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3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11610" yWindow="-15" windowWidth="11445" windowHeight="10845" activeTab="1"/>
  </bookViews>
  <sheets>
    <sheet name="t3" sheetId="10" r:id="rId1"/>
    <sheet name="t4" sheetId="13" r:id="rId2"/>
    <sheet name="T6" sheetId="2" r:id="rId3"/>
    <sheet name="t7" sheetId="3" r:id="rId4"/>
    <sheet name="t8" sheetId="4" r:id="rId5"/>
    <sheet name="t9" sheetId="5" r:id="rId6"/>
    <sheet name="t10" sheetId="6" r:id="rId7"/>
    <sheet name="t11" sheetId="1" r:id="rId8"/>
    <sheet name="t12" sheetId="12" r:id="rId9"/>
    <sheet name="t13" sheetId="8" r:id="rId10"/>
  </sheets>
  <externalReferences>
    <externalReference r:id="rId11"/>
    <externalReference r:id="rId12"/>
    <externalReference r:id="rId13"/>
  </externalReferences>
  <definedNames>
    <definedName name="_xlnm._FilterDatabase" localSheetId="7" hidden="1">'t11'!#REF!</definedName>
    <definedName name="_xlnm._FilterDatabase" localSheetId="9" hidden="1">'t13'!$A$5:$E$5</definedName>
    <definedName name="_xlnm._FilterDatabase" localSheetId="5" hidden="1">'t9'!$A$6:$I$6</definedName>
  </definedNames>
  <calcPr calcId="145621"/>
</workbook>
</file>

<file path=xl/calcChain.xml><?xml version="1.0" encoding="utf-8"?>
<calcChain xmlns="http://schemas.openxmlformats.org/spreadsheetml/2006/main">
  <c r="DN57" i="1" l="1"/>
  <c r="DO57" i="1" s="1"/>
  <c r="DM57" i="1"/>
  <c r="DL57" i="1"/>
  <c r="DL56" i="1"/>
  <c r="DM56" i="1"/>
  <c r="B9" i="6" l="1"/>
  <c r="B10" i="6"/>
  <c r="B11" i="6"/>
  <c r="B12" i="6"/>
  <c r="B13" i="6"/>
  <c r="B14" i="6"/>
  <c r="B15" i="6"/>
  <c r="B16" i="6"/>
  <c r="A17" i="6"/>
  <c r="B17" i="6"/>
  <c r="B18" i="6"/>
  <c r="B19" i="6"/>
  <c r="B20" i="6"/>
  <c r="C9" i="6"/>
  <c r="D9" i="6"/>
  <c r="E9" i="6"/>
  <c r="Q9" i="6" s="1"/>
  <c r="F9" i="6"/>
  <c r="G9" i="6"/>
  <c r="L9" i="6" s="1"/>
  <c r="H9" i="6"/>
  <c r="M9" i="6" s="1"/>
  <c r="I9" i="6"/>
  <c r="J9" i="6"/>
  <c r="O9" i="6" s="1"/>
  <c r="K9" i="6"/>
  <c r="P9" i="6" s="1"/>
  <c r="C10" i="6"/>
  <c r="D10" i="6"/>
  <c r="E10" i="6"/>
  <c r="F10" i="6"/>
  <c r="G10" i="6"/>
  <c r="L10" i="6" s="1"/>
  <c r="H10" i="6"/>
  <c r="I10" i="6"/>
  <c r="J10" i="6"/>
  <c r="O10" i="6" s="1"/>
  <c r="K10" i="6"/>
  <c r="P10" i="6" s="1"/>
  <c r="C11" i="6"/>
  <c r="D11" i="6"/>
  <c r="E11" i="6"/>
  <c r="F11" i="6"/>
  <c r="G11" i="6"/>
  <c r="L11" i="6" s="1"/>
  <c r="H11" i="6"/>
  <c r="M11" i="6" s="1"/>
  <c r="I11" i="6"/>
  <c r="J11" i="6"/>
  <c r="O11" i="6" s="1"/>
  <c r="K11" i="6"/>
  <c r="P11" i="6" s="1"/>
  <c r="C12" i="6"/>
  <c r="D12" i="6"/>
  <c r="E12" i="6"/>
  <c r="F12" i="6"/>
  <c r="G12" i="6"/>
  <c r="L12" i="6" s="1"/>
  <c r="H12" i="6"/>
  <c r="M12" i="6" s="1"/>
  <c r="I12" i="6"/>
  <c r="J12" i="6"/>
  <c r="O12" i="6" s="1"/>
  <c r="K12" i="6"/>
  <c r="P12" i="6" s="1"/>
  <c r="C13" i="6"/>
  <c r="D13" i="6"/>
  <c r="E13" i="6"/>
  <c r="Q13" i="6" s="1"/>
  <c r="F13" i="6"/>
  <c r="G13" i="6"/>
  <c r="L13" i="6" s="1"/>
  <c r="H13" i="6"/>
  <c r="M13" i="6" s="1"/>
  <c r="I13" i="6"/>
  <c r="J13" i="6"/>
  <c r="O13" i="6" s="1"/>
  <c r="K13" i="6"/>
  <c r="P13" i="6" s="1"/>
  <c r="C14" i="6"/>
  <c r="D14" i="6"/>
  <c r="E14" i="6"/>
  <c r="F14" i="6"/>
  <c r="G14" i="6"/>
  <c r="L14" i="6" s="1"/>
  <c r="H14" i="6"/>
  <c r="M14" i="6" s="1"/>
  <c r="I14" i="6"/>
  <c r="J14" i="6"/>
  <c r="O14" i="6" s="1"/>
  <c r="K14" i="6"/>
  <c r="P14" i="6" s="1"/>
  <c r="C15" i="6"/>
  <c r="D15" i="6"/>
  <c r="E15" i="6"/>
  <c r="F15" i="6"/>
  <c r="G15" i="6"/>
  <c r="L15" i="6" s="1"/>
  <c r="H15" i="6"/>
  <c r="M15" i="6" s="1"/>
  <c r="I15" i="6"/>
  <c r="J15" i="6"/>
  <c r="O15" i="6" s="1"/>
  <c r="K15" i="6"/>
  <c r="P15" i="6" s="1"/>
  <c r="C16" i="6"/>
  <c r="D16" i="6"/>
  <c r="E16" i="6"/>
  <c r="F16" i="6"/>
  <c r="G16" i="6"/>
  <c r="L16" i="6" s="1"/>
  <c r="H16" i="6"/>
  <c r="M16" i="6" s="1"/>
  <c r="I16" i="6"/>
  <c r="J16" i="6"/>
  <c r="O16" i="6" s="1"/>
  <c r="K16" i="6"/>
  <c r="P16" i="6" s="1"/>
  <c r="C17" i="6"/>
  <c r="D17" i="6"/>
  <c r="E17" i="6"/>
  <c r="Q17" i="6" s="1"/>
  <c r="F17" i="6"/>
  <c r="G17" i="6"/>
  <c r="L17" i="6" s="1"/>
  <c r="H17" i="6"/>
  <c r="M17" i="6" s="1"/>
  <c r="I17" i="6"/>
  <c r="J17" i="6"/>
  <c r="O17" i="6" s="1"/>
  <c r="K17" i="6"/>
  <c r="P17" i="6" s="1"/>
  <c r="C18" i="6"/>
  <c r="D18" i="6"/>
  <c r="E18" i="6"/>
  <c r="F18" i="6"/>
  <c r="G18" i="6"/>
  <c r="L18" i="6" s="1"/>
  <c r="H18" i="6"/>
  <c r="M18" i="6" s="1"/>
  <c r="I18" i="6"/>
  <c r="J18" i="6"/>
  <c r="O18" i="6" s="1"/>
  <c r="K18" i="6"/>
  <c r="P18" i="6" s="1"/>
  <c r="C19" i="6"/>
  <c r="D19" i="6"/>
  <c r="E19" i="6"/>
  <c r="F19" i="6"/>
  <c r="G19" i="6"/>
  <c r="L19" i="6" s="1"/>
  <c r="H19" i="6"/>
  <c r="M19" i="6" s="1"/>
  <c r="I19" i="6"/>
  <c r="J19" i="6"/>
  <c r="O19" i="6" s="1"/>
  <c r="K19" i="6"/>
  <c r="P19" i="6" s="1"/>
  <c r="C20" i="6"/>
  <c r="D20" i="6"/>
  <c r="E20" i="6"/>
  <c r="F20" i="6"/>
  <c r="G20" i="6"/>
  <c r="L20" i="6" s="1"/>
  <c r="H20" i="6"/>
  <c r="M20" i="6" s="1"/>
  <c r="I20" i="6"/>
  <c r="J20" i="6"/>
  <c r="O20" i="6" s="1"/>
  <c r="K20" i="6"/>
  <c r="P20" i="6" s="1"/>
  <c r="C3" i="6"/>
  <c r="C5" i="6"/>
  <c r="C6" i="6"/>
  <c r="E6" i="6"/>
  <c r="I6" i="6"/>
  <c r="C7" i="6"/>
  <c r="E7" i="6"/>
  <c r="I7" i="6"/>
  <c r="C8" i="6"/>
  <c r="D8" i="6"/>
  <c r="E8" i="6"/>
  <c r="F8" i="6"/>
  <c r="G8" i="6"/>
  <c r="L8" i="6" s="1"/>
  <c r="H8" i="6"/>
  <c r="M8" i="6" s="1"/>
  <c r="I8" i="6"/>
  <c r="N8" i="6" s="1"/>
  <c r="J8" i="6"/>
  <c r="O8" i="6" s="1"/>
  <c r="K8" i="6"/>
  <c r="P8" i="6" s="1"/>
  <c r="M10" i="6" l="1"/>
  <c r="R9" i="6"/>
  <c r="S9" i="6" s="1"/>
  <c r="T9" i="6" s="1"/>
  <c r="N9" i="6"/>
  <c r="Q20" i="6"/>
  <c r="Q16" i="6"/>
  <c r="Q12" i="6"/>
  <c r="N15" i="6"/>
  <c r="R15" i="6"/>
  <c r="S15" i="6" s="1"/>
  <c r="T15" i="6" s="1"/>
  <c r="R17" i="6"/>
  <c r="S17" i="6" s="1"/>
  <c r="T17" i="6" s="1"/>
  <c r="N17" i="6"/>
  <c r="R13" i="6"/>
  <c r="S13" i="6" s="1"/>
  <c r="T13" i="6" s="1"/>
  <c r="N13" i="6"/>
  <c r="R20" i="6"/>
  <c r="N20" i="6"/>
  <c r="R16" i="6"/>
  <c r="N16" i="6"/>
  <c r="R12" i="6"/>
  <c r="N12" i="6"/>
  <c r="N19" i="6"/>
  <c r="R19" i="6"/>
  <c r="Q19" i="6"/>
  <c r="Q15" i="6"/>
  <c r="N11" i="6"/>
  <c r="R11" i="6"/>
  <c r="Q11" i="6"/>
  <c r="N18" i="6"/>
  <c r="R18" i="6"/>
  <c r="Q18" i="6"/>
  <c r="N14" i="6"/>
  <c r="R14" i="6"/>
  <c r="Q14" i="6"/>
  <c r="N10" i="6"/>
  <c r="R10" i="6"/>
  <c r="Q10" i="6"/>
  <c r="C38" i="8"/>
  <c r="C12" i="8"/>
  <c r="C33" i="8"/>
  <c r="C15" i="8"/>
  <c r="C32" i="8"/>
  <c r="C20" i="8"/>
  <c r="C14" i="8"/>
  <c r="C10" i="8"/>
  <c r="C27" i="8"/>
  <c r="C23" i="8"/>
  <c r="C31" i="8"/>
  <c r="C7" i="8"/>
  <c r="C22" i="8"/>
  <c r="C30" i="8"/>
  <c r="C45" i="8"/>
  <c r="C11" i="8"/>
  <c r="C17" i="8"/>
  <c r="C18" i="8"/>
  <c r="C26" i="8"/>
  <c r="C36" i="8"/>
  <c r="C37" i="8"/>
  <c r="C25" i="8"/>
  <c r="C41" i="8"/>
  <c r="C40" i="8"/>
  <c r="C21" i="8"/>
  <c r="C34" i="8"/>
  <c r="C29" i="8"/>
  <c r="C39" i="8"/>
  <c r="C46" i="8"/>
  <c r="C9" i="8"/>
  <c r="C35" i="8"/>
  <c r="C28" i="8"/>
  <c r="C6" i="8"/>
  <c r="C16" i="8"/>
  <c r="C19" i="8"/>
  <c r="C44" i="8"/>
  <c r="C13" i="8"/>
  <c r="C24" i="8"/>
  <c r="C8" i="8"/>
  <c r="C42" i="8"/>
  <c r="B38" i="8"/>
  <c r="B12" i="8"/>
  <c r="B33" i="8"/>
  <c r="B15" i="8"/>
  <c r="B32" i="8"/>
  <c r="D32" i="8" s="1"/>
  <c r="E32" i="8" s="1"/>
  <c r="B20" i="8"/>
  <c r="B14" i="8"/>
  <c r="B10" i="8"/>
  <c r="B27" i="8"/>
  <c r="B23" i="8"/>
  <c r="B31" i="8"/>
  <c r="B7" i="8"/>
  <c r="B22" i="8"/>
  <c r="B30" i="8"/>
  <c r="B45" i="8"/>
  <c r="B11" i="8"/>
  <c r="B17" i="8"/>
  <c r="B18" i="8"/>
  <c r="B26" i="8"/>
  <c r="B36" i="8"/>
  <c r="B37" i="8"/>
  <c r="D37" i="8" s="1"/>
  <c r="E37" i="8" s="1"/>
  <c r="B25" i="8"/>
  <c r="B41" i="8"/>
  <c r="B40" i="8"/>
  <c r="B21" i="8"/>
  <c r="B34" i="8"/>
  <c r="B29" i="8"/>
  <c r="B39" i="8"/>
  <c r="B46" i="8"/>
  <c r="B9" i="8"/>
  <c r="B35" i="8"/>
  <c r="B28" i="8"/>
  <c r="B6" i="8"/>
  <c r="B16" i="8"/>
  <c r="B19" i="8"/>
  <c r="B44" i="8"/>
  <c r="B13" i="8"/>
  <c r="D13" i="8" s="1"/>
  <c r="E13" i="8" s="1"/>
  <c r="B24" i="8"/>
  <c r="B8" i="8"/>
  <c r="B42" i="8"/>
  <c r="C43" i="8"/>
  <c r="B43" i="8"/>
  <c r="A43" i="8"/>
  <c r="A38" i="8"/>
  <c r="A12" i="8"/>
  <c r="A33" i="8"/>
  <c r="A15" i="8"/>
  <c r="A32" i="8"/>
  <c r="A20" i="8"/>
  <c r="A14" i="8"/>
  <c r="A10" i="8"/>
  <c r="A27" i="8"/>
  <c r="A23" i="8"/>
  <c r="A31" i="8"/>
  <c r="A7" i="8"/>
  <c r="A22" i="8"/>
  <c r="A30" i="8"/>
  <c r="A45" i="8"/>
  <c r="A11" i="8"/>
  <c r="A17" i="8"/>
  <c r="A18" i="8"/>
  <c r="A26" i="8"/>
  <c r="A36" i="8"/>
  <c r="A37" i="8"/>
  <c r="A25" i="8"/>
  <c r="A41" i="8"/>
  <c r="A40" i="8"/>
  <c r="A21" i="8"/>
  <c r="A34" i="8"/>
  <c r="A29" i="8"/>
  <c r="A39" i="8"/>
  <c r="A46" i="8"/>
  <c r="A9" i="8"/>
  <c r="A35" i="8"/>
  <c r="A28" i="8"/>
  <c r="A6" i="8"/>
  <c r="A16" i="8"/>
  <c r="A19" i="8"/>
  <c r="A44" i="8"/>
  <c r="A13" i="8"/>
  <c r="A24" i="8"/>
  <c r="A8" i="8"/>
  <c r="A42" i="8"/>
  <c r="B2" i="12"/>
  <c r="E2" i="12"/>
  <c r="B3" i="12"/>
  <c r="C3" i="12"/>
  <c r="D3" i="12"/>
  <c r="E3" i="12"/>
  <c r="B4" i="12"/>
  <c r="C4" i="12"/>
  <c r="D4" i="12"/>
  <c r="E4" i="12"/>
  <c r="A4" i="12"/>
  <c r="A5" i="12"/>
  <c r="B5" i="12"/>
  <c r="C5" i="12"/>
  <c r="D5" i="12"/>
  <c r="E5" i="12"/>
  <c r="A6" i="12"/>
  <c r="B6" i="12"/>
  <c r="C6" i="12"/>
  <c r="D6" i="12"/>
  <c r="E6" i="12"/>
  <c r="A7" i="12"/>
  <c r="B7" i="12"/>
  <c r="C7" i="12"/>
  <c r="D7" i="12"/>
  <c r="E7" i="12"/>
  <c r="A8" i="12"/>
  <c r="B8" i="12"/>
  <c r="C8" i="12"/>
  <c r="D8" i="12"/>
  <c r="E8" i="12"/>
  <c r="A9" i="12"/>
  <c r="B9" i="12"/>
  <c r="C9" i="12"/>
  <c r="D9" i="12"/>
  <c r="E9" i="12"/>
  <c r="A10" i="12"/>
  <c r="B10" i="12"/>
  <c r="C10" i="12"/>
  <c r="D10" i="12"/>
  <c r="E10" i="12"/>
  <c r="A11" i="12"/>
  <c r="B11" i="12"/>
  <c r="C11" i="12"/>
  <c r="D11" i="12"/>
  <c r="E11" i="12"/>
  <c r="A12" i="12"/>
  <c r="B12" i="12"/>
  <c r="C12" i="12"/>
  <c r="D12" i="12"/>
  <c r="E12" i="12"/>
  <c r="A13" i="12"/>
  <c r="B13" i="12"/>
  <c r="C13" i="12"/>
  <c r="D13" i="12"/>
  <c r="E13" i="12"/>
  <c r="A14" i="12"/>
  <c r="B14" i="12"/>
  <c r="C14" i="12"/>
  <c r="D14" i="12"/>
  <c r="E14" i="12"/>
  <c r="A15" i="12"/>
  <c r="B15" i="12"/>
  <c r="C15" i="12"/>
  <c r="D15" i="12"/>
  <c r="E15" i="12"/>
  <c r="A16" i="12"/>
  <c r="B16" i="12"/>
  <c r="C16" i="12"/>
  <c r="D16" i="12"/>
  <c r="E16" i="12"/>
  <c r="A17" i="12"/>
  <c r="B17" i="12"/>
  <c r="C17" i="12"/>
  <c r="D17" i="12"/>
  <c r="E17" i="12"/>
  <c r="A18" i="12"/>
  <c r="B18" i="12"/>
  <c r="C18" i="12"/>
  <c r="D18" i="12"/>
  <c r="E18" i="12"/>
  <c r="A19" i="12"/>
  <c r="B19" i="12"/>
  <c r="C19" i="12"/>
  <c r="D19" i="12"/>
  <c r="E19" i="12"/>
  <c r="A20" i="12"/>
  <c r="B20" i="12"/>
  <c r="C20" i="12"/>
  <c r="D20" i="12"/>
  <c r="E20" i="12"/>
  <c r="A21" i="12"/>
  <c r="B21" i="12"/>
  <c r="C21" i="12"/>
  <c r="D21" i="12"/>
  <c r="E21" i="12"/>
  <c r="A22" i="12"/>
  <c r="B22" i="12"/>
  <c r="C22" i="12"/>
  <c r="D22" i="12"/>
  <c r="E22" i="12"/>
  <c r="A23" i="12"/>
  <c r="B23" i="12"/>
  <c r="C23" i="12"/>
  <c r="D23" i="12"/>
  <c r="E23" i="12"/>
  <c r="A24" i="12"/>
  <c r="B24" i="12"/>
  <c r="C24" i="12"/>
  <c r="D24" i="12"/>
  <c r="E24" i="12"/>
  <c r="A25" i="12"/>
  <c r="B25" i="12"/>
  <c r="C25" i="12"/>
  <c r="D25" i="12"/>
  <c r="E25" i="12"/>
  <c r="A26" i="12"/>
  <c r="B26" i="12"/>
  <c r="C26" i="12"/>
  <c r="D26" i="12"/>
  <c r="E26" i="12"/>
  <c r="A27" i="12"/>
  <c r="B27" i="12"/>
  <c r="C27" i="12"/>
  <c r="D27" i="12"/>
  <c r="E27" i="12"/>
  <c r="A28" i="12"/>
  <c r="B28" i="12"/>
  <c r="C28" i="12"/>
  <c r="D28" i="12"/>
  <c r="E28" i="12"/>
  <c r="A29" i="12"/>
  <c r="B29" i="12"/>
  <c r="C29" i="12"/>
  <c r="D29" i="12"/>
  <c r="E29" i="12"/>
  <c r="A30" i="12"/>
  <c r="B30" i="12"/>
  <c r="C30" i="12"/>
  <c r="D30" i="12"/>
  <c r="E30" i="12"/>
  <c r="A31" i="12"/>
  <c r="B31" i="12"/>
  <c r="C31" i="12"/>
  <c r="D31" i="12"/>
  <c r="E31" i="12"/>
  <c r="A32" i="12"/>
  <c r="B32" i="12"/>
  <c r="C32" i="12"/>
  <c r="D32" i="12"/>
  <c r="E32" i="12"/>
  <c r="A33" i="12"/>
  <c r="B33" i="12"/>
  <c r="C33" i="12"/>
  <c r="D33" i="12"/>
  <c r="E33" i="12"/>
  <c r="A34" i="12"/>
  <c r="B34" i="12"/>
  <c r="C34" i="12"/>
  <c r="D34" i="12"/>
  <c r="E34" i="12"/>
  <c r="A35" i="12"/>
  <c r="B35" i="12"/>
  <c r="C35" i="12"/>
  <c r="D35" i="12"/>
  <c r="E35" i="12"/>
  <c r="A36" i="12"/>
  <c r="B36" i="12"/>
  <c r="C36" i="12"/>
  <c r="D36" i="12"/>
  <c r="E36" i="12"/>
  <c r="A37" i="12"/>
  <c r="B37" i="12"/>
  <c r="C37" i="12"/>
  <c r="D37" i="12"/>
  <c r="E37" i="12"/>
  <c r="A38" i="12"/>
  <c r="B38" i="12"/>
  <c r="C38" i="12"/>
  <c r="D38" i="12"/>
  <c r="E38" i="12"/>
  <c r="A39" i="12"/>
  <c r="B39" i="12"/>
  <c r="C39" i="12"/>
  <c r="D39" i="12"/>
  <c r="E39" i="12"/>
  <c r="A40" i="12"/>
  <c r="B40" i="12"/>
  <c r="C40" i="12"/>
  <c r="D40" i="12"/>
  <c r="E40" i="12"/>
  <c r="A41" i="12"/>
  <c r="B41" i="12"/>
  <c r="C41" i="12"/>
  <c r="D41" i="12"/>
  <c r="E41" i="12"/>
  <c r="A42" i="12"/>
  <c r="B42" i="12"/>
  <c r="C42" i="12"/>
  <c r="D42" i="12"/>
  <c r="E42" i="12"/>
  <c r="A43" i="12"/>
  <c r="B43" i="12"/>
  <c r="C43" i="12"/>
  <c r="D43" i="12"/>
  <c r="E43" i="12"/>
  <c r="S10" i="6" l="1"/>
  <c r="T10" i="6" s="1"/>
  <c r="S12" i="6"/>
  <c r="T12" i="6" s="1"/>
  <c r="S20" i="6"/>
  <c r="T20" i="6" s="1"/>
  <c r="S11" i="6"/>
  <c r="T11" i="6" s="1"/>
  <c r="S19" i="6"/>
  <c r="T19" i="6" s="1"/>
  <c r="S18" i="6"/>
  <c r="T18" i="6" s="1"/>
  <c r="S16" i="6"/>
  <c r="T16" i="6" s="1"/>
  <c r="S14" i="6"/>
  <c r="T14" i="6" s="1"/>
  <c r="D43" i="8"/>
  <c r="E43" i="8" s="1"/>
  <c r="D6" i="8"/>
  <c r="E6" i="8" s="1"/>
  <c r="D46" i="8"/>
  <c r="E46" i="8" s="1"/>
  <c r="D22" i="8"/>
  <c r="E22" i="8" s="1"/>
  <c r="D21" i="8"/>
  <c r="E21" i="8" s="1"/>
  <c r="D17" i="8"/>
  <c r="E17" i="8" s="1"/>
  <c r="D27" i="8"/>
  <c r="E27" i="8" s="1"/>
  <c r="D38" i="8"/>
  <c r="E38" i="8" s="1"/>
  <c r="D42" i="8"/>
  <c r="E42" i="8" s="1"/>
  <c r="D19" i="8"/>
  <c r="E19" i="8" s="1"/>
  <c r="D29" i="8"/>
  <c r="E29" i="8" s="1"/>
  <c r="D26" i="8"/>
  <c r="E26" i="8" s="1"/>
  <c r="D14" i="8"/>
  <c r="E14" i="8" s="1"/>
  <c r="D8" i="8"/>
  <c r="E8" i="8" s="1"/>
  <c r="D35" i="8"/>
  <c r="E35" i="8" s="1"/>
  <c r="D41" i="8"/>
  <c r="E41" i="8" s="1"/>
  <c r="D45" i="8"/>
  <c r="E45" i="8" s="1"/>
  <c r="D31" i="8"/>
  <c r="E31" i="8" s="1"/>
  <c r="D33" i="8"/>
  <c r="E33" i="8" s="1"/>
  <c r="D44" i="8"/>
  <c r="E44" i="8" s="1"/>
  <c r="D40" i="8"/>
  <c r="E40" i="8" s="1"/>
  <c r="D11" i="8"/>
  <c r="E11" i="8" s="1"/>
  <c r="D10" i="8"/>
  <c r="E10" i="8" s="1"/>
  <c r="D28" i="8"/>
  <c r="E28" i="8" s="1"/>
  <c r="D39" i="8"/>
  <c r="E39" i="8" s="1"/>
  <c r="D36" i="8"/>
  <c r="E36" i="8" s="1"/>
  <c r="D7" i="8"/>
  <c r="E7" i="8" s="1"/>
  <c r="D15" i="8"/>
  <c r="E15" i="8" s="1"/>
  <c r="D24" i="8"/>
  <c r="E24" i="8" s="1"/>
  <c r="D16" i="8"/>
  <c r="E16" i="8" s="1"/>
  <c r="D9" i="8"/>
  <c r="E9" i="8" s="1"/>
  <c r="D34" i="8"/>
  <c r="E34" i="8" s="1"/>
  <c r="D25" i="8"/>
  <c r="E25" i="8" s="1"/>
  <c r="D18" i="8"/>
  <c r="E18" i="8" s="1"/>
  <c r="D30" i="8"/>
  <c r="E30" i="8" s="1"/>
  <c r="D23" i="8"/>
  <c r="E23" i="8" s="1"/>
  <c r="D20" i="8"/>
  <c r="E20" i="8" s="1"/>
  <c r="D12" i="8"/>
  <c r="E12" i="8" s="1"/>
  <c r="A3" i="1"/>
  <c r="C3" i="1"/>
  <c r="C4" i="1"/>
  <c r="AD4" i="1"/>
  <c r="BE4" i="1"/>
  <c r="CF4" i="1"/>
  <c r="C5" i="1"/>
  <c r="U5" i="1"/>
  <c r="AD5" i="1"/>
  <c r="AV5" i="1"/>
  <c r="BE5" i="1"/>
  <c r="BW5" i="1"/>
  <c r="CF5" i="1"/>
  <c r="CX5" i="1"/>
  <c r="C6" i="1"/>
  <c r="L6" i="1"/>
  <c r="AD6" i="1"/>
  <c r="AM6" i="1"/>
  <c r="BE6" i="1"/>
  <c r="BN6" i="1"/>
  <c r="CF6" i="1"/>
  <c r="CO6" i="1"/>
  <c r="C7" i="1"/>
  <c r="E7" i="1"/>
  <c r="I7" i="1"/>
  <c r="L7" i="1"/>
  <c r="N7" i="1"/>
  <c r="R7" i="1"/>
  <c r="U7" i="1"/>
  <c r="W7" i="1"/>
  <c r="AA7" i="1"/>
  <c r="AD7" i="1"/>
  <c r="AF7" i="1"/>
  <c r="AJ7" i="1"/>
  <c r="AM7" i="1"/>
  <c r="AO7" i="1"/>
  <c r="AS7" i="1"/>
  <c r="AV7" i="1"/>
  <c r="AX7" i="1"/>
  <c r="BB7" i="1"/>
  <c r="BE7" i="1"/>
  <c r="BG7" i="1"/>
  <c r="BK7" i="1"/>
  <c r="BN7" i="1"/>
  <c r="BP7" i="1"/>
  <c r="BT7" i="1"/>
  <c r="BW7" i="1"/>
  <c r="BY7" i="1"/>
  <c r="CC7" i="1"/>
  <c r="CF7" i="1"/>
  <c r="CH7" i="1"/>
  <c r="CL7" i="1"/>
  <c r="CO7" i="1"/>
  <c r="CQ7" i="1"/>
  <c r="CU7" i="1"/>
  <c r="CX7" i="1"/>
  <c r="CZ7" i="1"/>
  <c r="DD7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CG8" i="1"/>
  <c r="CH8" i="1"/>
  <c r="CI8" i="1"/>
  <c r="CJ8" i="1"/>
  <c r="CK8" i="1"/>
  <c r="CL8" i="1"/>
  <c r="CM8" i="1"/>
  <c r="CN8" i="1"/>
  <c r="CO8" i="1"/>
  <c r="CP8" i="1"/>
  <c r="CQ8" i="1"/>
  <c r="CR8" i="1"/>
  <c r="CS8" i="1"/>
  <c r="CT8" i="1"/>
  <c r="CU8" i="1"/>
  <c r="CV8" i="1"/>
  <c r="CW8" i="1"/>
  <c r="CX8" i="1"/>
  <c r="CY8" i="1"/>
  <c r="CZ8" i="1"/>
  <c r="DA8" i="1"/>
  <c r="DB8" i="1"/>
  <c r="DG8" i="1" s="1"/>
  <c r="DC8" i="1"/>
  <c r="DH8" i="1" s="1"/>
  <c r="DD8" i="1"/>
  <c r="DI8" i="1" s="1"/>
  <c r="DE8" i="1"/>
  <c r="DJ8" i="1" s="1"/>
  <c r="DF8" i="1"/>
  <c r="DK8" i="1" s="1"/>
  <c r="A19" i="1"/>
  <c r="B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BL19" i="1"/>
  <c r="BM19" i="1"/>
  <c r="BN19" i="1"/>
  <c r="BO19" i="1"/>
  <c r="BP19" i="1"/>
  <c r="BQ19" i="1"/>
  <c r="BR19" i="1"/>
  <c r="BS19" i="1"/>
  <c r="BT19" i="1"/>
  <c r="BU19" i="1"/>
  <c r="BV19" i="1"/>
  <c r="BW19" i="1"/>
  <c r="BX19" i="1"/>
  <c r="BY19" i="1"/>
  <c r="BZ19" i="1"/>
  <c r="CA19" i="1"/>
  <c r="CB19" i="1"/>
  <c r="CC19" i="1"/>
  <c r="CD19" i="1"/>
  <c r="CE19" i="1"/>
  <c r="CF19" i="1"/>
  <c r="CG19" i="1"/>
  <c r="CH19" i="1"/>
  <c r="CI19" i="1"/>
  <c r="CJ19" i="1"/>
  <c r="CK19" i="1"/>
  <c r="CL19" i="1"/>
  <c r="CM19" i="1"/>
  <c r="CN19" i="1"/>
  <c r="CO19" i="1"/>
  <c r="CP19" i="1"/>
  <c r="CQ19" i="1"/>
  <c r="CR19" i="1"/>
  <c r="CS19" i="1"/>
  <c r="CT19" i="1"/>
  <c r="CU19" i="1"/>
  <c r="CV19" i="1"/>
  <c r="CW19" i="1"/>
  <c r="CX19" i="1"/>
  <c r="CY19" i="1"/>
  <c r="CZ19" i="1"/>
  <c r="DA19" i="1"/>
  <c r="DB19" i="1"/>
  <c r="DG19" i="1" s="1"/>
  <c r="DC19" i="1"/>
  <c r="DH19" i="1" s="1"/>
  <c r="DD19" i="1"/>
  <c r="DI19" i="1" s="1"/>
  <c r="DE19" i="1"/>
  <c r="DJ19" i="1" s="1"/>
  <c r="DF19" i="1"/>
  <c r="DK19" i="1" s="1"/>
  <c r="A16" i="1"/>
  <c r="B16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CH16" i="1"/>
  <c r="CI16" i="1"/>
  <c r="CJ16" i="1"/>
  <c r="CK16" i="1"/>
  <c r="CL16" i="1"/>
  <c r="CM16" i="1"/>
  <c r="CN16" i="1"/>
  <c r="CO16" i="1"/>
  <c r="CP16" i="1"/>
  <c r="CQ16" i="1"/>
  <c r="CR16" i="1"/>
  <c r="CS16" i="1"/>
  <c r="CT16" i="1"/>
  <c r="CU16" i="1"/>
  <c r="CV16" i="1"/>
  <c r="CW16" i="1"/>
  <c r="CX16" i="1"/>
  <c r="CY16" i="1"/>
  <c r="CZ16" i="1"/>
  <c r="DA16" i="1"/>
  <c r="DB16" i="1"/>
  <c r="DG16" i="1" s="1"/>
  <c r="DC16" i="1"/>
  <c r="DH16" i="1" s="1"/>
  <c r="DD16" i="1"/>
  <c r="DI16" i="1" s="1"/>
  <c r="DE16" i="1"/>
  <c r="DJ16" i="1" s="1"/>
  <c r="DF16" i="1"/>
  <c r="DK16" i="1" s="1"/>
  <c r="A46" i="1"/>
  <c r="B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BJ46" i="1"/>
  <c r="BK46" i="1"/>
  <c r="BL46" i="1"/>
  <c r="BM46" i="1"/>
  <c r="BN46" i="1"/>
  <c r="BO46" i="1"/>
  <c r="BP46" i="1"/>
  <c r="BQ46" i="1"/>
  <c r="BR46" i="1"/>
  <c r="BS46" i="1"/>
  <c r="BT46" i="1"/>
  <c r="BU46" i="1"/>
  <c r="BV46" i="1"/>
  <c r="BW46" i="1"/>
  <c r="BX46" i="1"/>
  <c r="BY46" i="1"/>
  <c r="BZ46" i="1"/>
  <c r="CA46" i="1"/>
  <c r="CB46" i="1"/>
  <c r="CC46" i="1"/>
  <c r="CD46" i="1"/>
  <c r="CE46" i="1"/>
  <c r="CF46" i="1"/>
  <c r="CG46" i="1"/>
  <c r="CH46" i="1"/>
  <c r="CI46" i="1"/>
  <c r="CJ46" i="1"/>
  <c r="CK46" i="1"/>
  <c r="CL46" i="1"/>
  <c r="CM46" i="1"/>
  <c r="CN46" i="1"/>
  <c r="CO46" i="1"/>
  <c r="CP46" i="1"/>
  <c r="CQ46" i="1"/>
  <c r="CR46" i="1"/>
  <c r="CS46" i="1"/>
  <c r="CT46" i="1"/>
  <c r="CU46" i="1"/>
  <c r="CV46" i="1"/>
  <c r="CW46" i="1"/>
  <c r="CX46" i="1"/>
  <c r="CY46" i="1"/>
  <c r="CZ46" i="1"/>
  <c r="DA46" i="1"/>
  <c r="DB46" i="1"/>
  <c r="DG46" i="1" s="1"/>
  <c r="DC46" i="1"/>
  <c r="DH46" i="1" s="1"/>
  <c r="DD46" i="1"/>
  <c r="DE46" i="1"/>
  <c r="DJ46" i="1" s="1"/>
  <c r="DF46" i="1"/>
  <c r="DK46" i="1" s="1"/>
  <c r="A53" i="1"/>
  <c r="B53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BB53" i="1"/>
  <c r="BC53" i="1"/>
  <c r="BD53" i="1"/>
  <c r="BE53" i="1"/>
  <c r="BF53" i="1"/>
  <c r="BG53" i="1"/>
  <c r="BH53" i="1"/>
  <c r="BI53" i="1"/>
  <c r="BJ53" i="1"/>
  <c r="BK53" i="1"/>
  <c r="BL53" i="1"/>
  <c r="BM53" i="1"/>
  <c r="BN53" i="1"/>
  <c r="BO53" i="1"/>
  <c r="BP53" i="1"/>
  <c r="BQ53" i="1"/>
  <c r="BR53" i="1"/>
  <c r="BS53" i="1"/>
  <c r="BT53" i="1"/>
  <c r="BU53" i="1"/>
  <c r="BV53" i="1"/>
  <c r="BW53" i="1"/>
  <c r="BX53" i="1"/>
  <c r="BY53" i="1"/>
  <c r="BZ53" i="1"/>
  <c r="CA53" i="1"/>
  <c r="CB53" i="1"/>
  <c r="CC53" i="1"/>
  <c r="CD53" i="1"/>
  <c r="CE53" i="1"/>
  <c r="CF53" i="1"/>
  <c r="CG53" i="1"/>
  <c r="CH53" i="1"/>
  <c r="CI53" i="1"/>
  <c r="CJ53" i="1"/>
  <c r="CK53" i="1"/>
  <c r="CL53" i="1"/>
  <c r="CM53" i="1"/>
  <c r="CN53" i="1"/>
  <c r="CO53" i="1"/>
  <c r="CP53" i="1"/>
  <c r="CQ53" i="1"/>
  <c r="CR53" i="1"/>
  <c r="CS53" i="1"/>
  <c r="CT53" i="1"/>
  <c r="CU53" i="1"/>
  <c r="CV53" i="1"/>
  <c r="CW53" i="1"/>
  <c r="CX53" i="1"/>
  <c r="CY53" i="1"/>
  <c r="CZ53" i="1"/>
  <c r="DA53" i="1"/>
  <c r="DB53" i="1"/>
  <c r="DG53" i="1" s="1"/>
  <c r="DC53" i="1"/>
  <c r="DH53" i="1" s="1"/>
  <c r="DD53" i="1"/>
  <c r="DE53" i="1"/>
  <c r="DJ53" i="1" s="1"/>
  <c r="DF53" i="1"/>
  <c r="DK53" i="1" s="1"/>
  <c r="A31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BN31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CA31" i="1"/>
  <c r="CB31" i="1"/>
  <c r="CC31" i="1"/>
  <c r="CD31" i="1"/>
  <c r="CE31" i="1"/>
  <c r="CF31" i="1"/>
  <c r="CG31" i="1"/>
  <c r="CH31" i="1"/>
  <c r="CI31" i="1"/>
  <c r="CJ31" i="1"/>
  <c r="CK31" i="1"/>
  <c r="CL31" i="1"/>
  <c r="CM31" i="1"/>
  <c r="CN31" i="1"/>
  <c r="CO31" i="1"/>
  <c r="CP31" i="1"/>
  <c r="CQ31" i="1"/>
  <c r="CR31" i="1"/>
  <c r="CS31" i="1"/>
  <c r="CT31" i="1"/>
  <c r="CU31" i="1"/>
  <c r="CV31" i="1"/>
  <c r="CW31" i="1"/>
  <c r="CX31" i="1"/>
  <c r="CY31" i="1"/>
  <c r="CZ31" i="1"/>
  <c r="DA31" i="1"/>
  <c r="DB31" i="1"/>
  <c r="DG31" i="1" s="1"/>
  <c r="DC31" i="1"/>
  <c r="DH31" i="1" s="1"/>
  <c r="DD31" i="1"/>
  <c r="DI31" i="1" s="1"/>
  <c r="DE31" i="1"/>
  <c r="DJ31" i="1" s="1"/>
  <c r="DF31" i="1"/>
  <c r="DK31" i="1" s="1"/>
  <c r="A30" i="1"/>
  <c r="B30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BN30" i="1"/>
  <c r="BO30" i="1"/>
  <c r="BP30" i="1"/>
  <c r="BQ30" i="1"/>
  <c r="BR30" i="1"/>
  <c r="BS30" i="1"/>
  <c r="BT30" i="1"/>
  <c r="BU30" i="1"/>
  <c r="BV30" i="1"/>
  <c r="BW30" i="1"/>
  <c r="BX30" i="1"/>
  <c r="BY30" i="1"/>
  <c r="BZ30" i="1"/>
  <c r="CA30" i="1"/>
  <c r="CB30" i="1"/>
  <c r="CC30" i="1"/>
  <c r="CD30" i="1"/>
  <c r="CE30" i="1"/>
  <c r="CF30" i="1"/>
  <c r="CG30" i="1"/>
  <c r="CH30" i="1"/>
  <c r="CI30" i="1"/>
  <c r="CJ30" i="1"/>
  <c r="CK30" i="1"/>
  <c r="CL30" i="1"/>
  <c r="CM30" i="1"/>
  <c r="CN30" i="1"/>
  <c r="CO30" i="1"/>
  <c r="CP30" i="1"/>
  <c r="CQ30" i="1"/>
  <c r="CR30" i="1"/>
  <c r="CS30" i="1"/>
  <c r="CT30" i="1"/>
  <c r="CU30" i="1"/>
  <c r="CV30" i="1"/>
  <c r="CW30" i="1"/>
  <c r="CX30" i="1"/>
  <c r="CY30" i="1"/>
  <c r="CZ30" i="1"/>
  <c r="DA30" i="1"/>
  <c r="DB30" i="1"/>
  <c r="DG30" i="1" s="1"/>
  <c r="DC30" i="1"/>
  <c r="DH30" i="1" s="1"/>
  <c r="DD30" i="1"/>
  <c r="DI30" i="1" s="1"/>
  <c r="DE30" i="1"/>
  <c r="DJ30" i="1" s="1"/>
  <c r="DF30" i="1"/>
  <c r="DK30" i="1" s="1"/>
  <c r="A50" i="1"/>
  <c r="B50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E50" i="1"/>
  <c r="BF50" i="1"/>
  <c r="BG50" i="1"/>
  <c r="BH50" i="1"/>
  <c r="BI50" i="1"/>
  <c r="BJ50" i="1"/>
  <c r="BK50" i="1"/>
  <c r="BL50" i="1"/>
  <c r="BM50" i="1"/>
  <c r="BN50" i="1"/>
  <c r="BO50" i="1"/>
  <c r="BP50" i="1"/>
  <c r="BQ50" i="1"/>
  <c r="BR50" i="1"/>
  <c r="BS50" i="1"/>
  <c r="BT50" i="1"/>
  <c r="BU50" i="1"/>
  <c r="BV50" i="1"/>
  <c r="BW50" i="1"/>
  <c r="BX50" i="1"/>
  <c r="BY50" i="1"/>
  <c r="BZ50" i="1"/>
  <c r="CA50" i="1"/>
  <c r="CB50" i="1"/>
  <c r="CC50" i="1"/>
  <c r="CD50" i="1"/>
  <c r="CE50" i="1"/>
  <c r="CF50" i="1"/>
  <c r="CG50" i="1"/>
  <c r="CH50" i="1"/>
  <c r="CI50" i="1"/>
  <c r="CJ50" i="1"/>
  <c r="CK50" i="1"/>
  <c r="CL50" i="1"/>
  <c r="CM50" i="1"/>
  <c r="CN50" i="1"/>
  <c r="CO50" i="1"/>
  <c r="CP50" i="1"/>
  <c r="CQ50" i="1"/>
  <c r="CR50" i="1"/>
  <c r="CS50" i="1"/>
  <c r="CT50" i="1"/>
  <c r="CU50" i="1"/>
  <c r="CV50" i="1"/>
  <c r="CW50" i="1"/>
  <c r="CX50" i="1"/>
  <c r="CY50" i="1"/>
  <c r="CZ50" i="1"/>
  <c r="DA50" i="1"/>
  <c r="DB50" i="1"/>
  <c r="DG50" i="1" s="1"/>
  <c r="DC50" i="1"/>
  <c r="DH50" i="1" s="1"/>
  <c r="DD50" i="1"/>
  <c r="DE50" i="1"/>
  <c r="DJ50" i="1" s="1"/>
  <c r="DF50" i="1"/>
  <c r="DK50" i="1" s="1"/>
  <c r="A10" i="1"/>
  <c r="B10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BQ10" i="1"/>
  <c r="BR10" i="1"/>
  <c r="BS10" i="1"/>
  <c r="BT10" i="1"/>
  <c r="BU10" i="1"/>
  <c r="BV10" i="1"/>
  <c r="BW10" i="1"/>
  <c r="BX10" i="1"/>
  <c r="BY10" i="1"/>
  <c r="BZ10" i="1"/>
  <c r="CA10" i="1"/>
  <c r="CB10" i="1"/>
  <c r="CC10" i="1"/>
  <c r="CD10" i="1"/>
  <c r="CE10" i="1"/>
  <c r="CF10" i="1"/>
  <c r="CG10" i="1"/>
  <c r="CH10" i="1"/>
  <c r="CI10" i="1"/>
  <c r="CJ10" i="1"/>
  <c r="CK10" i="1"/>
  <c r="CL10" i="1"/>
  <c r="CM10" i="1"/>
  <c r="CN10" i="1"/>
  <c r="CO10" i="1"/>
  <c r="CP10" i="1"/>
  <c r="CQ10" i="1"/>
  <c r="CR10" i="1"/>
  <c r="CS10" i="1"/>
  <c r="CT10" i="1"/>
  <c r="CU10" i="1"/>
  <c r="CV10" i="1"/>
  <c r="CW10" i="1"/>
  <c r="CX10" i="1"/>
  <c r="CY10" i="1"/>
  <c r="CZ10" i="1"/>
  <c r="DA10" i="1"/>
  <c r="DB10" i="1"/>
  <c r="DG10" i="1" s="1"/>
  <c r="DC10" i="1"/>
  <c r="DH10" i="1" s="1"/>
  <c r="DD10" i="1"/>
  <c r="DI10" i="1" s="1"/>
  <c r="DE10" i="1"/>
  <c r="DJ10" i="1" s="1"/>
  <c r="DF10" i="1"/>
  <c r="DK10" i="1" s="1"/>
  <c r="A40" i="1"/>
  <c r="B40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BN40" i="1"/>
  <c r="BO40" i="1"/>
  <c r="BP40" i="1"/>
  <c r="BQ40" i="1"/>
  <c r="BR40" i="1"/>
  <c r="BS40" i="1"/>
  <c r="BT40" i="1"/>
  <c r="BU40" i="1"/>
  <c r="BV40" i="1"/>
  <c r="BW40" i="1"/>
  <c r="BX40" i="1"/>
  <c r="BY40" i="1"/>
  <c r="BZ40" i="1"/>
  <c r="CA40" i="1"/>
  <c r="CB40" i="1"/>
  <c r="CC40" i="1"/>
  <c r="CD40" i="1"/>
  <c r="CE40" i="1"/>
  <c r="CF40" i="1"/>
  <c r="CG40" i="1"/>
  <c r="CH40" i="1"/>
  <c r="CI40" i="1"/>
  <c r="CJ40" i="1"/>
  <c r="CK40" i="1"/>
  <c r="CL40" i="1"/>
  <c r="CM40" i="1"/>
  <c r="CN40" i="1"/>
  <c r="CO40" i="1"/>
  <c r="CP40" i="1"/>
  <c r="CQ40" i="1"/>
  <c r="CR40" i="1"/>
  <c r="CS40" i="1"/>
  <c r="CT40" i="1"/>
  <c r="CU40" i="1"/>
  <c r="CV40" i="1"/>
  <c r="CW40" i="1"/>
  <c r="CX40" i="1"/>
  <c r="CY40" i="1"/>
  <c r="CZ40" i="1"/>
  <c r="DA40" i="1"/>
  <c r="DB40" i="1"/>
  <c r="DG40" i="1" s="1"/>
  <c r="DC40" i="1"/>
  <c r="DH40" i="1" s="1"/>
  <c r="DD40" i="1"/>
  <c r="DE40" i="1"/>
  <c r="DJ40" i="1" s="1"/>
  <c r="DF40" i="1"/>
  <c r="DK40" i="1" s="1"/>
  <c r="A18" i="1"/>
  <c r="B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G18" i="1" s="1"/>
  <c r="DC18" i="1"/>
  <c r="DH18" i="1" s="1"/>
  <c r="DD18" i="1"/>
  <c r="DI18" i="1" s="1"/>
  <c r="DE18" i="1"/>
  <c r="DJ18" i="1" s="1"/>
  <c r="DF18" i="1"/>
  <c r="DK18" i="1" s="1"/>
  <c r="A32" i="1"/>
  <c r="B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BS32" i="1"/>
  <c r="BT32" i="1"/>
  <c r="BU32" i="1"/>
  <c r="BV32" i="1"/>
  <c r="BW32" i="1"/>
  <c r="BX32" i="1"/>
  <c r="BY32" i="1"/>
  <c r="BZ32" i="1"/>
  <c r="CA32" i="1"/>
  <c r="CB32" i="1"/>
  <c r="CC32" i="1"/>
  <c r="CD32" i="1"/>
  <c r="CE32" i="1"/>
  <c r="CF32" i="1"/>
  <c r="CG32" i="1"/>
  <c r="CH32" i="1"/>
  <c r="CI32" i="1"/>
  <c r="CJ32" i="1"/>
  <c r="CK32" i="1"/>
  <c r="CL32" i="1"/>
  <c r="CM32" i="1"/>
  <c r="CN32" i="1"/>
  <c r="CO32" i="1"/>
  <c r="CP32" i="1"/>
  <c r="CQ32" i="1"/>
  <c r="CR32" i="1"/>
  <c r="CS32" i="1"/>
  <c r="CT32" i="1"/>
  <c r="CU32" i="1"/>
  <c r="CV32" i="1"/>
  <c r="CW32" i="1"/>
  <c r="CX32" i="1"/>
  <c r="CY32" i="1"/>
  <c r="CZ32" i="1"/>
  <c r="DA32" i="1"/>
  <c r="DB32" i="1"/>
  <c r="DG32" i="1" s="1"/>
  <c r="DC32" i="1"/>
  <c r="DH32" i="1" s="1"/>
  <c r="DD32" i="1"/>
  <c r="DE32" i="1"/>
  <c r="DJ32" i="1" s="1"/>
  <c r="DF32" i="1"/>
  <c r="DK32" i="1" s="1"/>
  <c r="A36" i="1"/>
  <c r="B36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BJ36" i="1"/>
  <c r="BK36" i="1"/>
  <c r="BL36" i="1"/>
  <c r="BM36" i="1"/>
  <c r="BN36" i="1"/>
  <c r="BO36" i="1"/>
  <c r="BP36" i="1"/>
  <c r="BQ36" i="1"/>
  <c r="BR36" i="1"/>
  <c r="BS36" i="1"/>
  <c r="BT36" i="1"/>
  <c r="BU36" i="1"/>
  <c r="BV36" i="1"/>
  <c r="BW36" i="1"/>
  <c r="BX36" i="1"/>
  <c r="BY36" i="1"/>
  <c r="BZ36" i="1"/>
  <c r="CA36" i="1"/>
  <c r="CB36" i="1"/>
  <c r="CC36" i="1"/>
  <c r="CD36" i="1"/>
  <c r="CE36" i="1"/>
  <c r="CF36" i="1"/>
  <c r="CG36" i="1"/>
  <c r="CH36" i="1"/>
  <c r="CI36" i="1"/>
  <c r="CJ36" i="1"/>
  <c r="CK36" i="1"/>
  <c r="CL36" i="1"/>
  <c r="CM36" i="1"/>
  <c r="CN36" i="1"/>
  <c r="CO36" i="1"/>
  <c r="CP36" i="1"/>
  <c r="CQ36" i="1"/>
  <c r="CR36" i="1"/>
  <c r="CS36" i="1"/>
  <c r="CT36" i="1"/>
  <c r="CU36" i="1"/>
  <c r="CV36" i="1"/>
  <c r="CW36" i="1"/>
  <c r="CX36" i="1"/>
  <c r="CY36" i="1"/>
  <c r="CZ36" i="1"/>
  <c r="DA36" i="1"/>
  <c r="DB36" i="1"/>
  <c r="DG36" i="1" s="1"/>
  <c r="DC36" i="1"/>
  <c r="DH36" i="1" s="1"/>
  <c r="DD36" i="1"/>
  <c r="DI36" i="1" s="1"/>
  <c r="DE36" i="1"/>
  <c r="DJ36" i="1" s="1"/>
  <c r="DF36" i="1"/>
  <c r="DK36" i="1" s="1"/>
  <c r="A34" i="1"/>
  <c r="B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BL34" i="1"/>
  <c r="BM34" i="1"/>
  <c r="BN34" i="1"/>
  <c r="BO34" i="1"/>
  <c r="BP34" i="1"/>
  <c r="BQ34" i="1"/>
  <c r="BR34" i="1"/>
  <c r="BS34" i="1"/>
  <c r="BT34" i="1"/>
  <c r="BU34" i="1"/>
  <c r="BV34" i="1"/>
  <c r="BW34" i="1"/>
  <c r="BX34" i="1"/>
  <c r="BY34" i="1"/>
  <c r="BZ34" i="1"/>
  <c r="CA34" i="1"/>
  <c r="CB34" i="1"/>
  <c r="CC34" i="1"/>
  <c r="CD34" i="1"/>
  <c r="CE34" i="1"/>
  <c r="CF34" i="1"/>
  <c r="CG34" i="1"/>
  <c r="CH34" i="1"/>
  <c r="CI34" i="1"/>
  <c r="CJ34" i="1"/>
  <c r="CK34" i="1"/>
  <c r="CL34" i="1"/>
  <c r="CM34" i="1"/>
  <c r="CN34" i="1"/>
  <c r="CO34" i="1"/>
  <c r="CP34" i="1"/>
  <c r="CQ34" i="1"/>
  <c r="CR34" i="1"/>
  <c r="CS34" i="1"/>
  <c r="CT34" i="1"/>
  <c r="CU34" i="1"/>
  <c r="CV34" i="1"/>
  <c r="CW34" i="1"/>
  <c r="CX34" i="1"/>
  <c r="CY34" i="1"/>
  <c r="CZ34" i="1"/>
  <c r="DA34" i="1"/>
  <c r="DB34" i="1"/>
  <c r="DG34" i="1" s="1"/>
  <c r="DC34" i="1"/>
  <c r="DH34" i="1" s="1"/>
  <c r="DD34" i="1"/>
  <c r="DI34" i="1" s="1"/>
  <c r="DE34" i="1"/>
  <c r="DJ34" i="1" s="1"/>
  <c r="DF34" i="1"/>
  <c r="DK34" i="1" s="1"/>
  <c r="A49" i="1"/>
  <c r="B49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BB49" i="1"/>
  <c r="BC49" i="1"/>
  <c r="BD49" i="1"/>
  <c r="BE49" i="1"/>
  <c r="BF49" i="1"/>
  <c r="BG49" i="1"/>
  <c r="BH49" i="1"/>
  <c r="BI49" i="1"/>
  <c r="BJ49" i="1"/>
  <c r="BK49" i="1"/>
  <c r="BL49" i="1"/>
  <c r="BM49" i="1"/>
  <c r="BN49" i="1"/>
  <c r="BO49" i="1"/>
  <c r="BP49" i="1"/>
  <c r="BQ49" i="1"/>
  <c r="BR49" i="1"/>
  <c r="BS49" i="1"/>
  <c r="BT49" i="1"/>
  <c r="BU49" i="1"/>
  <c r="BV49" i="1"/>
  <c r="BW49" i="1"/>
  <c r="BX49" i="1"/>
  <c r="BY49" i="1"/>
  <c r="BZ49" i="1"/>
  <c r="CA49" i="1"/>
  <c r="CB49" i="1"/>
  <c r="CC49" i="1"/>
  <c r="CD49" i="1"/>
  <c r="CE49" i="1"/>
  <c r="CF49" i="1"/>
  <c r="CG49" i="1"/>
  <c r="CH49" i="1"/>
  <c r="CI49" i="1"/>
  <c r="CJ49" i="1"/>
  <c r="CK49" i="1"/>
  <c r="CL49" i="1"/>
  <c r="CM49" i="1"/>
  <c r="CN49" i="1"/>
  <c r="CO49" i="1"/>
  <c r="CP49" i="1"/>
  <c r="CQ49" i="1"/>
  <c r="CR49" i="1"/>
  <c r="CS49" i="1"/>
  <c r="CT49" i="1"/>
  <c r="CU49" i="1"/>
  <c r="CV49" i="1"/>
  <c r="CW49" i="1"/>
  <c r="CX49" i="1"/>
  <c r="CY49" i="1"/>
  <c r="CZ49" i="1"/>
  <c r="DA49" i="1"/>
  <c r="DB49" i="1"/>
  <c r="DG49" i="1" s="1"/>
  <c r="DC49" i="1"/>
  <c r="DH49" i="1" s="1"/>
  <c r="DD49" i="1"/>
  <c r="DI49" i="1" s="1"/>
  <c r="DE49" i="1"/>
  <c r="DJ49" i="1" s="1"/>
  <c r="DF49" i="1"/>
  <c r="DK49" i="1" s="1"/>
  <c r="A9" i="1"/>
  <c r="B9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BQ9" i="1"/>
  <c r="BR9" i="1"/>
  <c r="BS9" i="1"/>
  <c r="BT9" i="1"/>
  <c r="BU9" i="1"/>
  <c r="BV9" i="1"/>
  <c r="BW9" i="1"/>
  <c r="BX9" i="1"/>
  <c r="BY9" i="1"/>
  <c r="BZ9" i="1"/>
  <c r="CA9" i="1"/>
  <c r="CB9" i="1"/>
  <c r="CC9" i="1"/>
  <c r="CD9" i="1"/>
  <c r="CE9" i="1"/>
  <c r="CF9" i="1"/>
  <c r="CG9" i="1"/>
  <c r="CH9" i="1"/>
  <c r="CI9" i="1"/>
  <c r="CJ9" i="1"/>
  <c r="CK9" i="1"/>
  <c r="CL9" i="1"/>
  <c r="CM9" i="1"/>
  <c r="CN9" i="1"/>
  <c r="CO9" i="1"/>
  <c r="CP9" i="1"/>
  <c r="CQ9" i="1"/>
  <c r="CR9" i="1"/>
  <c r="CS9" i="1"/>
  <c r="CT9" i="1"/>
  <c r="CU9" i="1"/>
  <c r="CV9" i="1"/>
  <c r="CW9" i="1"/>
  <c r="CX9" i="1"/>
  <c r="CY9" i="1"/>
  <c r="CZ9" i="1"/>
  <c r="DA9" i="1"/>
  <c r="DB9" i="1"/>
  <c r="DG9" i="1" s="1"/>
  <c r="DC9" i="1"/>
  <c r="DH9" i="1" s="1"/>
  <c r="DD9" i="1"/>
  <c r="DE9" i="1"/>
  <c r="DJ9" i="1" s="1"/>
  <c r="DF9" i="1"/>
  <c r="DK9" i="1" s="1"/>
  <c r="A47" i="1"/>
  <c r="B47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BD47" i="1"/>
  <c r="BE47" i="1"/>
  <c r="BF47" i="1"/>
  <c r="BG47" i="1"/>
  <c r="BH47" i="1"/>
  <c r="BI47" i="1"/>
  <c r="BJ47" i="1"/>
  <c r="BK47" i="1"/>
  <c r="BL47" i="1"/>
  <c r="BM47" i="1"/>
  <c r="BN47" i="1"/>
  <c r="BO47" i="1"/>
  <c r="BP47" i="1"/>
  <c r="BQ47" i="1"/>
  <c r="BR47" i="1"/>
  <c r="BS47" i="1"/>
  <c r="BT47" i="1"/>
  <c r="BU47" i="1"/>
  <c r="BV47" i="1"/>
  <c r="BW47" i="1"/>
  <c r="BX47" i="1"/>
  <c r="BY47" i="1"/>
  <c r="BZ47" i="1"/>
  <c r="CA47" i="1"/>
  <c r="CB47" i="1"/>
  <c r="CC47" i="1"/>
  <c r="CD47" i="1"/>
  <c r="CE47" i="1"/>
  <c r="CF47" i="1"/>
  <c r="CG47" i="1"/>
  <c r="CH47" i="1"/>
  <c r="CI47" i="1"/>
  <c r="CJ47" i="1"/>
  <c r="CK47" i="1"/>
  <c r="CL47" i="1"/>
  <c r="CM47" i="1"/>
  <c r="CN47" i="1"/>
  <c r="CO47" i="1"/>
  <c r="CP47" i="1"/>
  <c r="CQ47" i="1"/>
  <c r="CR47" i="1"/>
  <c r="CS47" i="1"/>
  <c r="CT47" i="1"/>
  <c r="CU47" i="1"/>
  <c r="CV47" i="1"/>
  <c r="CW47" i="1"/>
  <c r="CX47" i="1"/>
  <c r="CY47" i="1"/>
  <c r="CZ47" i="1"/>
  <c r="DA47" i="1"/>
  <c r="DB47" i="1"/>
  <c r="DG47" i="1" s="1"/>
  <c r="DC47" i="1"/>
  <c r="DH47" i="1" s="1"/>
  <c r="DD47" i="1"/>
  <c r="DE47" i="1"/>
  <c r="DJ47" i="1" s="1"/>
  <c r="DF47" i="1"/>
  <c r="DK47" i="1" s="1"/>
  <c r="A25" i="1"/>
  <c r="B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K25" i="1"/>
  <c r="BL25" i="1"/>
  <c r="BM25" i="1"/>
  <c r="BN25" i="1"/>
  <c r="BO25" i="1"/>
  <c r="BP25" i="1"/>
  <c r="BQ25" i="1"/>
  <c r="BR25" i="1"/>
  <c r="BS25" i="1"/>
  <c r="BT25" i="1"/>
  <c r="BU25" i="1"/>
  <c r="BV25" i="1"/>
  <c r="BW25" i="1"/>
  <c r="BX25" i="1"/>
  <c r="BY25" i="1"/>
  <c r="BZ25" i="1"/>
  <c r="CA25" i="1"/>
  <c r="CB25" i="1"/>
  <c r="CC25" i="1"/>
  <c r="CD25" i="1"/>
  <c r="CE25" i="1"/>
  <c r="CF25" i="1"/>
  <c r="CG25" i="1"/>
  <c r="CH25" i="1"/>
  <c r="CI25" i="1"/>
  <c r="CJ25" i="1"/>
  <c r="CK25" i="1"/>
  <c r="CL25" i="1"/>
  <c r="CM25" i="1"/>
  <c r="CN25" i="1"/>
  <c r="CO25" i="1"/>
  <c r="CP25" i="1"/>
  <c r="CQ25" i="1"/>
  <c r="CR25" i="1"/>
  <c r="CS25" i="1"/>
  <c r="CT25" i="1"/>
  <c r="CU25" i="1"/>
  <c r="CV25" i="1"/>
  <c r="CW25" i="1"/>
  <c r="CX25" i="1"/>
  <c r="CY25" i="1"/>
  <c r="CZ25" i="1"/>
  <c r="DA25" i="1"/>
  <c r="DB25" i="1"/>
  <c r="DG25" i="1" s="1"/>
  <c r="DC25" i="1"/>
  <c r="DH25" i="1" s="1"/>
  <c r="DD25" i="1"/>
  <c r="DE25" i="1"/>
  <c r="DJ25" i="1" s="1"/>
  <c r="DF25" i="1"/>
  <c r="DK25" i="1" s="1"/>
  <c r="A26" i="1"/>
  <c r="B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DB26" i="1"/>
  <c r="DG26" i="1" s="1"/>
  <c r="DC26" i="1"/>
  <c r="DH26" i="1" s="1"/>
  <c r="DD26" i="1"/>
  <c r="DI26" i="1" s="1"/>
  <c r="DE26" i="1"/>
  <c r="DJ26" i="1" s="1"/>
  <c r="DF26" i="1"/>
  <c r="DK26" i="1" s="1"/>
  <c r="A28" i="1"/>
  <c r="B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BL28" i="1"/>
  <c r="BM28" i="1"/>
  <c r="BN28" i="1"/>
  <c r="BO28" i="1"/>
  <c r="BP28" i="1"/>
  <c r="BQ28" i="1"/>
  <c r="BR28" i="1"/>
  <c r="BS28" i="1"/>
  <c r="BT28" i="1"/>
  <c r="BU28" i="1"/>
  <c r="BV28" i="1"/>
  <c r="BW28" i="1"/>
  <c r="BX28" i="1"/>
  <c r="BY28" i="1"/>
  <c r="BZ28" i="1"/>
  <c r="CA28" i="1"/>
  <c r="CB28" i="1"/>
  <c r="CC28" i="1"/>
  <c r="CD28" i="1"/>
  <c r="CE28" i="1"/>
  <c r="CF28" i="1"/>
  <c r="CG28" i="1"/>
  <c r="CH28" i="1"/>
  <c r="CI28" i="1"/>
  <c r="CJ28" i="1"/>
  <c r="CK28" i="1"/>
  <c r="CL28" i="1"/>
  <c r="CM28" i="1"/>
  <c r="CN28" i="1"/>
  <c r="CO28" i="1"/>
  <c r="CP28" i="1"/>
  <c r="CQ28" i="1"/>
  <c r="CR28" i="1"/>
  <c r="CS28" i="1"/>
  <c r="CT28" i="1"/>
  <c r="CU28" i="1"/>
  <c r="CV28" i="1"/>
  <c r="CW28" i="1"/>
  <c r="CX28" i="1"/>
  <c r="CY28" i="1"/>
  <c r="CZ28" i="1"/>
  <c r="DA28" i="1"/>
  <c r="DB28" i="1"/>
  <c r="DG28" i="1" s="1"/>
  <c r="DC28" i="1"/>
  <c r="DH28" i="1" s="1"/>
  <c r="DD28" i="1"/>
  <c r="DE28" i="1"/>
  <c r="DJ28" i="1" s="1"/>
  <c r="DF28" i="1"/>
  <c r="DK28" i="1" s="1"/>
  <c r="A48" i="1"/>
  <c r="B48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F48" i="1"/>
  <c r="BG48" i="1"/>
  <c r="BH48" i="1"/>
  <c r="BI48" i="1"/>
  <c r="BJ48" i="1"/>
  <c r="BK48" i="1"/>
  <c r="BL48" i="1"/>
  <c r="BM48" i="1"/>
  <c r="BN48" i="1"/>
  <c r="BO48" i="1"/>
  <c r="BP48" i="1"/>
  <c r="BQ48" i="1"/>
  <c r="BR48" i="1"/>
  <c r="BS48" i="1"/>
  <c r="BT48" i="1"/>
  <c r="BU48" i="1"/>
  <c r="BV48" i="1"/>
  <c r="BW48" i="1"/>
  <c r="BX48" i="1"/>
  <c r="BY48" i="1"/>
  <c r="BZ48" i="1"/>
  <c r="CA48" i="1"/>
  <c r="CB48" i="1"/>
  <c r="CC48" i="1"/>
  <c r="CD48" i="1"/>
  <c r="CE48" i="1"/>
  <c r="CF48" i="1"/>
  <c r="CG48" i="1"/>
  <c r="CH48" i="1"/>
  <c r="CI48" i="1"/>
  <c r="CJ48" i="1"/>
  <c r="CK48" i="1"/>
  <c r="CL48" i="1"/>
  <c r="CM48" i="1"/>
  <c r="CN48" i="1"/>
  <c r="CO48" i="1"/>
  <c r="CP48" i="1"/>
  <c r="CQ48" i="1"/>
  <c r="CR48" i="1"/>
  <c r="CS48" i="1"/>
  <c r="CT48" i="1"/>
  <c r="CU48" i="1"/>
  <c r="CV48" i="1"/>
  <c r="CW48" i="1"/>
  <c r="CX48" i="1"/>
  <c r="CY48" i="1"/>
  <c r="CZ48" i="1"/>
  <c r="DA48" i="1"/>
  <c r="DB48" i="1"/>
  <c r="DG48" i="1" s="1"/>
  <c r="DC48" i="1"/>
  <c r="DH48" i="1" s="1"/>
  <c r="DD48" i="1"/>
  <c r="DE48" i="1"/>
  <c r="DJ48" i="1" s="1"/>
  <c r="DF48" i="1"/>
  <c r="DK48" i="1" s="1"/>
  <c r="A43" i="1"/>
  <c r="B43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BF43" i="1"/>
  <c r="BG43" i="1"/>
  <c r="BH43" i="1"/>
  <c r="BI43" i="1"/>
  <c r="BJ43" i="1"/>
  <c r="BK43" i="1"/>
  <c r="BL43" i="1"/>
  <c r="BM43" i="1"/>
  <c r="BN43" i="1"/>
  <c r="BO43" i="1"/>
  <c r="BP43" i="1"/>
  <c r="BQ43" i="1"/>
  <c r="BR43" i="1"/>
  <c r="BS43" i="1"/>
  <c r="BT43" i="1"/>
  <c r="BU43" i="1"/>
  <c r="BV43" i="1"/>
  <c r="BW43" i="1"/>
  <c r="BX43" i="1"/>
  <c r="BY43" i="1"/>
  <c r="BZ43" i="1"/>
  <c r="CA43" i="1"/>
  <c r="CB43" i="1"/>
  <c r="CC43" i="1"/>
  <c r="CD43" i="1"/>
  <c r="CE43" i="1"/>
  <c r="CF43" i="1"/>
  <c r="CG43" i="1"/>
  <c r="CH43" i="1"/>
  <c r="CI43" i="1"/>
  <c r="CJ43" i="1"/>
  <c r="CK43" i="1"/>
  <c r="CL43" i="1"/>
  <c r="CM43" i="1"/>
  <c r="CN43" i="1"/>
  <c r="CO43" i="1"/>
  <c r="CP43" i="1"/>
  <c r="CQ43" i="1"/>
  <c r="CR43" i="1"/>
  <c r="CS43" i="1"/>
  <c r="CT43" i="1"/>
  <c r="CU43" i="1"/>
  <c r="CV43" i="1"/>
  <c r="CW43" i="1"/>
  <c r="CX43" i="1"/>
  <c r="CY43" i="1"/>
  <c r="CZ43" i="1"/>
  <c r="DA43" i="1"/>
  <c r="DB43" i="1"/>
  <c r="DG43" i="1" s="1"/>
  <c r="DC43" i="1"/>
  <c r="DH43" i="1" s="1"/>
  <c r="DD43" i="1"/>
  <c r="DI43" i="1" s="1"/>
  <c r="DE43" i="1"/>
  <c r="DJ43" i="1" s="1"/>
  <c r="DF43" i="1"/>
  <c r="DK43" i="1" s="1"/>
  <c r="A11" i="1"/>
  <c r="B11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CG11" i="1"/>
  <c r="CH11" i="1"/>
  <c r="CI11" i="1"/>
  <c r="CJ11" i="1"/>
  <c r="CK11" i="1"/>
  <c r="CL11" i="1"/>
  <c r="CM11" i="1"/>
  <c r="CN11" i="1"/>
  <c r="CO11" i="1"/>
  <c r="CP11" i="1"/>
  <c r="CQ11" i="1"/>
  <c r="CR11" i="1"/>
  <c r="CS11" i="1"/>
  <c r="CT11" i="1"/>
  <c r="CU11" i="1"/>
  <c r="CV11" i="1"/>
  <c r="CW11" i="1"/>
  <c r="CX11" i="1"/>
  <c r="CY11" i="1"/>
  <c r="CZ11" i="1"/>
  <c r="DA11" i="1"/>
  <c r="DB11" i="1"/>
  <c r="DG11" i="1" s="1"/>
  <c r="DC11" i="1"/>
  <c r="DH11" i="1" s="1"/>
  <c r="DD11" i="1"/>
  <c r="DI11" i="1" s="1"/>
  <c r="DE11" i="1"/>
  <c r="DJ11" i="1" s="1"/>
  <c r="DF11" i="1"/>
  <c r="DK11" i="1" s="1"/>
  <c r="A38" i="1"/>
  <c r="B38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BL38" i="1"/>
  <c r="BM38" i="1"/>
  <c r="BN38" i="1"/>
  <c r="BO38" i="1"/>
  <c r="BP38" i="1"/>
  <c r="BQ38" i="1"/>
  <c r="BR38" i="1"/>
  <c r="BS38" i="1"/>
  <c r="BT38" i="1"/>
  <c r="BU38" i="1"/>
  <c r="BV38" i="1"/>
  <c r="BW38" i="1"/>
  <c r="BX38" i="1"/>
  <c r="BY38" i="1"/>
  <c r="BZ38" i="1"/>
  <c r="CA38" i="1"/>
  <c r="CB38" i="1"/>
  <c r="CC38" i="1"/>
  <c r="CD38" i="1"/>
  <c r="CE38" i="1"/>
  <c r="CF38" i="1"/>
  <c r="CG38" i="1"/>
  <c r="CH38" i="1"/>
  <c r="CI38" i="1"/>
  <c r="CJ38" i="1"/>
  <c r="CK38" i="1"/>
  <c r="CL38" i="1"/>
  <c r="CM38" i="1"/>
  <c r="CN38" i="1"/>
  <c r="CO38" i="1"/>
  <c r="CP38" i="1"/>
  <c r="CQ38" i="1"/>
  <c r="CR38" i="1"/>
  <c r="CS38" i="1"/>
  <c r="CT38" i="1"/>
  <c r="CU38" i="1"/>
  <c r="CV38" i="1"/>
  <c r="CW38" i="1"/>
  <c r="CX38" i="1"/>
  <c r="CY38" i="1"/>
  <c r="CZ38" i="1"/>
  <c r="DA38" i="1"/>
  <c r="DB38" i="1"/>
  <c r="DG38" i="1" s="1"/>
  <c r="DC38" i="1"/>
  <c r="DH38" i="1" s="1"/>
  <c r="DD38" i="1"/>
  <c r="DE38" i="1"/>
  <c r="DJ38" i="1" s="1"/>
  <c r="DF38" i="1"/>
  <c r="DK38" i="1" s="1"/>
  <c r="A13" i="1"/>
  <c r="B13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BL13" i="1"/>
  <c r="BM13" i="1"/>
  <c r="BN13" i="1"/>
  <c r="BO13" i="1"/>
  <c r="BP13" i="1"/>
  <c r="BQ13" i="1"/>
  <c r="BR13" i="1"/>
  <c r="BS13" i="1"/>
  <c r="BT13" i="1"/>
  <c r="BU13" i="1"/>
  <c r="BV13" i="1"/>
  <c r="BW13" i="1"/>
  <c r="BX13" i="1"/>
  <c r="BY13" i="1"/>
  <c r="BZ13" i="1"/>
  <c r="CA13" i="1"/>
  <c r="CB13" i="1"/>
  <c r="CC13" i="1"/>
  <c r="CD13" i="1"/>
  <c r="CE13" i="1"/>
  <c r="CF13" i="1"/>
  <c r="CG13" i="1"/>
  <c r="CH13" i="1"/>
  <c r="CI13" i="1"/>
  <c r="CJ13" i="1"/>
  <c r="CK13" i="1"/>
  <c r="CL13" i="1"/>
  <c r="CM13" i="1"/>
  <c r="CN13" i="1"/>
  <c r="CO13" i="1"/>
  <c r="CP13" i="1"/>
  <c r="CQ13" i="1"/>
  <c r="CR13" i="1"/>
  <c r="CS13" i="1"/>
  <c r="CT13" i="1"/>
  <c r="CU13" i="1"/>
  <c r="CV13" i="1"/>
  <c r="CW13" i="1"/>
  <c r="CX13" i="1"/>
  <c r="CY13" i="1"/>
  <c r="CZ13" i="1"/>
  <c r="DA13" i="1"/>
  <c r="DB13" i="1"/>
  <c r="DG13" i="1" s="1"/>
  <c r="DC13" i="1"/>
  <c r="DH13" i="1" s="1"/>
  <c r="DD13" i="1"/>
  <c r="DI13" i="1" s="1"/>
  <c r="DE13" i="1"/>
  <c r="DJ13" i="1" s="1"/>
  <c r="DF13" i="1"/>
  <c r="DK13" i="1" s="1"/>
  <c r="A14" i="1"/>
  <c r="B14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CG14" i="1"/>
  <c r="CH14" i="1"/>
  <c r="CI14" i="1"/>
  <c r="CJ14" i="1"/>
  <c r="CK14" i="1"/>
  <c r="CL14" i="1"/>
  <c r="CM14" i="1"/>
  <c r="CN14" i="1"/>
  <c r="CO14" i="1"/>
  <c r="CP14" i="1"/>
  <c r="CQ14" i="1"/>
  <c r="CR14" i="1"/>
  <c r="CS14" i="1"/>
  <c r="CT14" i="1"/>
  <c r="CU14" i="1"/>
  <c r="CV14" i="1"/>
  <c r="CW14" i="1"/>
  <c r="CX14" i="1"/>
  <c r="CY14" i="1"/>
  <c r="CZ14" i="1"/>
  <c r="DA14" i="1"/>
  <c r="DB14" i="1"/>
  <c r="DG14" i="1" s="1"/>
  <c r="DC14" i="1"/>
  <c r="DH14" i="1" s="1"/>
  <c r="DD14" i="1"/>
  <c r="DE14" i="1"/>
  <c r="DJ14" i="1" s="1"/>
  <c r="DF14" i="1"/>
  <c r="DK14" i="1" s="1"/>
  <c r="A29" i="1"/>
  <c r="B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BL29" i="1"/>
  <c r="BM29" i="1"/>
  <c r="BN29" i="1"/>
  <c r="BO29" i="1"/>
  <c r="BP29" i="1"/>
  <c r="BQ29" i="1"/>
  <c r="BR29" i="1"/>
  <c r="BS29" i="1"/>
  <c r="BT29" i="1"/>
  <c r="BU29" i="1"/>
  <c r="BV29" i="1"/>
  <c r="BW29" i="1"/>
  <c r="BX29" i="1"/>
  <c r="BY29" i="1"/>
  <c r="BZ29" i="1"/>
  <c r="CA29" i="1"/>
  <c r="CB29" i="1"/>
  <c r="CC29" i="1"/>
  <c r="CD29" i="1"/>
  <c r="CE29" i="1"/>
  <c r="CF29" i="1"/>
  <c r="CG29" i="1"/>
  <c r="CH29" i="1"/>
  <c r="CI29" i="1"/>
  <c r="CJ29" i="1"/>
  <c r="CK29" i="1"/>
  <c r="CL29" i="1"/>
  <c r="CM29" i="1"/>
  <c r="CN29" i="1"/>
  <c r="CO29" i="1"/>
  <c r="CP29" i="1"/>
  <c r="CQ29" i="1"/>
  <c r="CR29" i="1"/>
  <c r="CS29" i="1"/>
  <c r="CT29" i="1"/>
  <c r="CU29" i="1"/>
  <c r="CV29" i="1"/>
  <c r="CW29" i="1"/>
  <c r="CX29" i="1"/>
  <c r="CY29" i="1"/>
  <c r="CZ29" i="1"/>
  <c r="DA29" i="1"/>
  <c r="DB29" i="1"/>
  <c r="DG29" i="1" s="1"/>
  <c r="DC29" i="1"/>
  <c r="DH29" i="1" s="1"/>
  <c r="DD29" i="1"/>
  <c r="DI29" i="1" s="1"/>
  <c r="DE29" i="1"/>
  <c r="DJ29" i="1" s="1"/>
  <c r="DF29" i="1"/>
  <c r="DK29" i="1" s="1"/>
  <c r="A35" i="1"/>
  <c r="B35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BO35" i="1"/>
  <c r="BP35" i="1"/>
  <c r="BQ35" i="1"/>
  <c r="BR35" i="1"/>
  <c r="BS35" i="1"/>
  <c r="BT35" i="1"/>
  <c r="BU35" i="1"/>
  <c r="BV35" i="1"/>
  <c r="BW35" i="1"/>
  <c r="BX35" i="1"/>
  <c r="BY35" i="1"/>
  <c r="BZ35" i="1"/>
  <c r="CA35" i="1"/>
  <c r="CB35" i="1"/>
  <c r="CC35" i="1"/>
  <c r="CD35" i="1"/>
  <c r="CE35" i="1"/>
  <c r="CF35" i="1"/>
  <c r="CG35" i="1"/>
  <c r="CH35" i="1"/>
  <c r="CI35" i="1"/>
  <c r="CJ35" i="1"/>
  <c r="CK35" i="1"/>
  <c r="CL35" i="1"/>
  <c r="CM35" i="1"/>
  <c r="CN35" i="1"/>
  <c r="CO35" i="1"/>
  <c r="CP35" i="1"/>
  <c r="CQ35" i="1"/>
  <c r="CR35" i="1"/>
  <c r="CS35" i="1"/>
  <c r="CT35" i="1"/>
  <c r="CU35" i="1"/>
  <c r="CV35" i="1"/>
  <c r="CW35" i="1"/>
  <c r="CX35" i="1"/>
  <c r="CY35" i="1"/>
  <c r="CZ35" i="1"/>
  <c r="DA35" i="1"/>
  <c r="DB35" i="1"/>
  <c r="DG35" i="1" s="1"/>
  <c r="DC35" i="1"/>
  <c r="DH35" i="1" s="1"/>
  <c r="DD35" i="1"/>
  <c r="DE35" i="1"/>
  <c r="DJ35" i="1" s="1"/>
  <c r="DF35" i="1"/>
  <c r="DK35" i="1" s="1"/>
  <c r="A24" i="1"/>
  <c r="B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BL24" i="1"/>
  <c r="BM24" i="1"/>
  <c r="BN24" i="1"/>
  <c r="BO24" i="1"/>
  <c r="BP24" i="1"/>
  <c r="BQ24" i="1"/>
  <c r="BR24" i="1"/>
  <c r="BS24" i="1"/>
  <c r="BT24" i="1"/>
  <c r="BU24" i="1"/>
  <c r="BV24" i="1"/>
  <c r="BW24" i="1"/>
  <c r="BX24" i="1"/>
  <c r="BY24" i="1"/>
  <c r="BZ24" i="1"/>
  <c r="CA24" i="1"/>
  <c r="CB24" i="1"/>
  <c r="CC24" i="1"/>
  <c r="CD24" i="1"/>
  <c r="CE24" i="1"/>
  <c r="CF24" i="1"/>
  <c r="CG24" i="1"/>
  <c r="CH24" i="1"/>
  <c r="CI24" i="1"/>
  <c r="CJ24" i="1"/>
  <c r="CK24" i="1"/>
  <c r="CL24" i="1"/>
  <c r="CM24" i="1"/>
  <c r="CN24" i="1"/>
  <c r="CO24" i="1"/>
  <c r="CP24" i="1"/>
  <c r="CQ24" i="1"/>
  <c r="CR24" i="1"/>
  <c r="CS24" i="1"/>
  <c r="CT24" i="1"/>
  <c r="CU24" i="1"/>
  <c r="CV24" i="1"/>
  <c r="CW24" i="1"/>
  <c r="CX24" i="1"/>
  <c r="CY24" i="1"/>
  <c r="CZ24" i="1"/>
  <c r="DA24" i="1"/>
  <c r="DB24" i="1"/>
  <c r="DG24" i="1" s="1"/>
  <c r="DC24" i="1"/>
  <c r="DH24" i="1" s="1"/>
  <c r="DD24" i="1"/>
  <c r="DI24" i="1" s="1"/>
  <c r="DE24" i="1"/>
  <c r="DJ24" i="1" s="1"/>
  <c r="DF24" i="1"/>
  <c r="DK24" i="1" s="1"/>
  <c r="A20" i="1"/>
  <c r="B2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BM20" i="1"/>
  <c r="BN20" i="1"/>
  <c r="BO20" i="1"/>
  <c r="BP20" i="1"/>
  <c r="BQ20" i="1"/>
  <c r="BR20" i="1"/>
  <c r="BS20" i="1"/>
  <c r="BT20" i="1"/>
  <c r="BU20" i="1"/>
  <c r="BV20" i="1"/>
  <c r="BW20" i="1"/>
  <c r="BX20" i="1"/>
  <c r="BY20" i="1"/>
  <c r="BZ20" i="1"/>
  <c r="CA20" i="1"/>
  <c r="CB20" i="1"/>
  <c r="CC20" i="1"/>
  <c r="CD20" i="1"/>
  <c r="CE20" i="1"/>
  <c r="CF20" i="1"/>
  <c r="CG20" i="1"/>
  <c r="CH20" i="1"/>
  <c r="CI20" i="1"/>
  <c r="CJ20" i="1"/>
  <c r="CK20" i="1"/>
  <c r="CL20" i="1"/>
  <c r="CM20" i="1"/>
  <c r="CN20" i="1"/>
  <c r="CO20" i="1"/>
  <c r="CP20" i="1"/>
  <c r="CQ20" i="1"/>
  <c r="CR20" i="1"/>
  <c r="CS20" i="1"/>
  <c r="CT20" i="1"/>
  <c r="CU20" i="1"/>
  <c r="CV20" i="1"/>
  <c r="CW20" i="1"/>
  <c r="CX20" i="1"/>
  <c r="CY20" i="1"/>
  <c r="CZ20" i="1"/>
  <c r="DA20" i="1"/>
  <c r="DB20" i="1"/>
  <c r="DG20" i="1" s="1"/>
  <c r="DC20" i="1"/>
  <c r="DH20" i="1" s="1"/>
  <c r="DD20" i="1"/>
  <c r="DI20" i="1" s="1"/>
  <c r="DE20" i="1"/>
  <c r="DJ20" i="1" s="1"/>
  <c r="DF20" i="1"/>
  <c r="DK20" i="1" s="1"/>
  <c r="A27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BL27" i="1"/>
  <c r="BM27" i="1"/>
  <c r="BN27" i="1"/>
  <c r="BO27" i="1"/>
  <c r="BP27" i="1"/>
  <c r="BQ27" i="1"/>
  <c r="BR27" i="1"/>
  <c r="BS27" i="1"/>
  <c r="BT27" i="1"/>
  <c r="BU27" i="1"/>
  <c r="BV27" i="1"/>
  <c r="BW27" i="1"/>
  <c r="BX27" i="1"/>
  <c r="BY27" i="1"/>
  <c r="BZ27" i="1"/>
  <c r="CA27" i="1"/>
  <c r="CB27" i="1"/>
  <c r="CC27" i="1"/>
  <c r="CD27" i="1"/>
  <c r="CE27" i="1"/>
  <c r="CF27" i="1"/>
  <c r="CG27" i="1"/>
  <c r="CH27" i="1"/>
  <c r="CI27" i="1"/>
  <c r="CJ27" i="1"/>
  <c r="CK27" i="1"/>
  <c r="CL27" i="1"/>
  <c r="CM27" i="1"/>
  <c r="CN27" i="1"/>
  <c r="CO27" i="1"/>
  <c r="CP27" i="1"/>
  <c r="CQ27" i="1"/>
  <c r="CR27" i="1"/>
  <c r="CS27" i="1"/>
  <c r="CT27" i="1"/>
  <c r="CU27" i="1"/>
  <c r="CV27" i="1"/>
  <c r="CW27" i="1"/>
  <c r="CX27" i="1"/>
  <c r="CY27" i="1"/>
  <c r="CZ27" i="1"/>
  <c r="DA27" i="1"/>
  <c r="DB27" i="1"/>
  <c r="DG27" i="1" s="1"/>
  <c r="DC27" i="1"/>
  <c r="DH27" i="1" s="1"/>
  <c r="DD27" i="1"/>
  <c r="DI27" i="1" s="1"/>
  <c r="DE27" i="1"/>
  <c r="DJ27" i="1" s="1"/>
  <c r="DF27" i="1"/>
  <c r="DK27" i="1" s="1"/>
  <c r="A21" i="1"/>
  <c r="B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BM21" i="1"/>
  <c r="BN21" i="1"/>
  <c r="BO21" i="1"/>
  <c r="BP21" i="1"/>
  <c r="BQ21" i="1"/>
  <c r="BR21" i="1"/>
  <c r="BS21" i="1"/>
  <c r="BT21" i="1"/>
  <c r="BU21" i="1"/>
  <c r="BV21" i="1"/>
  <c r="BW21" i="1"/>
  <c r="BX21" i="1"/>
  <c r="BY21" i="1"/>
  <c r="BZ21" i="1"/>
  <c r="CA21" i="1"/>
  <c r="CB21" i="1"/>
  <c r="CC21" i="1"/>
  <c r="CD21" i="1"/>
  <c r="CE21" i="1"/>
  <c r="CF21" i="1"/>
  <c r="CG21" i="1"/>
  <c r="CH21" i="1"/>
  <c r="CI21" i="1"/>
  <c r="CJ21" i="1"/>
  <c r="CK21" i="1"/>
  <c r="CL21" i="1"/>
  <c r="CM21" i="1"/>
  <c r="CN21" i="1"/>
  <c r="CO21" i="1"/>
  <c r="CP21" i="1"/>
  <c r="CQ21" i="1"/>
  <c r="CR21" i="1"/>
  <c r="CS21" i="1"/>
  <c r="CT21" i="1"/>
  <c r="CU21" i="1"/>
  <c r="CV21" i="1"/>
  <c r="CW21" i="1"/>
  <c r="CX21" i="1"/>
  <c r="CY21" i="1"/>
  <c r="CZ21" i="1"/>
  <c r="DA21" i="1"/>
  <c r="DB21" i="1"/>
  <c r="DG21" i="1" s="1"/>
  <c r="DC21" i="1"/>
  <c r="DH21" i="1" s="1"/>
  <c r="DD21" i="1"/>
  <c r="DE21" i="1"/>
  <c r="DJ21" i="1" s="1"/>
  <c r="DF21" i="1"/>
  <c r="DK21" i="1" s="1"/>
  <c r="A22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G22" i="1" s="1"/>
  <c r="DC22" i="1"/>
  <c r="DH22" i="1" s="1"/>
  <c r="DD22" i="1"/>
  <c r="DE22" i="1"/>
  <c r="DJ22" i="1" s="1"/>
  <c r="DF22" i="1"/>
  <c r="DK22" i="1" s="1"/>
  <c r="A12" i="1"/>
  <c r="B12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CG12" i="1"/>
  <c r="CH12" i="1"/>
  <c r="CI12" i="1"/>
  <c r="CJ12" i="1"/>
  <c r="CK12" i="1"/>
  <c r="CL12" i="1"/>
  <c r="CM12" i="1"/>
  <c r="CN12" i="1"/>
  <c r="CO12" i="1"/>
  <c r="CP12" i="1"/>
  <c r="CQ12" i="1"/>
  <c r="CR12" i="1"/>
  <c r="CS12" i="1"/>
  <c r="CT12" i="1"/>
  <c r="CU12" i="1"/>
  <c r="CV12" i="1"/>
  <c r="CW12" i="1"/>
  <c r="CX12" i="1"/>
  <c r="CY12" i="1"/>
  <c r="CZ12" i="1"/>
  <c r="DA12" i="1"/>
  <c r="DB12" i="1"/>
  <c r="DG12" i="1" s="1"/>
  <c r="DC12" i="1"/>
  <c r="DH12" i="1" s="1"/>
  <c r="DD12" i="1"/>
  <c r="DE12" i="1"/>
  <c r="DJ12" i="1" s="1"/>
  <c r="DF12" i="1"/>
  <c r="DK12" i="1" s="1"/>
  <c r="A33" i="1"/>
  <c r="B33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CD33" i="1"/>
  <c r="CE33" i="1"/>
  <c r="CF33" i="1"/>
  <c r="CG33" i="1"/>
  <c r="CH33" i="1"/>
  <c r="CI33" i="1"/>
  <c r="CJ33" i="1"/>
  <c r="CK33" i="1"/>
  <c r="CL33" i="1"/>
  <c r="CM33" i="1"/>
  <c r="CN33" i="1"/>
  <c r="CO33" i="1"/>
  <c r="CP33" i="1"/>
  <c r="CQ33" i="1"/>
  <c r="CR33" i="1"/>
  <c r="CS33" i="1"/>
  <c r="CT33" i="1"/>
  <c r="CU33" i="1"/>
  <c r="CV33" i="1"/>
  <c r="CW33" i="1"/>
  <c r="CX33" i="1"/>
  <c r="CY33" i="1"/>
  <c r="CZ33" i="1"/>
  <c r="DA33" i="1"/>
  <c r="DB33" i="1"/>
  <c r="DG33" i="1" s="1"/>
  <c r="DC33" i="1"/>
  <c r="DH33" i="1" s="1"/>
  <c r="DD33" i="1"/>
  <c r="DI33" i="1" s="1"/>
  <c r="DE33" i="1"/>
  <c r="DJ33" i="1" s="1"/>
  <c r="DF33" i="1"/>
  <c r="DK33" i="1" s="1"/>
  <c r="A54" i="1"/>
  <c r="B54" i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BF54" i="1"/>
  <c r="BG54" i="1"/>
  <c r="BH54" i="1"/>
  <c r="BI54" i="1"/>
  <c r="BJ54" i="1"/>
  <c r="BK54" i="1"/>
  <c r="BL54" i="1"/>
  <c r="BM54" i="1"/>
  <c r="BN54" i="1"/>
  <c r="BO54" i="1"/>
  <c r="BP54" i="1"/>
  <c r="BQ54" i="1"/>
  <c r="BR54" i="1"/>
  <c r="BS54" i="1"/>
  <c r="BT54" i="1"/>
  <c r="BU54" i="1"/>
  <c r="BV54" i="1"/>
  <c r="BW54" i="1"/>
  <c r="BX54" i="1"/>
  <c r="BY54" i="1"/>
  <c r="BZ54" i="1"/>
  <c r="CA54" i="1"/>
  <c r="CB54" i="1"/>
  <c r="CC54" i="1"/>
  <c r="CD54" i="1"/>
  <c r="CE54" i="1"/>
  <c r="CF54" i="1"/>
  <c r="CG54" i="1"/>
  <c r="CH54" i="1"/>
  <c r="CI54" i="1"/>
  <c r="CJ54" i="1"/>
  <c r="CK54" i="1"/>
  <c r="CL54" i="1"/>
  <c r="CM54" i="1"/>
  <c r="CN54" i="1"/>
  <c r="CO54" i="1"/>
  <c r="CP54" i="1"/>
  <c r="CQ54" i="1"/>
  <c r="CR54" i="1"/>
  <c r="CS54" i="1"/>
  <c r="CT54" i="1"/>
  <c r="CU54" i="1"/>
  <c r="CV54" i="1"/>
  <c r="CW54" i="1"/>
  <c r="CX54" i="1"/>
  <c r="CY54" i="1"/>
  <c r="CZ54" i="1"/>
  <c r="DA54" i="1"/>
  <c r="DB54" i="1"/>
  <c r="DG54" i="1" s="1"/>
  <c r="DC54" i="1"/>
  <c r="DH54" i="1" s="1"/>
  <c r="DD54" i="1"/>
  <c r="DE54" i="1"/>
  <c r="DJ54" i="1" s="1"/>
  <c r="DF54" i="1"/>
  <c r="DK54" i="1" s="1"/>
  <c r="A15" i="1"/>
  <c r="B15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CG15" i="1"/>
  <c r="CH15" i="1"/>
  <c r="CI15" i="1"/>
  <c r="CJ15" i="1"/>
  <c r="CK15" i="1"/>
  <c r="CL15" i="1"/>
  <c r="CM15" i="1"/>
  <c r="CN15" i="1"/>
  <c r="CO15" i="1"/>
  <c r="CP15" i="1"/>
  <c r="CQ15" i="1"/>
  <c r="CR15" i="1"/>
  <c r="CS15" i="1"/>
  <c r="CT15" i="1"/>
  <c r="CU15" i="1"/>
  <c r="CV15" i="1"/>
  <c r="CW15" i="1"/>
  <c r="CX15" i="1"/>
  <c r="CY15" i="1"/>
  <c r="CZ15" i="1"/>
  <c r="DA15" i="1"/>
  <c r="DB15" i="1"/>
  <c r="DG15" i="1" s="1"/>
  <c r="DC15" i="1"/>
  <c r="DH15" i="1" s="1"/>
  <c r="DD15" i="1"/>
  <c r="DE15" i="1"/>
  <c r="DJ15" i="1" s="1"/>
  <c r="DF15" i="1"/>
  <c r="DK15" i="1" s="1"/>
  <c r="A23" i="1"/>
  <c r="B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/>
  <c r="BO23" i="1"/>
  <c r="BP23" i="1"/>
  <c r="BQ23" i="1"/>
  <c r="BR23" i="1"/>
  <c r="BS23" i="1"/>
  <c r="BT23" i="1"/>
  <c r="BU23" i="1"/>
  <c r="BV23" i="1"/>
  <c r="BW23" i="1"/>
  <c r="BX23" i="1"/>
  <c r="BY23" i="1"/>
  <c r="BZ23" i="1"/>
  <c r="CA23" i="1"/>
  <c r="CB23" i="1"/>
  <c r="CC23" i="1"/>
  <c r="CD23" i="1"/>
  <c r="CE23" i="1"/>
  <c r="CF23" i="1"/>
  <c r="CG23" i="1"/>
  <c r="CH23" i="1"/>
  <c r="CI23" i="1"/>
  <c r="CJ23" i="1"/>
  <c r="CK23" i="1"/>
  <c r="CL23" i="1"/>
  <c r="CM23" i="1"/>
  <c r="CN23" i="1"/>
  <c r="CO23" i="1"/>
  <c r="CP23" i="1"/>
  <c r="CQ23" i="1"/>
  <c r="CR23" i="1"/>
  <c r="CS23" i="1"/>
  <c r="CT23" i="1"/>
  <c r="CU23" i="1"/>
  <c r="CV23" i="1"/>
  <c r="CW23" i="1"/>
  <c r="CX23" i="1"/>
  <c r="CY23" i="1"/>
  <c r="CZ23" i="1"/>
  <c r="DA23" i="1"/>
  <c r="DB23" i="1"/>
  <c r="DG23" i="1" s="1"/>
  <c r="DC23" i="1"/>
  <c r="DH23" i="1" s="1"/>
  <c r="DD23" i="1"/>
  <c r="DI23" i="1" s="1"/>
  <c r="DE23" i="1"/>
  <c r="DJ23" i="1" s="1"/>
  <c r="DF23" i="1"/>
  <c r="A44" i="1"/>
  <c r="B44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/>
  <c r="BO44" i="1"/>
  <c r="BP44" i="1"/>
  <c r="BQ44" i="1"/>
  <c r="BR44" i="1"/>
  <c r="BS44" i="1"/>
  <c r="BT44" i="1"/>
  <c r="BU44" i="1"/>
  <c r="BV44" i="1"/>
  <c r="BW44" i="1"/>
  <c r="BX44" i="1"/>
  <c r="BY44" i="1"/>
  <c r="BZ44" i="1"/>
  <c r="CA44" i="1"/>
  <c r="CB44" i="1"/>
  <c r="CC44" i="1"/>
  <c r="CD44" i="1"/>
  <c r="CE44" i="1"/>
  <c r="CF44" i="1"/>
  <c r="CG44" i="1"/>
  <c r="CH44" i="1"/>
  <c r="CI44" i="1"/>
  <c r="CJ44" i="1"/>
  <c r="CK44" i="1"/>
  <c r="CL44" i="1"/>
  <c r="CM44" i="1"/>
  <c r="CN44" i="1"/>
  <c r="CO44" i="1"/>
  <c r="CP44" i="1"/>
  <c r="CQ44" i="1"/>
  <c r="CR44" i="1"/>
  <c r="CS44" i="1"/>
  <c r="CT44" i="1"/>
  <c r="CU44" i="1"/>
  <c r="CV44" i="1"/>
  <c r="CW44" i="1"/>
  <c r="CX44" i="1"/>
  <c r="CY44" i="1"/>
  <c r="CZ44" i="1"/>
  <c r="DA44" i="1"/>
  <c r="DB44" i="1"/>
  <c r="DG44" i="1" s="1"/>
  <c r="DC44" i="1"/>
  <c r="DH44" i="1" s="1"/>
  <c r="DD44" i="1"/>
  <c r="DI44" i="1" s="1"/>
  <c r="DE44" i="1"/>
  <c r="DJ44" i="1" s="1"/>
  <c r="DF44" i="1"/>
  <c r="DK44" i="1" s="1"/>
  <c r="A42" i="1"/>
  <c r="B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M42" i="1"/>
  <c r="BN42" i="1"/>
  <c r="BO42" i="1"/>
  <c r="BP42" i="1"/>
  <c r="BQ42" i="1"/>
  <c r="BR42" i="1"/>
  <c r="BS42" i="1"/>
  <c r="BT42" i="1"/>
  <c r="BU42" i="1"/>
  <c r="BV42" i="1"/>
  <c r="BW42" i="1"/>
  <c r="BX42" i="1"/>
  <c r="BY42" i="1"/>
  <c r="BZ42" i="1"/>
  <c r="CA42" i="1"/>
  <c r="CB42" i="1"/>
  <c r="CC42" i="1"/>
  <c r="CD42" i="1"/>
  <c r="CE42" i="1"/>
  <c r="CF42" i="1"/>
  <c r="CG42" i="1"/>
  <c r="CH42" i="1"/>
  <c r="CI42" i="1"/>
  <c r="CJ42" i="1"/>
  <c r="CK42" i="1"/>
  <c r="CL42" i="1"/>
  <c r="CM42" i="1"/>
  <c r="CN42" i="1"/>
  <c r="CO42" i="1"/>
  <c r="CP42" i="1"/>
  <c r="CQ42" i="1"/>
  <c r="CR42" i="1"/>
  <c r="CS42" i="1"/>
  <c r="CT42" i="1"/>
  <c r="CU42" i="1"/>
  <c r="CV42" i="1"/>
  <c r="CW42" i="1"/>
  <c r="CX42" i="1"/>
  <c r="CY42" i="1"/>
  <c r="CZ42" i="1"/>
  <c r="DA42" i="1"/>
  <c r="DB42" i="1"/>
  <c r="DG42" i="1" s="1"/>
  <c r="DC42" i="1"/>
  <c r="DH42" i="1" s="1"/>
  <c r="DD42" i="1"/>
  <c r="DE42" i="1"/>
  <c r="DJ42" i="1" s="1"/>
  <c r="DF42" i="1"/>
  <c r="DK42" i="1" s="1"/>
  <c r="A51" i="1"/>
  <c r="B51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E51" i="1"/>
  <c r="BF51" i="1"/>
  <c r="BG51" i="1"/>
  <c r="BH51" i="1"/>
  <c r="BI51" i="1"/>
  <c r="BJ51" i="1"/>
  <c r="BK51" i="1"/>
  <c r="BL51" i="1"/>
  <c r="BM51" i="1"/>
  <c r="BN51" i="1"/>
  <c r="BO51" i="1"/>
  <c r="BP51" i="1"/>
  <c r="BQ51" i="1"/>
  <c r="BR51" i="1"/>
  <c r="BS51" i="1"/>
  <c r="BT51" i="1"/>
  <c r="BU51" i="1"/>
  <c r="BV51" i="1"/>
  <c r="BW51" i="1"/>
  <c r="BX51" i="1"/>
  <c r="BY51" i="1"/>
  <c r="BZ51" i="1"/>
  <c r="CA51" i="1"/>
  <c r="CB51" i="1"/>
  <c r="CC51" i="1"/>
  <c r="CD51" i="1"/>
  <c r="CE51" i="1"/>
  <c r="CF51" i="1"/>
  <c r="CG51" i="1"/>
  <c r="CH51" i="1"/>
  <c r="CI51" i="1"/>
  <c r="CJ51" i="1"/>
  <c r="CK51" i="1"/>
  <c r="CL51" i="1"/>
  <c r="CM51" i="1"/>
  <c r="CN51" i="1"/>
  <c r="CO51" i="1"/>
  <c r="CP51" i="1"/>
  <c r="CQ51" i="1"/>
  <c r="CR51" i="1"/>
  <c r="CS51" i="1"/>
  <c r="CT51" i="1"/>
  <c r="CU51" i="1"/>
  <c r="CV51" i="1"/>
  <c r="CW51" i="1"/>
  <c r="CX51" i="1"/>
  <c r="CY51" i="1"/>
  <c r="CZ51" i="1"/>
  <c r="DA51" i="1"/>
  <c r="DB51" i="1"/>
  <c r="DG51" i="1" s="1"/>
  <c r="DC51" i="1"/>
  <c r="DH51" i="1" s="1"/>
  <c r="DD51" i="1"/>
  <c r="DI51" i="1" s="1"/>
  <c r="DE51" i="1"/>
  <c r="DJ51" i="1" s="1"/>
  <c r="DF51" i="1"/>
  <c r="DK51" i="1" s="1"/>
  <c r="A37" i="1"/>
  <c r="B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BH37" i="1"/>
  <c r="BI37" i="1"/>
  <c r="BJ37" i="1"/>
  <c r="BK37" i="1"/>
  <c r="BL37" i="1"/>
  <c r="BM37" i="1"/>
  <c r="BN37" i="1"/>
  <c r="BO37" i="1"/>
  <c r="BP37" i="1"/>
  <c r="BQ37" i="1"/>
  <c r="BR37" i="1"/>
  <c r="BS37" i="1"/>
  <c r="BT37" i="1"/>
  <c r="BU37" i="1"/>
  <c r="BV37" i="1"/>
  <c r="BW37" i="1"/>
  <c r="BX37" i="1"/>
  <c r="BY37" i="1"/>
  <c r="BZ37" i="1"/>
  <c r="CA37" i="1"/>
  <c r="CB37" i="1"/>
  <c r="CC37" i="1"/>
  <c r="CD37" i="1"/>
  <c r="CE37" i="1"/>
  <c r="CF37" i="1"/>
  <c r="CG37" i="1"/>
  <c r="CH37" i="1"/>
  <c r="CI37" i="1"/>
  <c r="CJ37" i="1"/>
  <c r="CK37" i="1"/>
  <c r="CL37" i="1"/>
  <c r="CM37" i="1"/>
  <c r="CN37" i="1"/>
  <c r="CO37" i="1"/>
  <c r="CP37" i="1"/>
  <c r="CQ37" i="1"/>
  <c r="CR37" i="1"/>
  <c r="CS37" i="1"/>
  <c r="CT37" i="1"/>
  <c r="CU37" i="1"/>
  <c r="CV37" i="1"/>
  <c r="CW37" i="1"/>
  <c r="CX37" i="1"/>
  <c r="CY37" i="1"/>
  <c r="CZ37" i="1"/>
  <c r="DA37" i="1"/>
  <c r="DB37" i="1"/>
  <c r="DG37" i="1" s="1"/>
  <c r="DC37" i="1"/>
  <c r="DH37" i="1" s="1"/>
  <c r="DD37" i="1"/>
  <c r="DE37" i="1"/>
  <c r="DJ37" i="1" s="1"/>
  <c r="DF37" i="1"/>
  <c r="DK37" i="1" s="1"/>
  <c r="A55" i="1"/>
  <c r="B55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B55" i="1"/>
  <c r="BC55" i="1"/>
  <c r="BD55" i="1"/>
  <c r="BE55" i="1"/>
  <c r="BF55" i="1"/>
  <c r="BG55" i="1"/>
  <c r="BH55" i="1"/>
  <c r="BI55" i="1"/>
  <c r="BJ55" i="1"/>
  <c r="BK55" i="1"/>
  <c r="BL55" i="1"/>
  <c r="BM55" i="1"/>
  <c r="BN55" i="1"/>
  <c r="BO55" i="1"/>
  <c r="BP55" i="1"/>
  <c r="BQ55" i="1"/>
  <c r="BR55" i="1"/>
  <c r="BS55" i="1"/>
  <c r="BT55" i="1"/>
  <c r="BU55" i="1"/>
  <c r="BV55" i="1"/>
  <c r="BW55" i="1"/>
  <c r="BX55" i="1"/>
  <c r="BY55" i="1"/>
  <c r="BZ55" i="1"/>
  <c r="CA55" i="1"/>
  <c r="CB55" i="1"/>
  <c r="CC55" i="1"/>
  <c r="CD55" i="1"/>
  <c r="CE55" i="1"/>
  <c r="CF55" i="1"/>
  <c r="CG55" i="1"/>
  <c r="CH55" i="1"/>
  <c r="CI55" i="1"/>
  <c r="CJ55" i="1"/>
  <c r="CK55" i="1"/>
  <c r="CL55" i="1"/>
  <c r="CM55" i="1"/>
  <c r="CN55" i="1"/>
  <c r="CO55" i="1"/>
  <c r="CP55" i="1"/>
  <c r="CQ55" i="1"/>
  <c r="CR55" i="1"/>
  <c r="CS55" i="1"/>
  <c r="CT55" i="1"/>
  <c r="CU55" i="1"/>
  <c r="CV55" i="1"/>
  <c r="CW55" i="1"/>
  <c r="CX55" i="1"/>
  <c r="CY55" i="1"/>
  <c r="CZ55" i="1"/>
  <c r="DA55" i="1"/>
  <c r="DB55" i="1"/>
  <c r="DG55" i="1" s="1"/>
  <c r="DC55" i="1"/>
  <c r="DH55" i="1" s="1"/>
  <c r="DD55" i="1"/>
  <c r="DE55" i="1"/>
  <c r="DJ55" i="1" s="1"/>
  <c r="DF55" i="1"/>
  <c r="DK55" i="1" s="1"/>
  <c r="A45" i="1"/>
  <c r="B45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F45" i="1"/>
  <c r="BG45" i="1"/>
  <c r="BH45" i="1"/>
  <c r="BI45" i="1"/>
  <c r="BJ45" i="1"/>
  <c r="BK45" i="1"/>
  <c r="BL45" i="1"/>
  <c r="BM45" i="1"/>
  <c r="BN45" i="1"/>
  <c r="BO45" i="1"/>
  <c r="BP45" i="1"/>
  <c r="BQ45" i="1"/>
  <c r="BR45" i="1"/>
  <c r="BS45" i="1"/>
  <c r="BT45" i="1"/>
  <c r="BU45" i="1"/>
  <c r="BV45" i="1"/>
  <c r="BW45" i="1"/>
  <c r="BX45" i="1"/>
  <c r="BY45" i="1"/>
  <c r="BZ45" i="1"/>
  <c r="CA45" i="1"/>
  <c r="CB45" i="1"/>
  <c r="CC45" i="1"/>
  <c r="CD45" i="1"/>
  <c r="CE45" i="1"/>
  <c r="CF45" i="1"/>
  <c r="CG45" i="1"/>
  <c r="CH45" i="1"/>
  <c r="CI45" i="1"/>
  <c r="CJ45" i="1"/>
  <c r="CK45" i="1"/>
  <c r="CL45" i="1"/>
  <c r="CM45" i="1"/>
  <c r="CN45" i="1"/>
  <c r="CO45" i="1"/>
  <c r="CP45" i="1"/>
  <c r="CQ45" i="1"/>
  <c r="CR45" i="1"/>
  <c r="CS45" i="1"/>
  <c r="CT45" i="1"/>
  <c r="CU45" i="1"/>
  <c r="CV45" i="1"/>
  <c r="CW45" i="1"/>
  <c r="CX45" i="1"/>
  <c r="CY45" i="1"/>
  <c r="CZ45" i="1"/>
  <c r="DA45" i="1"/>
  <c r="DB45" i="1"/>
  <c r="DG45" i="1" s="1"/>
  <c r="DC45" i="1"/>
  <c r="DH45" i="1" s="1"/>
  <c r="DD45" i="1"/>
  <c r="DE45" i="1"/>
  <c r="DJ45" i="1" s="1"/>
  <c r="DF45" i="1"/>
  <c r="DK45" i="1" s="1"/>
  <c r="A52" i="1"/>
  <c r="B52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BM52" i="1"/>
  <c r="BN52" i="1"/>
  <c r="BO52" i="1"/>
  <c r="BP52" i="1"/>
  <c r="BQ52" i="1"/>
  <c r="BR52" i="1"/>
  <c r="BS52" i="1"/>
  <c r="BT52" i="1"/>
  <c r="BU52" i="1"/>
  <c r="BV52" i="1"/>
  <c r="BW52" i="1"/>
  <c r="BX52" i="1"/>
  <c r="BY52" i="1"/>
  <c r="BZ52" i="1"/>
  <c r="CA52" i="1"/>
  <c r="CB52" i="1"/>
  <c r="CC52" i="1"/>
  <c r="CD52" i="1"/>
  <c r="CE52" i="1"/>
  <c r="CF52" i="1"/>
  <c r="CG52" i="1"/>
  <c r="CH52" i="1"/>
  <c r="CI52" i="1"/>
  <c r="CJ52" i="1"/>
  <c r="CK52" i="1"/>
  <c r="CL52" i="1"/>
  <c r="CM52" i="1"/>
  <c r="CN52" i="1"/>
  <c r="CO52" i="1"/>
  <c r="CP52" i="1"/>
  <c r="CQ52" i="1"/>
  <c r="CR52" i="1"/>
  <c r="CS52" i="1"/>
  <c r="CT52" i="1"/>
  <c r="CU52" i="1"/>
  <c r="CV52" i="1"/>
  <c r="CW52" i="1"/>
  <c r="CX52" i="1"/>
  <c r="CY52" i="1"/>
  <c r="CZ52" i="1"/>
  <c r="DA52" i="1"/>
  <c r="DB52" i="1"/>
  <c r="DG52" i="1" s="1"/>
  <c r="DC52" i="1"/>
  <c r="DH52" i="1" s="1"/>
  <c r="DD52" i="1"/>
  <c r="DI52" i="1" s="1"/>
  <c r="DE52" i="1"/>
  <c r="DF52" i="1"/>
  <c r="DK52" i="1" s="1"/>
  <c r="A39" i="1"/>
  <c r="B39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CC39" i="1"/>
  <c r="CD39" i="1"/>
  <c r="CE39" i="1"/>
  <c r="CF39" i="1"/>
  <c r="CG39" i="1"/>
  <c r="CH39" i="1"/>
  <c r="CI39" i="1"/>
  <c r="CJ39" i="1"/>
  <c r="CK39" i="1"/>
  <c r="CL39" i="1"/>
  <c r="CM39" i="1"/>
  <c r="CN39" i="1"/>
  <c r="CO39" i="1"/>
  <c r="CP39" i="1"/>
  <c r="CQ39" i="1"/>
  <c r="CR39" i="1"/>
  <c r="CS39" i="1"/>
  <c r="CT39" i="1"/>
  <c r="CU39" i="1"/>
  <c r="CV39" i="1"/>
  <c r="CW39" i="1"/>
  <c r="CX39" i="1"/>
  <c r="CY39" i="1"/>
  <c r="CZ39" i="1"/>
  <c r="DA39" i="1"/>
  <c r="DB39" i="1"/>
  <c r="DG39" i="1" s="1"/>
  <c r="DC39" i="1"/>
  <c r="DH39" i="1" s="1"/>
  <c r="DD39" i="1"/>
  <c r="DE39" i="1"/>
  <c r="DF39" i="1"/>
  <c r="DK39" i="1" s="1"/>
  <c r="A17" i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BN17" i="1"/>
  <c r="BO17" i="1"/>
  <c r="BP17" i="1"/>
  <c r="BQ17" i="1"/>
  <c r="BR17" i="1"/>
  <c r="BS17" i="1"/>
  <c r="BT17" i="1"/>
  <c r="BU17" i="1"/>
  <c r="BV17" i="1"/>
  <c r="BW17" i="1"/>
  <c r="BX17" i="1"/>
  <c r="BY17" i="1"/>
  <c r="BZ17" i="1"/>
  <c r="CA17" i="1"/>
  <c r="CB17" i="1"/>
  <c r="CC17" i="1"/>
  <c r="CD17" i="1"/>
  <c r="CE17" i="1"/>
  <c r="CF17" i="1"/>
  <c r="CG17" i="1"/>
  <c r="CH17" i="1"/>
  <c r="CI17" i="1"/>
  <c r="CJ17" i="1"/>
  <c r="CK17" i="1"/>
  <c r="CL17" i="1"/>
  <c r="CM17" i="1"/>
  <c r="CN17" i="1"/>
  <c r="CO17" i="1"/>
  <c r="CP17" i="1"/>
  <c r="CQ17" i="1"/>
  <c r="CR17" i="1"/>
  <c r="CS17" i="1"/>
  <c r="CT17" i="1"/>
  <c r="CU17" i="1"/>
  <c r="CV17" i="1"/>
  <c r="CW17" i="1"/>
  <c r="CX17" i="1"/>
  <c r="CY17" i="1"/>
  <c r="CZ17" i="1"/>
  <c r="DA17" i="1"/>
  <c r="DB17" i="1"/>
  <c r="DG17" i="1" s="1"/>
  <c r="DC17" i="1"/>
  <c r="DH17" i="1" s="1"/>
  <c r="DD17" i="1"/>
  <c r="DE17" i="1"/>
  <c r="DJ17" i="1" s="1"/>
  <c r="DF17" i="1"/>
  <c r="DK17" i="1" s="1"/>
  <c r="A41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BM41" i="1"/>
  <c r="BN41" i="1"/>
  <c r="BO41" i="1"/>
  <c r="BP41" i="1"/>
  <c r="BQ41" i="1"/>
  <c r="BR41" i="1"/>
  <c r="BS41" i="1"/>
  <c r="BT41" i="1"/>
  <c r="BU41" i="1"/>
  <c r="BV41" i="1"/>
  <c r="BW41" i="1"/>
  <c r="BX41" i="1"/>
  <c r="BY41" i="1"/>
  <c r="BZ41" i="1"/>
  <c r="CA41" i="1"/>
  <c r="CB41" i="1"/>
  <c r="CC41" i="1"/>
  <c r="CD41" i="1"/>
  <c r="CE41" i="1"/>
  <c r="CF41" i="1"/>
  <c r="CG41" i="1"/>
  <c r="CH41" i="1"/>
  <c r="CI41" i="1"/>
  <c r="CJ41" i="1"/>
  <c r="CK41" i="1"/>
  <c r="CL41" i="1"/>
  <c r="CM41" i="1"/>
  <c r="CN41" i="1"/>
  <c r="CO41" i="1"/>
  <c r="CP41" i="1"/>
  <c r="CQ41" i="1"/>
  <c r="CR41" i="1"/>
  <c r="CS41" i="1"/>
  <c r="CT41" i="1"/>
  <c r="CU41" i="1"/>
  <c r="CV41" i="1"/>
  <c r="CW41" i="1"/>
  <c r="CX41" i="1"/>
  <c r="CY41" i="1"/>
  <c r="CZ41" i="1"/>
  <c r="DA41" i="1"/>
  <c r="DB41" i="1"/>
  <c r="DC41" i="1"/>
  <c r="DH41" i="1" s="1"/>
  <c r="DD41" i="1"/>
  <c r="DE41" i="1"/>
  <c r="DJ41" i="1" s="1"/>
  <c r="DF41" i="1"/>
  <c r="DK41" i="1" s="1"/>
  <c r="A56" i="1"/>
  <c r="B56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BD56" i="1"/>
  <c r="BE56" i="1"/>
  <c r="BF56" i="1"/>
  <c r="BG56" i="1"/>
  <c r="BH56" i="1"/>
  <c r="BI56" i="1"/>
  <c r="BJ56" i="1"/>
  <c r="BK56" i="1"/>
  <c r="BL56" i="1"/>
  <c r="BM56" i="1"/>
  <c r="BN56" i="1"/>
  <c r="BO56" i="1"/>
  <c r="BP56" i="1"/>
  <c r="BQ56" i="1"/>
  <c r="BR56" i="1"/>
  <c r="BS56" i="1"/>
  <c r="BT56" i="1"/>
  <c r="BU56" i="1"/>
  <c r="BV56" i="1"/>
  <c r="BW56" i="1"/>
  <c r="BX56" i="1"/>
  <c r="BY56" i="1"/>
  <c r="BZ56" i="1"/>
  <c r="CA56" i="1"/>
  <c r="CB56" i="1"/>
  <c r="CC56" i="1"/>
  <c r="CD56" i="1"/>
  <c r="CE56" i="1"/>
  <c r="CF56" i="1"/>
  <c r="CG56" i="1"/>
  <c r="CH56" i="1"/>
  <c r="CI56" i="1"/>
  <c r="CJ56" i="1"/>
  <c r="CK56" i="1"/>
  <c r="CL56" i="1"/>
  <c r="CM56" i="1"/>
  <c r="CN56" i="1"/>
  <c r="CO56" i="1"/>
  <c r="CP56" i="1"/>
  <c r="CQ56" i="1"/>
  <c r="CR56" i="1"/>
  <c r="CS56" i="1"/>
  <c r="CT56" i="1"/>
  <c r="CU56" i="1"/>
  <c r="CV56" i="1"/>
  <c r="CW56" i="1"/>
  <c r="CX56" i="1"/>
  <c r="CY56" i="1"/>
  <c r="CZ56" i="1"/>
  <c r="DA56" i="1"/>
  <c r="DB56" i="1"/>
  <c r="DG56" i="1" s="1"/>
  <c r="DC56" i="1"/>
  <c r="DD56" i="1"/>
  <c r="DE56" i="1"/>
  <c r="DJ56" i="1" s="1"/>
  <c r="DF56" i="1"/>
  <c r="DK56" i="1" s="1"/>
  <c r="DL41" i="1" l="1"/>
  <c r="DM45" i="1"/>
  <c r="DN45" i="1" s="1"/>
  <c r="DO45" i="1" s="1"/>
  <c r="DL37" i="1"/>
  <c r="DN37" i="1" s="1"/>
  <c r="DO37" i="1" s="1"/>
  <c r="DM12" i="1"/>
  <c r="DL12" i="1"/>
  <c r="DM21" i="1"/>
  <c r="DL21" i="1"/>
  <c r="DM20" i="1"/>
  <c r="DL20" i="1"/>
  <c r="DM35" i="1"/>
  <c r="DL35" i="1"/>
  <c r="DM14" i="1"/>
  <c r="DL14" i="1"/>
  <c r="DM38" i="1"/>
  <c r="DL38" i="1"/>
  <c r="DM43" i="1"/>
  <c r="DL43" i="1"/>
  <c r="DM28" i="1"/>
  <c r="DL28" i="1"/>
  <c r="DM25" i="1"/>
  <c r="DL25" i="1"/>
  <c r="DM9" i="1"/>
  <c r="DL9" i="1"/>
  <c r="DM34" i="1"/>
  <c r="DL34" i="1"/>
  <c r="DM32" i="1"/>
  <c r="DL32" i="1"/>
  <c r="DM40" i="1"/>
  <c r="DL40" i="1"/>
  <c r="DM50" i="1"/>
  <c r="DL50" i="1"/>
  <c r="DM31" i="1"/>
  <c r="DL31" i="1"/>
  <c r="DM46" i="1"/>
  <c r="DL46" i="1"/>
  <c r="DM19" i="1"/>
  <c r="DL19" i="1"/>
  <c r="DM41" i="1"/>
  <c r="DL39" i="1"/>
  <c r="DL42" i="1"/>
  <c r="DM23" i="1"/>
  <c r="DM54" i="1"/>
  <c r="DM39" i="1"/>
  <c r="DL45" i="1"/>
  <c r="DM37" i="1"/>
  <c r="DM42" i="1"/>
  <c r="DL23" i="1"/>
  <c r="DN23" i="1" s="1"/>
  <c r="DO23" i="1" s="1"/>
  <c r="DL54" i="1"/>
  <c r="DM17" i="1"/>
  <c r="DL17" i="1"/>
  <c r="DN17" i="1" s="1"/>
  <c r="DO17" i="1" s="1"/>
  <c r="DM52" i="1"/>
  <c r="DL52" i="1"/>
  <c r="DM55" i="1"/>
  <c r="DL55" i="1"/>
  <c r="DM51" i="1"/>
  <c r="DL51" i="1"/>
  <c r="DM44" i="1"/>
  <c r="DL44" i="1"/>
  <c r="DM15" i="1"/>
  <c r="DL15" i="1"/>
  <c r="DM33" i="1"/>
  <c r="DL33" i="1"/>
  <c r="DM22" i="1"/>
  <c r="DL22" i="1"/>
  <c r="DM27" i="1"/>
  <c r="DL27" i="1"/>
  <c r="DM24" i="1"/>
  <c r="DL24" i="1"/>
  <c r="DM29" i="1"/>
  <c r="DL29" i="1"/>
  <c r="DM13" i="1"/>
  <c r="DN13" i="1" s="1"/>
  <c r="DO13" i="1" s="1"/>
  <c r="DL13" i="1"/>
  <c r="DM11" i="1"/>
  <c r="DL11" i="1"/>
  <c r="DM48" i="1"/>
  <c r="DL48" i="1"/>
  <c r="DM26" i="1"/>
  <c r="DL26" i="1"/>
  <c r="DM47" i="1"/>
  <c r="DL47" i="1"/>
  <c r="DM49" i="1"/>
  <c r="DL49" i="1"/>
  <c r="DM36" i="1"/>
  <c r="DL36" i="1"/>
  <c r="DM18" i="1"/>
  <c r="DL18" i="1"/>
  <c r="DM10" i="1"/>
  <c r="DL10" i="1"/>
  <c r="DM30" i="1"/>
  <c r="DL30" i="1"/>
  <c r="DM53" i="1"/>
  <c r="DL53" i="1"/>
  <c r="DM16" i="1"/>
  <c r="DL16" i="1"/>
  <c r="DK23" i="1"/>
  <c r="DJ52" i="1"/>
  <c r="DN56" i="1"/>
  <c r="DO56" i="1" s="1"/>
  <c r="DG41" i="1"/>
  <c r="DH56" i="1"/>
  <c r="DJ39" i="1"/>
  <c r="DI53" i="1"/>
  <c r="DI17" i="1"/>
  <c r="DI55" i="1"/>
  <c r="DI12" i="1"/>
  <c r="DI22" i="1"/>
  <c r="DI21" i="1"/>
  <c r="DI25" i="1"/>
  <c r="DI47" i="1"/>
  <c r="DI9" i="1"/>
  <c r="DN52" i="1"/>
  <c r="DO52" i="1" s="1"/>
  <c r="DI39" i="1"/>
  <c r="DI37" i="1"/>
  <c r="DI15" i="1"/>
  <c r="DI54" i="1"/>
  <c r="DI48" i="1"/>
  <c r="DI28" i="1"/>
  <c r="DI46" i="1"/>
  <c r="DI56" i="1"/>
  <c r="DI42" i="1"/>
  <c r="DI14" i="1"/>
  <c r="DI38" i="1"/>
  <c r="DI40" i="1"/>
  <c r="DI50" i="1"/>
  <c r="DN20" i="1"/>
  <c r="DO20" i="1" s="1"/>
  <c r="DI41" i="1"/>
  <c r="DI45" i="1"/>
  <c r="DI35" i="1"/>
  <c r="DI32" i="1"/>
  <c r="C9" i="5"/>
  <c r="D9" i="5"/>
  <c r="E9" i="5"/>
  <c r="F9" i="5"/>
  <c r="G9" i="5"/>
  <c r="H9" i="5"/>
  <c r="I9" i="5"/>
  <c r="C8" i="5"/>
  <c r="D8" i="5"/>
  <c r="E8" i="5"/>
  <c r="F8" i="5"/>
  <c r="G8" i="5"/>
  <c r="H8" i="5"/>
  <c r="I8" i="5"/>
  <c r="C5" i="4"/>
  <c r="D5" i="4"/>
  <c r="E5" i="4"/>
  <c r="F5" i="4"/>
  <c r="C4" i="4"/>
  <c r="D4" i="4"/>
  <c r="E4" i="4"/>
  <c r="F4" i="4"/>
  <c r="DN55" i="1" l="1"/>
  <c r="DO55" i="1" s="1"/>
  <c r="DN43" i="1"/>
  <c r="DO43" i="1" s="1"/>
  <c r="DN51" i="1"/>
  <c r="DO51" i="1" s="1"/>
  <c r="DN24" i="1"/>
  <c r="DO24" i="1" s="1"/>
  <c r="DN31" i="1"/>
  <c r="DO31" i="1" s="1"/>
  <c r="DN19" i="1"/>
  <c r="DO19" i="1" s="1"/>
  <c r="DN48" i="1"/>
  <c r="DO48" i="1" s="1"/>
  <c r="DN22" i="1"/>
  <c r="DO22" i="1" s="1"/>
  <c r="DN15" i="1"/>
  <c r="DO15" i="1" s="1"/>
  <c r="DN50" i="1"/>
  <c r="DO50" i="1" s="1"/>
  <c r="DN32" i="1"/>
  <c r="DO32" i="1" s="1"/>
  <c r="DN46" i="1"/>
  <c r="DO46" i="1" s="1"/>
  <c r="DN25" i="1"/>
  <c r="DO25" i="1" s="1"/>
  <c r="DN14" i="1"/>
  <c r="DO14" i="1" s="1"/>
  <c r="DN53" i="1"/>
  <c r="DO53" i="1" s="1"/>
  <c r="DN47" i="1"/>
  <c r="DO47" i="1" s="1"/>
  <c r="DN40" i="1"/>
  <c r="DO40" i="1" s="1"/>
  <c r="DN16" i="1"/>
  <c r="DO16" i="1" s="1"/>
  <c r="DN34" i="1"/>
  <c r="DO34" i="1" s="1"/>
  <c r="DN54" i="1"/>
  <c r="DO54" i="1" s="1"/>
  <c r="DN21" i="1"/>
  <c r="DO21" i="1" s="1"/>
  <c r="DN9" i="1"/>
  <c r="DO9" i="1" s="1"/>
  <c r="DN39" i="1"/>
  <c r="DO39" i="1" s="1"/>
  <c r="DN38" i="1"/>
  <c r="DO38" i="1" s="1"/>
  <c r="DN35" i="1"/>
  <c r="DO35" i="1" s="1"/>
  <c r="DN42" i="1"/>
  <c r="DO42" i="1" s="1"/>
  <c r="DN41" i="1"/>
  <c r="DO41" i="1" s="1"/>
  <c r="DN33" i="1"/>
  <c r="DO33" i="1" s="1"/>
  <c r="DN10" i="1"/>
  <c r="DO10" i="1" s="1"/>
  <c r="DN28" i="1"/>
  <c r="DO28" i="1" s="1"/>
  <c r="DN12" i="1"/>
  <c r="DO12" i="1" s="1"/>
  <c r="DN36" i="1"/>
  <c r="DO36" i="1" s="1"/>
  <c r="DN26" i="1"/>
  <c r="DO26" i="1" s="1"/>
  <c r="DN11" i="1"/>
  <c r="DO11" i="1" s="1"/>
  <c r="DN29" i="1"/>
  <c r="DO29" i="1" s="1"/>
  <c r="DN30" i="1"/>
  <c r="DO30" i="1" s="1"/>
  <c r="DN44" i="1"/>
  <c r="DO44" i="1" s="1"/>
  <c r="DN18" i="1"/>
  <c r="DO18" i="1" s="1"/>
  <c r="DN27" i="1"/>
  <c r="DO27" i="1" s="1"/>
  <c r="DN49" i="1"/>
  <c r="DO49" i="1" s="1"/>
  <c r="C10" i="5"/>
  <c r="C11" i="5"/>
  <c r="C12" i="5"/>
  <c r="C13" i="5"/>
  <c r="C14" i="5"/>
  <c r="C8" i="13"/>
  <c r="C12" i="13" l="1"/>
  <c r="C13" i="13" s="1"/>
  <c r="A8" i="5" l="1"/>
  <c r="B8" i="5"/>
  <c r="A9" i="5"/>
  <c r="B9" i="5"/>
  <c r="A10" i="5"/>
  <c r="B10" i="5"/>
  <c r="D10" i="5"/>
  <c r="E10" i="5"/>
  <c r="F10" i="5"/>
  <c r="G10" i="5"/>
  <c r="H10" i="5"/>
  <c r="I10" i="5"/>
  <c r="A11" i="5"/>
  <c r="B11" i="5"/>
  <c r="D11" i="5"/>
  <c r="E11" i="5"/>
  <c r="F11" i="5"/>
  <c r="G11" i="5"/>
  <c r="H11" i="5"/>
  <c r="I11" i="5"/>
  <c r="A12" i="5"/>
  <c r="B12" i="5"/>
  <c r="D12" i="5"/>
  <c r="E12" i="5"/>
  <c r="F12" i="5"/>
  <c r="G12" i="5"/>
  <c r="H12" i="5"/>
  <c r="I12" i="5"/>
  <c r="A13" i="5"/>
  <c r="B13" i="5"/>
  <c r="D13" i="5"/>
  <c r="E13" i="5"/>
  <c r="F13" i="5"/>
  <c r="G13" i="5"/>
  <c r="H13" i="5"/>
  <c r="I13" i="5"/>
  <c r="A14" i="5"/>
  <c r="B14" i="5"/>
  <c r="D14" i="5"/>
  <c r="E14" i="5"/>
  <c r="F14" i="5"/>
  <c r="G14" i="5"/>
  <c r="H14" i="5"/>
  <c r="I14" i="5"/>
  <c r="A15" i="5"/>
  <c r="B15" i="5"/>
  <c r="C15" i="5"/>
  <c r="D15" i="5"/>
  <c r="E15" i="5"/>
  <c r="F15" i="5"/>
  <c r="G15" i="5"/>
  <c r="H15" i="5"/>
  <c r="I15" i="5"/>
  <c r="A16" i="5"/>
  <c r="B16" i="5"/>
  <c r="C16" i="5"/>
  <c r="D16" i="5"/>
  <c r="E16" i="5"/>
  <c r="F16" i="5"/>
  <c r="G16" i="5"/>
  <c r="H16" i="5"/>
  <c r="I16" i="5"/>
  <c r="A17" i="5"/>
  <c r="B17" i="5"/>
  <c r="C17" i="5"/>
  <c r="D17" i="5"/>
  <c r="E17" i="5"/>
  <c r="F17" i="5"/>
  <c r="G17" i="5"/>
  <c r="H17" i="5"/>
  <c r="I17" i="5"/>
  <c r="A18" i="5"/>
  <c r="B18" i="5"/>
  <c r="C18" i="5"/>
  <c r="D18" i="5"/>
  <c r="E18" i="5"/>
  <c r="F18" i="5"/>
  <c r="G18" i="5"/>
  <c r="H18" i="5"/>
  <c r="I18" i="5"/>
  <c r="A19" i="5"/>
  <c r="B19" i="5"/>
  <c r="C19" i="5"/>
  <c r="D19" i="5"/>
  <c r="E19" i="5"/>
  <c r="F19" i="5"/>
  <c r="G19" i="5"/>
  <c r="H19" i="5"/>
  <c r="I19" i="5"/>
  <c r="A20" i="5"/>
  <c r="B20" i="5"/>
  <c r="C20" i="5"/>
  <c r="D20" i="5"/>
  <c r="E20" i="5"/>
  <c r="F20" i="5"/>
  <c r="G20" i="5"/>
  <c r="H20" i="5"/>
  <c r="I20" i="5"/>
  <c r="A21" i="5"/>
  <c r="B21" i="5"/>
  <c r="C21" i="5"/>
  <c r="D21" i="5"/>
  <c r="E21" i="5"/>
  <c r="F21" i="5"/>
  <c r="G21" i="5"/>
  <c r="H21" i="5"/>
  <c r="I21" i="5"/>
  <c r="A22" i="5"/>
  <c r="B22" i="5"/>
  <c r="C22" i="5"/>
  <c r="D22" i="5"/>
  <c r="E22" i="5"/>
  <c r="F22" i="5"/>
  <c r="G22" i="5"/>
  <c r="H22" i="5"/>
  <c r="I22" i="5"/>
  <c r="A23" i="5"/>
  <c r="B23" i="5"/>
  <c r="C23" i="5"/>
  <c r="D23" i="5"/>
  <c r="E23" i="5"/>
  <c r="F23" i="5"/>
  <c r="G23" i="5"/>
  <c r="H23" i="5"/>
  <c r="I23" i="5"/>
  <c r="A24" i="5"/>
  <c r="B24" i="5"/>
  <c r="C24" i="5"/>
  <c r="D24" i="5"/>
  <c r="E24" i="5"/>
  <c r="F24" i="5"/>
  <c r="G24" i="5"/>
  <c r="H24" i="5"/>
  <c r="I24" i="5"/>
  <c r="A25" i="5"/>
  <c r="B25" i="5"/>
  <c r="C25" i="5"/>
  <c r="D25" i="5"/>
  <c r="E25" i="5"/>
  <c r="F25" i="5"/>
  <c r="G25" i="5"/>
  <c r="H25" i="5"/>
  <c r="I25" i="5"/>
  <c r="A26" i="5"/>
  <c r="B26" i="5"/>
  <c r="C26" i="5"/>
  <c r="D26" i="5"/>
  <c r="E26" i="5"/>
  <c r="F26" i="5"/>
  <c r="G26" i="5"/>
  <c r="H26" i="5"/>
  <c r="I26" i="5"/>
  <c r="A27" i="5"/>
  <c r="B27" i="5"/>
  <c r="C27" i="5"/>
  <c r="D27" i="5"/>
  <c r="E27" i="5"/>
  <c r="F27" i="5"/>
  <c r="G27" i="5"/>
  <c r="H27" i="5"/>
  <c r="I27" i="5"/>
  <c r="A28" i="5"/>
  <c r="B28" i="5"/>
  <c r="C28" i="5"/>
  <c r="D28" i="5"/>
  <c r="E28" i="5"/>
  <c r="F28" i="5"/>
  <c r="G28" i="5"/>
  <c r="H28" i="5"/>
  <c r="I28" i="5"/>
  <c r="A29" i="5"/>
  <c r="B29" i="5"/>
  <c r="C29" i="5"/>
  <c r="D29" i="5"/>
  <c r="E29" i="5"/>
  <c r="F29" i="5"/>
  <c r="G29" i="5"/>
  <c r="H29" i="5"/>
  <c r="I29" i="5"/>
  <c r="A30" i="5"/>
  <c r="B30" i="5"/>
  <c r="C30" i="5"/>
  <c r="D30" i="5"/>
  <c r="E30" i="5"/>
  <c r="F30" i="5"/>
  <c r="G30" i="5"/>
  <c r="H30" i="5"/>
  <c r="I30" i="5"/>
  <c r="A31" i="5"/>
  <c r="B31" i="5"/>
  <c r="C31" i="5"/>
  <c r="D31" i="5"/>
  <c r="E31" i="5"/>
  <c r="F31" i="5"/>
  <c r="G31" i="5"/>
  <c r="H31" i="5"/>
  <c r="I31" i="5"/>
  <c r="A32" i="5"/>
  <c r="B32" i="5"/>
  <c r="C32" i="5"/>
  <c r="D32" i="5"/>
  <c r="E32" i="5"/>
  <c r="F32" i="5"/>
  <c r="G32" i="5"/>
  <c r="H32" i="5"/>
  <c r="I32" i="5"/>
  <c r="A33" i="5"/>
  <c r="B33" i="5"/>
  <c r="C33" i="5"/>
  <c r="D33" i="5"/>
  <c r="E33" i="5"/>
  <c r="F33" i="5"/>
  <c r="G33" i="5"/>
  <c r="H33" i="5"/>
  <c r="I33" i="5"/>
  <c r="A34" i="5"/>
  <c r="B34" i="5"/>
  <c r="C34" i="5"/>
  <c r="D34" i="5"/>
  <c r="E34" i="5"/>
  <c r="F34" i="5"/>
  <c r="G34" i="5"/>
  <c r="H34" i="5"/>
  <c r="I34" i="5"/>
  <c r="A35" i="5"/>
  <c r="B35" i="5"/>
  <c r="C35" i="5"/>
  <c r="D35" i="5"/>
  <c r="E35" i="5"/>
  <c r="F35" i="5"/>
  <c r="G35" i="5"/>
  <c r="H35" i="5"/>
  <c r="I35" i="5"/>
  <c r="A36" i="5"/>
  <c r="B36" i="5"/>
  <c r="C36" i="5"/>
  <c r="D36" i="5"/>
  <c r="E36" i="5"/>
  <c r="F36" i="5"/>
  <c r="G36" i="5"/>
  <c r="H36" i="5"/>
  <c r="I36" i="5"/>
  <c r="A37" i="5"/>
  <c r="B37" i="5"/>
  <c r="C37" i="5"/>
  <c r="D37" i="5"/>
  <c r="E37" i="5"/>
  <c r="F37" i="5"/>
  <c r="G37" i="5"/>
  <c r="H37" i="5"/>
  <c r="I37" i="5"/>
  <c r="A38" i="5"/>
  <c r="B38" i="5"/>
  <c r="C38" i="5"/>
  <c r="D38" i="5"/>
  <c r="E38" i="5"/>
  <c r="F38" i="5"/>
  <c r="G38" i="5"/>
  <c r="H38" i="5"/>
  <c r="I38" i="5"/>
  <c r="A39" i="5"/>
  <c r="B39" i="5"/>
  <c r="C39" i="5"/>
  <c r="D39" i="5"/>
  <c r="E39" i="5"/>
  <c r="F39" i="5"/>
  <c r="G39" i="5"/>
  <c r="H39" i="5"/>
  <c r="I39" i="5"/>
  <c r="A40" i="5"/>
  <c r="B40" i="5"/>
  <c r="C40" i="5"/>
  <c r="D40" i="5"/>
  <c r="E40" i="5"/>
  <c r="F40" i="5"/>
  <c r="G40" i="5"/>
  <c r="H40" i="5"/>
  <c r="I40" i="5"/>
  <c r="A41" i="5"/>
  <c r="B41" i="5"/>
  <c r="C41" i="5"/>
  <c r="D41" i="5"/>
  <c r="E41" i="5"/>
  <c r="F41" i="5"/>
  <c r="G41" i="5"/>
  <c r="H41" i="5"/>
  <c r="I41" i="5"/>
  <c r="A42" i="5"/>
  <c r="B42" i="5"/>
  <c r="C42" i="5"/>
  <c r="D42" i="5"/>
  <c r="E42" i="5"/>
  <c r="F42" i="5"/>
  <c r="G42" i="5"/>
  <c r="H42" i="5"/>
  <c r="I42" i="5"/>
  <c r="A43" i="5"/>
  <c r="B43" i="5"/>
  <c r="C43" i="5"/>
  <c r="D43" i="5"/>
  <c r="E43" i="5"/>
  <c r="F43" i="5"/>
  <c r="G43" i="5"/>
  <c r="H43" i="5"/>
  <c r="I43" i="5"/>
  <c r="A44" i="5"/>
  <c r="B44" i="5"/>
  <c r="C44" i="5"/>
  <c r="D44" i="5"/>
  <c r="E44" i="5"/>
  <c r="F44" i="5"/>
  <c r="G44" i="5"/>
  <c r="H44" i="5"/>
  <c r="I44" i="5"/>
  <c r="A45" i="5"/>
  <c r="B45" i="5"/>
  <c r="C45" i="5"/>
  <c r="D45" i="5"/>
  <c r="E45" i="5"/>
  <c r="F45" i="5"/>
  <c r="G45" i="5"/>
  <c r="H45" i="5"/>
  <c r="I45" i="5"/>
  <c r="A46" i="5"/>
  <c r="B46" i="5"/>
  <c r="C46" i="5"/>
  <c r="D46" i="5"/>
  <c r="E46" i="5"/>
  <c r="F46" i="5"/>
  <c r="G46" i="5"/>
  <c r="H46" i="5"/>
  <c r="I46" i="5"/>
  <c r="A47" i="5"/>
  <c r="B47" i="5"/>
  <c r="C47" i="5"/>
  <c r="D47" i="5"/>
  <c r="E47" i="5"/>
  <c r="F47" i="5"/>
  <c r="G47" i="5"/>
  <c r="H47" i="5"/>
  <c r="I47" i="5"/>
  <c r="A48" i="5"/>
  <c r="B48" i="5"/>
  <c r="C48" i="5"/>
  <c r="D48" i="5"/>
  <c r="E48" i="5"/>
  <c r="F48" i="5"/>
  <c r="G48" i="5"/>
  <c r="H48" i="5"/>
  <c r="I48" i="5"/>
  <c r="A49" i="5"/>
  <c r="B49" i="5"/>
  <c r="C49" i="5"/>
  <c r="D49" i="5"/>
  <c r="E49" i="5"/>
  <c r="F49" i="5"/>
  <c r="G49" i="5"/>
  <c r="H49" i="5"/>
  <c r="I49" i="5"/>
  <c r="A50" i="5"/>
  <c r="B50" i="5"/>
  <c r="C50" i="5"/>
  <c r="D50" i="5"/>
  <c r="E50" i="5"/>
  <c r="F50" i="5"/>
  <c r="G50" i="5"/>
  <c r="H50" i="5"/>
  <c r="I50" i="5"/>
  <c r="A51" i="5"/>
  <c r="B51" i="5"/>
  <c r="C51" i="5"/>
  <c r="D51" i="5"/>
  <c r="E51" i="5"/>
  <c r="F51" i="5"/>
  <c r="G51" i="5"/>
  <c r="H51" i="5"/>
  <c r="I51" i="5"/>
  <c r="A52" i="5"/>
  <c r="B52" i="5"/>
  <c r="C52" i="5"/>
  <c r="D52" i="5"/>
  <c r="E52" i="5"/>
  <c r="F52" i="5"/>
  <c r="G52" i="5"/>
  <c r="H52" i="5"/>
  <c r="I52" i="5"/>
  <c r="A53" i="5"/>
  <c r="B53" i="5"/>
  <c r="C53" i="5"/>
  <c r="D53" i="5"/>
  <c r="E53" i="5"/>
  <c r="F53" i="5"/>
  <c r="G53" i="5"/>
  <c r="H53" i="5"/>
  <c r="I53" i="5"/>
  <c r="A54" i="5"/>
  <c r="B54" i="5"/>
  <c r="C54" i="5"/>
  <c r="D54" i="5"/>
  <c r="E54" i="5"/>
  <c r="F54" i="5"/>
  <c r="G54" i="5"/>
  <c r="H54" i="5"/>
  <c r="I54" i="5"/>
  <c r="A55" i="5"/>
  <c r="B55" i="5"/>
  <c r="C55" i="5"/>
  <c r="D55" i="5"/>
  <c r="E55" i="5"/>
  <c r="F55" i="5"/>
  <c r="G55" i="5"/>
  <c r="H55" i="5"/>
  <c r="I55" i="5"/>
  <c r="B11" i="3"/>
  <c r="C11" i="3"/>
  <c r="D11" i="3"/>
  <c r="E11" i="3"/>
  <c r="F11" i="3"/>
  <c r="G11" i="3"/>
  <c r="H11" i="3"/>
  <c r="I11" i="3"/>
  <c r="J11" i="3"/>
  <c r="B5" i="3"/>
  <c r="C5" i="3"/>
  <c r="D5" i="3"/>
  <c r="E5" i="3"/>
  <c r="F5" i="3"/>
  <c r="G5" i="3"/>
  <c r="H5" i="3"/>
  <c r="I5" i="3"/>
  <c r="J5" i="3"/>
  <c r="B7" i="3"/>
  <c r="C7" i="3"/>
  <c r="D7" i="3"/>
  <c r="E7" i="3"/>
  <c r="F7" i="3"/>
  <c r="G7" i="3"/>
  <c r="H7" i="3"/>
  <c r="I7" i="3"/>
  <c r="J7" i="3"/>
  <c r="B8" i="3"/>
  <c r="C8" i="3"/>
  <c r="D8" i="3"/>
  <c r="E8" i="3"/>
  <c r="F8" i="3"/>
  <c r="G8" i="3"/>
  <c r="H8" i="3"/>
  <c r="I8" i="3"/>
  <c r="J8" i="3"/>
  <c r="A4" i="4"/>
  <c r="B4" i="4"/>
  <c r="A5" i="4"/>
  <c r="B5" i="4"/>
  <c r="A6" i="4"/>
  <c r="B6" i="4"/>
  <c r="C6" i="4"/>
  <c r="D6" i="4"/>
  <c r="E6" i="4"/>
  <c r="F6" i="4"/>
  <c r="A7" i="4"/>
  <c r="B7" i="4"/>
  <c r="C7" i="4"/>
  <c r="D7" i="4"/>
  <c r="E7" i="4"/>
  <c r="F7" i="4"/>
  <c r="A8" i="4"/>
  <c r="B8" i="4"/>
  <c r="C8" i="4"/>
  <c r="D8" i="4"/>
  <c r="E8" i="4"/>
  <c r="F8" i="4"/>
  <c r="A9" i="4"/>
  <c r="B9" i="4"/>
  <c r="C9" i="4"/>
  <c r="D9" i="4"/>
  <c r="E9" i="4"/>
  <c r="F9" i="4"/>
  <c r="A10" i="4"/>
  <c r="B10" i="4"/>
  <c r="C10" i="4"/>
  <c r="D10" i="4"/>
  <c r="E10" i="4"/>
  <c r="F10" i="4"/>
  <c r="A11" i="4"/>
  <c r="B11" i="4"/>
  <c r="C11" i="4"/>
  <c r="D11" i="4"/>
  <c r="E11" i="4"/>
  <c r="F11" i="4"/>
  <c r="A12" i="4"/>
  <c r="B12" i="4"/>
  <c r="C12" i="4"/>
  <c r="D12" i="4"/>
  <c r="E12" i="4"/>
  <c r="F12" i="4"/>
  <c r="A13" i="4"/>
  <c r="B13" i="4"/>
  <c r="C13" i="4"/>
  <c r="D13" i="4"/>
  <c r="E13" i="4"/>
  <c r="F13" i="4"/>
  <c r="A14" i="4"/>
  <c r="B14" i="4"/>
  <c r="C14" i="4"/>
  <c r="D14" i="4"/>
  <c r="E14" i="4"/>
  <c r="F14" i="4"/>
  <c r="A15" i="4"/>
  <c r="B15" i="4"/>
  <c r="C15" i="4"/>
  <c r="D15" i="4"/>
  <c r="E15" i="4"/>
  <c r="F15" i="4"/>
  <c r="A16" i="4"/>
  <c r="B16" i="4"/>
  <c r="C16" i="4"/>
  <c r="D16" i="4"/>
  <c r="E16" i="4"/>
  <c r="F16" i="4"/>
  <c r="A17" i="4"/>
  <c r="B17" i="4"/>
  <c r="C17" i="4"/>
  <c r="D17" i="4"/>
  <c r="E17" i="4"/>
  <c r="F17" i="4"/>
  <c r="A18" i="4"/>
  <c r="B18" i="4"/>
  <c r="C18" i="4"/>
  <c r="D18" i="4"/>
  <c r="E18" i="4"/>
  <c r="F18" i="4"/>
  <c r="A19" i="4"/>
  <c r="B19" i="4"/>
  <c r="C19" i="4"/>
  <c r="D19" i="4"/>
  <c r="E19" i="4"/>
  <c r="F19" i="4"/>
  <c r="A20" i="4"/>
  <c r="B20" i="4"/>
  <c r="C20" i="4"/>
  <c r="D20" i="4"/>
  <c r="E20" i="4"/>
  <c r="F20" i="4"/>
  <c r="A21" i="4"/>
  <c r="B21" i="4"/>
  <c r="C21" i="4"/>
  <c r="D21" i="4"/>
  <c r="E21" i="4"/>
  <c r="F21" i="4"/>
  <c r="A22" i="4"/>
  <c r="B22" i="4"/>
  <c r="C22" i="4"/>
  <c r="D22" i="4"/>
  <c r="E22" i="4"/>
  <c r="F22" i="4"/>
  <c r="A23" i="4"/>
  <c r="B23" i="4"/>
  <c r="C23" i="4"/>
  <c r="D23" i="4"/>
  <c r="E23" i="4"/>
  <c r="F23" i="4"/>
  <c r="A24" i="4"/>
  <c r="B24" i="4"/>
  <c r="C24" i="4"/>
  <c r="D24" i="4"/>
  <c r="E24" i="4"/>
  <c r="F24" i="4"/>
  <c r="A25" i="4"/>
  <c r="B25" i="4"/>
  <c r="C25" i="4"/>
  <c r="D25" i="4"/>
  <c r="E25" i="4"/>
  <c r="F25" i="4"/>
  <c r="A26" i="4"/>
  <c r="B26" i="4"/>
  <c r="C26" i="4"/>
  <c r="D26" i="4"/>
  <c r="E26" i="4"/>
  <c r="F26" i="4"/>
  <c r="A27" i="4"/>
  <c r="B27" i="4"/>
  <c r="C27" i="4"/>
  <c r="D27" i="4"/>
  <c r="E27" i="4"/>
  <c r="F27" i="4"/>
  <c r="A28" i="4"/>
  <c r="B28" i="4"/>
  <c r="C28" i="4"/>
  <c r="D28" i="4"/>
  <c r="E28" i="4"/>
  <c r="F28" i="4"/>
  <c r="A29" i="4"/>
  <c r="B29" i="4"/>
  <c r="C29" i="4"/>
  <c r="D29" i="4"/>
  <c r="E29" i="4"/>
  <c r="F29" i="4"/>
  <c r="A30" i="4"/>
  <c r="B30" i="4"/>
  <c r="C30" i="4"/>
  <c r="D30" i="4"/>
  <c r="E30" i="4"/>
  <c r="F30" i="4"/>
  <c r="A31" i="4"/>
  <c r="B31" i="4"/>
  <c r="C31" i="4"/>
  <c r="D31" i="4"/>
  <c r="E31" i="4"/>
  <c r="F31" i="4"/>
  <c r="A32" i="4"/>
  <c r="B32" i="4"/>
  <c r="C32" i="4"/>
  <c r="D32" i="4"/>
  <c r="E32" i="4"/>
  <c r="F32" i="4"/>
  <c r="A33" i="4"/>
  <c r="B33" i="4"/>
  <c r="C33" i="4"/>
  <c r="D33" i="4"/>
  <c r="E33" i="4"/>
  <c r="F33" i="4"/>
  <c r="A34" i="4"/>
  <c r="B34" i="4"/>
  <c r="C34" i="4"/>
  <c r="D34" i="4"/>
  <c r="E34" i="4"/>
  <c r="F34" i="4"/>
  <c r="A35" i="4"/>
  <c r="B35" i="4"/>
  <c r="C35" i="4"/>
  <c r="D35" i="4"/>
  <c r="E35" i="4"/>
  <c r="F35" i="4"/>
  <c r="A36" i="4"/>
  <c r="B36" i="4"/>
  <c r="C36" i="4"/>
  <c r="D36" i="4"/>
  <c r="E36" i="4"/>
  <c r="F36" i="4"/>
  <c r="A37" i="4"/>
  <c r="B37" i="4"/>
  <c r="C37" i="4"/>
  <c r="D37" i="4"/>
  <c r="E37" i="4"/>
  <c r="F37" i="4"/>
  <c r="A38" i="4"/>
  <c r="B38" i="4"/>
  <c r="C38" i="4"/>
  <c r="D38" i="4"/>
  <c r="E38" i="4"/>
  <c r="F38" i="4"/>
  <c r="A39" i="4"/>
  <c r="B39" i="4"/>
  <c r="C39" i="4"/>
  <c r="D39" i="4"/>
  <c r="E39" i="4"/>
  <c r="F39" i="4"/>
  <c r="A40" i="4"/>
  <c r="B40" i="4"/>
  <c r="C40" i="4"/>
  <c r="D40" i="4"/>
  <c r="E40" i="4"/>
  <c r="F40" i="4"/>
  <c r="A41" i="4"/>
  <c r="B41" i="4"/>
  <c r="C41" i="4"/>
  <c r="D41" i="4"/>
  <c r="E41" i="4"/>
  <c r="F41" i="4"/>
  <c r="A42" i="4"/>
  <c r="B42" i="4"/>
  <c r="C42" i="4"/>
  <c r="D42" i="4"/>
  <c r="E42" i="4"/>
  <c r="F42" i="4"/>
  <c r="A43" i="4"/>
  <c r="B43" i="4"/>
  <c r="C43" i="4"/>
  <c r="D43" i="4"/>
  <c r="E43" i="4"/>
  <c r="F43" i="4"/>
  <c r="A44" i="4"/>
  <c r="B44" i="4"/>
  <c r="C44" i="4"/>
  <c r="D44" i="4"/>
  <c r="E44" i="4"/>
  <c r="F44" i="4"/>
  <c r="A45" i="4"/>
  <c r="B45" i="4"/>
  <c r="C45" i="4"/>
  <c r="D45" i="4"/>
  <c r="E45" i="4"/>
  <c r="F45" i="4"/>
  <c r="A46" i="4"/>
  <c r="B46" i="4"/>
  <c r="C46" i="4"/>
  <c r="D46" i="4"/>
  <c r="E46" i="4"/>
  <c r="F46" i="4"/>
  <c r="A47" i="4"/>
  <c r="B47" i="4"/>
  <c r="C47" i="4"/>
  <c r="D47" i="4"/>
  <c r="E47" i="4"/>
  <c r="F47" i="4"/>
  <c r="A48" i="4"/>
  <c r="B48" i="4"/>
  <c r="C48" i="4"/>
  <c r="D48" i="4"/>
  <c r="E48" i="4"/>
  <c r="F48" i="4"/>
  <c r="A49" i="4"/>
  <c r="B49" i="4"/>
  <c r="C49" i="4"/>
  <c r="D49" i="4"/>
  <c r="E49" i="4"/>
  <c r="F49" i="4"/>
  <c r="A50" i="4"/>
  <c r="B50" i="4"/>
  <c r="C50" i="4"/>
  <c r="D50" i="4"/>
  <c r="E50" i="4"/>
  <c r="F50" i="4"/>
  <c r="A51" i="4"/>
  <c r="B51" i="4"/>
  <c r="C51" i="4"/>
  <c r="D51" i="4"/>
  <c r="E51" i="4"/>
  <c r="F51" i="4"/>
  <c r="A52" i="4"/>
  <c r="B52" i="4"/>
  <c r="C52" i="4"/>
  <c r="D52" i="4"/>
  <c r="E52" i="4"/>
  <c r="F52" i="4"/>
  <c r="A53" i="4"/>
  <c r="B53" i="4"/>
  <c r="C53" i="4"/>
  <c r="D53" i="4"/>
  <c r="E53" i="4"/>
  <c r="F53" i="4"/>
  <c r="A54" i="4"/>
  <c r="B54" i="4"/>
  <c r="C54" i="4"/>
  <c r="D54" i="4"/>
  <c r="E54" i="4"/>
  <c r="F54" i="4"/>
  <c r="A55" i="4"/>
  <c r="B55" i="4"/>
  <c r="C55" i="4"/>
  <c r="D55" i="4"/>
  <c r="E55" i="4"/>
  <c r="F55" i="4"/>
  <c r="A56" i="4"/>
  <c r="B56" i="4"/>
  <c r="C56" i="4"/>
  <c r="D56" i="4"/>
  <c r="E56" i="4"/>
  <c r="F56" i="4"/>
  <c r="A57" i="4"/>
  <c r="B57" i="4"/>
  <c r="C57" i="4"/>
  <c r="D57" i="4"/>
  <c r="E57" i="4"/>
  <c r="F57" i="4"/>
  <c r="A58" i="4"/>
  <c r="B58" i="4"/>
  <c r="C58" i="4"/>
  <c r="D58" i="4"/>
  <c r="E58" i="4"/>
  <c r="F58" i="4"/>
  <c r="A59" i="4"/>
  <c r="B59" i="4"/>
  <c r="C59" i="4"/>
  <c r="D59" i="4"/>
  <c r="E59" i="4"/>
  <c r="F59" i="4"/>
  <c r="A60" i="4"/>
  <c r="B60" i="4"/>
  <c r="C60" i="4"/>
  <c r="D60" i="4"/>
  <c r="E60" i="4"/>
  <c r="F60" i="4"/>
  <c r="A61" i="4"/>
  <c r="B61" i="4"/>
  <c r="C61" i="4"/>
  <c r="D61" i="4"/>
  <c r="E61" i="4"/>
  <c r="F61" i="4"/>
  <c r="A62" i="4"/>
  <c r="B62" i="4"/>
  <c r="C62" i="4"/>
  <c r="D62" i="4"/>
  <c r="E62" i="4"/>
  <c r="F62" i="4"/>
  <c r="A63" i="4"/>
  <c r="B63" i="4"/>
  <c r="C63" i="4"/>
  <c r="D63" i="4"/>
  <c r="E63" i="4"/>
  <c r="F63" i="4"/>
  <c r="A64" i="4"/>
  <c r="B64" i="4"/>
  <c r="C64" i="4"/>
  <c r="D64" i="4"/>
  <c r="E64" i="4"/>
  <c r="F64" i="4"/>
  <c r="A65" i="4"/>
  <c r="B65" i="4"/>
  <c r="C65" i="4"/>
  <c r="D65" i="4"/>
  <c r="E65" i="4"/>
  <c r="F65" i="4"/>
  <c r="A66" i="4"/>
  <c r="B66" i="4"/>
  <c r="C66" i="4"/>
  <c r="D66" i="4"/>
  <c r="E66" i="4"/>
  <c r="F66" i="4"/>
  <c r="A67" i="4"/>
  <c r="B67" i="4"/>
  <c r="C67" i="4"/>
  <c r="D67" i="4"/>
  <c r="E67" i="4"/>
  <c r="F67" i="4"/>
  <c r="A68" i="4"/>
  <c r="B68" i="4"/>
  <c r="C68" i="4"/>
  <c r="D68" i="4"/>
  <c r="E68" i="4"/>
  <c r="F68" i="4"/>
  <c r="A69" i="4"/>
  <c r="B69" i="4"/>
  <c r="C69" i="4"/>
  <c r="D69" i="4"/>
  <c r="E69" i="4"/>
  <c r="F69" i="4"/>
  <c r="A70" i="4"/>
  <c r="B70" i="4"/>
  <c r="C70" i="4"/>
  <c r="D70" i="4"/>
  <c r="E70" i="4"/>
  <c r="F70" i="4"/>
  <c r="A71" i="4"/>
  <c r="B71" i="4"/>
  <c r="C71" i="4"/>
  <c r="D71" i="4"/>
  <c r="E71" i="4"/>
  <c r="F71" i="4"/>
  <c r="A72" i="4"/>
  <c r="B72" i="4"/>
  <c r="C72" i="4"/>
  <c r="D72" i="4"/>
  <c r="E72" i="4"/>
  <c r="F72" i="4"/>
  <c r="A73" i="4"/>
  <c r="B73" i="4"/>
  <c r="C73" i="4"/>
  <c r="D73" i="4"/>
  <c r="E73" i="4"/>
  <c r="F73" i="4"/>
  <c r="A74" i="4"/>
  <c r="B74" i="4"/>
  <c r="C74" i="4"/>
  <c r="D74" i="4"/>
  <c r="E74" i="4"/>
  <c r="F74" i="4"/>
  <c r="A75" i="4"/>
  <c r="B75" i="4"/>
  <c r="C75" i="4"/>
  <c r="D75" i="4"/>
  <c r="E75" i="4"/>
  <c r="F75" i="4"/>
  <c r="A76" i="4"/>
  <c r="B76" i="4"/>
  <c r="C76" i="4"/>
  <c r="D76" i="4"/>
  <c r="E76" i="4"/>
  <c r="F76" i="4"/>
  <c r="A77" i="4"/>
  <c r="B77" i="4"/>
  <c r="C77" i="4"/>
  <c r="D77" i="4"/>
  <c r="E77" i="4"/>
  <c r="F77" i="4"/>
  <c r="A78" i="4"/>
  <c r="B78" i="4"/>
  <c r="C78" i="4"/>
  <c r="D78" i="4"/>
  <c r="E78" i="4"/>
  <c r="F78" i="4"/>
  <c r="A79" i="4"/>
  <c r="B79" i="4"/>
  <c r="C79" i="4"/>
  <c r="D79" i="4"/>
  <c r="E79" i="4"/>
  <c r="F79" i="4"/>
  <c r="A80" i="4"/>
  <c r="B80" i="4"/>
  <c r="C80" i="4"/>
  <c r="D80" i="4"/>
  <c r="E80" i="4"/>
  <c r="F80" i="4"/>
  <c r="A81" i="4"/>
  <c r="B81" i="4"/>
  <c r="C81" i="4"/>
  <c r="D81" i="4"/>
  <c r="E81" i="4"/>
  <c r="F81" i="4"/>
  <c r="A82" i="4"/>
  <c r="B82" i="4"/>
  <c r="C82" i="4"/>
  <c r="D82" i="4"/>
  <c r="E82" i="4"/>
  <c r="F82" i="4"/>
  <c r="A83" i="4"/>
  <c r="B83" i="4"/>
  <c r="C83" i="4"/>
  <c r="D83" i="4"/>
  <c r="E83" i="4"/>
  <c r="F83" i="4"/>
  <c r="A84" i="4"/>
  <c r="B84" i="4"/>
  <c r="C84" i="4"/>
  <c r="D84" i="4"/>
  <c r="E84" i="4"/>
  <c r="F84" i="4"/>
  <c r="A85" i="4"/>
  <c r="B85" i="4"/>
  <c r="C85" i="4"/>
  <c r="D85" i="4"/>
  <c r="E85" i="4"/>
  <c r="F85" i="4"/>
  <c r="A86" i="4"/>
  <c r="B86" i="4"/>
  <c r="C86" i="4"/>
  <c r="D86" i="4"/>
  <c r="E86" i="4"/>
  <c r="F86" i="4"/>
  <c r="A87" i="4"/>
  <c r="B87" i="4"/>
  <c r="C87" i="4"/>
  <c r="D87" i="4"/>
  <c r="E87" i="4"/>
  <c r="F87" i="4"/>
  <c r="A88" i="4"/>
  <c r="B88" i="4"/>
  <c r="C88" i="4"/>
  <c r="D88" i="4"/>
  <c r="E88" i="4"/>
  <c r="F88" i="4"/>
  <c r="A89" i="4"/>
  <c r="B89" i="4"/>
  <c r="C89" i="4"/>
  <c r="D89" i="4"/>
  <c r="E89" i="4"/>
  <c r="F89" i="4"/>
  <c r="A90" i="4"/>
  <c r="B90" i="4"/>
  <c r="C90" i="4"/>
  <c r="D90" i="4"/>
  <c r="E90" i="4"/>
  <c r="F90" i="4"/>
  <c r="A91" i="4"/>
  <c r="B91" i="4"/>
  <c r="C91" i="4"/>
  <c r="D91" i="4"/>
  <c r="E91" i="4"/>
  <c r="F91" i="4"/>
  <c r="A92" i="4"/>
  <c r="B92" i="4"/>
  <c r="C92" i="4"/>
  <c r="D92" i="4"/>
  <c r="E92" i="4"/>
  <c r="F92" i="4"/>
  <c r="A93" i="4"/>
  <c r="B93" i="4"/>
  <c r="C93" i="4"/>
  <c r="D93" i="4"/>
  <c r="E93" i="4"/>
  <c r="F93" i="4"/>
  <c r="A94" i="4"/>
  <c r="B94" i="4"/>
  <c r="C94" i="4"/>
  <c r="D94" i="4"/>
  <c r="E94" i="4"/>
  <c r="F94" i="4"/>
  <c r="A95" i="4"/>
  <c r="B95" i="4"/>
  <c r="C95" i="4"/>
  <c r="D95" i="4"/>
  <c r="E95" i="4"/>
  <c r="F95" i="4"/>
  <c r="A96" i="4"/>
  <c r="B96" i="4"/>
  <c r="C96" i="4"/>
  <c r="D96" i="4"/>
  <c r="E96" i="4"/>
  <c r="F96" i="4"/>
  <c r="A97" i="4"/>
  <c r="B97" i="4"/>
  <c r="C97" i="4"/>
  <c r="D97" i="4"/>
  <c r="E97" i="4"/>
  <c r="F97" i="4"/>
  <c r="A98" i="4"/>
  <c r="B98" i="4"/>
  <c r="C98" i="4"/>
  <c r="D98" i="4"/>
  <c r="E98" i="4"/>
  <c r="F98" i="4"/>
  <c r="A99" i="4"/>
  <c r="B99" i="4"/>
  <c r="C99" i="4"/>
  <c r="D99" i="4"/>
  <c r="E99" i="4"/>
  <c r="F99" i="4"/>
  <c r="A100" i="4"/>
  <c r="B100" i="4"/>
  <c r="C100" i="4"/>
  <c r="D100" i="4"/>
  <c r="E100" i="4"/>
  <c r="F100" i="4"/>
  <c r="A101" i="4"/>
  <c r="B101" i="4"/>
  <c r="C101" i="4"/>
  <c r="D101" i="4"/>
  <c r="E101" i="4"/>
  <c r="F101" i="4"/>
  <c r="A102" i="4"/>
  <c r="B102" i="4"/>
  <c r="C102" i="4"/>
  <c r="D102" i="4"/>
  <c r="E102" i="4"/>
  <c r="F102" i="4"/>
  <c r="A103" i="4"/>
  <c r="B103" i="4"/>
  <c r="C103" i="4"/>
  <c r="D103" i="4"/>
  <c r="E103" i="4"/>
  <c r="F103" i="4"/>
  <c r="A104" i="4"/>
  <c r="B104" i="4"/>
  <c r="C104" i="4"/>
  <c r="D104" i="4"/>
  <c r="E104" i="4"/>
  <c r="F104" i="4"/>
  <c r="A105" i="4"/>
  <c r="B105" i="4"/>
  <c r="C105" i="4"/>
  <c r="D105" i="4"/>
  <c r="E105" i="4"/>
  <c r="F105" i="4"/>
  <c r="A106" i="4"/>
  <c r="B106" i="4"/>
  <c r="C106" i="4"/>
  <c r="D106" i="4"/>
  <c r="E106" i="4"/>
  <c r="F106" i="4"/>
  <c r="A107" i="4"/>
  <c r="B107" i="4"/>
  <c r="C107" i="4"/>
  <c r="D107" i="4"/>
  <c r="E107" i="4"/>
  <c r="F107" i="4"/>
  <c r="A108" i="4"/>
  <c r="B108" i="4"/>
  <c r="C108" i="4"/>
  <c r="D108" i="4"/>
  <c r="E108" i="4"/>
  <c r="F108" i="4"/>
  <c r="A109" i="4"/>
  <c r="B109" i="4"/>
  <c r="C109" i="4"/>
  <c r="D109" i="4"/>
  <c r="E109" i="4"/>
  <c r="F109" i="4"/>
  <c r="A110" i="4"/>
  <c r="B110" i="4"/>
  <c r="C110" i="4"/>
  <c r="D110" i="4"/>
  <c r="E110" i="4"/>
  <c r="F110" i="4"/>
  <c r="A111" i="4"/>
  <c r="B111" i="4"/>
  <c r="C111" i="4"/>
  <c r="D111" i="4"/>
  <c r="E111" i="4"/>
  <c r="F111" i="4"/>
  <c r="A112" i="4"/>
  <c r="B112" i="4"/>
  <c r="C112" i="4"/>
  <c r="D112" i="4"/>
  <c r="E112" i="4"/>
  <c r="F112" i="4"/>
  <c r="A113" i="4"/>
  <c r="B113" i="4"/>
  <c r="C113" i="4"/>
  <c r="D113" i="4"/>
  <c r="E113" i="4"/>
  <c r="F113" i="4"/>
  <c r="A114" i="4"/>
  <c r="B114" i="4"/>
  <c r="C114" i="4"/>
  <c r="D114" i="4"/>
  <c r="E114" i="4"/>
  <c r="F114" i="4"/>
  <c r="A115" i="4"/>
  <c r="B115" i="4"/>
  <c r="C115" i="4"/>
  <c r="D115" i="4"/>
  <c r="E115" i="4"/>
  <c r="F115" i="4"/>
  <c r="A116" i="4"/>
  <c r="B116" i="4"/>
  <c r="C116" i="4"/>
  <c r="D116" i="4"/>
  <c r="E116" i="4"/>
  <c r="F116" i="4"/>
  <c r="A117" i="4"/>
  <c r="B117" i="4"/>
  <c r="C117" i="4"/>
  <c r="D117" i="4"/>
  <c r="E117" i="4"/>
  <c r="F117" i="4"/>
  <c r="A118" i="4"/>
  <c r="B118" i="4"/>
  <c r="C118" i="4"/>
  <c r="D118" i="4"/>
  <c r="E118" i="4"/>
  <c r="F118" i="4"/>
  <c r="A119" i="4"/>
  <c r="B119" i="4"/>
  <c r="C119" i="4"/>
  <c r="D119" i="4"/>
  <c r="E119" i="4"/>
  <c r="F119" i="4"/>
  <c r="A120" i="4"/>
  <c r="B120" i="4"/>
  <c r="C120" i="4"/>
  <c r="D120" i="4"/>
  <c r="E120" i="4"/>
  <c r="F120" i="4"/>
  <c r="A121" i="4"/>
  <c r="B121" i="4"/>
  <c r="C121" i="4"/>
  <c r="D121" i="4"/>
  <c r="E121" i="4"/>
  <c r="F121" i="4"/>
  <c r="A122" i="4"/>
  <c r="B122" i="4"/>
  <c r="C122" i="4"/>
  <c r="D122" i="4"/>
  <c r="E122" i="4"/>
  <c r="F122" i="4"/>
  <c r="A123" i="4"/>
  <c r="B123" i="4"/>
  <c r="C123" i="4"/>
  <c r="D123" i="4"/>
  <c r="E123" i="4"/>
  <c r="F123" i="4"/>
  <c r="A124" i="4"/>
  <c r="B124" i="4"/>
  <c r="C124" i="4"/>
  <c r="D124" i="4"/>
  <c r="E124" i="4"/>
  <c r="F124" i="4"/>
  <c r="A125" i="4"/>
  <c r="B125" i="4"/>
  <c r="C125" i="4"/>
  <c r="D125" i="4"/>
  <c r="E125" i="4"/>
  <c r="F125" i="4"/>
  <c r="A126" i="4"/>
  <c r="B126" i="4"/>
  <c r="C126" i="4"/>
  <c r="D126" i="4"/>
  <c r="E126" i="4"/>
  <c r="F126" i="4"/>
  <c r="A127" i="4"/>
  <c r="B127" i="4"/>
  <c r="C127" i="4"/>
  <c r="D127" i="4"/>
  <c r="E127" i="4"/>
  <c r="F127" i="4"/>
  <c r="A128" i="4"/>
  <c r="B128" i="4"/>
  <c r="C128" i="4"/>
  <c r="D128" i="4"/>
  <c r="E128" i="4"/>
  <c r="F128" i="4"/>
  <c r="A129" i="4"/>
  <c r="B129" i="4"/>
  <c r="C129" i="4"/>
  <c r="D129" i="4"/>
  <c r="E129" i="4"/>
  <c r="F129" i="4"/>
  <c r="A130" i="4"/>
  <c r="B130" i="4"/>
  <c r="C130" i="4"/>
  <c r="D130" i="4"/>
  <c r="E130" i="4"/>
  <c r="F130" i="4"/>
  <c r="A131" i="4"/>
  <c r="B131" i="4"/>
  <c r="C131" i="4"/>
  <c r="D131" i="4"/>
  <c r="E131" i="4"/>
  <c r="F131" i="4"/>
  <c r="A132" i="4"/>
  <c r="B132" i="4"/>
  <c r="C132" i="4"/>
  <c r="D132" i="4"/>
  <c r="E132" i="4"/>
  <c r="F132" i="4"/>
  <c r="A133" i="4"/>
  <c r="B133" i="4"/>
  <c r="C133" i="4"/>
  <c r="D133" i="4"/>
  <c r="E133" i="4"/>
  <c r="F133" i="4"/>
  <c r="A134" i="4"/>
  <c r="B134" i="4"/>
  <c r="C134" i="4"/>
  <c r="D134" i="4"/>
  <c r="E134" i="4"/>
  <c r="F134" i="4"/>
  <c r="A135" i="4"/>
  <c r="B135" i="4"/>
  <c r="C135" i="4"/>
  <c r="D135" i="4"/>
  <c r="E135" i="4"/>
  <c r="F135" i="4"/>
  <c r="A136" i="4"/>
  <c r="B136" i="4"/>
  <c r="C136" i="4"/>
  <c r="D136" i="4"/>
  <c r="E136" i="4"/>
  <c r="F136" i="4"/>
  <c r="A137" i="4"/>
  <c r="B137" i="4"/>
  <c r="C137" i="4"/>
  <c r="D137" i="4"/>
  <c r="E137" i="4"/>
  <c r="F137" i="4"/>
  <c r="A138" i="4"/>
  <c r="B138" i="4"/>
  <c r="C138" i="4"/>
  <c r="D138" i="4"/>
  <c r="E138" i="4"/>
  <c r="F138" i="4"/>
  <c r="A139" i="4"/>
  <c r="B139" i="4"/>
  <c r="C139" i="4"/>
  <c r="D139" i="4"/>
  <c r="E139" i="4"/>
  <c r="F139" i="4"/>
  <c r="A140" i="4"/>
  <c r="B140" i="4"/>
  <c r="C140" i="4"/>
  <c r="D140" i="4"/>
  <c r="E140" i="4"/>
  <c r="F140" i="4"/>
  <c r="A141" i="4"/>
  <c r="B141" i="4"/>
  <c r="C141" i="4"/>
  <c r="D141" i="4"/>
  <c r="E141" i="4"/>
  <c r="F141" i="4"/>
  <c r="A142" i="4"/>
  <c r="B142" i="4"/>
  <c r="C142" i="4"/>
  <c r="D142" i="4"/>
  <c r="E142" i="4"/>
  <c r="F142" i="4"/>
  <c r="A143" i="4"/>
  <c r="B143" i="4"/>
  <c r="C143" i="4"/>
  <c r="D143" i="4"/>
  <c r="E143" i="4"/>
  <c r="F143" i="4"/>
  <c r="A144" i="4"/>
  <c r="B144" i="4"/>
  <c r="C144" i="4"/>
  <c r="D144" i="4"/>
  <c r="E144" i="4"/>
  <c r="F144" i="4"/>
  <c r="A145" i="4"/>
  <c r="B145" i="4"/>
  <c r="C145" i="4"/>
  <c r="D145" i="4"/>
  <c r="E145" i="4"/>
  <c r="F145" i="4"/>
  <c r="A146" i="4"/>
  <c r="B146" i="4"/>
  <c r="C146" i="4"/>
  <c r="D146" i="4"/>
  <c r="E146" i="4"/>
  <c r="F146" i="4"/>
  <c r="A147" i="4"/>
  <c r="B147" i="4"/>
  <c r="C147" i="4"/>
  <c r="D147" i="4"/>
  <c r="E147" i="4"/>
  <c r="F147" i="4"/>
  <c r="A148" i="4"/>
  <c r="B148" i="4"/>
  <c r="C148" i="4"/>
  <c r="D148" i="4"/>
  <c r="E148" i="4"/>
  <c r="F148" i="4"/>
  <c r="A149" i="4"/>
  <c r="B149" i="4"/>
  <c r="C149" i="4"/>
  <c r="D149" i="4"/>
  <c r="E149" i="4"/>
  <c r="F149" i="4"/>
  <c r="A150" i="4"/>
  <c r="B150" i="4"/>
  <c r="C150" i="4"/>
  <c r="D150" i="4"/>
  <c r="E150" i="4"/>
  <c r="F150" i="4"/>
  <c r="A151" i="4"/>
  <c r="B151" i="4"/>
  <c r="C151" i="4"/>
  <c r="D151" i="4"/>
  <c r="E151" i="4"/>
  <c r="F151" i="4"/>
  <c r="A152" i="4"/>
  <c r="B152" i="4"/>
  <c r="C152" i="4"/>
  <c r="D152" i="4"/>
  <c r="E152" i="4"/>
  <c r="F152" i="4"/>
  <c r="A153" i="4"/>
  <c r="B153" i="4"/>
  <c r="C153" i="4"/>
  <c r="D153" i="4"/>
  <c r="E153" i="4"/>
  <c r="F153" i="4"/>
  <c r="A154" i="4"/>
  <c r="B154" i="4"/>
  <c r="C154" i="4"/>
  <c r="D154" i="4"/>
  <c r="E154" i="4"/>
  <c r="F154" i="4"/>
  <c r="A155" i="4"/>
  <c r="B155" i="4"/>
  <c r="C155" i="4"/>
  <c r="D155" i="4"/>
  <c r="E155" i="4"/>
  <c r="F155" i="4"/>
  <c r="A156" i="4"/>
  <c r="B156" i="4"/>
  <c r="C156" i="4"/>
  <c r="D156" i="4"/>
  <c r="E156" i="4"/>
  <c r="F156" i="4"/>
  <c r="A157" i="4"/>
  <c r="B157" i="4"/>
  <c r="C157" i="4"/>
  <c r="D157" i="4"/>
  <c r="E157" i="4"/>
  <c r="F157" i="4"/>
  <c r="A158" i="4"/>
  <c r="B158" i="4"/>
  <c r="C158" i="4"/>
  <c r="D158" i="4"/>
  <c r="E158" i="4"/>
  <c r="F158" i="4"/>
  <c r="A159" i="4"/>
  <c r="B159" i="4"/>
  <c r="C159" i="4"/>
  <c r="D159" i="4"/>
  <c r="E159" i="4"/>
  <c r="F159" i="4"/>
  <c r="A160" i="4"/>
  <c r="B160" i="4"/>
  <c r="C160" i="4"/>
  <c r="D160" i="4"/>
  <c r="E160" i="4"/>
  <c r="F160" i="4"/>
  <c r="A161" i="4"/>
  <c r="B161" i="4"/>
  <c r="C161" i="4"/>
  <c r="D161" i="4"/>
  <c r="E161" i="4"/>
  <c r="F161" i="4"/>
  <c r="A162" i="4"/>
  <c r="B162" i="4"/>
  <c r="C162" i="4"/>
  <c r="D162" i="4"/>
  <c r="E162" i="4"/>
  <c r="F162" i="4"/>
  <c r="A163" i="4"/>
  <c r="B163" i="4"/>
  <c r="C163" i="4"/>
  <c r="D163" i="4"/>
  <c r="E163" i="4"/>
  <c r="F163" i="4"/>
  <c r="A164" i="4"/>
  <c r="B164" i="4"/>
  <c r="C164" i="4"/>
  <c r="D164" i="4"/>
  <c r="E164" i="4"/>
  <c r="F164" i="4"/>
  <c r="A165" i="4"/>
  <c r="B165" i="4"/>
  <c r="C165" i="4"/>
  <c r="D165" i="4"/>
  <c r="E165" i="4"/>
  <c r="F165" i="4"/>
  <c r="A166" i="4"/>
  <c r="B166" i="4"/>
  <c r="C166" i="4"/>
  <c r="D166" i="4"/>
  <c r="E166" i="4"/>
  <c r="F166" i="4"/>
  <c r="A167" i="4"/>
  <c r="B167" i="4"/>
  <c r="C167" i="4"/>
  <c r="D167" i="4"/>
  <c r="E167" i="4"/>
  <c r="F167" i="4"/>
  <c r="A168" i="4"/>
  <c r="B168" i="4"/>
  <c r="C168" i="4"/>
  <c r="D168" i="4"/>
  <c r="E168" i="4"/>
  <c r="F168" i="4"/>
  <c r="C12" i="2"/>
  <c r="D12" i="2"/>
  <c r="E12" i="2"/>
  <c r="B12" i="2"/>
  <c r="B7" i="2"/>
  <c r="C7" i="2"/>
  <c r="D7" i="2"/>
  <c r="E7" i="2"/>
  <c r="B8" i="2"/>
  <c r="C8" i="2"/>
  <c r="D8" i="2"/>
  <c r="E8" i="2"/>
  <c r="B9" i="2"/>
  <c r="C9" i="2"/>
  <c r="D9" i="2"/>
  <c r="E9" i="2"/>
  <c r="B10" i="2"/>
  <c r="C10" i="2"/>
  <c r="D10" i="2"/>
  <c r="E10" i="2"/>
  <c r="B11" i="2"/>
  <c r="C11" i="2"/>
  <c r="D11" i="2"/>
  <c r="E11" i="2"/>
  <c r="C6" i="2"/>
  <c r="D6" i="2"/>
  <c r="E6" i="2"/>
  <c r="B6" i="2"/>
  <c r="D4" i="2"/>
  <c r="E4" i="2"/>
  <c r="C4" i="2"/>
  <c r="B4" i="2"/>
  <c r="B14" i="2" l="1"/>
  <c r="C16" i="2"/>
  <c r="C20" i="2" s="1"/>
  <c r="D20" i="2" l="1"/>
  <c r="C9" i="3" l="1"/>
  <c r="D17" i="10" s="1"/>
  <c r="J9" i="3"/>
  <c r="I9" i="3"/>
  <c r="B9" i="3"/>
  <c r="D10" i="10" s="1"/>
  <c r="D9" i="3" l="1"/>
  <c r="F57" i="5"/>
  <c r="H9" i="3"/>
  <c r="E9" i="3" s="1"/>
  <c r="D8" i="10" s="1"/>
  <c r="E57" i="5"/>
  <c r="I57" i="5"/>
  <c r="C57" i="5"/>
  <c r="G57" i="5"/>
  <c r="F9" i="3"/>
  <c r="D15" i="10" s="1"/>
  <c r="D16" i="10" s="1"/>
  <c r="D57" i="5"/>
  <c r="H57" i="5"/>
  <c r="G9" i="3"/>
  <c r="F19" i="10" l="1"/>
  <c r="C4" i="13"/>
  <c r="D9" i="10"/>
  <c r="E14" i="2"/>
  <c r="F4" i="2"/>
  <c r="H4" i="2" s="1"/>
  <c r="F6" i="2"/>
  <c r="F7" i="2"/>
  <c r="F8" i="2"/>
  <c r="F9" i="2"/>
  <c r="H9" i="2" s="1"/>
  <c r="F10" i="2"/>
  <c r="F11" i="2"/>
  <c r="F12" i="2"/>
  <c r="H12" i="2" s="1"/>
  <c r="C14" i="2"/>
  <c r="B16" i="2" s="1"/>
  <c r="B19" i="2" s="1"/>
  <c r="D14" i="2"/>
  <c r="F12" i="10" l="1"/>
  <c r="F21" i="10" s="1"/>
  <c r="F22" i="10" s="1"/>
  <c r="F24" i="10" s="1"/>
  <c r="F25" i="10" s="1"/>
  <c r="C3" i="13"/>
  <c r="C21" i="13"/>
  <c r="C17" i="13"/>
  <c r="F27" i="10"/>
  <c r="G7" i="2"/>
  <c r="G12" i="2"/>
  <c r="G10" i="2"/>
  <c r="G11" i="2"/>
  <c r="H11" i="2"/>
  <c r="H10" i="2"/>
  <c r="G8" i="2"/>
  <c r="F14" i="2"/>
  <c r="G14" i="2" s="1"/>
  <c r="G6" i="2"/>
  <c r="G9" i="2"/>
  <c r="F23" i="10" l="1"/>
  <c r="C16" i="13"/>
  <c r="C18" i="13" s="1"/>
  <c r="C20" i="13"/>
  <c r="C22" i="13" s="1"/>
  <c r="H14" i="2"/>
  <c r="C30" i="13" l="1"/>
  <c r="C26" i="13"/>
  <c r="C24" i="13"/>
  <c r="C25" i="13"/>
  <c r="C31" i="13" l="1"/>
  <c r="C27" i="13"/>
</calcChain>
</file>

<file path=xl/sharedStrings.xml><?xml version="1.0" encoding="utf-8"?>
<sst xmlns="http://schemas.openxmlformats.org/spreadsheetml/2006/main" count="197" uniqueCount="136">
  <si>
    <t>Receiving Hospital</t>
  </si>
  <si>
    <t>Total</t>
  </si>
  <si>
    <t>Percent Total</t>
  </si>
  <si>
    <t>AMC Percent</t>
  </si>
  <si>
    <t>Total Same Day Transfers</t>
  </si>
  <si>
    <t>Transfer Exclusions</t>
  </si>
  <si>
    <t>1. Same Hospital</t>
  </si>
  <si>
    <t>2.Same System</t>
  </si>
  <si>
    <t>3.Non-Resident</t>
  </si>
  <si>
    <t>4. MDC 5</t>
  </si>
  <si>
    <t>5.Rehab</t>
  </si>
  <si>
    <t xml:space="preserve">             -   </t>
  </si>
  <si>
    <t>6.Pysch</t>
  </si>
  <si>
    <t>Sam DayTransfers Included in the Analysis</t>
  </si>
  <si>
    <t>Number of Transfers</t>
  </si>
  <si>
    <t>Average Charge</t>
  </si>
  <si>
    <t>Total Charge</t>
  </si>
  <si>
    <t>Source</t>
  </si>
  <si>
    <t>All</t>
  </si>
  <si>
    <t>From ED</t>
  </si>
  <si>
    <t>From Inpatient</t>
  </si>
  <si>
    <t>Total charges</t>
  </si>
  <si>
    <t>N</t>
  </si>
  <si>
    <t>Mean</t>
  </si>
  <si>
    <t>Sum</t>
  </si>
  <si>
    <t>APR DRG Code</t>
  </si>
  <si>
    <t>APR DRG NAME</t>
  </si>
  <si>
    <t> Sending Hospital</t>
  </si>
  <si>
    <t>ED</t>
  </si>
  <si>
    <t>INPT</t>
  </si>
  <si>
    <t>HOSPITALNAME</t>
  </si>
  <si>
    <t>UMMS</t>
  </si>
  <si>
    <t>MIEMSS</t>
  </si>
  <si>
    <t>JHH</t>
  </si>
  <si>
    <t>Non-AMC</t>
  </si>
  <si>
    <t xml:space="preserve">Source </t>
  </si>
  <si>
    <t>7.Categorical Exclusions</t>
  </si>
  <si>
    <t>Provider ID</t>
  </si>
  <si>
    <t>Average Age</t>
  </si>
  <si>
    <t>VCF</t>
  </si>
  <si>
    <t>A</t>
  </si>
  <si>
    <t>B</t>
  </si>
  <si>
    <t>C</t>
  </si>
  <si>
    <t>Number of Transfers in the Base Period</t>
  </si>
  <si>
    <t>D</t>
  </si>
  <si>
    <t>Number of Transfers in the Current Period</t>
  </si>
  <si>
    <t>Total Adjustment</t>
  </si>
  <si>
    <t>E</t>
  </si>
  <si>
    <t>F</t>
  </si>
  <si>
    <t>Tranfers From Inpatient</t>
  </si>
  <si>
    <t>Average Charge of Transfer Cases in CY2013</t>
  </si>
  <si>
    <t>Average Transfer Case Adjustment</t>
  </si>
  <si>
    <t>G</t>
  </si>
  <si>
    <t>D*(F-E)</t>
  </si>
  <si>
    <t>H</t>
  </si>
  <si>
    <t>J</t>
  </si>
  <si>
    <t>K</t>
  </si>
  <si>
    <t>I*(K-J)</t>
  </si>
  <si>
    <t>C*(1+A)*B</t>
  </si>
  <si>
    <t>H*(1+A)*B</t>
  </si>
  <si>
    <t>D=</t>
  </si>
  <si>
    <t>G=</t>
  </si>
  <si>
    <t>I=</t>
  </si>
  <si>
    <t>L=</t>
  </si>
  <si>
    <t>M=</t>
  </si>
  <si>
    <t>G+L</t>
  </si>
  <si>
    <t>Population Adjustment</t>
  </si>
  <si>
    <t>Total Transfer Adjustment</t>
  </si>
  <si>
    <t>O=</t>
  </si>
  <si>
    <t>M*(1-N)</t>
  </si>
  <si>
    <t>Calculation of Thresholds</t>
  </si>
  <si>
    <t>Total Revenue Limit</t>
  </si>
  <si>
    <t>Transfers From ED</t>
  </si>
  <si>
    <t>Price Update (FY 2015)</t>
  </si>
  <si>
    <t>Average Charge of Transfer Cases in FY 2014</t>
  </si>
  <si>
    <t>Total Inflated Transfer Cost</t>
  </si>
  <si>
    <t>Total Inflated Transfer Cost with Population adjustment</t>
  </si>
  <si>
    <t>Average Adjusted Transfer Cost for Rate Year 2016</t>
  </si>
  <si>
    <t>Average Cost of Transfers</t>
  </si>
  <si>
    <t>Base Year Total Transfer Cost</t>
  </si>
  <si>
    <t>Current Year Total Transfer Cost</t>
  </si>
  <si>
    <t>Tranfer Case Growth</t>
  </si>
  <si>
    <t>If &gt;=10 then calculate the costs</t>
  </si>
  <si>
    <t>10% Transfer Cost Threshold</t>
  </si>
  <si>
    <t>Tranfer Cost Growth (%)</t>
  </si>
  <si>
    <t>Transfer Cost Growth ($)</t>
  </si>
  <si>
    <t>GBR transfer Payment Adjustment</t>
  </si>
  <si>
    <t>If  State tranfer Cost Growth&gt;5%</t>
  </si>
  <si>
    <t>5% Transfer Cost Threshold</t>
  </si>
  <si>
    <t>E= C+D</t>
  </si>
  <si>
    <t>H=F+G</t>
  </si>
  <si>
    <t>I=H-E</t>
  </si>
  <si>
    <t>J=A*C</t>
  </si>
  <si>
    <t>K=B*D</t>
  </si>
  <si>
    <t>L=J+K</t>
  </si>
  <si>
    <t>M=A*F</t>
  </si>
  <si>
    <t>N=B*G</t>
  </si>
  <si>
    <t>O=M+N</t>
  </si>
  <si>
    <t>Q=P/L</t>
  </si>
  <si>
    <t>P=O-L</t>
  </si>
  <si>
    <t>R=L*10%</t>
  </si>
  <si>
    <t>S=P-L</t>
  </si>
  <si>
    <t xml:space="preserve">From Table 3 </t>
  </si>
  <si>
    <t>Base Year Transfer Cases for Hospital A</t>
  </si>
  <si>
    <t>Current Year Transfer Cases for Hospital A</t>
  </si>
  <si>
    <t>T=L*5%</t>
  </si>
  <si>
    <t>U=P-T</t>
  </si>
  <si>
    <t>CY13 YTD</t>
  </si>
  <si>
    <t>CY 14 YTD</t>
  </si>
  <si>
    <t>Annual Change</t>
  </si>
  <si>
    <t>Count</t>
  </si>
  <si>
    <t>%</t>
  </si>
  <si>
    <t>Annual Quarterly Change</t>
  </si>
  <si>
    <t>CY14 YTD</t>
  </si>
  <si>
    <t>Table 3: Average Adjusted Transfer Cost for Rate Year 2016 GBR adjustments</t>
  </si>
  <si>
    <t>Table 6: Same Day Transfers Exclusions , FY 2014</t>
  </si>
  <si>
    <t>Table 7: Same Day Transfers by Source FY 2014</t>
  </si>
  <si>
    <t>Table 8: AMC Transfers  DRGS with 10 or more Cases Fy 2014</t>
  </si>
  <si>
    <t>Table 9: Transfers to AMCs by Sending Hospital , FY2014</t>
  </si>
  <si>
    <t>Table 10: CY 2014 TYD Quarterly Trends</t>
  </si>
  <si>
    <t>Receving Hospital</t>
  </si>
  <si>
    <t>Number of Cases</t>
  </si>
  <si>
    <t>CY 13</t>
  </si>
  <si>
    <t>CY 14</t>
  </si>
  <si>
    <t>Calendar Year To Date</t>
  </si>
  <si>
    <t>Change Count</t>
  </si>
  <si>
    <t>Change %</t>
  </si>
  <si>
    <t>Annual Growth Rates</t>
  </si>
  <si>
    <t>Calendar Quarter</t>
  </si>
  <si>
    <t>Based on Final Fy15q1 Data.</t>
  </si>
  <si>
    <t>Table 11: Cy 2014 TYD Quarterly Trends by Hospital</t>
  </si>
  <si>
    <t>Academic Transfers</t>
  </si>
  <si>
    <t>Table 12: Transfer Charges by Category of Service, FY2014</t>
  </si>
  <si>
    <t>Service Line</t>
  </si>
  <si>
    <t>Table 13: CY 2014 Jan-Oct year to Date Trends in AMC Transfers  by Product Line</t>
  </si>
  <si>
    <t>Table 4: Example GBR Transfer Payment Adjustment Calculation for Sending  Hospitals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</si>
</sst>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_(&quot;$&quot;* #,##0_);_(&quot;$&quot;* \(#,##0\);_(&quot;$&quot;* &quot;-&quot;??_);_(@_)"/>
    <numFmt numFmtId="167" formatCode="0.0%"/>
  </numFmts>
  <fonts count="2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"/>
      <name val="Arial, Albany AMT, sans-serif"/>
    </font>
    <font>
      <sz val="8"/>
      <color indexed="8"/>
      <name val="Arial, Albany AMT, Helvetica"/>
    </font>
    <font>
      <b/>
      <sz val="9"/>
      <color theme="1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Arial, Albany AMT, sans-serif"/>
    </font>
    <font>
      <b/>
      <sz val="10"/>
      <color indexed="8"/>
      <name val="Arial, Albany AMT, sans-serif"/>
    </font>
    <font>
      <sz val="9"/>
      <color indexed="8"/>
      <name val="Arial, Albany AMT, sans-serif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C1C1C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CCD6BE"/>
      </right>
      <top style="thin">
        <color auto="1"/>
      </top>
      <bottom style="thin">
        <color rgb="FFCCD6BE"/>
      </bottom>
      <diagonal/>
    </border>
    <border>
      <left style="thin">
        <color auto="1"/>
      </left>
      <right style="thin">
        <color rgb="FFCCD6BE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CD6BE"/>
      </bottom>
      <diagonal/>
    </border>
    <border>
      <left style="thin">
        <color rgb="FFC1C1C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rgb="FFCCD6BE"/>
      </right>
      <top/>
      <bottom/>
      <diagonal/>
    </border>
    <border>
      <left/>
      <right/>
      <top/>
      <bottom style="thin">
        <color rgb="FFCCD6BE"/>
      </bottom>
      <diagonal/>
    </border>
    <border>
      <left/>
      <right style="thin">
        <color rgb="FFCCD6BE"/>
      </right>
      <top/>
      <bottom style="thin">
        <color rgb="FFCCD6BE"/>
      </bottom>
      <diagonal/>
    </border>
    <border>
      <left/>
      <right style="thin">
        <color rgb="FFCCD6BE"/>
      </right>
      <top/>
      <bottom style="thin">
        <color auto="1"/>
      </bottom>
      <diagonal/>
    </border>
    <border>
      <left style="thin">
        <color rgb="FFCCD6BE"/>
      </left>
      <right/>
      <top/>
      <bottom/>
      <diagonal/>
    </border>
    <border>
      <left style="thin">
        <color rgb="FFCCD6BE"/>
      </left>
      <right/>
      <top style="thin">
        <color auto="1"/>
      </top>
      <bottom style="thin">
        <color rgb="FFCCD6BE"/>
      </bottom>
      <diagonal/>
    </border>
    <border>
      <left/>
      <right style="thin">
        <color rgb="FFCCD6BE"/>
      </right>
      <top style="thin">
        <color auto="1"/>
      </top>
      <bottom style="thin">
        <color rgb="FFCCD6BE"/>
      </bottom>
      <diagonal/>
    </border>
    <border>
      <left style="thin">
        <color rgb="FFCCD6BE"/>
      </left>
      <right/>
      <top/>
      <bottom style="thin">
        <color auto="1"/>
      </bottom>
      <diagonal/>
    </border>
    <border>
      <left style="medium">
        <color indexed="64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6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203">
    <xf numFmtId="0" fontId="0" fillId="0" borderId="0" xfId="0"/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8" fillId="0" borderId="0" xfId="0" applyFont="1" applyFill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1" xfId="0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3" fontId="10" fillId="0" borderId="1" xfId="0" applyNumberFormat="1" applyFont="1" applyFill="1" applyBorder="1" applyAlignment="1">
      <alignment vertical="center"/>
    </xf>
    <xf numFmtId="9" fontId="10" fillId="0" borderId="1" xfId="0" applyNumberFormat="1" applyFont="1" applyFill="1" applyBorder="1" applyAlignment="1">
      <alignment vertical="center"/>
    </xf>
    <xf numFmtId="9" fontId="9" fillId="0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6" fontId="5" fillId="0" borderId="1" xfId="0" applyNumberFormat="1" applyFont="1" applyFill="1" applyBorder="1" applyAlignment="1">
      <alignment horizontal="right" vertical="center" wrapText="1"/>
    </xf>
    <xf numFmtId="6" fontId="5" fillId="0" borderId="7" xfId="0" applyNumberFormat="1" applyFont="1" applyFill="1" applyBorder="1" applyAlignment="1">
      <alignment horizontal="right" vertical="center" wrapText="1"/>
    </xf>
    <xf numFmtId="3" fontId="5" fillId="0" borderId="8" xfId="0" applyNumberFormat="1" applyFont="1" applyFill="1" applyBorder="1" applyAlignment="1">
      <alignment horizontal="right" vertical="center" wrapText="1"/>
    </xf>
    <xf numFmtId="6" fontId="5" fillId="0" borderId="8" xfId="0" applyNumberFormat="1" applyFont="1" applyFill="1" applyBorder="1" applyAlignment="1">
      <alignment horizontal="right" vertical="center" wrapText="1"/>
    </xf>
    <xf numFmtId="6" fontId="5" fillId="0" borderId="6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5" fillId="0" borderId="8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horizontal="left" vertical="center" wrapText="1"/>
    </xf>
    <xf numFmtId="6" fontId="5" fillId="0" borderId="1" xfId="0" applyNumberFormat="1" applyFont="1" applyFill="1" applyBorder="1" applyAlignment="1">
      <alignment vertical="center" wrapText="1"/>
    </xf>
    <xf numFmtId="9" fontId="11" fillId="0" borderId="1" xfId="0" applyNumberFormat="1" applyFont="1" applyFill="1" applyBorder="1" applyAlignment="1">
      <alignment vertical="center"/>
    </xf>
    <xf numFmtId="3" fontId="0" fillId="0" borderId="0" xfId="0" applyNumberFormat="1" applyAlignment="1">
      <alignment vertical="center"/>
    </xf>
    <xf numFmtId="3" fontId="0" fillId="0" borderId="0" xfId="0" applyNumberFormat="1"/>
    <xf numFmtId="9" fontId="0" fillId="0" borderId="0" xfId="0" applyNumberFormat="1"/>
    <xf numFmtId="6" fontId="0" fillId="0" borderId="0" xfId="0" applyNumberFormat="1"/>
    <xf numFmtId="0" fontId="1" fillId="0" borderId="0" xfId="0" applyFont="1"/>
    <xf numFmtId="164" fontId="0" fillId="0" borderId="0" xfId="143" applyNumberFormat="1" applyFont="1"/>
    <xf numFmtId="0" fontId="4" fillId="0" borderId="15" xfId="0" applyFont="1" applyFill="1" applyBorder="1" applyAlignment="1">
      <alignment vertical="center" wrapText="1"/>
    </xf>
    <xf numFmtId="3" fontId="5" fillId="0" borderId="15" xfId="0" applyNumberFormat="1" applyFont="1" applyFill="1" applyBorder="1" applyAlignment="1">
      <alignment horizontal="right" vertical="center" wrapText="1"/>
    </xf>
    <xf numFmtId="6" fontId="5" fillId="0" borderId="15" xfId="0" applyNumberFormat="1" applyFont="1" applyFill="1" applyBorder="1" applyAlignment="1">
      <alignment horizontal="right" vertical="center" wrapText="1"/>
    </xf>
    <xf numFmtId="3" fontId="5" fillId="0" borderId="16" xfId="0" applyNumberFormat="1" applyFont="1" applyFill="1" applyBorder="1" applyAlignment="1">
      <alignment horizontal="right" vertical="center" wrapText="1"/>
    </xf>
    <xf numFmtId="0" fontId="4" fillId="0" borderId="14" xfId="0" applyFont="1" applyFill="1" applyBorder="1" applyAlignment="1">
      <alignment vertical="center" wrapText="1"/>
    </xf>
    <xf numFmtId="3" fontId="5" fillId="0" borderId="14" xfId="0" applyNumberFormat="1" applyFont="1" applyFill="1" applyBorder="1" applyAlignment="1">
      <alignment horizontal="right" vertical="center" wrapText="1"/>
    </xf>
    <xf numFmtId="6" fontId="5" fillId="0" borderId="14" xfId="0" applyNumberFormat="1" applyFont="1" applyFill="1" applyBorder="1" applyAlignment="1">
      <alignment horizontal="right" vertical="center" wrapText="1"/>
    </xf>
    <xf numFmtId="166" fontId="5" fillId="0" borderId="14" xfId="144" applyNumberFormat="1" applyFont="1" applyFill="1" applyBorder="1" applyAlignment="1">
      <alignment horizontal="right" vertical="center" wrapText="1"/>
    </xf>
    <xf numFmtId="164" fontId="16" fillId="0" borderId="14" xfId="143" applyNumberFormat="1" applyFont="1" applyFill="1" applyBorder="1"/>
    <xf numFmtId="0" fontId="16" fillId="0" borderId="23" xfId="0" applyFont="1" applyFill="1" applyBorder="1"/>
    <xf numFmtId="0" fontId="0" fillId="0" borderId="0" xfId="0"/>
    <xf numFmtId="0" fontId="0" fillId="0" borderId="17" xfId="0" applyBorder="1" applyAlignment="1">
      <alignment horizontal="left"/>
    </xf>
    <xf numFmtId="0" fontId="0" fillId="2" borderId="17" xfId="0" applyFill="1" applyBorder="1" applyAlignment="1">
      <alignment horizontal="left"/>
    </xf>
    <xf numFmtId="0" fontId="1" fillId="0" borderId="18" xfId="0" applyFont="1" applyBorder="1"/>
    <xf numFmtId="9" fontId="0" fillId="0" borderId="19" xfId="0" applyNumberFormat="1" applyBorder="1" applyAlignment="1">
      <alignment horizontal="right"/>
    </xf>
    <xf numFmtId="0" fontId="0" fillId="0" borderId="18" xfId="0" applyBorder="1"/>
    <xf numFmtId="0" fontId="0" fillId="0" borderId="19" xfId="0" applyBorder="1"/>
    <xf numFmtId="0" fontId="1" fillId="2" borderId="18" xfId="0" applyFont="1" applyFill="1" applyBorder="1"/>
    <xf numFmtId="0" fontId="0" fillId="2" borderId="19" xfId="0" applyFill="1" applyBorder="1"/>
    <xf numFmtId="6" fontId="0" fillId="0" borderId="19" xfId="0" applyNumberFormat="1" applyBorder="1" applyAlignment="1">
      <alignment horizontal="right"/>
    </xf>
    <xf numFmtId="3" fontId="0" fillId="0" borderId="19" xfId="0" applyNumberFormat="1" applyBorder="1" applyAlignment="1">
      <alignment horizontal="right"/>
    </xf>
    <xf numFmtId="10" fontId="0" fillId="0" borderId="19" xfId="0" applyNumberFormat="1" applyBorder="1"/>
    <xf numFmtId="0" fontId="0" fillId="0" borderId="20" xfId="0" applyBorder="1"/>
    <xf numFmtId="0" fontId="0" fillId="0" borderId="21" xfId="0" applyBorder="1" applyAlignment="1">
      <alignment horizontal="left"/>
    </xf>
    <xf numFmtId="0" fontId="0" fillId="0" borderId="22" xfId="0" applyBorder="1"/>
    <xf numFmtId="166" fontId="0" fillId="0" borderId="0" xfId="144" applyNumberFormat="1" applyFont="1"/>
    <xf numFmtId="167" fontId="0" fillId="0" borderId="0" xfId="145" applyNumberFormat="1" applyFont="1"/>
    <xf numFmtId="0" fontId="0" fillId="0" borderId="0" xfId="0" applyFill="1"/>
    <xf numFmtId="10" fontId="0" fillId="0" borderId="0" xfId="145" applyNumberFormat="1" applyFont="1" applyFill="1" applyBorder="1" applyAlignment="1">
      <alignment horizontal="right"/>
    </xf>
    <xf numFmtId="9" fontId="0" fillId="0" borderId="0" xfId="0" applyNumberFormat="1" applyFill="1" applyBorder="1" applyAlignment="1">
      <alignment horizontal="right"/>
    </xf>
    <xf numFmtId="0" fontId="0" fillId="0" borderId="0" xfId="0" applyFill="1" applyBorder="1"/>
    <xf numFmtId="6" fontId="0" fillId="0" borderId="0" xfId="0" applyNumberFormat="1" applyFill="1" applyBorder="1" applyAlignment="1">
      <alignment horizontal="right"/>
    </xf>
    <xf numFmtId="165" fontId="0" fillId="0" borderId="0" xfId="144" applyNumberFormat="1" applyFont="1" applyFill="1" applyBorder="1"/>
    <xf numFmtId="3" fontId="0" fillId="0" borderId="0" xfId="0" applyNumberFormat="1" applyFill="1" applyBorder="1" applyAlignment="1">
      <alignment horizontal="right"/>
    </xf>
    <xf numFmtId="10" fontId="0" fillId="0" borderId="0" xfId="0" applyNumberFormat="1" applyFill="1" applyBorder="1"/>
    <xf numFmtId="0" fontId="15" fillId="3" borderId="1" xfId="0" applyNumberFormat="1" applyFont="1" applyFill="1" applyBorder="1" applyAlignment="1" applyProtection="1">
      <alignment horizontal="right" wrapText="1"/>
    </xf>
    <xf numFmtId="0" fontId="15" fillId="3" borderId="1" xfId="0" applyNumberFormat="1" applyFont="1" applyFill="1" applyBorder="1" applyAlignment="1" applyProtection="1">
      <alignment wrapText="1"/>
    </xf>
    <xf numFmtId="9" fontId="0" fillId="0" borderId="0" xfId="145" applyFont="1" applyAlignment="1">
      <alignment vertical="center"/>
    </xf>
    <xf numFmtId="9" fontId="0" fillId="3" borderId="1" xfId="145" applyFont="1" applyFill="1" applyBorder="1" applyAlignment="1" applyProtection="1"/>
    <xf numFmtId="0" fontId="0" fillId="3" borderId="1" xfId="0" applyNumberFormat="1" applyFont="1" applyFill="1" applyBorder="1" applyAlignment="1" applyProtection="1"/>
    <xf numFmtId="9" fontId="17" fillId="3" borderId="1" xfId="145" applyFont="1" applyFill="1" applyBorder="1" applyAlignment="1" applyProtection="1"/>
    <xf numFmtId="165" fontId="0" fillId="4" borderId="19" xfId="144" applyNumberFormat="1" applyFont="1" applyFill="1" applyBorder="1"/>
    <xf numFmtId="0" fontId="0" fillId="4" borderId="0" xfId="0" applyFill="1"/>
    <xf numFmtId="0" fontId="15" fillId="3" borderId="26" xfId="0" applyNumberFormat="1" applyFont="1" applyFill="1" applyBorder="1" applyAlignment="1" applyProtection="1">
      <alignment horizontal="right" wrapText="1"/>
    </xf>
    <xf numFmtId="0" fontId="0" fillId="5" borderId="17" xfId="0" applyFill="1" applyBorder="1" applyAlignment="1">
      <alignment horizontal="left"/>
    </xf>
    <xf numFmtId="9" fontId="0" fillId="0" borderId="19" xfId="0" applyNumberFormat="1" applyFill="1" applyBorder="1" applyAlignment="1">
      <alignment horizontal="right" wrapText="1"/>
    </xf>
    <xf numFmtId="0" fontId="0" fillId="0" borderId="0" xfId="0" applyFill="1" applyBorder="1" applyAlignment="1">
      <alignment horizontal="left"/>
    </xf>
    <xf numFmtId="0" fontId="14" fillId="5" borderId="26" xfId="0" applyNumberFormat="1" applyFont="1" applyFill="1" applyBorder="1" applyAlignment="1" applyProtection="1">
      <alignment horizontal="center" vertical="center" wrapText="1"/>
    </xf>
    <xf numFmtId="0" fontId="14" fillId="5" borderId="0" xfId="0" applyNumberFormat="1" applyFont="1" applyFill="1" applyBorder="1" applyAlignment="1" applyProtection="1">
      <alignment horizontal="center" vertical="center" wrapText="1"/>
    </xf>
    <xf numFmtId="0" fontId="14" fillId="5" borderId="1" xfId="0" applyNumberFormat="1" applyFont="1" applyFill="1" applyBorder="1" applyAlignment="1" applyProtection="1">
      <alignment horizontal="left" vertical="center" wrapText="1"/>
    </xf>
    <xf numFmtId="0" fontId="19" fillId="5" borderId="0" xfId="0" applyNumberFormat="1" applyFont="1" applyFill="1" applyBorder="1" applyAlignment="1" applyProtection="1">
      <alignment horizontal="center" vertical="center" wrapText="1"/>
    </xf>
    <xf numFmtId="0" fontId="14" fillId="5" borderId="29" xfId="0" applyNumberFormat="1" applyFont="1" applyFill="1" applyBorder="1" applyAlignment="1" applyProtection="1">
      <alignment vertical="center" wrapText="1"/>
    </xf>
    <xf numFmtId="0" fontId="14" fillId="5" borderId="30" xfId="0" applyNumberFormat="1" applyFont="1" applyFill="1" applyBorder="1" applyAlignment="1" applyProtection="1">
      <alignment vertical="center" wrapText="1"/>
    </xf>
    <xf numFmtId="0" fontId="0" fillId="5" borderId="0" xfId="0" applyFill="1" applyAlignment="1">
      <alignment vertical="center"/>
    </xf>
    <xf numFmtId="0" fontId="19" fillId="5" borderId="28" xfId="0" applyNumberFormat="1" applyFont="1" applyFill="1" applyBorder="1" applyAlignment="1" applyProtection="1">
      <alignment vertical="center"/>
    </xf>
    <xf numFmtId="0" fontId="0" fillId="5" borderId="0" xfId="0" applyNumberFormat="1" applyFont="1" applyFill="1" applyBorder="1" applyAlignment="1" applyProtection="1"/>
    <xf numFmtId="0" fontId="1" fillId="0" borderId="32" xfId="0" applyFont="1" applyBorder="1" applyAlignment="1">
      <alignment wrapText="1"/>
    </xf>
    <xf numFmtId="0" fontId="0" fillId="0" borderId="33" xfId="0" applyBorder="1" applyAlignment="1">
      <alignment horizontal="left"/>
    </xf>
    <xf numFmtId="10" fontId="0" fillId="0" borderId="34" xfId="145" applyNumberFormat="1" applyFont="1" applyBorder="1" applyAlignment="1">
      <alignment horizontal="right"/>
    </xf>
    <xf numFmtId="0" fontId="1" fillId="0" borderId="32" xfId="0" applyFont="1" applyBorder="1"/>
    <xf numFmtId="0" fontId="1" fillId="5" borderId="35" xfId="0" applyFont="1" applyFill="1" applyBorder="1"/>
    <xf numFmtId="0" fontId="0" fillId="5" borderId="36" xfId="0" applyFill="1" applyBorder="1" applyAlignment="1">
      <alignment horizontal="left"/>
    </xf>
    <xf numFmtId="0" fontId="0" fillId="5" borderId="37" xfId="0" applyFill="1" applyBorder="1" applyAlignment="1">
      <alignment horizontal="left"/>
    </xf>
    <xf numFmtId="0" fontId="1" fillId="0" borderId="38" xfId="0" applyFont="1" applyBorder="1" applyAlignment="1">
      <alignment horizontal="right"/>
    </xf>
    <xf numFmtId="0" fontId="0" fillId="0" borderId="0" xfId="0" applyBorder="1"/>
    <xf numFmtId="166" fontId="0" fillId="0" borderId="39" xfId="144" applyNumberFormat="1" applyFont="1" applyBorder="1" applyAlignment="1">
      <alignment horizontal="left"/>
    </xf>
    <xf numFmtId="0" fontId="1" fillId="5" borderId="38" xfId="0" applyFont="1" applyFill="1" applyBorder="1"/>
    <xf numFmtId="0" fontId="0" fillId="5" borderId="39" xfId="0" applyFill="1" applyBorder="1" applyAlignment="1">
      <alignment horizontal="left"/>
    </xf>
    <xf numFmtId="0" fontId="0" fillId="0" borderId="39" xfId="0" applyBorder="1" applyAlignment="1">
      <alignment horizontal="right"/>
    </xf>
    <xf numFmtId="0" fontId="0" fillId="5" borderId="39" xfId="0" applyFill="1" applyBorder="1" applyAlignment="1">
      <alignment horizontal="right"/>
    </xf>
    <xf numFmtId="0" fontId="1" fillId="5" borderId="39" xfId="0" applyFont="1" applyFill="1" applyBorder="1" applyAlignment="1">
      <alignment horizontal="right"/>
    </xf>
    <xf numFmtId="0" fontId="1" fillId="0" borderId="38" xfId="0" applyFont="1" applyBorder="1"/>
    <xf numFmtId="0" fontId="0" fillId="0" borderId="39" xfId="0" applyBorder="1" applyAlignment="1">
      <alignment horizontal="left"/>
    </xf>
    <xf numFmtId="166" fontId="0" fillId="0" borderId="39" xfId="0" applyNumberFormat="1" applyBorder="1" applyAlignment="1">
      <alignment horizontal="left"/>
    </xf>
    <xf numFmtId="166" fontId="0" fillId="5" borderId="39" xfId="0" applyNumberFormat="1" applyFill="1" applyBorder="1" applyAlignment="1">
      <alignment horizontal="left"/>
    </xf>
    <xf numFmtId="9" fontId="0" fillId="5" borderId="39" xfId="145" applyFont="1" applyFill="1" applyBorder="1" applyAlignment="1">
      <alignment horizontal="right"/>
    </xf>
    <xf numFmtId="0" fontId="1" fillId="0" borderId="16" xfId="0" applyFont="1" applyFill="1" applyBorder="1"/>
    <xf numFmtId="166" fontId="0" fillId="0" borderId="40" xfId="0" applyNumberFormat="1" applyBorder="1"/>
    <xf numFmtId="0" fontId="1" fillId="0" borderId="12" xfId="0" applyFont="1" applyFill="1" applyBorder="1" applyAlignment="1">
      <alignment horizontal="right"/>
    </xf>
    <xf numFmtId="0" fontId="0" fillId="0" borderId="41" xfId="0" applyBorder="1" applyAlignment="1">
      <alignment horizontal="left"/>
    </xf>
    <xf numFmtId="166" fontId="0" fillId="0" borderId="42" xfId="0" applyNumberFormat="1" applyBorder="1" applyAlignment="1">
      <alignment horizontal="left"/>
    </xf>
    <xf numFmtId="0" fontId="14" fillId="2" borderId="1" xfId="0" applyNumberFormat="1" applyFont="1" applyFill="1" applyBorder="1" applyAlignment="1" applyProtection="1">
      <alignment horizontal="center" vertical="center" wrapText="1"/>
    </xf>
    <xf numFmtId="0" fontId="14" fillId="2" borderId="1" xfId="0" applyNumberFormat="1" applyFont="1" applyFill="1" applyBorder="1" applyAlignment="1" applyProtection="1">
      <alignment horizontal="left" vertical="center" wrapText="1"/>
    </xf>
    <xf numFmtId="0" fontId="0" fillId="2" borderId="16" xfId="0" applyFill="1" applyBorder="1"/>
    <xf numFmtId="0" fontId="0" fillId="2" borderId="40" xfId="0" applyFill="1" applyBorder="1"/>
    <xf numFmtId="0" fontId="0" fillId="2" borderId="12" xfId="0" applyFill="1" applyBorder="1"/>
    <xf numFmtId="0" fontId="0" fillId="2" borderId="45" xfId="0" applyFill="1" applyBorder="1"/>
    <xf numFmtId="0" fontId="14" fillId="2" borderId="10" xfId="0" applyNumberFormat="1" applyFont="1" applyFill="1" applyBorder="1" applyAlignment="1" applyProtection="1">
      <alignment horizontal="center" vertical="center" wrapText="1"/>
    </xf>
    <xf numFmtId="0" fontId="0" fillId="2" borderId="0" xfId="0" applyFill="1" applyBorder="1"/>
    <xf numFmtId="0" fontId="0" fillId="2" borderId="4" xfId="0" applyFill="1" applyBorder="1"/>
    <xf numFmtId="0" fontId="0" fillId="2" borderId="2" xfId="0" applyFill="1" applyBorder="1"/>
    <xf numFmtId="164" fontId="20" fillId="0" borderId="1" xfId="143" applyNumberFormat="1" applyFont="1" applyFill="1" applyBorder="1" applyAlignment="1" applyProtection="1">
      <alignment horizontal="center" vertical="center" wrapText="1"/>
    </xf>
    <xf numFmtId="167" fontId="20" fillId="0" borderId="1" xfId="145" applyNumberFormat="1" applyFont="1" applyFill="1" applyBorder="1" applyAlignment="1" applyProtection="1">
      <alignment horizontal="center" vertical="center" wrapText="1"/>
    </xf>
    <xf numFmtId="164" fontId="20" fillId="0" borderId="1" xfId="0" applyNumberFormat="1" applyFont="1" applyFill="1" applyBorder="1" applyAlignment="1" applyProtection="1">
      <alignment horizontal="center" vertical="center" wrapText="1"/>
    </xf>
    <xf numFmtId="164" fontId="20" fillId="0" borderId="1" xfId="143" applyNumberFormat="1" applyFont="1" applyFill="1" applyBorder="1" applyAlignment="1" applyProtection="1">
      <alignment horizontal="right" vertical="center" wrapText="1"/>
    </xf>
    <xf numFmtId="165" fontId="20" fillId="0" borderId="1" xfId="0" applyNumberFormat="1" applyFont="1" applyFill="1" applyBorder="1" applyAlignment="1" applyProtection="1">
      <alignment horizontal="right" vertical="center" wrapText="1"/>
    </xf>
    <xf numFmtId="165" fontId="20" fillId="0" borderId="1" xfId="0" applyNumberFormat="1" applyFont="1" applyFill="1" applyBorder="1" applyAlignment="1" applyProtection="1">
      <alignment horizontal="center" vertical="center" wrapText="1"/>
    </xf>
    <xf numFmtId="165" fontId="20" fillId="0" borderId="1" xfId="143" applyNumberFormat="1" applyFont="1" applyFill="1" applyBorder="1" applyAlignment="1" applyProtection="1">
      <alignment horizontal="right" vertical="center" wrapText="1"/>
    </xf>
    <xf numFmtId="1" fontId="20" fillId="0" borderId="1" xfId="143" applyNumberFormat="1" applyFont="1" applyFill="1" applyBorder="1" applyAlignment="1" applyProtection="1">
      <alignment horizontal="right" vertical="center" wrapText="1"/>
    </xf>
    <xf numFmtId="0" fontId="14" fillId="5" borderId="0" xfId="0" applyNumberFormat="1" applyFont="1" applyFill="1" applyBorder="1" applyAlignment="1" applyProtection="1">
      <alignment vertical="center" wrapText="1"/>
    </xf>
    <xf numFmtId="0" fontId="14" fillId="5" borderId="24" xfId="0" applyNumberFormat="1" applyFont="1" applyFill="1" applyBorder="1" applyAlignment="1" applyProtection="1">
      <alignment vertical="center" wrapText="1"/>
    </xf>
    <xf numFmtId="0" fontId="14" fillId="5" borderId="13" xfId="0" applyNumberFormat="1" applyFont="1" applyFill="1" applyBorder="1" applyAlignment="1" applyProtection="1">
      <alignment vertical="center" wrapText="1"/>
    </xf>
    <xf numFmtId="0" fontId="14" fillId="5" borderId="27" xfId="0" applyNumberFormat="1" applyFont="1" applyFill="1" applyBorder="1" applyAlignment="1" applyProtection="1">
      <alignment vertical="center" wrapText="1"/>
    </xf>
    <xf numFmtId="0" fontId="14" fillId="5" borderId="24" xfId="0" applyNumberFormat="1" applyFont="1" applyFill="1" applyBorder="1" applyAlignment="1" applyProtection="1">
      <alignment vertical="center"/>
    </xf>
    <xf numFmtId="0" fontId="0" fillId="0" borderId="23" xfId="0" applyBorder="1" applyAlignment="1">
      <alignment vertical="center"/>
    </xf>
    <xf numFmtId="164" fontId="0" fillId="0" borderId="23" xfId="143" applyNumberFormat="1" applyFont="1" applyBorder="1" applyAlignment="1">
      <alignment vertical="center"/>
    </xf>
    <xf numFmtId="0" fontId="0" fillId="3" borderId="14" xfId="0" applyNumberFormat="1" applyFont="1" applyFill="1" applyBorder="1" applyAlignment="1" applyProtection="1"/>
    <xf numFmtId="9" fontId="17" fillId="3" borderId="14" xfId="145" applyFont="1" applyFill="1" applyBorder="1" applyAlignment="1" applyProtection="1"/>
    <xf numFmtId="0" fontId="14" fillId="5" borderId="14" xfId="0" applyNumberFormat="1" applyFont="1" applyFill="1" applyBorder="1" applyAlignment="1" applyProtection="1">
      <alignment horizontal="left" vertical="center" wrapText="1"/>
    </xf>
    <xf numFmtId="164" fontId="15" fillId="3" borderId="1" xfId="143" applyNumberFormat="1" applyFont="1" applyFill="1" applyBorder="1" applyAlignment="1" applyProtection="1">
      <alignment horizontal="right" wrapText="1"/>
    </xf>
    <xf numFmtId="164" fontId="15" fillId="3" borderId="10" xfId="143" applyNumberFormat="1" applyFont="1" applyFill="1" applyBorder="1" applyAlignment="1" applyProtection="1">
      <alignment wrapText="1"/>
    </xf>
    <xf numFmtId="0" fontId="15" fillId="3" borderId="10" xfId="0" applyNumberFormat="1" applyFont="1" applyFill="1" applyBorder="1" applyAlignment="1" applyProtection="1">
      <alignment wrapText="1"/>
    </xf>
    <xf numFmtId="165" fontId="15" fillId="3" borderId="10" xfId="143" applyNumberFormat="1" applyFont="1" applyFill="1" applyBorder="1" applyAlignment="1" applyProtection="1">
      <alignment wrapText="1"/>
    </xf>
    <xf numFmtId="165" fontId="15" fillId="3" borderId="1" xfId="143" applyNumberFormat="1" applyFont="1" applyFill="1" applyBorder="1" applyAlignment="1" applyProtection="1">
      <alignment horizontal="right" wrapText="1"/>
    </xf>
    <xf numFmtId="0" fontId="18" fillId="2" borderId="1" xfId="0" applyNumberFormat="1" applyFont="1" applyFill="1" applyBorder="1" applyAlignment="1" applyProtection="1">
      <alignment horizontal="center" vertical="center" wrapText="1"/>
    </xf>
    <xf numFmtId="0" fontId="14" fillId="2" borderId="44" xfId="0" applyNumberFormat="1" applyFont="1" applyFill="1" applyBorder="1" applyAlignment="1" applyProtection="1">
      <alignment horizontal="center" vertical="center" wrapText="1"/>
    </xf>
    <xf numFmtId="0" fontId="14" fillId="2" borderId="45" xfId="0" applyNumberFormat="1" applyFont="1" applyFill="1" applyBorder="1" applyAlignment="1" applyProtection="1">
      <alignment horizontal="center" vertical="center" wrapText="1"/>
    </xf>
    <xf numFmtId="0" fontId="14" fillId="2" borderId="11" xfId="0" applyNumberFormat="1" applyFont="1" applyFill="1" applyBorder="1" applyAlignment="1" applyProtection="1">
      <alignment horizontal="center" vertical="center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6" fontId="5" fillId="0" borderId="1" xfId="0" applyNumberFormat="1" applyFont="1" applyFill="1" applyBorder="1" applyAlignment="1">
      <alignment horizontal="right" vertical="center" wrapText="1"/>
    </xf>
    <xf numFmtId="6" fontId="5" fillId="0" borderId="7" xfId="0" applyNumberFormat="1" applyFont="1" applyFill="1" applyBorder="1" applyAlignment="1">
      <alignment horizontal="right" vertical="center" wrapText="1"/>
    </xf>
    <xf numFmtId="3" fontId="5" fillId="0" borderId="10" xfId="0" applyNumberFormat="1" applyFont="1" applyFill="1" applyBorder="1" applyAlignment="1">
      <alignment horizontal="right" vertical="center" wrapText="1"/>
    </xf>
    <xf numFmtId="3" fontId="5" fillId="0" borderId="11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4" fillId="2" borderId="11" xfId="0" applyNumberFormat="1" applyFont="1" applyFill="1" applyBorder="1" applyAlignment="1" applyProtection="1">
      <alignment horizontal="center" vertical="center" wrapText="1"/>
    </xf>
    <xf numFmtId="0" fontId="14" fillId="2" borderId="12" xfId="0" applyNumberFormat="1" applyFont="1" applyFill="1" applyBorder="1" applyAlignment="1" applyProtection="1">
      <alignment horizontal="center" vertical="center" wrapText="1"/>
    </xf>
    <xf numFmtId="0" fontId="14" fillId="2" borderId="1" xfId="0" applyNumberFormat="1" applyFont="1" applyFill="1" applyBorder="1" applyAlignment="1" applyProtection="1">
      <alignment horizontal="center" vertical="center" wrapText="1"/>
    </xf>
    <xf numFmtId="0" fontId="14" fillId="2" borderId="3" xfId="0" applyNumberFormat="1" applyFont="1" applyFill="1" applyBorder="1" applyAlignment="1" applyProtection="1">
      <alignment horizontal="center" vertical="center" wrapText="1"/>
    </xf>
    <xf numFmtId="0" fontId="14" fillId="2" borderId="10" xfId="0" applyNumberFormat="1" applyFont="1" applyFill="1" applyBorder="1" applyAlignment="1" applyProtection="1">
      <alignment horizontal="center" vertical="center" wrapText="1"/>
    </xf>
    <xf numFmtId="0" fontId="14" fillId="2" borderId="43" xfId="0" applyNumberFormat="1" applyFont="1" applyFill="1" applyBorder="1" applyAlignment="1" applyProtection="1">
      <alignment horizontal="center" vertical="center" wrapText="1"/>
    </xf>
    <xf numFmtId="0" fontId="14" fillId="5" borderId="0" xfId="0" applyNumberFormat="1" applyFont="1" applyFill="1" applyBorder="1" applyAlignment="1" applyProtection="1">
      <alignment horizontal="center" vertical="center" wrapText="1"/>
    </xf>
    <xf numFmtId="0" fontId="14" fillId="5" borderId="24" xfId="0" applyNumberFormat="1" applyFont="1" applyFill="1" applyBorder="1" applyAlignment="1" applyProtection="1">
      <alignment horizontal="center" vertical="center" wrapText="1"/>
    </xf>
    <xf numFmtId="0" fontId="14" fillId="5" borderId="25" xfId="0" applyNumberFormat="1" applyFont="1" applyFill="1" applyBorder="1" applyAlignment="1" applyProtection="1">
      <alignment horizontal="center" vertical="center" wrapText="1"/>
    </xf>
    <xf numFmtId="0" fontId="14" fillId="5" borderId="26" xfId="0" applyNumberFormat="1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0" fillId="5" borderId="31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19" fillId="5" borderId="13" xfId="0" applyNumberFormat="1" applyFont="1" applyFill="1" applyBorder="1" applyAlignment="1" applyProtection="1">
      <alignment horizontal="center" vertical="center" wrapText="1"/>
    </xf>
    <xf numFmtId="0" fontId="19" fillId="5" borderId="27" xfId="0" applyNumberFormat="1" applyFont="1" applyFill="1" applyBorder="1" applyAlignment="1" applyProtection="1">
      <alignment horizontal="center" vertical="center" wrapText="1"/>
    </xf>
    <xf numFmtId="0" fontId="19" fillId="5" borderId="0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left"/>
    </xf>
    <xf numFmtId="0" fontId="14" fillId="2" borderId="10" xfId="0" applyNumberFormat="1" applyFont="1" applyFill="1" applyBorder="1" applyAlignment="1" applyProtection="1">
      <alignment horizontal="left" vertical="center" wrapText="1"/>
    </xf>
    <xf numFmtId="0" fontId="14" fillId="2" borderId="11" xfId="0" applyNumberFormat="1" applyFont="1" applyFill="1" applyBorder="1" applyAlignment="1" applyProtection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</cellXfs>
  <cellStyles count="146">
    <cellStyle name="Comma" xfId="143" builtinId="3"/>
    <cellStyle name="Currency" xfId="144" builtinId="4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Normal" xfId="0" builtinId="0"/>
    <cellStyle name="Percent" xfId="145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ew%20Waiver/Transfers/Transfer2/Tables/oneDayExclusions_FY20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New%20Waiver/Transfers/Transfer2/Tables/oneDayExsameSYST_FY%202014_Academi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New%20Waiver/Transfers/Transfer2/Tables/oneDayTransferTrends_CY14Q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ndingHospital"/>
    </sheetNames>
    <sheetDataSet>
      <sheetData sheetId="0">
        <row r="7">
          <cell r="B7">
            <v>689</v>
          </cell>
          <cell r="C7">
            <v>429</v>
          </cell>
          <cell r="D7">
            <v>1414</v>
          </cell>
          <cell r="E7">
            <v>12144</v>
          </cell>
        </row>
        <row r="8">
          <cell r="B8">
            <v>2923</v>
          </cell>
          <cell r="C8">
            <v>845</v>
          </cell>
          <cell r="D8">
            <v>1514</v>
          </cell>
          <cell r="E8">
            <v>6231</v>
          </cell>
        </row>
        <row r="9">
          <cell r="B9">
            <v>201</v>
          </cell>
          <cell r="C9">
            <v>123</v>
          </cell>
          <cell r="D9">
            <v>189</v>
          </cell>
          <cell r="E9">
            <v>764</v>
          </cell>
        </row>
        <row r="10">
          <cell r="B10">
            <v>714</v>
          </cell>
          <cell r="C10">
            <v>23</v>
          </cell>
          <cell r="D10">
            <v>649</v>
          </cell>
          <cell r="E10">
            <v>2272</v>
          </cell>
        </row>
        <row r="11">
          <cell r="B11">
            <v>0</v>
          </cell>
          <cell r="C11">
            <v>0</v>
          </cell>
          <cell r="D11">
            <v>7</v>
          </cell>
          <cell r="E11">
            <v>1928</v>
          </cell>
        </row>
        <row r="12">
          <cell r="B12">
            <v>638</v>
          </cell>
          <cell r="C12">
            <v>1</v>
          </cell>
          <cell r="D12">
            <v>229</v>
          </cell>
          <cell r="E12">
            <v>4018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127</v>
          </cell>
        </row>
        <row r="15">
          <cell r="B15">
            <v>0</v>
          </cell>
          <cell r="C15">
            <v>0</v>
          </cell>
          <cell r="D15">
            <v>3</v>
          </cell>
          <cell r="E15">
            <v>0</v>
          </cell>
        </row>
        <row r="16">
          <cell r="B16">
            <v>27</v>
          </cell>
          <cell r="C16">
            <v>0</v>
          </cell>
          <cell r="D16">
            <v>9</v>
          </cell>
          <cell r="E16">
            <v>0</v>
          </cell>
        </row>
        <row r="17">
          <cell r="B17">
            <v>8423</v>
          </cell>
          <cell r="C17">
            <v>2927</v>
          </cell>
          <cell r="D17">
            <v>7385</v>
          </cell>
          <cell r="E17">
            <v>34731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ySource"/>
      <sheetName val="byAPRDRG"/>
      <sheetName val="byProductline"/>
      <sheetName val="bySendingHospital"/>
    </sheetNames>
    <sheetDataSet>
      <sheetData sheetId="0">
        <row r="7">
          <cell r="B7">
            <v>1718</v>
          </cell>
          <cell r="C7">
            <v>1513</v>
          </cell>
          <cell r="D7">
            <v>3231</v>
          </cell>
          <cell r="E7">
            <v>26473.4</v>
          </cell>
          <cell r="F7">
            <v>45861.18</v>
          </cell>
          <cell r="G7">
            <v>35552.230000000003</v>
          </cell>
          <cell r="H7">
            <v>45481295.890000001</v>
          </cell>
          <cell r="I7">
            <v>69387962.859999999</v>
          </cell>
          <cell r="J7">
            <v>114869258.75</v>
          </cell>
        </row>
        <row r="9">
          <cell r="B9">
            <v>1216</v>
          </cell>
          <cell r="C9">
            <v>290</v>
          </cell>
          <cell r="D9">
            <v>1506</v>
          </cell>
          <cell r="E9">
            <v>28174.63</v>
          </cell>
          <cell r="F9">
            <v>73842.649999999994</v>
          </cell>
          <cell r="G9">
            <v>36968.61</v>
          </cell>
          <cell r="H9">
            <v>34260353.539999999</v>
          </cell>
          <cell r="I9">
            <v>21414369.620000001</v>
          </cell>
          <cell r="J9">
            <v>55674723.159999996</v>
          </cell>
        </row>
        <row r="10">
          <cell r="B10">
            <v>2272</v>
          </cell>
          <cell r="C10">
            <v>1115</v>
          </cell>
          <cell r="D10">
            <v>3387</v>
          </cell>
          <cell r="E10">
            <v>22562.560000000001</v>
          </cell>
          <cell r="F10">
            <v>50456.75</v>
          </cell>
          <cell r="G10">
            <v>31745.32</v>
          </cell>
          <cell r="H10">
            <v>51262128.57</v>
          </cell>
          <cell r="I10">
            <v>56259272.649999999</v>
          </cell>
          <cell r="J10">
            <v>107521401.22</v>
          </cell>
        </row>
        <row r="11">
          <cell r="B11">
            <v>5345</v>
          </cell>
          <cell r="C11">
            <v>2283</v>
          </cell>
          <cell r="D11">
            <v>7628</v>
          </cell>
          <cell r="E11">
            <v>11023.79</v>
          </cell>
          <cell r="F11">
            <v>18083.09</v>
          </cell>
          <cell r="G11">
            <v>13136.58</v>
          </cell>
          <cell r="H11">
            <v>58922148.159999996</v>
          </cell>
          <cell r="I11">
            <v>41283693.859999999</v>
          </cell>
          <cell r="J11">
            <v>100205842.02</v>
          </cell>
        </row>
      </sheetData>
      <sheetData sheetId="1">
        <row r="5">
          <cell r="C5">
            <v>242</v>
          </cell>
          <cell r="D5">
            <v>44774.69</v>
          </cell>
          <cell r="E5">
            <v>10835474.880000001</v>
          </cell>
          <cell r="F5">
            <v>51.14</v>
          </cell>
        </row>
        <row r="6">
          <cell r="A6">
            <v>720</v>
          </cell>
          <cell r="B6" t="str">
            <v>Septicemia &amp; disseminated infections</v>
          </cell>
        </row>
        <row r="7">
          <cell r="A7">
            <v>53</v>
          </cell>
          <cell r="B7" t="str">
            <v>Seizure</v>
          </cell>
          <cell r="C7">
            <v>208</v>
          </cell>
          <cell r="D7">
            <v>13205.94</v>
          </cell>
          <cell r="E7">
            <v>2746834.67</v>
          </cell>
          <cell r="F7">
            <v>24.79</v>
          </cell>
        </row>
        <row r="8">
          <cell r="A8">
            <v>55</v>
          </cell>
          <cell r="B8" t="str">
            <v>Head trauma w coma &gt;1 hr or hemorrhage</v>
          </cell>
          <cell r="C8">
            <v>176</v>
          </cell>
          <cell r="D8">
            <v>14516.92</v>
          </cell>
          <cell r="E8">
            <v>2554977.94</v>
          </cell>
          <cell r="F8">
            <v>56.11</v>
          </cell>
        </row>
        <row r="9">
          <cell r="A9">
            <v>21</v>
          </cell>
          <cell r="B9" t="str">
            <v>Craniotomy except for trauma</v>
          </cell>
          <cell r="C9">
            <v>170</v>
          </cell>
          <cell r="D9">
            <v>83861.36</v>
          </cell>
          <cell r="E9">
            <v>14256431.18</v>
          </cell>
          <cell r="F9">
            <v>51.99</v>
          </cell>
        </row>
        <row r="10">
          <cell r="A10">
            <v>141</v>
          </cell>
          <cell r="B10" t="str">
            <v>Asthma</v>
          </cell>
          <cell r="C10">
            <v>169</v>
          </cell>
          <cell r="D10">
            <v>8595.09</v>
          </cell>
          <cell r="E10">
            <v>1452570.46</v>
          </cell>
          <cell r="F10">
            <v>6.73</v>
          </cell>
        </row>
        <row r="11">
          <cell r="A11">
            <v>45</v>
          </cell>
          <cell r="B11" t="str">
            <v>CVA &amp; precerebral occlusion w infarct</v>
          </cell>
          <cell r="C11">
            <v>166</v>
          </cell>
          <cell r="D11">
            <v>21513.119999999999</v>
          </cell>
          <cell r="E11">
            <v>3571178.12</v>
          </cell>
          <cell r="F11">
            <v>59.37</v>
          </cell>
        </row>
        <row r="12">
          <cell r="A12">
            <v>254</v>
          </cell>
          <cell r="B12" t="str">
            <v>Other digestive system diagnoses</v>
          </cell>
          <cell r="C12">
            <v>156</v>
          </cell>
          <cell r="D12">
            <v>11146.88</v>
          </cell>
          <cell r="E12">
            <v>1738912.67</v>
          </cell>
          <cell r="F12">
            <v>35.46</v>
          </cell>
        </row>
        <row r="13">
          <cell r="A13">
            <v>44</v>
          </cell>
          <cell r="B13" t="str">
            <v>Intracranial hemorrhage</v>
          </cell>
          <cell r="C13">
            <v>135</v>
          </cell>
          <cell r="D13">
            <v>24681.93</v>
          </cell>
          <cell r="E13">
            <v>3332061.03</v>
          </cell>
          <cell r="F13">
            <v>61.01</v>
          </cell>
        </row>
        <row r="14">
          <cell r="A14">
            <v>315</v>
          </cell>
          <cell r="B14" t="str">
            <v>Shoulder, upper arm &amp; forearm procedures</v>
          </cell>
          <cell r="C14">
            <v>128</v>
          </cell>
          <cell r="D14">
            <v>19584.55</v>
          </cell>
          <cell r="E14">
            <v>2506822.5</v>
          </cell>
          <cell r="F14">
            <v>26.88</v>
          </cell>
        </row>
        <row r="15">
          <cell r="A15">
            <v>4</v>
          </cell>
          <cell r="B15" t="str">
            <v>ECMO or tracheostomy w long term mechanical ventilation w extensive procedure</v>
          </cell>
          <cell r="C15">
            <v>120</v>
          </cell>
          <cell r="D15">
            <v>262106.37</v>
          </cell>
          <cell r="E15">
            <v>31452764.809999999</v>
          </cell>
          <cell r="F15">
            <v>50.42</v>
          </cell>
        </row>
        <row r="16">
          <cell r="A16">
            <v>58</v>
          </cell>
          <cell r="B16" t="str">
            <v>Other disorders of nervous system</v>
          </cell>
          <cell r="C16">
            <v>119</v>
          </cell>
          <cell r="D16">
            <v>13615.81</v>
          </cell>
          <cell r="E16">
            <v>1620281.18</v>
          </cell>
          <cell r="F16">
            <v>49.63</v>
          </cell>
        </row>
        <row r="17">
          <cell r="A17">
            <v>710</v>
          </cell>
          <cell r="B17" t="str">
            <v>Infectious &amp; parasitic diseases including HIV w O.R. procedure</v>
          </cell>
          <cell r="C17">
            <v>119</v>
          </cell>
          <cell r="D17">
            <v>119116.02</v>
          </cell>
          <cell r="E17">
            <v>14174806.76</v>
          </cell>
          <cell r="F17">
            <v>54.39</v>
          </cell>
        </row>
        <row r="18">
          <cell r="A18">
            <v>313</v>
          </cell>
          <cell r="B18" t="str">
            <v>Knee &amp; lower leg procedures except foot</v>
          </cell>
          <cell r="C18">
            <v>116</v>
          </cell>
          <cell r="D18">
            <v>36510.83</v>
          </cell>
          <cell r="E18">
            <v>4235256.37</v>
          </cell>
          <cell r="F18">
            <v>44.29</v>
          </cell>
        </row>
        <row r="19">
          <cell r="A19">
            <v>279</v>
          </cell>
          <cell r="B19" t="str">
            <v>Hepatic coma &amp; other major acute liver disorders</v>
          </cell>
          <cell r="C19">
            <v>114</v>
          </cell>
          <cell r="D19">
            <v>27738.62</v>
          </cell>
          <cell r="E19">
            <v>3162202.63</v>
          </cell>
          <cell r="F19">
            <v>51.29</v>
          </cell>
        </row>
        <row r="20">
          <cell r="A20">
            <v>139</v>
          </cell>
          <cell r="B20" t="str">
            <v>Other pneumonia</v>
          </cell>
          <cell r="C20">
            <v>108</v>
          </cell>
          <cell r="D20">
            <v>14057.97</v>
          </cell>
          <cell r="E20">
            <v>1518260.88</v>
          </cell>
          <cell r="F20">
            <v>26.55</v>
          </cell>
        </row>
        <row r="21">
          <cell r="A21">
            <v>383</v>
          </cell>
          <cell r="B21" t="str">
            <v>Cellulitis &amp; other bacterial skin infections</v>
          </cell>
          <cell r="C21">
            <v>105</v>
          </cell>
          <cell r="D21">
            <v>11046.63</v>
          </cell>
          <cell r="E21">
            <v>1159896.2</v>
          </cell>
          <cell r="F21">
            <v>33.14</v>
          </cell>
        </row>
        <row r="22">
          <cell r="A22">
            <v>721</v>
          </cell>
          <cell r="B22" t="str">
            <v>Post-operative, post-traumatic, other device infections</v>
          </cell>
          <cell r="C22">
            <v>101</v>
          </cell>
          <cell r="D22">
            <v>17300.87</v>
          </cell>
          <cell r="E22">
            <v>1747387.88</v>
          </cell>
          <cell r="F22">
            <v>46.34</v>
          </cell>
        </row>
        <row r="23">
          <cell r="A23">
            <v>347</v>
          </cell>
          <cell r="B23" t="str">
            <v>Other back &amp; neck disorders, fractures &amp; injuries</v>
          </cell>
          <cell r="C23">
            <v>93</v>
          </cell>
          <cell r="D23">
            <v>12484.89</v>
          </cell>
          <cell r="E23">
            <v>1161094.92</v>
          </cell>
          <cell r="F23">
            <v>59.08</v>
          </cell>
        </row>
        <row r="24">
          <cell r="A24">
            <v>282</v>
          </cell>
          <cell r="B24" t="str">
            <v>Disorders of pancreas except malignancy</v>
          </cell>
          <cell r="C24">
            <v>90</v>
          </cell>
          <cell r="D24">
            <v>13235.2</v>
          </cell>
          <cell r="E24">
            <v>1191168.3799999999</v>
          </cell>
          <cell r="F24">
            <v>44.82</v>
          </cell>
        </row>
        <row r="25">
          <cell r="A25">
            <v>308</v>
          </cell>
          <cell r="B25" t="str">
            <v>Hip &amp; femur procedures for trauma except joint replacement</v>
          </cell>
          <cell r="C25">
            <v>88</v>
          </cell>
          <cell r="D25">
            <v>36677.94</v>
          </cell>
          <cell r="E25">
            <v>3227658.73</v>
          </cell>
          <cell r="F25">
            <v>56.28</v>
          </cell>
        </row>
        <row r="26">
          <cell r="A26">
            <v>221</v>
          </cell>
          <cell r="B26" t="str">
            <v>Major small &amp; large bowel procedures</v>
          </cell>
          <cell r="C26">
            <v>86</v>
          </cell>
          <cell r="D26">
            <v>55875.92</v>
          </cell>
          <cell r="E26">
            <v>4805329.08</v>
          </cell>
          <cell r="F26">
            <v>49.06</v>
          </cell>
        </row>
        <row r="27">
          <cell r="A27">
            <v>466</v>
          </cell>
          <cell r="B27" t="str">
            <v>Malfunction, reaction, complic of genitourinary device or proc</v>
          </cell>
          <cell r="C27">
            <v>83</v>
          </cell>
          <cell r="D27">
            <v>21342.04</v>
          </cell>
          <cell r="E27">
            <v>1771389.67</v>
          </cell>
          <cell r="F27">
            <v>50.86</v>
          </cell>
        </row>
        <row r="28">
          <cell r="A28">
            <v>284</v>
          </cell>
          <cell r="B28" t="str">
            <v>Disorders of gallbladder &amp; biliary tract</v>
          </cell>
          <cell r="C28">
            <v>78</v>
          </cell>
          <cell r="D28">
            <v>13028.52</v>
          </cell>
          <cell r="E28">
            <v>1016224.72</v>
          </cell>
          <cell r="F28">
            <v>54.9</v>
          </cell>
        </row>
        <row r="29">
          <cell r="A29">
            <v>92</v>
          </cell>
          <cell r="B29" t="str">
            <v>Facial bone procedures except major cranial/facial bone procedures</v>
          </cell>
          <cell r="C29">
            <v>76</v>
          </cell>
          <cell r="D29">
            <v>24451.02</v>
          </cell>
          <cell r="E29">
            <v>1858277.79</v>
          </cell>
          <cell r="F29">
            <v>35.82</v>
          </cell>
        </row>
        <row r="30">
          <cell r="A30">
            <v>690</v>
          </cell>
          <cell r="B30" t="str">
            <v>Acute leukemia</v>
          </cell>
          <cell r="C30">
            <v>74</v>
          </cell>
          <cell r="D30">
            <v>104606.52</v>
          </cell>
          <cell r="E30">
            <v>7740882.3600000003</v>
          </cell>
          <cell r="F30">
            <v>52.72</v>
          </cell>
        </row>
        <row r="31">
          <cell r="A31">
            <v>861</v>
          </cell>
          <cell r="B31" t="str">
            <v>Signs, symptoms &amp; other factors influencing health status</v>
          </cell>
          <cell r="C31">
            <v>73</v>
          </cell>
          <cell r="D31">
            <v>11662.38</v>
          </cell>
          <cell r="E31">
            <v>851353.75</v>
          </cell>
          <cell r="F31">
            <v>34.6</v>
          </cell>
        </row>
        <row r="32">
          <cell r="A32">
            <v>420</v>
          </cell>
          <cell r="B32" t="str">
            <v>Diabetes</v>
          </cell>
          <cell r="C32">
            <v>72</v>
          </cell>
          <cell r="D32">
            <v>9831.74</v>
          </cell>
          <cell r="E32">
            <v>707885.59</v>
          </cell>
          <cell r="F32">
            <v>22.11</v>
          </cell>
        </row>
        <row r="33">
          <cell r="A33">
            <v>130</v>
          </cell>
          <cell r="B33" t="str">
            <v>Respiratory system diagnosis w ventilator support 96+ hours</v>
          </cell>
          <cell r="C33">
            <v>68</v>
          </cell>
          <cell r="D33">
            <v>79287.17</v>
          </cell>
          <cell r="E33">
            <v>5391527.5199999996</v>
          </cell>
          <cell r="F33">
            <v>45.49</v>
          </cell>
        </row>
        <row r="34">
          <cell r="A34">
            <v>5</v>
          </cell>
          <cell r="B34" t="str">
            <v>Tracheostomy w long term mechanical ventilation w/o extensive procedure</v>
          </cell>
          <cell r="C34">
            <v>66</v>
          </cell>
          <cell r="D34">
            <v>169374.33</v>
          </cell>
          <cell r="E34">
            <v>11178705.869999999</v>
          </cell>
          <cell r="F34">
            <v>55.62</v>
          </cell>
        </row>
        <row r="35">
          <cell r="A35">
            <v>247</v>
          </cell>
          <cell r="B35" t="str">
            <v>Intestinal obstruction</v>
          </cell>
          <cell r="C35">
            <v>66</v>
          </cell>
          <cell r="D35">
            <v>11392.74</v>
          </cell>
          <cell r="E35">
            <v>751920.7</v>
          </cell>
          <cell r="F35">
            <v>53.27</v>
          </cell>
        </row>
        <row r="36">
          <cell r="A36">
            <v>660</v>
          </cell>
          <cell r="B36" t="str">
            <v>Major hematologic/immunologic diag exc sickle cell crisis &amp; coagul</v>
          </cell>
          <cell r="C36">
            <v>65</v>
          </cell>
          <cell r="D36">
            <v>49891.88</v>
          </cell>
          <cell r="E36">
            <v>3242971.88</v>
          </cell>
          <cell r="F36">
            <v>46.31</v>
          </cell>
        </row>
        <row r="37">
          <cell r="A37">
            <v>133</v>
          </cell>
          <cell r="B37" t="str">
            <v>Pulmonary edema &amp; respiratory failure</v>
          </cell>
          <cell r="C37">
            <v>64</v>
          </cell>
          <cell r="D37">
            <v>36562.31</v>
          </cell>
          <cell r="E37">
            <v>2339988.12</v>
          </cell>
          <cell r="F37">
            <v>42.39</v>
          </cell>
        </row>
        <row r="38">
          <cell r="A38">
            <v>143</v>
          </cell>
          <cell r="B38" t="str">
            <v>Other respiratory diagnoses except signs, symptoms &amp; minor diagnoses</v>
          </cell>
          <cell r="C38">
            <v>63</v>
          </cell>
          <cell r="D38">
            <v>23723.200000000001</v>
          </cell>
          <cell r="E38">
            <v>1494561.68</v>
          </cell>
          <cell r="F38">
            <v>43.87</v>
          </cell>
        </row>
        <row r="39">
          <cell r="A39">
            <v>813</v>
          </cell>
          <cell r="B39" t="str">
            <v>Other complications of treatment</v>
          </cell>
          <cell r="C39">
            <v>63</v>
          </cell>
          <cell r="D39">
            <v>12507.92</v>
          </cell>
          <cell r="E39">
            <v>787998.81</v>
          </cell>
          <cell r="F39">
            <v>50.14</v>
          </cell>
        </row>
        <row r="40">
          <cell r="A40">
            <v>252</v>
          </cell>
          <cell r="B40" t="str">
            <v>Malfunction, reaction &amp; complication of GI device or procedure</v>
          </cell>
          <cell r="C40">
            <v>62</v>
          </cell>
          <cell r="D40">
            <v>17873.7</v>
          </cell>
          <cell r="E40">
            <v>1108169.49</v>
          </cell>
          <cell r="F40">
            <v>50.4</v>
          </cell>
        </row>
        <row r="41">
          <cell r="A41">
            <v>283</v>
          </cell>
          <cell r="B41" t="str">
            <v>Other disorders of the liver</v>
          </cell>
          <cell r="C41">
            <v>61</v>
          </cell>
          <cell r="D41">
            <v>17718.689999999999</v>
          </cell>
          <cell r="E41">
            <v>1080839.8500000001</v>
          </cell>
          <cell r="F41">
            <v>48.66</v>
          </cell>
        </row>
        <row r="42">
          <cell r="A42">
            <v>351</v>
          </cell>
          <cell r="B42" t="str">
            <v>Other musculoskeletal system &amp; connective tissue diagnoses</v>
          </cell>
          <cell r="C42">
            <v>61</v>
          </cell>
          <cell r="D42">
            <v>10779.51</v>
          </cell>
          <cell r="E42">
            <v>657549.9</v>
          </cell>
          <cell r="F42">
            <v>40.869999999999997</v>
          </cell>
        </row>
        <row r="43">
          <cell r="A43">
            <v>281</v>
          </cell>
          <cell r="B43" t="str">
            <v>Malignancy of hepatobiliary system &amp; pancreas</v>
          </cell>
          <cell r="C43">
            <v>59</v>
          </cell>
          <cell r="D43">
            <v>21494.27</v>
          </cell>
          <cell r="E43">
            <v>1268162</v>
          </cell>
          <cell r="F43">
            <v>61.19</v>
          </cell>
        </row>
        <row r="44">
          <cell r="A44">
            <v>138</v>
          </cell>
          <cell r="B44" t="str">
            <v>Bronchiolitis &amp; RSV pneumonia</v>
          </cell>
          <cell r="C44">
            <v>58</v>
          </cell>
          <cell r="D44">
            <v>11589.35</v>
          </cell>
          <cell r="E44">
            <v>672182.14</v>
          </cell>
          <cell r="F44">
            <v>1.79</v>
          </cell>
        </row>
        <row r="45">
          <cell r="A45">
            <v>662</v>
          </cell>
          <cell r="B45" t="str">
            <v>Sickle cell anemia crisis</v>
          </cell>
          <cell r="C45">
            <v>58</v>
          </cell>
          <cell r="D45">
            <v>16084.28</v>
          </cell>
          <cell r="E45">
            <v>932888.28</v>
          </cell>
          <cell r="F45">
            <v>25.76</v>
          </cell>
        </row>
        <row r="46">
          <cell r="A46">
            <v>812</v>
          </cell>
          <cell r="B46" t="str">
            <v>Poisoning of medicinal agents</v>
          </cell>
          <cell r="C46">
            <v>58</v>
          </cell>
          <cell r="D46">
            <v>10874.64</v>
          </cell>
          <cell r="E46">
            <v>630728.87</v>
          </cell>
          <cell r="F46">
            <v>22.19</v>
          </cell>
        </row>
        <row r="47">
          <cell r="A47">
            <v>711</v>
          </cell>
          <cell r="B47" t="str">
            <v>Post-op, post-trauma, other device infections w O.R. procedure</v>
          </cell>
          <cell r="C47">
            <v>56</v>
          </cell>
          <cell r="D47">
            <v>56728.97</v>
          </cell>
          <cell r="E47">
            <v>3176822.11</v>
          </cell>
          <cell r="F47">
            <v>53.61</v>
          </cell>
        </row>
        <row r="48">
          <cell r="A48">
            <v>248</v>
          </cell>
          <cell r="B48" t="str">
            <v>Major gastrointestinal &amp; peritoneal infections</v>
          </cell>
          <cell r="C48">
            <v>53</v>
          </cell>
          <cell r="D48">
            <v>19831.13</v>
          </cell>
          <cell r="E48">
            <v>1051049.6399999999</v>
          </cell>
          <cell r="F48">
            <v>44.06</v>
          </cell>
        </row>
        <row r="49">
          <cell r="A49">
            <v>463</v>
          </cell>
          <cell r="B49" t="str">
            <v>Kidney &amp; urinary tract infections</v>
          </cell>
          <cell r="C49">
            <v>53</v>
          </cell>
          <cell r="D49">
            <v>10466.26</v>
          </cell>
          <cell r="E49">
            <v>554711.81999999995</v>
          </cell>
          <cell r="F49">
            <v>42.53</v>
          </cell>
        </row>
        <row r="50">
          <cell r="A50">
            <v>41</v>
          </cell>
          <cell r="B50" t="str">
            <v>Nervous system malignancy</v>
          </cell>
          <cell r="C50">
            <v>52</v>
          </cell>
          <cell r="D50">
            <v>20199.28</v>
          </cell>
          <cell r="E50">
            <v>1050362.75</v>
          </cell>
          <cell r="F50">
            <v>57.83</v>
          </cell>
        </row>
        <row r="51">
          <cell r="A51">
            <v>566</v>
          </cell>
          <cell r="B51" t="str">
            <v>Other antepartum diagnoses</v>
          </cell>
          <cell r="C51">
            <v>52</v>
          </cell>
          <cell r="D51">
            <v>12014.2</v>
          </cell>
          <cell r="E51">
            <v>624738.28</v>
          </cell>
          <cell r="F51">
            <v>26.81</v>
          </cell>
        </row>
        <row r="52">
          <cell r="A52">
            <v>460</v>
          </cell>
          <cell r="B52" t="str">
            <v>Renal failure</v>
          </cell>
          <cell r="C52">
            <v>51</v>
          </cell>
          <cell r="D52">
            <v>34193.64</v>
          </cell>
          <cell r="E52">
            <v>1743875.84</v>
          </cell>
          <cell r="F52">
            <v>55.57</v>
          </cell>
        </row>
        <row r="53">
          <cell r="A53">
            <v>280</v>
          </cell>
          <cell r="B53" t="str">
            <v>Alcoholic liver disease</v>
          </cell>
          <cell r="C53">
            <v>50</v>
          </cell>
          <cell r="D53">
            <v>24101.65</v>
          </cell>
          <cell r="E53">
            <v>1205082.31</v>
          </cell>
          <cell r="F53">
            <v>53.16</v>
          </cell>
        </row>
        <row r="54">
          <cell r="A54">
            <v>791</v>
          </cell>
          <cell r="B54" t="str">
            <v>O.R. procedure for other complications of treatment</v>
          </cell>
          <cell r="C54">
            <v>49</v>
          </cell>
          <cell r="D54">
            <v>41891.589999999997</v>
          </cell>
          <cell r="E54">
            <v>2052687.78</v>
          </cell>
          <cell r="F54">
            <v>56</v>
          </cell>
        </row>
        <row r="55">
          <cell r="A55">
            <v>342</v>
          </cell>
          <cell r="B55" t="str">
            <v>Fractures &amp; dislocations except femur, pelvis &amp; back</v>
          </cell>
          <cell r="C55">
            <v>48</v>
          </cell>
          <cell r="D55">
            <v>9016.6299999999992</v>
          </cell>
          <cell r="E55">
            <v>432798.36</v>
          </cell>
          <cell r="F55">
            <v>43.31</v>
          </cell>
        </row>
        <row r="56">
          <cell r="A56">
            <v>225</v>
          </cell>
          <cell r="B56" t="str">
            <v>Appendectomy</v>
          </cell>
          <cell r="C56">
            <v>47</v>
          </cell>
          <cell r="D56">
            <v>16685.810000000001</v>
          </cell>
          <cell r="E56">
            <v>784233.24</v>
          </cell>
          <cell r="F56">
            <v>13.47</v>
          </cell>
        </row>
        <row r="57">
          <cell r="A57">
            <v>930</v>
          </cell>
          <cell r="B57" t="str">
            <v>Multiple significant trauma w/o O.R. procedure</v>
          </cell>
          <cell r="C57">
            <v>47</v>
          </cell>
          <cell r="D57">
            <v>18527.23</v>
          </cell>
          <cell r="E57">
            <v>870779.7</v>
          </cell>
          <cell r="F57">
            <v>53.89</v>
          </cell>
        </row>
        <row r="58">
          <cell r="A58">
            <v>317</v>
          </cell>
          <cell r="B58" t="str">
            <v>Tendon, muscle &amp; other soft tissue procedures</v>
          </cell>
          <cell r="C58">
            <v>46</v>
          </cell>
          <cell r="D58">
            <v>60051.01</v>
          </cell>
          <cell r="E58">
            <v>2762346.6</v>
          </cell>
          <cell r="F58">
            <v>44.65</v>
          </cell>
        </row>
        <row r="59">
          <cell r="A59">
            <v>54</v>
          </cell>
          <cell r="B59" t="str">
            <v>Migraine &amp; other headaches</v>
          </cell>
          <cell r="C59">
            <v>45</v>
          </cell>
          <cell r="D59">
            <v>7304.83</v>
          </cell>
          <cell r="E59">
            <v>328717.19</v>
          </cell>
          <cell r="F59">
            <v>35.71</v>
          </cell>
        </row>
        <row r="60">
          <cell r="A60">
            <v>115</v>
          </cell>
          <cell r="B60" t="str">
            <v>Other ear, nose, mouth,throat &amp; cranial/facial diagnoses</v>
          </cell>
          <cell r="C60">
            <v>45</v>
          </cell>
          <cell r="D60">
            <v>11811.33</v>
          </cell>
          <cell r="E60">
            <v>531509.68000000005</v>
          </cell>
          <cell r="F60">
            <v>33.49</v>
          </cell>
        </row>
        <row r="61">
          <cell r="A61">
            <v>121</v>
          </cell>
          <cell r="B61" t="str">
            <v>Other respiratory &amp; chest procedures</v>
          </cell>
          <cell r="C61">
            <v>45</v>
          </cell>
          <cell r="D61">
            <v>55303.46</v>
          </cell>
          <cell r="E61">
            <v>2488655.9</v>
          </cell>
          <cell r="F61">
            <v>50.67</v>
          </cell>
        </row>
        <row r="62">
          <cell r="A62">
            <v>253</v>
          </cell>
          <cell r="B62" t="str">
            <v>Other &amp; unspecified gastrointestinal hemorrhage</v>
          </cell>
          <cell r="C62">
            <v>45</v>
          </cell>
          <cell r="D62">
            <v>13929.34</v>
          </cell>
          <cell r="E62">
            <v>626820.1</v>
          </cell>
          <cell r="F62">
            <v>58.47</v>
          </cell>
        </row>
        <row r="63">
          <cell r="A63">
            <v>844</v>
          </cell>
          <cell r="B63" t="str">
            <v>Partial thickness burns w or w/o skin graft</v>
          </cell>
          <cell r="C63">
            <v>45</v>
          </cell>
          <cell r="D63">
            <v>4531.6000000000004</v>
          </cell>
          <cell r="E63">
            <v>203922.04</v>
          </cell>
          <cell r="F63">
            <v>3.47</v>
          </cell>
        </row>
        <row r="64">
          <cell r="A64">
            <v>241</v>
          </cell>
          <cell r="B64" t="str">
            <v>Peptic ulcer &amp; gastritis</v>
          </cell>
          <cell r="C64">
            <v>44</v>
          </cell>
          <cell r="D64">
            <v>18623.830000000002</v>
          </cell>
          <cell r="E64">
            <v>819448.74</v>
          </cell>
          <cell r="F64">
            <v>49.11</v>
          </cell>
        </row>
        <row r="65">
          <cell r="A65">
            <v>384</v>
          </cell>
          <cell r="B65" t="str">
            <v>Contusion, open wound &amp; other trauma to skin &amp; subcutaneous tissue</v>
          </cell>
          <cell r="C65">
            <v>44</v>
          </cell>
          <cell r="D65">
            <v>8204.18</v>
          </cell>
          <cell r="E65">
            <v>360983.88</v>
          </cell>
          <cell r="F65">
            <v>35.36</v>
          </cell>
        </row>
        <row r="66">
          <cell r="A66">
            <v>113</v>
          </cell>
          <cell r="B66" t="str">
            <v>Infections of upper respiratory tract</v>
          </cell>
          <cell r="C66">
            <v>43</v>
          </cell>
          <cell r="D66">
            <v>6495.27</v>
          </cell>
          <cell r="E66">
            <v>279296.78999999998</v>
          </cell>
          <cell r="F66">
            <v>18.350000000000001</v>
          </cell>
        </row>
        <row r="67">
          <cell r="A67">
            <v>22</v>
          </cell>
          <cell r="B67" t="str">
            <v>Ventricular shunt procedures</v>
          </cell>
          <cell r="C67">
            <v>42</v>
          </cell>
          <cell r="D67">
            <v>52553.93</v>
          </cell>
          <cell r="E67">
            <v>2207265.15</v>
          </cell>
          <cell r="F67">
            <v>33.79</v>
          </cell>
        </row>
        <row r="68">
          <cell r="A68">
            <v>82</v>
          </cell>
          <cell r="B68" t="str">
            <v>Eye disorders except major infections</v>
          </cell>
          <cell r="C68">
            <v>42</v>
          </cell>
          <cell r="D68">
            <v>10180.91</v>
          </cell>
          <cell r="E68">
            <v>427598.3</v>
          </cell>
          <cell r="F68">
            <v>41.48</v>
          </cell>
        </row>
        <row r="69">
          <cell r="A69">
            <v>346</v>
          </cell>
          <cell r="B69" t="str">
            <v>Connective tissue disorders</v>
          </cell>
          <cell r="C69">
            <v>42</v>
          </cell>
          <cell r="D69">
            <v>31436.06</v>
          </cell>
          <cell r="E69">
            <v>1320314.33</v>
          </cell>
          <cell r="F69">
            <v>49.55</v>
          </cell>
        </row>
        <row r="70">
          <cell r="A70">
            <v>691</v>
          </cell>
          <cell r="B70" t="str">
            <v>Lymphoma, myeloma &amp; non-acute leukemia</v>
          </cell>
          <cell r="C70">
            <v>41</v>
          </cell>
          <cell r="D70">
            <v>44528.68</v>
          </cell>
          <cell r="E70">
            <v>1825675.68</v>
          </cell>
          <cell r="F70">
            <v>56.41</v>
          </cell>
        </row>
        <row r="71">
          <cell r="A71">
            <v>57</v>
          </cell>
          <cell r="B71" t="str">
            <v>Concussion, closed skull Fx nos,uncomplicated intracranial injury, coma &lt; 1 hr or no coma</v>
          </cell>
          <cell r="C71">
            <v>40</v>
          </cell>
          <cell r="D71">
            <v>8632.65</v>
          </cell>
          <cell r="E71">
            <v>345306.05</v>
          </cell>
          <cell r="F71">
            <v>28.45</v>
          </cell>
        </row>
        <row r="72">
          <cell r="A72">
            <v>663</v>
          </cell>
          <cell r="B72" t="str">
            <v>Other anemia &amp; disorders of blood &amp; blood-forming organs</v>
          </cell>
          <cell r="C72">
            <v>40</v>
          </cell>
          <cell r="D72">
            <v>9822.07</v>
          </cell>
          <cell r="E72">
            <v>392882.73</v>
          </cell>
          <cell r="F72">
            <v>27.9</v>
          </cell>
        </row>
        <row r="73">
          <cell r="A73">
            <v>301</v>
          </cell>
          <cell r="B73" t="str">
            <v>Hip joint replacement</v>
          </cell>
          <cell r="C73">
            <v>39</v>
          </cell>
          <cell r="D73">
            <v>55642.23</v>
          </cell>
          <cell r="E73">
            <v>2170047.0499999998</v>
          </cell>
          <cell r="F73">
            <v>67.95</v>
          </cell>
        </row>
        <row r="74">
          <cell r="A74">
            <v>135</v>
          </cell>
          <cell r="B74" t="str">
            <v>Major chest &amp; respiratory trauma</v>
          </cell>
          <cell r="C74">
            <v>38</v>
          </cell>
          <cell r="D74">
            <v>14077.47</v>
          </cell>
          <cell r="E74">
            <v>534943.93999999994</v>
          </cell>
          <cell r="F74">
            <v>65.45</v>
          </cell>
        </row>
        <row r="75">
          <cell r="A75">
            <v>245</v>
          </cell>
          <cell r="B75" t="str">
            <v>Inflammatory bowel disease</v>
          </cell>
          <cell r="C75">
            <v>38</v>
          </cell>
          <cell r="D75">
            <v>19776.669999999998</v>
          </cell>
          <cell r="E75">
            <v>751513.42</v>
          </cell>
          <cell r="F75">
            <v>29.47</v>
          </cell>
        </row>
        <row r="76">
          <cell r="A76">
            <v>249</v>
          </cell>
          <cell r="B76" t="str">
            <v>Non-bacterial gastroenteritis, nausea &amp; vomiting</v>
          </cell>
          <cell r="C76">
            <v>38</v>
          </cell>
          <cell r="D76">
            <v>10127.83</v>
          </cell>
          <cell r="E76">
            <v>384857.54</v>
          </cell>
          <cell r="F76">
            <v>34.369999999999997</v>
          </cell>
        </row>
        <row r="77">
          <cell r="A77">
            <v>344</v>
          </cell>
          <cell r="B77" t="str">
            <v>Osteomyelitis, septic arthritis &amp; other musculoskeletal infections</v>
          </cell>
          <cell r="C77">
            <v>38</v>
          </cell>
          <cell r="D77">
            <v>28682.9</v>
          </cell>
          <cell r="E77">
            <v>1089950.22</v>
          </cell>
          <cell r="F77">
            <v>47.13</v>
          </cell>
        </row>
        <row r="78">
          <cell r="A78">
            <v>912</v>
          </cell>
          <cell r="B78" t="str">
            <v>Musculoskeletal &amp; other procedures for multiple significant trauma</v>
          </cell>
          <cell r="C78">
            <v>38</v>
          </cell>
          <cell r="D78">
            <v>59225.23</v>
          </cell>
          <cell r="E78">
            <v>2250558.71</v>
          </cell>
          <cell r="F78">
            <v>46.87</v>
          </cell>
        </row>
        <row r="79">
          <cell r="A79">
            <v>20</v>
          </cell>
          <cell r="B79" t="str">
            <v>Craniotomy for trauma</v>
          </cell>
          <cell r="C79">
            <v>37</v>
          </cell>
          <cell r="D79">
            <v>49633.19</v>
          </cell>
          <cell r="E79">
            <v>1836427.86</v>
          </cell>
          <cell r="F79">
            <v>56.86</v>
          </cell>
        </row>
        <row r="80">
          <cell r="A80">
            <v>23</v>
          </cell>
          <cell r="B80" t="str">
            <v>Spinal procedures</v>
          </cell>
          <cell r="C80">
            <v>37</v>
          </cell>
          <cell r="D80">
            <v>72891.350000000006</v>
          </cell>
          <cell r="E80">
            <v>2696979.82</v>
          </cell>
          <cell r="F80">
            <v>59</v>
          </cell>
        </row>
        <row r="81">
          <cell r="A81">
            <v>48</v>
          </cell>
          <cell r="B81" t="str">
            <v>Peripheral, cranial &amp; autonomic nerve disorders</v>
          </cell>
          <cell r="C81">
            <v>37</v>
          </cell>
          <cell r="D81">
            <v>17722.38</v>
          </cell>
          <cell r="E81">
            <v>655728.02</v>
          </cell>
          <cell r="F81">
            <v>45.32</v>
          </cell>
        </row>
        <row r="82">
          <cell r="A82">
            <v>951</v>
          </cell>
          <cell r="B82" t="str">
            <v>Moderately extensive procedure unrelated to principal diagnosis</v>
          </cell>
          <cell r="C82">
            <v>37</v>
          </cell>
          <cell r="D82">
            <v>66105.16</v>
          </cell>
          <cell r="E82">
            <v>2445891.1</v>
          </cell>
          <cell r="F82">
            <v>50.32</v>
          </cell>
        </row>
        <row r="83">
          <cell r="A83">
            <v>137</v>
          </cell>
          <cell r="B83" t="str">
            <v>Major respiratory infections &amp; inflammations</v>
          </cell>
          <cell r="C83">
            <v>37</v>
          </cell>
          <cell r="D83">
            <v>29814.22</v>
          </cell>
          <cell r="E83">
            <v>1103125.97</v>
          </cell>
          <cell r="F83">
            <v>40.22</v>
          </cell>
        </row>
        <row r="84">
          <cell r="A84">
            <v>724</v>
          </cell>
          <cell r="B84" t="str">
            <v>Other infectious &amp; parasitic diseases</v>
          </cell>
          <cell r="C84">
            <v>37</v>
          </cell>
          <cell r="D84">
            <v>23306.54</v>
          </cell>
          <cell r="E84">
            <v>862342.05</v>
          </cell>
          <cell r="F84">
            <v>43.35</v>
          </cell>
        </row>
        <row r="85">
          <cell r="A85">
            <v>42</v>
          </cell>
          <cell r="B85" t="str">
            <v>Degenerative nervous system disorders exc mult sclerosis</v>
          </cell>
          <cell r="C85">
            <v>36</v>
          </cell>
          <cell r="D85">
            <v>37565.19</v>
          </cell>
          <cell r="E85">
            <v>1352346.73</v>
          </cell>
          <cell r="F85">
            <v>54.5</v>
          </cell>
        </row>
        <row r="86">
          <cell r="A86">
            <v>134</v>
          </cell>
          <cell r="B86" t="str">
            <v>Pulmonary embolism</v>
          </cell>
          <cell r="C86">
            <v>36</v>
          </cell>
          <cell r="D86">
            <v>23795.11</v>
          </cell>
          <cell r="E86">
            <v>856623.88</v>
          </cell>
          <cell r="F86">
            <v>49.06</v>
          </cell>
        </row>
        <row r="87">
          <cell r="A87">
            <v>240</v>
          </cell>
          <cell r="B87" t="str">
            <v>Digestive malignancy</v>
          </cell>
          <cell r="C87">
            <v>36</v>
          </cell>
          <cell r="D87">
            <v>17967.89</v>
          </cell>
          <cell r="E87">
            <v>646843.93000000005</v>
          </cell>
          <cell r="F87">
            <v>60.97</v>
          </cell>
        </row>
        <row r="88">
          <cell r="A88">
            <v>561</v>
          </cell>
          <cell r="B88" t="str">
            <v>Postpartum &amp; post abortion diagnoses w/o procedure</v>
          </cell>
          <cell r="C88">
            <v>36</v>
          </cell>
          <cell r="D88">
            <v>3331.85</v>
          </cell>
          <cell r="E88">
            <v>119946.66</v>
          </cell>
          <cell r="F88">
            <v>27.97</v>
          </cell>
        </row>
        <row r="89">
          <cell r="A89">
            <v>98</v>
          </cell>
          <cell r="B89" t="str">
            <v>Other ear, nose, mouth &amp; throat procedures</v>
          </cell>
          <cell r="C89">
            <v>34</v>
          </cell>
          <cell r="D89">
            <v>16642.43</v>
          </cell>
          <cell r="E89">
            <v>565842.53</v>
          </cell>
          <cell r="F89">
            <v>40.97</v>
          </cell>
        </row>
        <row r="90">
          <cell r="A90">
            <v>114</v>
          </cell>
          <cell r="B90" t="str">
            <v>Dental &amp; oral diseases &amp; injuries</v>
          </cell>
          <cell r="C90">
            <v>34</v>
          </cell>
          <cell r="D90">
            <v>9195.16</v>
          </cell>
          <cell r="E90">
            <v>312635.56</v>
          </cell>
          <cell r="F90">
            <v>40.5</v>
          </cell>
        </row>
        <row r="91">
          <cell r="A91">
            <v>136</v>
          </cell>
          <cell r="B91" t="str">
            <v>Respiratory malignancy</v>
          </cell>
          <cell r="C91">
            <v>34</v>
          </cell>
          <cell r="D91">
            <v>29671.22</v>
          </cell>
          <cell r="E91">
            <v>1008821.56</v>
          </cell>
          <cell r="F91">
            <v>64.209999999999994</v>
          </cell>
        </row>
        <row r="92">
          <cell r="A92">
            <v>321</v>
          </cell>
          <cell r="B92" t="str">
            <v>Cervical spinal fusion &amp; other back/neck proc exc disc excis/decomp</v>
          </cell>
          <cell r="C92">
            <v>34</v>
          </cell>
          <cell r="D92">
            <v>62145.59</v>
          </cell>
          <cell r="E92">
            <v>2112950.08</v>
          </cell>
          <cell r="F92">
            <v>60.59</v>
          </cell>
        </row>
        <row r="93">
          <cell r="A93">
            <v>723</v>
          </cell>
          <cell r="B93" t="str">
            <v>Viral illness</v>
          </cell>
          <cell r="C93">
            <v>34</v>
          </cell>
          <cell r="D93">
            <v>15564.51</v>
          </cell>
          <cell r="E93">
            <v>529193.4</v>
          </cell>
          <cell r="F93">
            <v>25.38</v>
          </cell>
        </row>
        <row r="94">
          <cell r="A94">
            <v>52</v>
          </cell>
          <cell r="B94" t="str">
            <v>Nontraumatic stupor &amp; coma</v>
          </cell>
          <cell r="C94">
            <v>33</v>
          </cell>
          <cell r="D94">
            <v>49099.18</v>
          </cell>
          <cell r="E94">
            <v>1620272.79</v>
          </cell>
          <cell r="F94">
            <v>52.61</v>
          </cell>
        </row>
        <row r="95">
          <cell r="A95">
            <v>24</v>
          </cell>
          <cell r="B95" t="str">
            <v>Extracranial vascular procedures</v>
          </cell>
          <cell r="C95">
            <v>32</v>
          </cell>
          <cell r="D95">
            <v>60244.79</v>
          </cell>
          <cell r="E95">
            <v>1927833.37</v>
          </cell>
          <cell r="F95">
            <v>55.91</v>
          </cell>
        </row>
        <row r="96">
          <cell r="A96">
            <v>950</v>
          </cell>
          <cell r="B96" t="str">
            <v>Extensive procedure unrelated to principal diagnosis</v>
          </cell>
          <cell r="C96">
            <v>32</v>
          </cell>
          <cell r="D96">
            <v>84876.37</v>
          </cell>
          <cell r="E96">
            <v>2716043.99</v>
          </cell>
          <cell r="F96">
            <v>50.41</v>
          </cell>
        </row>
        <row r="97">
          <cell r="A97">
            <v>220</v>
          </cell>
          <cell r="B97" t="str">
            <v>Major stomach, esophageal &amp; duodenal procedures</v>
          </cell>
          <cell r="C97">
            <v>32</v>
          </cell>
          <cell r="D97">
            <v>56936.92</v>
          </cell>
          <cell r="E97">
            <v>1821981.53</v>
          </cell>
          <cell r="F97">
            <v>56.28</v>
          </cell>
        </row>
        <row r="98">
          <cell r="A98">
            <v>251</v>
          </cell>
          <cell r="B98" t="str">
            <v>Abdominal pain</v>
          </cell>
          <cell r="C98">
            <v>31</v>
          </cell>
          <cell r="D98">
            <v>7418.7</v>
          </cell>
          <cell r="E98">
            <v>229979.7</v>
          </cell>
          <cell r="F98">
            <v>38.68</v>
          </cell>
        </row>
        <row r="99">
          <cell r="A99">
            <v>144</v>
          </cell>
          <cell r="B99" t="str">
            <v>Respiratory signs, symptoms &amp; minor diagnoses</v>
          </cell>
          <cell r="C99">
            <v>30</v>
          </cell>
          <cell r="D99">
            <v>16278.7</v>
          </cell>
          <cell r="E99">
            <v>488360.95</v>
          </cell>
          <cell r="F99">
            <v>36.5</v>
          </cell>
        </row>
        <row r="100">
          <cell r="A100">
            <v>243</v>
          </cell>
          <cell r="B100" t="str">
            <v>Other esophageal disorders</v>
          </cell>
          <cell r="C100">
            <v>30</v>
          </cell>
          <cell r="D100">
            <v>10178.57</v>
          </cell>
          <cell r="E100">
            <v>305357.12</v>
          </cell>
          <cell r="F100">
            <v>38.1</v>
          </cell>
        </row>
        <row r="101">
          <cell r="A101">
            <v>263</v>
          </cell>
          <cell r="B101" t="str">
            <v>Laparoscopic cholecystectomy</v>
          </cell>
          <cell r="C101">
            <v>30</v>
          </cell>
          <cell r="D101">
            <v>21101.24</v>
          </cell>
          <cell r="E101">
            <v>633037.19999999995</v>
          </cell>
          <cell r="F101">
            <v>43.07</v>
          </cell>
        </row>
        <row r="102">
          <cell r="A102">
            <v>309</v>
          </cell>
          <cell r="B102" t="str">
            <v>Hip &amp; femur procedures for non-trauma except joint replacement</v>
          </cell>
          <cell r="C102">
            <v>30</v>
          </cell>
          <cell r="D102">
            <v>69911.34</v>
          </cell>
          <cell r="E102">
            <v>2097340.23</v>
          </cell>
          <cell r="F102">
            <v>40.97</v>
          </cell>
        </row>
        <row r="103">
          <cell r="A103">
            <v>364</v>
          </cell>
          <cell r="B103" t="str">
            <v>Other skin, subcutaneous tissue &amp; related procedures</v>
          </cell>
          <cell r="C103">
            <v>30</v>
          </cell>
          <cell r="D103">
            <v>20356.25</v>
          </cell>
          <cell r="E103">
            <v>610687.44999999995</v>
          </cell>
          <cell r="F103">
            <v>39.729999999999997</v>
          </cell>
        </row>
        <row r="104">
          <cell r="A104">
            <v>468</v>
          </cell>
          <cell r="B104" t="str">
            <v>Other kidney &amp; urinary tract diagnoses, signs &amp; symptoms</v>
          </cell>
          <cell r="C104">
            <v>29</v>
          </cell>
          <cell r="D104">
            <v>15699.86</v>
          </cell>
          <cell r="E104">
            <v>455296.03</v>
          </cell>
          <cell r="F104">
            <v>49.31</v>
          </cell>
        </row>
        <row r="105">
          <cell r="A105">
            <v>229</v>
          </cell>
          <cell r="B105" t="str">
            <v>Other digestive system &amp; abdominal procedures</v>
          </cell>
          <cell r="C105">
            <v>28</v>
          </cell>
          <cell r="D105">
            <v>43209.06</v>
          </cell>
          <cell r="E105">
            <v>1209853.69</v>
          </cell>
          <cell r="F105">
            <v>47.79</v>
          </cell>
        </row>
        <row r="106">
          <cell r="A106">
            <v>244</v>
          </cell>
          <cell r="B106" t="str">
            <v>Diverticulitis &amp; diverticulosis</v>
          </cell>
          <cell r="C106">
            <v>27</v>
          </cell>
          <cell r="D106">
            <v>15111.98</v>
          </cell>
          <cell r="E106">
            <v>408023.53</v>
          </cell>
          <cell r="F106">
            <v>68.739999999999995</v>
          </cell>
        </row>
        <row r="107">
          <cell r="A107">
            <v>304</v>
          </cell>
          <cell r="B107" t="str">
            <v>Dorsal &amp; lumbar fusion proc except for curvature of back</v>
          </cell>
          <cell r="C107">
            <v>27</v>
          </cell>
          <cell r="D107">
            <v>109777.86</v>
          </cell>
          <cell r="E107">
            <v>2964002.16</v>
          </cell>
          <cell r="F107">
            <v>56.44</v>
          </cell>
        </row>
        <row r="108">
          <cell r="A108">
            <v>314</v>
          </cell>
          <cell r="B108" t="str">
            <v>Foot &amp; toe procedures</v>
          </cell>
          <cell r="C108">
            <v>26</v>
          </cell>
          <cell r="D108">
            <v>36544.83</v>
          </cell>
          <cell r="E108">
            <v>950165.59</v>
          </cell>
          <cell r="F108">
            <v>43.62</v>
          </cell>
        </row>
        <row r="109">
          <cell r="A109">
            <v>890</v>
          </cell>
          <cell r="B109" t="str">
            <v>HIV w multiple major HIV related conditions</v>
          </cell>
          <cell r="C109">
            <v>26</v>
          </cell>
          <cell r="D109">
            <v>49270.47</v>
          </cell>
          <cell r="E109">
            <v>1281032.1599999999</v>
          </cell>
          <cell r="F109">
            <v>46.62</v>
          </cell>
        </row>
        <row r="110">
          <cell r="A110">
            <v>260</v>
          </cell>
          <cell r="B110" t="str">
            <v>Major pancreas, liver &amp; shunt procedures</v>
          </cell>
          <cell r="C110">
            <v>25</v>
          </cell>
          <cell r="D110">
            <v>75307.63</v>
          </cell>
          <cell r="E110">
            <v>1882690.85</v>
          </cell>
          <cell r="F110">
            <v>47.84</v>
          </cell>
        </row>
        <row r="111">
          <cell r="A111">
            <v>424</v>
          </cell>
          <cell r="B111" t="str">
            <v>Other endocrine disorders</v>
          </cell>
          <cell r="C111">
            <v>25</v>
          </cell>
          <cell r="D111">
            <v>17592.46</v>
          </cell>
          <cell r="E111">
            <v>439811.59</v>
          </cell>
          <cell r="F111">
            <v>51.24</v>
          </cell>
        </row>
        <row r="112">
          <cell r="A112">
            <v>425</v>
          </cell>
          <cell r="B112" t="str">
            <v>Electrolyte disorders except hypovolemia related</v>
          </cell>
          <cell r="C112">
            <v>25</v>
          </cell>
          <cell r="D112">
            <v>20504.78</v>
          </cell>
          <cell r="E112">
            <v>512619.44</v>
          </cell>
          <cell r="F112">
            <v>46.32</v>
          </cell>
        </row>
        <row r="113">
          <cell r="A113">
            <v>722</v>
          </cell>
          <cell r="B113" t="str">
            <v>Fever</v>
          </cell>
          <cell r="C113">
            <v>25</v>
          </cell>
          <cell r="D113">
            <v>9298.19</v>
          </cell>
          <cell r="E113">
            <v>232454.86</v>
          </cell>
          <cell r="F113">
            <v>38.96</v>
          </cell>
        </row>
        <row r="114">
          <cell r="A114">
            <v>305</v>
          </cell>
          <cell r="B114" t="str">
            <v>Amputation of lower limb except toes</v>
          </cell>
          <cell r="C114">
            <v>23</v>
          </cell>
          <cell r="D114">
            <v>53569.47</v>
          </cell>
          <cell r="E114">
            <v>1232097.74</v>
          </cell>
          <cell r="F114">
            <v>51.83</v>
          </cell>
        </row>
        <row r="115">
          <cell r="A115">
            <v>385</v>
          </cell>
          <cell r="B115" t="str">
            <v>Other skin, subcutaneous tissue &amp; breast disorders</v>
          </cell>
          <cell r="C115">
            <v>23</v>
          </cell>
          <cell r="D115">
            <v>7479.32</v>
          </cell>
          <cell r="E115">
            <v>172024.47</v>
          </cell>
          <cell r="F115">
            <v>33.96</v>
          </cell>
        </row>
        <row r="116">
          <cell r="A116">
            <v>43</v>
          </cell>
          <cell r="B116" t="str">
            <v>Multiple sclerosis &amp; other demyelinating diseases</v>
          </cell>
          <cell r="C116">
            <v>22</v>
          </cell>
          <cell r="D116">
            <v>27760.44</v>
          </cell>
          <cell r="E116">
            <v>610729.61</v>
          </cell>
          <cell r="F116">
            <v>45.36</v>
          </cell>
        </row>
        <row r="117">
          <cell r="A117">
            <v>56</v>
          </cell>
          <cell r="B117" t="str">
            <v>Brain contusion/laceration &amp; complicated skull Fx, coma &lt; 1 hr or no coma</v>
          </cell>
          <cell r="C117">
            <v>22</v>
          </cell>
          <cell r="D117">
            <v>9746.3700000000008</v>
          </cell>
          <cell r="E117">
            <v>214420.15</v>
          </cell>
          <cell r="F117">
            <v>40.549999999999997</v>
          </cell>
        </row>
        <row r="118">
          <cell r="A118">
            <v>816</v>
          </cell>
          <cell r="B118" t="str">
            <v>Toxic effects of non-medicinal substances</v>
          </cell>
          <cell r="C118">
            <v>22</v>
          </cell>
          <cell r="D118">
            <v>18385.580000000002</v>
          </cell>
          <cell r="E118">
            <v>404482.69</v>
          </cell>
          <cell r="F118">
            <v>33.409999999999997</v>
          </cell>
        </row>
        <row r="119">
          <cell r="A119">
            <v>343</v>
          </cell>
          <cell r="B119" t="str">
            <v>Musculoskeletal malignancy &amp; pathol fracture d/t muscskel malig</v>
          </cell>
          <cell r="C119">
            <v>21</v>
          </cell>
          <cell r="D119">
            <v>34392.92</v>
          </cell>
          <cell r="E119">
            <v>722251.22</v>
          </cell>
          <cell r="F119">
            <v>42.57</v>
          </cell>
        </row>
        <row r="120">
          <cell r="A120">
            <v>633</v>
          </cell>
          <cell r="B120" t="str">
            <v>Neonate birthwt &gt;2499g w major anomaly</v>
          </cell>
          <cell r="C120">
            <v>21</v>
          </cell>
          <cell r="D120">
            <v>51695.81</v>
          </cell>
          <cell r="E120">
            <v>1085612.05</v>
          </cell>
          <cell r="F120">
            <v>0</v>
          </cell>
        </row>
        <row r="121">
          <cell r="A121">
            <v>661</v>
          </cell>
          <cell r="B121" t="str">
            <v>Coagulation &amp; platelet disorders</v>
          </cell>
          <cell r="C121">
            <v>21</v>
          </cell>
          <cell r="D121">
            <v>31537.33</v>
          </cell>
          <cell r="E121">
            <v>662283.89</v>
          </cell>
          <cell r="F121">
            <v>41</v>
          </cell>
        </row>
        <row r="122">
          <cell r="A122">
            <v>815</v>
          </cell>
          <cell r="B122" t="str">
            <v>Other injury, poisoning &amp; toxic effect diagnoses</v>
          </cell>
          <cell r="C122">
            <v>21</v>
          </cell>
          <cell r="D122">
            <v>25419.95</v>
          </cell>
          <cell r="E122">
            <v>533818.9</v>
          </cell>
          <cell r="F122">
            <v>18.43</v>
          </cell>
        </row>
        <row r="123">
          <cell r="A123">
            <v>634</v>
          </cell>
          <cell r="B123" t="str">
            <v>Neonate, birthwt &gt;2499g w resp dist synd/oth maj resp cond</v>
          </cell>
          <cell r="C123">
            <v>21</v>
          </cell>
          <cell r="D123">
            <v>54095.48</v>
          </cell>
          <cell r="E123">
            <v>1136005.1200000001</v>
          </cell>
          <cell r="F123">
            <v>0</v>
          </cell>
        </row>
        <row r="124">
          <cell r="A124">
            <v>26</v>
          </cell>
          <cell r="B124" t="str">
            <v>Other nervous system &amp; related procedures</v>
          </cell>
          <cell r="C124">
            <v>20</v>
          </cell>
          <cell r="D124">
            <v>37780.5</v>
          </cell>
          <cell r="E124">
            <v>755609.9</v>
          </cell>
          <cell r="F124">
            <v>47.75</v>
          </cell>
        </row>
        <row r="125">
          <cell r="A125">
            <v>50</v>
          </cell>
          <cell r="B125" t="str">
            <v>Non-bacterial infections of nervous system exc viral meningitis</v>
          </cell>
          <cell r="C125">
            <v>20</v>
          </cell>
          <cell r="D125">
            <v>36459.75</v>
          </cell>
          <cell r="E125">
            <v>729194.97</v>
          </cell>
          <cell r="F125">
            <v>49.95</v>
          </cell>
        </row>
        <row r="126">
          <cell r="A126">
            <v>775</v>
          </cell>
          <cell r="B126" t="str">
            <v>Alcohol abuse &amp; dependence</v>
          </cell>
          <cell r="C126">
            <v>19</v>
          </cell>
          <cell r="D126">
            <v>11216.03</v>
          </cell>
          <cell r="E126">
            <v>213104.62</v>
          </cell>
          <cell r="F126">
            <v>43.63</v>
          </cell>
        </row>
        <row r="127">
          <cell r="A127">
            <v>49</v>
          </cell>
          <cell r="B127" t="str">
            <v>Bacterial &amp; tuberculous infections of nervous system</v>
          </cell>
          <cell r="C127">
            <v>18</v>
          </cell>
          <cell r="D127">
            <v>29768.240000000002</v>
          </cell>
          <cell r="E127">
            <v>535828.34</v>
          </cell>
          <cell r="F127">
            <v>48.33</v>
          </cell>
        </row>
        <row r="128">
          <cell r="A128">
            <v>422</v>
          </cell>
          <cell r="B128" t="str">
            <v>Hypovolemia &amp; related electrolyte disorders</v>
          </cell>
          <cell r="C128">
            <v>18</v>
          </cell>
          <cell r="D128">
            <v>11776.71</v>
          </cell>
          <cell r="E128">
            <v>211980.69</v>
          </cell>
          <cell r="F128">
            <v>51.44</v>
          </cell>
        </row>
        <row r="129">
          <cell r="A129">
            <v>443</v>
          </cell>
          <cell r="B129" t="str">
            <v>Kidney &amp; urinary tract procedures for nonmalignancy</v>
          </cell>
          <cell r="C129">
            <v>18</v>
          </cell>
          <cell r="D129">
            <v>32797.160000000003</v>
          </cell>
          <cell r="E129">
            <v>590348.81999999995</v>
          </cell>
          <cell r="F129">
            <v>51.39</v>
          </cell>
        </row>
        <row r="130">
          <cell r="A130">
            <v>631</v>
          </cell>
          <cell r="B130" t="str">
            <v>Neonate birthwt &gt;2499g w other major procedure</v>
          </cell>
          <cell r="C130">
            <v>18</v>
          </cell>
          <cell r="D130">
            <v>85544.08</v>
          </cell>
          <cell r="E130">
            <v>1539793.48</v>
          </cell>
          <cell r="F130">
            <v>0</v>
          </cell>
        </row>
        <row r="131">
          <cell r="A131">
            <v>120</v>
          </cell>
          <cell r="B131" t="str">
            <v>Major respiratory &amp; chest procedures</v>
          </cell>
          <cell r="C131">
            <v>17</v>
          </cell>
          <cell r="D131">
            <v>89852.21</v>
          </cell>
          <cell r="E131">
            <v>1527487.59</v>
          </cell>
          <cell r="F131">
            <v>45.24</v>
          </cell>
        </row>
        <row r="132">
          <cell r="A132">
            <v>224</v>
          </cell>
          <cell r="B132" t="str">
            <v>Peritoneal adhesiolysis</v>
          </cell>
          <cell r="C132">
            <v>17</v>
          </cell>
          <cell r="D132">
            <v>32880.69</v>
          </cell>
          <cell r="E132">
            <v>558971.72</v>
          </cell>
          <cell r="F132">
            <v>41.12</v>
          </cell>
        </row>
        <row r="133">
          <cell r="A133">
            <v>560</v>
          </cell>
          <cell r="B133" t="str">
            <v>Vaginal delivery</v>
          </cell>
          <cell r="C133">
            <v>17</v>
          </cell>
          <cell r="D133">
            <v>23409.52</v>
          </cell>
          <cell r="E133">
            <v>397961.86</v>
          </cell>
          <cell r="F133">
            <v>24.47</v>
          </cell>
        </row>
        <row r="134">
          <cell r="A134">
            <v>640</v>
          </cell>
          <cell r="B134" t="str">
            <v>Neonate birthwt &gt;2499g, normal newborn or neonate w other problem</v>
          </cell>
          <cell r="C134">
            <v>17</v>
          </cell>
          <cell r="D134">
            <v>4147.51</v>
          </cell>
          <cell r="E134">
            <v>70507.62</v>
          </cell>
          <cell r="F134">
            <v>0</v>
          </cell>
        </row>
        <row r="135">
          <cell r="A135">
            <v>228</v>
          </cell>
          <cell r="B135" t="str">
            <v>Inguinal, femoral &amp; umbilical hernia procedures</v>
          </cell>
          <cell r="C135">
            <v>16</v>
          </cell>
          <cell r="D135">
            <v>22794.37</v>
          </cell>
          <cell r="E135">
            <v>364709.87</v>
          </cell>
          <cell r="F135">
            <v>27.31</v>
          </cell>
        </row>
        <row r="136">
          <cell r="A136">
            <v>312</v>
          </cell>
          <cell r="B136" t="str">
            <v>Skin graft, except hand, for musculoskeletal &amp; connective tissue diagnoses</v>
          </cell>
          <cell r="C136">
            <v>16</v>
          </cell>
          <cell r="D136">
            <v>91707.88</v>
          </cell>
          <cell r="E136">
            <v>1467326.13</v>
          </cell>
          <cell r="F136">
            <v>45</v>
          </cell>
        </row>
        <row r="137">
          <cell r="A137">
            <v>320</v>
          </cell>
          <cell r="B137" t="str">
            <v>Other musculoskeletal system &amp; connective tissue procedures</v>
          </cell>
          <cell r="C137">
            <v>16</v>
          </cell>
          <cell r="D137">
            <v>49655.15</v>
          </cell>
          <cell r="E137">
            <v>794482.35</v>
          </cell>
          <cell r="F137">
            <v>50.19</v>
          </cell>
        </row>
        <row r="138">
          <cell r="A138">
            <v>349</v>
          </cell>
          <cell r="B138" t="str">
            <v>Malfunction, reaction, complic of orthopedic device or procedure</v>
          </cell>
          <cell r="C138">
            <v>16</v>
          </cell>
          <cell r="D138">
            <v>26234.080000000002</v>
          </cell>
          <cell r="E138">
            <v>419745.33</v>
          </cell>
          <cell r="F138">
            <v>58.19</v>
          </cell>
        </row>
        <row r="139">
          <cell r="A139">
            <v>140</v>
          </cell>
          <cell r="B139" t="str">
            <v>Chronic obstructive pulmonary disease</v>
          </cell>
          <cell r="C139">
            <v>15</v>
          </cell>
          <cell r="D139">
            <v>10785.32</v>
          </cell>
          <cell r="E139">
            <v>161779.84</v>
          </cell>
          <cell r="F139">
            <v>66.53</v>
          </cell>
        </row>
        <row r="140">
          <cell r="A140">
            <v>142</v>
          </cell>
          <cell r="B140" t="str">
            <v>Interstitial lung disease</v>
          </cell>
          <cell r="C140">
            <v>15</v>
          </cell>
          <cell r="D140">
            <v>23019.57</v>
          </cell>
          <cell r="E140">
            <v>345293.53</v>
          </cell>
          <cell r="F140">
            <v>57.87</v>
          </cell>
        </row>
        <row r="141">
          <cell r="A141">
            <v>223</v>
          </cell>
          <cell r="B141" t="str">
            <v>Other small &amp; large bowel procedures</v>
          </cell>
          <cell r="C141">
            <v>15</v>
          </cell>
          <cell r="D141">
            <v>46177.32</v>
          </cell>
          <cell r="E141">
            <v>692659.83</v>
          </cell>
          <cell r="F141">
            <v>29.33</v>
          </cell>
        </row>
        <row r="142">
          <cell r="A142">
            <v>341</v>
          </cell>
          <cell r="B142" t="str">
            <v>Fracture of pelvis or dislocation of hip</v>
          </cell>
          <cell r="C142">
            <v>15</v>
          </cell>
          <cell r="D142">
            <v>10430.1</v>
          </cell>
          <cell r="E142">
            <v>156451.53</v>
          </cell>
          <cell r="F142">
            <v>58.4</v>
          </cell>
        </row>
        <row r="143">
          <cell r="A143">
            <v>540</v>
          </cell>
          <cell r="B143" t="str">
            <v>Cesarean delivery</v>
          </cell>
          <cell r="C143">
            <v>15</v>
          </cell>
          <cell r="D143">
            <v>27199.39</v>
          </cell>
          <cell r="E143">
            <v>407990.91</v>
          </cell>
          <cell r="F143">
            <v>28.53</v>
          </cell>
        </row>
        <row r="144">
          <cell r="A144">
            <v>911</v>
          </cell>
          <cell r="B144" t="str">
            <v>Extensive abdominal/thoracic procedures for mult significant trauma</v>
          </cell>
          <cell r="C144">
            <v>15</v>
          </cell>
          <cell r="D144">
            <v>100262.66</v>
          </cell>
          <cell r="E144">
            <v>1503939.93</v>
          </cell>
          <cell r="F144">
            <v>33</v>
          </cell>
        </row>
        <row r="145">
          <cell r="A145">
            <v>70</v>
          </cell>
          <cell r="B145" t="str">
            <v>Orbital procedures</v>
          </cell>
          <cell r="C145">
            <v>14</v>
          </cell>
          <cell r="D145">
            <v>20028.16</v>
          </cell>
          <cell r="E145">
            <v>280394.23</v>
          </cell>
          <cell r="F145">
            <v>44.5</v>
          </cell>
        </row>
        <row r="146">
          <cell r="A146">
            <v>262</v>
          </cell>
          <cell r="B146" t="str">
            <v>Cholecystectomy except laparoscopic</v>
          </cell>
          <cell r="C146">
            <v>14</v>
          </cell>
          <cell r="D146">
            <v>45901.93</v>
          </cell>
          <cell r="E146">
            <v>642627.05000000005</v>
          </cell>
          <cell r="F146">
            <v>66</v>
          </cell>
        </row>
        <row r="147">
          <cell r="A147">
            <v>340</v>
          </cell>
          <cell r="B147" t="str">
            <v>Fracture of femur</v>
          </cell>
          <cell r="C147">
            <v>14</v>
          </cell>
          <cell r="D147">
            <v>8823.19</v>
          </cell>
          <cell r="E147">
            <v>123524.7</v>
          </cell>
          <cell r="F147">
            <v>31.79</v>
          </cell>
        </row>
        <row r="148">
          <cell r="A148">
            <v>380</v>
          </cell>
          <cell r="B148" t="str">
            <v>Skin ulcers</v>
          </cell>
          <cell r="C148">
            <v>14</v>
          </cell>
          <cell r="D148">
            <v>23797.62</v>
          </cell>
          <cell r="E148">
            <v>333166.71000000002</v>
          </cell>
          <cell r="F148">
            <v>58.14</v>
          </cell>
        </row>
        <row r="149">
          <cell r="A149">
            <v>423</v>
          </cell>
          <cell r="B149" t="str">
            <v>Inborn errors of metabolism</v>
          </cell>
          <cell r="C149">
            <v>14</v>
          </cell>
          <cell r="D149">
            <v>23125.1</v>
          </cell>
          <cell r="E149">
            <v>323751.44</v>
          </cell>
          <cell r="F149">
            <v>20</v>
          </cell>
        </row>
        <row r="150">
          <cell r="A150">
            <v>681</v>
          </cell>
          <cell r="B150" t="str">
            <v>Other O.R. procedures for lymphatic/hematopoietic/other neoplasms</v>
          </cell>
          <cell r="C150">
            <v>14</v>
          </cell>
          <cell r="D150">
            <v>67500.72</v>
          </cell>
          <cell r="E150">
            <v>945010.03</v>
          </cell>
          <cell r="F150">
            <v>58.57</v>
          </cell>
        </row>
        <row r="151">
          <cell r="A151">
            <v>694</v>
          </cell>
          <cell r="B151" t="str">
            <v>Lymphatic &amp; other malignancies &amp; neoplasms of uncertain behavior</v>
          </cell>
          <cell r="C151">
            <v>14</v>
          </cell>
          <cell r="D151">
            <v>27792.52</v>
          </cell>
          <cell r="E151">
            <v>389095.34</v>
          </cell>
          <cell r="F151">
            <v>55.43</v>
          </cell>
        </row>
        <row r="152">
          <cell r="A152">
            <v>40</v>
          </cell>
          <cell r="B152" t="str">
            <v>Spinal disorders &amp; injuries</v>
          </cell>
          <cell r="C152">
            <v>13</v>
          </cell>
          <cell r="D152">
            <v>18247.09</v>
          </cell>
          <cell r="E152">
            <v>237212.15</v>
          </cell>
          <cell r="F152">
            <v>60</v>
          </cell>
        </row>
        <row r="153">
          <cell r="A153">
            <v>47</v>
          </cell>
          <cell r="B153" t="str">
            <v>Transient ischemia</v>
          </cell>
          <cell r="C153">
            <v>13</v>
          </cell>
          <cell r="D153">
            <v>9162.49</v>
          </cell>
          <cell r="E153">
            <v>119112.33</v>
          </cell>
          <cell r="F153">
            <v>54.23</v>
          </cell>
        </row>
        <row r="154">
          <cell r="A154">
            <v>952</v>
          </cell>
          <cell r="B154" t="str">
            <v>Nonextensive procedure unrelated to principal diagnosis</v>
          </cell>
          <cell r="C154">
            <v>13</v>
          </cell>
          <cell r="D154">
            <v>32406.84</v>
          </cell>
          <cell r="E154">
            <v>421288.93</v>
          </cell>
          <cell r="F154">
            <v>58.08</v>
          </cell>
        </row>
        <row r="155">
          <cell r="A155">
            <v>222</v>
          </cell>
          <cell r="B155" t="str">
            <v>Other stomach, esophageal &amp; duodenal procedures</v>
          </cell>
          <cell r="C155">
            <v>12</v>
          </cell>
          <cell r="D155">
            <v>30656.81</v>
          </cell>
          <cell r="E155">
            <v>367881.77</v>
          </cell>
          <cell r="F155">
            <v>4.42</v>
          </cell>
        </row>
        <row r="156">
          <cell r="A156">
            <v>401</v>
          </cell>
          <cell r="B156" t="str">
            <v>Pituitary &amp; adrenal procedures</v>
          </cell>
          <cell r="C156">
            <v>12</v>
          </cell>
          <cell r="D156">
            <v>54971.43</v>
          </cell>
          <cell r="E156">
            <v>659657.21</v>
          </cell>
          <cell r="F156">
            <v>48.92</v>
          </cell>
        </row>
        <row r="157">
          <cell r="A157">
            <v>461</v>
          </cell>
          <cell r="B157" t="str">
            <v>Kidney &amp; urinary tract malignancy</v>
          </cell>
          <cell r="C157">
            <v>12</v>
          </cell>
          <cell r="D157">
            <v>12077.98</v>
          </cell>
          <cell r="E157">
            <v>144935.76</v>
          </cell>
          <cell r="F157">
            <v>67.75</v>
          </cell>
        </row>
        <row r="158">
          <cell r="A158">
            <v>892</v>
          </cell>
          <cell r="B158" t="str">
            <v>HIV w major HIV related condition</v>
          </cell>
          <cell r="C158">
            <v>12</v>
          </cell>
          <cell r="D158">
            <v>15472.98</v>
          </cell>
          <cell r="E158">
            <v>185675.7</v>
          </cell>
          <cell r="F158">
            <v>41.5</v>
          </cell>
        </row>
        <row r="159">
          <cell r="A159">
            <v>80</v>
          </cell>
          <cell r="B159" t="str">
            <v>Acute major eye infections</v>
          </cell>
          <cell r="C159">
            <v>11</v>
          </cell>
          <cell r="D159">
            <v>16007.82</v>
          </cell>
          <cell r="E159">
            <v>176086.06</v>
          </cell>
          <cell r="F159">
            <v>46.36</v>
          </cell>
        </row>
        <row r="160">
          <cell r="A160">
            <v>242</v>
          </cell>
          <cell r="B160" t="str">
            <v>Major esophageal disorders</v>
          </cell>
          <cell r="C160">
            <v>11</v>
          </cell>
          <cell r="D160">
            <v>18475.419999999998</v>
          </cell>
          <cell r="E160">
            <v>203229.65</v>
          </cell>
          <cell r="F160">
            <v>51.91</v>
          </cell>
        </row>
        <row r="161">
          <cell r="A161">
            <v>316</v>
          </cell>
          <cell r="B161" t="str">
            <v>Hand &amp; wrist procedures</v>
          </cell>
          <cell r="C161">
            <v>11</v>
          </cell>
          <cell r="D161">
            <v>23597.45</v>
          </cell>
          <cell r="E161">
            <v>259571.91</v>
          </cell>
          <cell r="F161">
            <v>23.73</v>
          </cell>
        </row>
        <row r="162">
          <cell r="A162">
            <v>381</v>
          </cell>
          <cell r="B162" t="str">
            <v>Major skin disorders</v>
          </cell>
          <cell r="C162">
            <v>11</v>
          </cell>
          <cell r="D162">
            <v>5999.33</v>
          </cell>
          <cell r="E162">
            <v>65992.639999999999</v>
          </cell>
          <cell r="F162">
            <v>34.450000000000003</v>
          </cell>
        </row>
        <row r="163">
          <cell r="A163">
            <v>421</v>
          </cell>
          <cell r="B163" t="str">
            <v>Malnutrition, failure to thrive &amp; other nutritional disorders</v>
          </cell>
          <cell r="C163">
            <v>11</v>
          </cell>
          <cell r="D163">
            <v>13870.28</v>
          </cell>
          <cell r="E163">
            <v>152573.04999999999</v>
          </cell>
          <cell r="F163">
            <v>16.18</v>
          </cell>
        </row>
        <row r="164">
          <cell r="A164">
            <v>447</v>
          </cell>
          <cell r="B164" t="str">
            <v>Other kidney, urinary tract &amp; related procedures</v>
          </cell>
          <cell r="C164">
            <v>11</v>
          </cell>
          <cell r="D164">
            <v>60731.96</v>
          </cell>
          <cell r="E164">
            <v>668051.53</v>
          </cell>
          <cell r="F164">
            <v>47.18</v>
          </cell>
        </row>
        <row r="165">
          <cell r="A165">
            <v>465</v>
          </cell>
          <cell r="B165" t="str">
            <v>Urinary stones &amp; acquired upper urinary tract obstruction</v>
          </cell>
          <cell r="C165">
            <v>11</v>
          </cell>
          <cell r="D165">
            <v>8439.7099999999991</v>
          </cell>
          <cell r="E165">
            <v>92836.81</v>
          </cell>
          <cell r="F165">
            <v>42.45</v>
          </cell>
        </row>
        <row r="166">
          <cell r="A166">
            <v>513</v>
          </cell>
          <cell r="B166" t="str">
            <v>Uterine &amp; adnexa procedures for non-malignancy except leiomyoma</v>
          </cell>
          <cell r="C166">
            <v>11</v>
          </cell>
          <cell r="D166">
            <v>21029.03</v>
          </cell>
          <cell r="E166">
            <v>231319.32</v>
          </cell>
          <cell r="F166">
            <v>37.18</v>
          </cell>
        </row>
        <row r="167">
          <cell r="A167">
            <v>773</v>
          </cell>
          <cell r="B167" t="str">
            <v>Opioid abuse &amp; dependence</v>
          </cell>
          <cell r="C167">
            <v>11</v>
          </cell>
          <cell r="D167">
            <v>5288.47</v>
          </cell>
          <cell r="E167">
            <v>58173.13</v>
          </cell>
          <cell r="F167">
            <v>41.91</v>
          </cell>
        </row>
        <row r="168">
          <cell r="A168">
            <v>46</v>
          </cell>
          <cell r="B168" t="str">
            <v>Nonspecific CVA &amp; precerebral occlusion w/o infarct</v>
          </cell>
          <cell r="C168">
            <v>10</v>
          </cell>
          <cell r="D168">
            <v>7424.05</v>
          </cell>
          <cell r="E168">
            <v>74240.460000000006</v>
          </cell>
          <cell r="F168">
            <v>47.8</v>
          </cell>
        </row>
        <row r="169">
          <cell r="A169">
            <v>51</v>
          </cell>
          <cell r="B169" t="str">
            <v>Viral meningitis</v>
          </cell>
          <cell r="C169">
            <v>10</v>
          </cell>
          <cell r="D169">
            <v>13044.24</v>
          </cell>
          <cell r="E169">
            <v>130442.39</v>
          </cell>
          <cell r="F169">
            <v>20.9</v>
          </cell>
        </row>
        <row r="170">
          <cell r="A170">
            <v>131</v>
          </cell>
          <cell r="B170" t="str">
            <v>Cystic fibrosis - pulmonary disease</v>
          </cell>
          <cell r="C170">
            <v>10</v>
          </cell>
          <cell r="D170">
            <v>12182.44</v>
          </cell>
          <cell r="E170">
            <v>121824.4</v>
          </cell>
          <cell r="F170">
            <v>20.9</v>
          </cell>
        </row>
      </sheetData>
      <sheetData sheetId="2">
        <row r="3">
          <cell r="A3" t="str">
            <v/>
          </cell>
          <cell r="B3" t="str">
            <v>Total charges</v>
          </cell>
          <cell r="E3" t="str">
            <v>Age in years</v>
          </cell>
        </row>
        <row r="4">
          <cell r="B4" t="str">
            <v>N</v>
          </cell>
          <cell r="C4" t="str">
            <v>Mean</v>
          </cell>
          <cell r="D4" t="str">
            <v>Sum</v>
          </cell>
          <cell r="E4" t="str">
            <v>Average Age</v>
          </cell>
        </row>
        <row r="5">
          <cell r="B5">
            <v>1076</v>
          </cell>
          <cell r="C5">
            <v>18711.080000000002</v>
          </cell>
          <cell r="D5">
            <v>20133118.030000001</v>
          </cell>
          <cell r="E5">
            <v>47.3</v>
          </cell>
        </row>
        <row r="6">
          <cell r="A6" t="str">
            <v>Neurology</v>
          </cell>
        </row>
        <row r="7">
          <cell r="A7" t="str">
            <v>Gastroenterology</v>
          </cell>
          <cell r="B7">
            <v>1004</v>
          </cell>
          <cell r="C7">
            <v>16354.19</v>
          </cell>
          <cell r="D7">
            <v>16419602.18</v>
          </cell>
          <cell r="E7">
            <v>46.5</v>
          </cell>
        </row>
        <row r="8">
          <cell r="A8" t="str">
            <v>General Surgery</v>
          </cell>
          <cell r="B8">
            <v>772</v>
          </cell>
          <cell r="C8">
            <v>55001.72</v>
          </cell>
          <cell r="D8">
            <v>42461330.689999998</v>
          </cell>
          <cell r="E8">
            <v>46.26</v>
          </cell>
        </row>
        <row r="9">
          <cell r="A9" t="str">
            <v>Pulmonary</v>
          </cell>
          <cell r="B9">
            <v>680</v>
          </cell>
          <cell r="C9">
            <v>24110.89</v>
          </cell>
          <cell r="D9">
            <v>16395405.960000001</v>
          </cell>
          <cell r="E9">
            <v>28.21</v>
          </cell>
        </row>
        <row r="10">
          <cell r="A10" t="str">
            <v>Orthopedic Surgery</v>
          </cell>
          <cell r="B10">
            <v>576</v>
          </cell>
          <cell r="C10">
            <v>44423.48</v>
          </cell>
          <cell r="D10">
            <v>25587924.030000001</v>
          </cell>
          <cell r="E10">
            <v>44.54</v>
          </cell>
        </row>
        <row r="11">
          <cell r="A11" t="str">
            <v>Infectious Disease</v>
          </cell>
          <cell r="B11">
            <v>535</v>
          </cell>
          <cell r="C11">
            <v>30741.22</v>
          </cell>
          <cell r="D11">
            <v>16446552.640000001</v>
          </cell>
          <cell r="E11">
            <v>43.87</v>
          </cell>
        </row>
        <row r="12">
          <cell r="A12" t="str">
            <v>Oncology</v>
          </cell>
          <cell r="B12">
            <v>382</v>
          </cell>
          <cell r="C12">
            <v>41858.75</v>
          </cell>
          <cell r="D12">
            <v>15990043.109999999</v>
          </cell>
          <cell r="E12">
            <v>56.75</v>
          </cell>
        </row>
        <row r="13">
          <cell r="A13" t="str">
            <v>Neurological Surgery</v>
          </cell>
          <cell r="B13">
            <v>299</v>
          </cell>
          <cell r="C13">
            <v>70917.98</v>
          </cell>
          <cell r="D13">
            <v>21204475.489999998</v>
          </cell>
          <cell r="E13">
            <v>50.66</v>
          </cell>
        </row>
        <row r="14">
          <cell r="A14" t="str">
            <v>General Medicine</v>
          </cell>
          <cell r="B14">
            <v>238</v>
          </cell>
          <cell r="C14">
            <v>12312.14</v>
          </cell>
          <cell r="D14">
            <v>2930290.1</v>
          </cell>
          <cell r="E14">
            <v>22.62</v>
          </cell>
        </row>
        <row r="15">
          <cell r="A15" t="str">
            <v>Nephrology</v>
          </cell>
          <cell r="B15">
            <v>220</v>
          </cell>
          <cell r="C15">
            <v>21689.4</v>
          </cell>
          <cell r="D15">
            <v>4771669</v>
          </cell>
          <cell r="E15">
            <v>49.44</v>
          </cell>
        </row>
        <row r="16">
          <cell r="A16" t="str">
            <v>Orthopedics</v>
          </cell>
          <cell r="B16">
            <v>187</v>
          </cell>
          <cell r="C16">
            <v>12315.86</v>
          </cell>
          <cell r="D16">
            <v>2303065.3199999998</v>
          </cell>
          <cell r="E16">
            <v>52.65</v>
          </cell>
        </row>
        <row r="17">
          <cell r="A17" t="str">
            <v>Hematology</v>
          </cell>
          <cell r="B17">
            <v>184</v>
          </cell>
          <cell r="C17">
            <v>28429.49</v>
          </cell>
          <cell r="D17">
            <v>5231026.78</v>
          </cell>
          <cell r="E17">
            <v>35.22</v>
          </cell>
        </row>
        <row r="18">
          <cell r="A18" t="str">
            <v>Ventilator Support</v>
          </cell>
          <cell r="B18">
            <v>174</v>
          </cell>
          <cell r="C18">
            <v>230999.47</v>
          </cell>
          <cell r="D18">
            <v>40193908.130000003</v>
          </cell>
          <cell r="E18">
            <v>52.84</v>
          </cell>
        </row>
        <row r="19">
          <cell r="A19" t="str">
            <v>Trauma</v>
          </cell>
          <cell r="B19">
            <v>141</v>
          </cell>
          <cell r="C19">
            <v>37213.78</v>
          </cell>
          <cell r="D19">
            <v>5247142.6500000004</v>
          </cell>
          <cell r="E19">
            <v>52.35</v>
          </cell>
        </row>
        <row r="20">
          <cell r="A20" t="str">
            <v>ENT Surgery</v>
          </cell>
          <cell r="B20">
            <v>128</v>
          </cell>
          <cell r="C20">
            <v>23318.3</v>
          </cell>
          <cell r="D20">
            <v>2984742.52</v>
          </cell>
          <cell r="E20">
            <v>36.07</v>
          </cell>
        </row>
        <row r="21">
          <cell r="A21" t="str">
            <v>Injuries/complic. of prior care</v>
          </cell>
          <cell r="B21">
            <v>112</v>
          </cell>
          <cell r="C21">
            <v>25363.27</v>
          </cell>
          <cell r="D21">
            <v>2840686.59</v>
          </cell>
          <cell r="E21">
            <v>52.71</v>
          </cell>
        </row>
        <row r="22">
          <cell r="A22" t="str">
            <v>Neonatology</v>
          </cell>
          <cell r="B22">
            <v>110</v>
          </cell>
          <cell r="C22">
            <v>95535.82</v>
          </cell>
          <cell r="D22">
            <v>10508940.02</v>
          </cell>
          <cell r="E22">
            <v>0</v>
          </cell>
        </row>
        <row r="23">
          <cell r="A23" t="str">
            <v>Rheumatology</v>
          </cell>
          <cell r="B23">
            <v>103</v>
          </cell>
          <cell r="C23">
            <v>19202.57</v>
          </cell>
          <cell r="D23">
            <v>1977864.23</v>
          </cell>
          <cell r="E23">
            <v>44.41</v>
          </cell>
        </row>
        <row r="24">
          <cell r="A24" t="str">
            <v>Other Obstetrics</v>
          </cell>
          <cell r="B24">
            <v>99</v>
          </cell>
          <cell r="C24">
            <v>8545.2800000000007</v>
          </cell>
          <cell r="D24">
            <v>845982.6</v>
          </cell>
          <cell r="E24">
            <v>26.95</v>
          </cell>
        </row>
        <row r="25">
          <cell r="A25" t="str">
            <v>Otolaryngology</v>
          </cell>
          <cell r="B25">
            <v>93</v>
          </cell>
          <cell r="C25">
            <v>8897.65</v>
          </cell>
          <cell r="D25">
            <v>827481.28</v>
          </cell>
          <cell r="E25">
            <v>28.8</v>
          </cell>
        </row>
        <row r="26">
          <cell r="A26" t="str">
            <v>Endocrinology</v>
          </cell>
          <cell r="B26">
            <v>93</v>
          </cell>
          <cell r="C26">
            <v>17642.32</v>
          </cell>
          <cell r="D26">
            <v>1640736.21</v>
          </cell>
          <cell r="E26">
            <v>41.11</v>
          </cell>
        </row>
        <row r="27">
          <cell r="A27" t="str">
            <v>Dermatology</v>
          </cell>
          <cell r="B27">
            <v>92</v>
          </cell>
          <cell r="C27">
            <v>10132.26</v>
          </cell>
          <cell r="D27">
            <v>932167.7</v>
          </cell>
          <cell r="E27">
            <v>38.369999999999997</v>
          </cell>
        </row>
        <row r="28">
          <cell r="A28" t="str">
            <v>Diabetes</v>
          </cell>
          <cell r="B28">
            <v>73</v>
          </cell>
          <cell r="C28">
            <v>9702.1</v>
          </cell>
          <cell r="D28">
            <v>708253.23</v>
          </cell>
          <cell r="E28">
            <v>22.1</v>
          </cell>
        </row>
        <row r="29">
          <cell r="A29" t="str">
            <v>Spinal Surgery</v>
          </cell>
          <cell r="B29">
            <v>70</v>
          </cell>
          <cell r="C29">
            <v>65932.820000000007</v>
          </cell>
          <cell r="D29">
            <v>4615297.47</v>
          </cell>
          <cell r="E29">
            <v>59.06</v>
          </cell>
        </row>
        <row r="30">
          <cell r="A30" t="str">
            <v>Thoracic Surgery</v>
          </cell>
          <cell r="B30">
            <v>62</v>
          </cell>
          <cell r="C30">
            <v>64460.79</v>
          </cell>
          <cell r="D30">
            <v>3996568.82</v>
          </cell>
          <cell r="E30">
            <v>48.98</v>
          </cell>
        </row>
        <row r="31">
          <cell r="A31" t="str">
            <v>Urological Surgery</v>
          </cell>
          <cell r="B31">
            <v>61</v>
          </cell>
          <cell r="C31">
            <v>42634.44</v>
          </cell>
          <cell r="D31">
            <v>2600701.04</v>
          </cell>
          <cell r="E31">
            <v>48.08</v>
          </cell>
        </row>
        <row r="32">
          <cell r="A32" t="str">
            <v>Ophthalmology</v>
          </cell>
          <cell r="B32">
            <v>54</v>
          </cell>
          <cell r="C32">
            <v>11881.39</v>
          </cell>
          <cell r="D32">
            <v>641595.12</v>
          </cell>
          <cell r="E32">
            <v>41.96</v>
          </cell>
        </row>
        <row r="33">
          <cell r="A33" t="str">
            <v>HIV</v>
          </cell>
          <cell r="B33">
            <v>49</v>
          </cell>
          <cell r="C33">
            <v>33264.769999999997</v>
          </cell>
          <cell r="D33">
            <v>1629973.93</v>
          </cell>
          <cell r="E33">
            <v>43.2</v>
          </cell>
        </row>
        <row r="34">
          <cell r="A34" t="str">
            <v>Substance Abuse</v>
          </cell>
          <cell r="B34">
            <v>46</v>
          </cell>
          <cell r="C34">
            <v>8550.08</v>
          </cell>
          <cell r="D34">
            <v>393303.9</v>
          </cell>
          <cell r="E34">
            <v>43.91</v>
          </cell>
        </row>
        <row r="35">
          <cell r="A35" t="str">
            <v>Obstetrics/Delivery</v>
          </cell>
          <cell r="B35">
            <v>34</v>
          </cell>
          <cell r="C35">
            <v>25359</v>
          </cell>
          <cell r="D35">
            <v>862206.05</v>
          </cell>
          <cell r="E35">
            <v>26.79</v>
          </cell>
        </row>
        <row r="36">
          <cell r="A36" t="str">
            <v>Dental</v>
          </cell>
          <cell r="B36">
            <v>33</v>
          </cell>
          <cell r="C36">
            <v>9375.6200000000008</v>
          </cell>
          <cell r="D36">
            <v>309395.55</v>
          </cell>
          <cell r="E36">
            <v>40.299999999999997</v>
          </cell>
        </row>
        <row r="37">
          <cell r="A37" t="str">
            <v>Gynecological Surg</v>
          </cell>
          <cell r="B37">
            <v>23</v>
          </cell>
          <cell r="C37">
            <v>18533.91</v>
          </cell>
          <cell r="D37">
            <v>426279.82</v>
          </cell>
          <cell r="E37">
            <v>36.78</v>
          </cell>
        </row>
        <row r="38">
          <cell r="A38" t="str">
            <v>Ophthalmologic Surg</v>
          </cell>
          <cell r="B38">
            <v>20</v>
          </cell>
          <cell r="C38">
            <v>22991.79</v>
          </cell>
          <cell r="D38">
            <v>459835.84</v>
          </cell>
          <cell r="E38">
            <v>36.799999999999997</v>
          </cell>
        </row>
        <row r="39">
          <cell r="A39" t="str">
            <v>Endocrinology Surgery</v>
          </cell>
          <cell r="B39">
            <v>18</v>
          </cell>
          <cell r="C39">
            <v>50997.64</v>
          </cell>
          <cell r="D39">
            <v>917957.43</v>
          </cell>
          <cell r="E39">
            <v>54.72</v>
          </cell>
        </row>
        <row r="40">
          <cell r="A40" t="str">
            <v>Gynecology</v>
          </cell>
          <cell r="B40">
            <v>18</v>
          </cell>
          <cell r="C40">
            <v>13751.71</v>
          </cell>
          <cell r="D40">
            <v>247530.78</v>
          </cell>
          <cell r="E40">
            <v>41.83</v>
          </cell>
        </row>
        <row r="41">
          <cell r="A41" t="str">
            <v>Urology</v>
          </cell>
          <cell r="B41">
            <v>17</v>
          </cell>
          <cell r="C41">
            <v>11143.33</v>
          </cell>
          <cell r="D41">
            <v>189436.68</v>
          </cell>
          <cell r="E41">
            <v>42.53</v>
          </cell>
        </row>
        <row r="42">
          <cell r="A42" t="str">
            <v>Newborn</v>
          </cell>
          <cell r="B42">
            <v>10</v>
          </cell>
          <cell r="C42">
            <v>5803.83</v>
          </cell>
          <cell r="D42">
            <v>58038.27</v>
          </cell>
          <cell r="E42">
            <v>0</v>
          </cell>
        </row>
        <row r="43">
          <cell r="A43" t="str">
            <v>Ungroupable</v>
          </cell>
          <cell r="B43">
            <v>3</v>
          </cell>
          <cell r="C43">
            <v>1739.3</v>
          </cell>
          <cell r="D43">
            <v>5217.8999999999996</v>
          </cell>
          <cell r="E43">
            <v>43.67</v>
          </cell>
        </row>
        <row r="44">
          <cell r="A44" t="str">
            <v>Invasive Cardiology</v>
          </cell>
          <cell r="B44">
            <v>1</v>
          </cell>
          <cell r="C44">
            <v>22308.03</v>
          </cell>
          <cell r="D44">
            <v>22308.03</v>
          </cell>
          <cell r="E44">
            <v>73</v>
          </cell>
        </row>
        <row r="45">
          <cell r="A45" t="str">
            <v>Cardiology</v>
          </cell>
          <cell r="B45">
            <v>1</v>
          </cell>
          <cell r="C45">
            <v>185497.89</v>
          </cell>
          <cell r="D45">
            <v>185497.89</v>
          </cell>
          <cell r="E45">
            <v>40</v>
          </cell>
        </row>
      </sheetData>
      <sheetData sheetId="3">
        <row r="8">
          <cell r="C8">
            <v>110</v>
          </cell>
          <cell r="D8">
            <v>76</v>
          </cell>
          <cell r="E8">
            <v>170</v>
          </cell>
          <cell r="F8">
            <v>13</v>
          </cell>
          <cell r="G8">
            <v>136</v>
          </cell>
          <cell r="H8">
            <v>43</v>
          </cell>
          <cell r="I8">
            <v>548</v>
          </cell>
        </row>
        <row r="9">
          <cell r="A9">
            <v>210033</v>
          </cell>
          <cell r="B9" t="str">
            <v>CARROLL COUNTY</v>
          </cell>
        </row>
        <row r="10">
          <cell r="A10">
            <v>210011</v>
          </cell>
          <cell r="B10" t="str">
            <v>ST. AGNES</v>
          </cell>
          <cell r="C10">
            <v>114</v>
          </cell>
          <cell r="D10">
            <v>82</v>
          </cell>
          <cell r="E10">
            <v>126</v>
          </cell>
          <cell r="F10">
            <v>19</v>
          </cell>
          <cell r="G10">
            <v>121</v>
          </cell>
          <cell r="H10">
            <v>41</v>
          </cell>
          <cell r="I10">
            <v>503</v>
          </cell>
        </row>
        <row r="11">
          <cell r="A11">
            <v>210005</v>
          </cell>
          <cell r="B11" t="str">
            <v>FREDERICK MEMORIAL</v>
          </cell>
          <cell r="C11">
            <v>69</v>
          </cell>
          <cell r="D11">
            <v>110</v>
          </cell>
          <cell r="E11">
            <v>53</v>
          </cell>
          <cell r="F11">
            <v>12</v>
          </cell>
          <cell r="G11">
            <v>99</v>
          </cell>
          <cell r="H11">
            <v>91</v>
          </cell>
          <cell r="I11">
            <v>434</v>
          </cell>
        </row>
        <row r="12">
          <cell r="A12">
            <v>210019</v>
          </cell>
          <cell r="B12" t="str">
            <v>PENINSULA REGIONAL</v>
          </cell>
          <cell r="C12">
            <v>53</v>
          </cell>
          <cell r="D12">
            <v>58</v>
          </cell>
          <cell r="E12">
            <v>73</v>
          </cell>
          <cell r="F12">
            <v>10</v>
          </cell>
          <cell r="G12">
            <v>163</v>
          </cell>
          <cell r="H12">
            <v>62</v>
          </cell>
          <cell r="I12">
            <v>419</v>
          </cell>
        </row>
        <row r="13">
          <cell r="A13">
            <v>210015</v>
          </cell>
          <cell r="B13" t="str">
            <v>FRANKLIN SQUARE</v>
          </cell>
          <cell r="C13">
            <v>125</v>
          </cell>
          <cell r="D13">
            <v>75</v>
          </cell>
          <cell r="E13">
            <v>44</v>
          </cell>
          <cell r="F13">
            <v>24</v>
          </cell>
          <cell r="G13">
            <v>101</v>
          </cell>
          <cell r="H13">
            <v>47</v>
          </cell>
          <cell r="I13">
            <v>416</v>
          </cell>
        </row>
        <row r="14">
          <cell r="A14">
            <v>210023</v>
          </cell>
          <cell r="B14" t="str">
            <v>ANNE ARUNDEL</v>
          </cell>
          <cell r="C14">
            <v>42</v>
          </cell>
          <cell r="D14">
            <v>73</v>
          </cell>
          <cell r="E14">
            <v>57</v>
          </cell>
          <cell r="F14">
            <v>18</v>
          </cell>
          <cell r="G14">
            <v>132</v>
          </cell>
          <cell r="H14">
            <v>74</v>
          </cell>
          <cell r="I14">
            <v>396</v>
          </cell>
        </row>
        <row r="15">
          <cell r="A15">
            <v>210001</v>
          </cell>
          <cell r="B15" t="str">
            <v>MERITUS</v>
          </cell>
          <cell r="C15">
            <v>118</v>
          </cell>
          <cell r="D15">
            <v>75</v>
          </cell>
          <cell r="E15">
            <v>69</v>
          </cell>
          <cell r="F15">
            <v>19</v>
          </cell>
          <cell r="G15">
            <v>67</v>
          </cell>
          <cell r="H15">
            <v>36</v>
          </cell>
          <cell r="I15">
            <v>384</v>
          </cell>
        </row>
        <row r="16">
          <cell r="A16">
            <v>210056</v>
          </cell>
          <cell r="B16" t="str">
            <v>GOOD SAMARITAN</v>
          </cell>
          <cell r="C16">
            <v>105</v>
          </cell>
          <cell r="D16">
            <v>56</v>
          </cell>
          <cell r="E16">
            <v>72</v>
          </cell>
          <cell r="F16">
            <v>17</v>
          </cell>
          <cell r="G16">
            <v>79</v>
          </cell>
          <cell r="H16">
            <v>37</v>
          </cell>
          <cell r="I16">
            <v>366</v>
          </cell>
        </row>
        <row r="17">
          <cell r="A17">
            <v>210034</v>
          </cell>
          <cell r="B17" t="str">
            <v>HARBOR</v>
          </cell>
          <cell r="C17">
            <v>76</v>
          </cell>
          <cell r="D17">
            <v>65</v>
          </cell>
          <cell r="E17">
            <v>63</v>
          </cell>
          <cell r="F17">
            <v>6</v>
          </cell>
          <cell r="G17">
            <v>65</v>
          </cell>
          <cell r="H17">
            <v>23</v>
          </cell>
          <cell r="I17">
            <v>298</v>
          </cell>
        </row>
        <row r="18">
          <cell r="A18">
            <v>210008</v>
          </cell>
          <cell r="B18" t="str">
            <v>MERCY</v>
          </cell>
          <cell r="C18">
            <v>82</v>
          </cell>
          <cell r="D18">
            <v>51</v>
          </cell>
          <cell r="E18">
            <v>21</v>
          </cell>
          <cell r="F18">
            <v>9</v>
          </cell>
          <cell r="G18">
            <v>92</v>
          </cell>
          <cell r="H18">
            <v>24</v>
          </cell>
          <cell r="I18">
            <v>279</v>
          </cell>
        </row>
        <row r="19">
          <cell r="A19">
            <v>210013</v>
          </cell>
          <cell r="B19" t="str">
            <v>BON SECOURS</v>
          </cell>
          <cell r="C19">
            <v>97</v>
          </cell>
          <cell r="D19">
            <v>44</v>
          </cell>
          <cell r="E19">
            <v>72</v>
          </cell>
          <cell r="F19">
            <v>5</v>
          </cell>
          <cell r="G19">
            <v>36</v>
          </cell>
          <cell r="H19">
            <v>20</v>
          </cell>
          <cell r="I19">
            <v>274</v>
          </cell>
        </row>
        <row r="20">
          <cell r="A20">
            <v>210040</v>
          </cell>
          <cell r="B20" t="str">
            <v>NORTHWEST</v>
          </cell>
          <cell r="C20">
            <v>70</v>
          </cell>
          <cell r="D20">
            <v>52</v>
          </cell>
          <cell r="E20">
            <v>29</v>
          </cell>
          <cell r="F20">
            <v>6</v>
          </cell>
          <cell r="G20">
            <v>69</v>
          </cell>
          <cell r="H20">
            <v>31</v>
          </cell>
          <cell r="I20">
            <v>257</v>
          </cell>
        </row>
        <row r="21">
          <cell r="A21">
            <v>210048</v>
          </cell>
          <cell r="B21" t="str">
            <v>HOWARD COUNTY</v>
          </cell>
          <cell r="C21">
            <v>92</v>
          </cell>
          <cell r="D21">
            <v>54</v>
          </cell>
          <cell r="E21">
            <v>88</v>
          </cell>
          <cell r="F21">
            <v>12</v>
          </cell>
          <cell r="G21" t="str">
            <v>.</v>
          </cell>
          <cell r="H21" t="str">
            <v>.</v>
          </cell>
          <cell r="I21">
            <v>246</v>
          </cell>
        </row>
        <row r="22">
          <cell r="A22">
            <v>210012</v>
          </cell>
          <cell r="B22" t="str">
            <v>SINAI</v>
          </cell>
          <cell r="C22">
            <v>41</v>
          </cell>
          <cell r="D22">
            <v>55</v>
          </cell>
          <cell r="E22">
            <v>13</v>
          </cell>
          <cell r="F22">
            <v>14</v>
          </cell>
          <cell r="G22">
            <v>76</v>
          </cell>
          <cell r="H22">
            <v>43</v>
          </cell>
          <cell r="I22">
            <v>242</v>
          </cell>
        </row>
        <row r="23">
          <cell r="A23">
            <v>210044</v>
          </cell>
          <cell r="B23" t="str">
            <v>G.B.M.C.</v>
          </cell>
          <cell r="C23">
            <v>27</v>
          </cell>
          <cell r="D23">
            <v>37</v>
          </cell>
          <cell r="E23">
            <v>26</v>
          </cell>
          <cell r="F23">
            <v>8</v>
          </cell>
          <cell r="G23">
            <v>70</v>
          </cell>
          <cell r="H23">
            <v>67</v>
          </cell>
          <cell r="I23">
            <v>235</v>
          </cell>
        </row>
        <row r="24">
          <cell r="A24">
            <v>210039</v>
          </cell>
          <cell r="B24" t="str">
            <v>CALVERT</v>
          </cell>
          <cell r="C24">
            <v>69</v>
          </cell>
          <cell r="D24">
            <v>44</v>
          </cell>
          <cell r="E24">
            <v>18</v>
          </cell>
          <cell r="F24">
            <v>10</v>
          </cell>
          <cell r="G24">
            <v>61</v>
          </cell>
          <cell r="H24">
            <v>22</v>
          </cell>
          <cell r="I24">
            <v>224</v>
          </cell>
        </row>
        <row r="25">
          <cell r="A25">
            <v>210024</v>
          </cell>
          <cell r="B25" t="str">
            <v>UNION MEMORIAL</v>
          </cell>
          <cell r="C25">
            <v>56</v>
          </cell>
          <cell r="D25">
            <v>27</v>
          </cell>
          <cell r="E25">
            <v>27</v>
          </cell>
          <cell r="F25">
            <v>8</v>
          </cell>
          <cell r="G25">
            <v>59</v>
          </cell>
          <cell r="H25">
            <v>19</v>
          </cell>
          <cell r="I25">
            <v>196</v>
          </cell>
        </row>
        <row r="26">
          <cell r="A26">
            <v>210055</v>
          </cell>
          <cell r="B26" t="str">
            <v>LAUREL REGIONAL</v>
          </cell>
          <cell r="C26">
            <v>47</v>
          </cell>
          <cell r="D26">
            <v>47</v>
          </cell>
          <cell r="E26">
            <v>34</v>
          </cell>
          <cell r="F26">
            <v>9</v>
          </cell>
          <cell r="G26">
            <v>20</v>
          </cell>
          <cell r="H26">
            <v>12</v>
          </cell>
          <cell r="I26">
            <v>169</v>
          </cell>
        </row>
        <row r="27">
          <cell r="A27">
            <v>210049</v>
          </cell>
          <cell r="B27" t="str">
            <v>UPPER CHESAPEAKE HEALTH</v>
          </cell>
          <cell r="C27" t="str">
            <v>.</v>
          </cell>
          <cell r="D27" t="str">
            <v>.</v>
          </cell>
          <cell r="E27" t="str">
            <v>.</v>
          </cell>
          <cell r="F27" t="str">
            <v>.</v>
          </cell>
          <cell r="G27">
            <v>130</v>
          </cell>
          <cell r="H27">
            <v>32</v>
          </cell>
          <cell r="I27">
            <v>162</v>
          </cell>
        </row>
        <row r="28">
          <cell r="A28">
            <v>210043</v>
          </cell>
          <cell r="B28" t="str">
            <v>BALTIMORE WASHINGTON MEDICAL CENTER</v>
          </cell>
          <cell r="C28" t="str">
            <v>.</v>
          </cell>
          <cell r="D28" t="str">
            <v>.</v>
          </cell>
          <cell r="E28" t="str">
            <v>.</v>
          </cell>
          <cell r="F28" t="str">
            <v>.</v>
          </cell>
          <cell r="G28">
            <v>107</v>
          </cell>
          <cell r="H28">
            <v>53</v>
          </cell>
          <cell r="I28">
            <v>160</v>
          </cell>
        </row>
        <row r="29">
          <cell r="A29">
            <v>210051</v>
          </cell>
          <cell r="B29" t="str">
            <v>DOCTORS COMMUNITY</v>
          </cell>
          <cell r="C29">
            <v>23</v>
          </cell>
          <cell r="D29">
            <v>66</v>
          </cell>
          <cell r="E29">
            <v>23</v>
          </cell>
          <cell r="F29">
            <v>9</v>
          </cell>
          <cell r="G29">
            <v>13</v>
          </cell>
          <cell r="H29">
            <v>22</v>
          </cell>
          <cell r="I29">
            <v>156</v>
          </cell>
        </row>
        <row r="30">
          <cell r="A30">
            <v>210057</v>
          </cell>
          <cell r="B30" t="str">
            <v>SHADY GROVE</v>
          </cell>
          <cell r="C30">
            <v>11</v>
          </cell>
          <cell r="D30">
            <v>53</v>
          </cell>
          <cell r="E30">
            <v>15</v>
          </cell>
          <cell r="F30">
            <v>8</v>
          </cell>
          <cell r="G30">
            <v>29</v>
          </cell>
          <cell r="H30">
            <v>37</v>
          </cell>
          <cell r="I30">
            <v>153</v>
          </cell>
        </row>
        <row r="31">
          <cell r="A31">
            <v>210027</v>
          </cell>
          <cell r="B31" t="str">
            <v>WESTERN MARYLAND HEALTH SYSTEM</v>
          </cell>
          <cell r="C31">
            <v>15</v>
          </cell>
          <cell r="D31">
            <v>27</v>
          </cell>
          <cell r="E31">
            <v>11</v>
          </cell>
          <cell r="F31">
            <v>6</v>
          </cell>
          <cell r="G31">
            <v>52</v>
          </cell>
          <cell r="H31">
            <v>23</v>
          </cell>
          <cell r="I31">
            <v>134</v>
          </cell>
        </row>
        <row r="32">
          <cell r="A32">
            <v>210062</v>
          </cell>
          <cell r="B32" t="str">
            <v>SOUTHERN MARYLAND</v>
          </cell>
          <cell r="C32">
            <v>23</v>
          </cell>
          <cell r="D32">
            <v>36</v>
          </cell>
          <cell r="E32">
            <v>15</v>
          </cell>
          <cell r="F32">
            <v>7</v>
          </cell>
          <cell r="G32">
            <v>30</v>
          </cell>
          <cell r="H32">
            <v>17</v>
          </cell>
          <cell r="I32">
            <v>128</v>
          </cell>
        </row>
        <row r="33">
          <cell r="A33">
            <v>210061</v>
          </cell>
          <cell r="B33" t="str">
            <v>ATLANTIC GENERAL</v>
          </cell>
          <cell r="C33">
            <v>24</v>
          </cell>
          <cell r="D33">
            <v>41</v>
          </cell>
          <cell r="E33">
            <v>16</v>
          </cell>
          <cell r="F33">
            <v>6</v>
          </cell>
          <cell r="G33">
            <v>29</v>
          </cell>
          <cell r="H33">
            <v>9</v>
          </cell>
          <cell r="I33">
            <v>125</v>
          </cell>
        </row>
        <row r="34">
          <cell r="A34">
            <v>210003</v>
          </cell>
          <cell r="B34" t="str">
            <v>PRINCE GEORGE</v>
          </cell>
          <cell r="C34">
            <v>37</v>
          </cell>
          <cell r="D34">
            <v>45</v>
          </cell>
          <cell r="E34">
            <v>10</v>
          </cell>
          <cell r="F34">
            <v>6</v>
          </cell>
          <cell r="G34">
            <v>10</v>
          </cell>
          <cell r="H34">
            <v>16</v>
          </cell>
          <cell r="I34">
            <v>124</v>
          </cell>
        </row>
        <row r="35">
          <cell r="A35">
            <v>210028</v>
          </cell>
          <cell r="B35" t="str">
            <v>ST. MARY</v>
          </cell>
          <cell r="C35">
            <v>33</v>
          </cell>
          <cell r="D35">
            <v>20</v>
          </cell>
          <cell r="E35">
            <v>9</v>
          </cell>
          <cell r="F35">
            <v>3</v>
          </cell>
          <cell r="G35">
            <v>32</v>
          </cell>
          <cell r="H35">
            <v>12</v>
          </cell>
          <cell r="I35">
            <v>109</v>
          </cell>
        </row>
        <row r="36">
          <cell r="A36">
            <v>210032</v>
          </cell>
          <cell r="B36" t="str">
            <v>UNION HOSPITAL  OF CECIL COUNT</v>
          </cell>
          <cell r="C36">
            <v>22</v>
          </cell>
          <cell r="D36">
            <v>30</v>
          </cell>
          <cell r="E36">
            <v>9</v>
          </cell>
          <cell r="F36">
            <v>5</v>
          </cell>
          <cell r="G36">
            <v>27</v>
          </cell>
          <cell r="H36">
            <v>14</v>
          </cell>
          <cell r="I36">
            <v>107</v>
          </cell>
        </row>
        <row r="37">
          <cell r="A37">
            <v>210004</v>
          </cell>
          <cell r="B37" t="str">
            <v>HOLY CROSS</v>
          </cell>
          <cell r="C37">
            <v>10</v>
          </cell>
          <cell r="D37">
            <v>27</v>
          </cell>
          <cell r="E37">
            <v>4</v>
          </cell>
          <cell r="F37">
            <v>6</v>
          </cell>
          <cell r="G37">
            <v>19</v>
          </cell>
          <cell r="H37">
            <v>24</v>
          </cell>
          <cell r="I37">
            <v>90</v>
          </cell>
        </row>
        <row r="38">
          <cell r="A38">
            <v>210002</v>
          </cell>
          <cell r="B38" t="str">
            <v>UNIVERSITY OF MARYLAND</v>
          </cell>
          <cell r="C38" t="str">
            <v>.</v>
          </cell>
          <cell r="D38" t="str">
            <v>.</v>
          </cell>
          <cell r="E38" t="str">
            <v>.</v>
          </cell>
          <cell r="F38" t="str">
            <v>.</v>
          </cell>
          <cell r="G38">
            <v>52</v>
          </cell>
          <cell r="H38">
            <v>38</v>
          </cell>
          <cell r="I38">
            <v>90</v>
          </cell>
        </row>
        <row r="39">
          <cell r="A39">
            <v>210037</v>
          </cell>
          <cell r="B39" t="str">
            <v>EASTON</v>
          </cell>
          <cell r="C39" t="str">
            <v>.</v>
          </cell>
          <cell r="D39" t="str">
            <v>.</v>
          </cell>
          <cell r="E39" t="str">
            <v>.</v>
          </cell>
          <cell r="F39" t="str">
            <v>.</v>
          </cell>
          <cell r="G39">
            <v>68</v>
          </cell>
          <cell r="H39">
            <v>22</v>
          </cell>
          <cell r="I39">
            <v>90</v>
          </cell>
        </row>
        <row r="40">
          <cell r="A40">
            <v>210016</v>
          </cell>
          <cell r="B40" t="str">
            <v>WASHINGTON ADVENTIST</v>
          </cell>
          <cell r="C40">
            <v>24</v>
          </cell>
          <cell r="D40">
            <v>34</v>
          </cell>
          <cell r="E40">
            <v>2</v>
          </cell>
          <cell r="F40">
            <v>5</v>
          </cell>
          <cell r="G40">
            <v>9</v>
          </cell>
          <cell r="H40">
            <v>12</v>
          </cell>
          <cell r="I40">
            <v>86</v>
          </cell>
        </row>
        <row r="41">
          <cell r="A41">
            <v>210088</v>
          </cell>
          <cell r="B41" t="str">
            <v>QUEEN ANNES</v>
          </cell>
          <cell r="C41">
            <v>24</v>
          </cell>
          <cell r="D41" t="str">
            <v>.</v>
          </cell>
          <cell r="E41">
            <v>24</v>
          </cell>
          <cell r="F41" t="str">
            <v>.</v>
          </cell>
          <cell r="G41">
            <v>20</v>
          </cell>
          <cell r="H41" t="str">
            <v>.</v>
          </cell>
          <cell r="I41">
            <v>68</v>
          </cell>
        </row>
        <row r="42">
          <cell r="A42">
            <v>210009</v>
          </cell>
          <cell r="B42" t="str">
            <v>JOHNS HOPKINS</v>
          </cell>
          <cell r="C42">
            <v>38</v>
          </cell>
          <cell r="D42">
            <v>11</v>
          </cell>
          <cell r="E42">
            <v>9</v>
          </cell>
          <cell r="F42">
            <v>1</v>
          </cell>
          <cell r="G42" t="str">
            <v>.</v>
          </cell>
          <cell r="H42" t="str">
            <v>.</v>
          </cell>
          <cell r="I42">
            <v>59</v>
          </cell>
        </row>
        <row r="43">
          <cell r="A43">
            <v>210018</v>
          </cell>
          <cell r="B43" t="str">
            <v>MONTGOMERY GENERAL</v>
          </cell>
          <cell r="C43">
            <v>8</v>
          </cell>
          <cell r="D43">
            <v>10</v>
          </cell>
          <cell r="E43">
            <v>2</v>
          </cell>
          <cell r="F43" t="str">
            <v>.</v>
          </cell>
          <cell r="G43">
            <v>30</v>
          </cell>
          <cell r="H43">
            <v>7</v>
          </cell>
          <cell r="I43">
            <v>57</v>
          </cell>
        </row>
        <row r="44">
          <cell r="A44">
            <v>210063</v>
          </cell>
          <cell r="B44" t="str">
            <v>UM ST. JOSEPH</v>
          </cell>
          <cell r="C44" t="str">
            <v>.</v>
          </cell>
          <cell r="D44" t="str">
            <v>.</v>
          </cell>
          <cell r="E44" t="str">
            <v>.</v>
          </cell>
          <cell r="F44" t="str">
            <v>.</v>
          </cell>
          <cell r="G44">
            <v>26</v>
          </cell>
          <cell r="H44">
            <v>24</v>
          </cell>
          <cell r="I44">
            <v>50</v>
          </cell>
        </row>
        <row r="45">
          <cell r="A45">
            <v>210006</v>
          </cell>
          <cell r="B45" t="str">
            <v>HARFORD</v>
          </cell>
          <cell r="C45" t="str">
            <v>.</v>
          </cell>
          <cell r="D45" t="str">
            <v>.</v>
          </cell>
          <cell r="E45" t="str">
            <v>.</v>
          </cell>
          <cell r="F45" t="str">
            <v>.</v>
          </cell>
          <cell r="G45">
            <v>34</v>
          </cell>
          <cell r="H45">
            <v>16</v>
          </cell>
          <cell r="I45">
            <v>50</v>
          </cell>
        </row>
        <row r="46">
          <cell r="A46">
            <v>210035</v>
          </cell>
          <cell r="B46" t="str">
            <v>CHARLES REGIONAL</v>
          </cell>
          <cell r="C46" t="str">
            <v>.</v>
          </cell>
          <cell r="D46" t="str">
            <v>.</v>
          </cell>
          <cell r="E46" t="str">
            <v>.</v>
          </cell>
          <cell r="F46" t="str">
            <v>.</v>
          </cell>
          <cell r="G46">
            <v>27</v>
          </cell>
          <cell r="H46">
            <v>17</v>
          </cell>
          <cell r="I46">
            <v>44</v>
          </cell>
        </row>
        <row r="47">
          <cell r="A47">
            <v>210038</v>
          </cell>
          <cell r="B47" t="str">
            <v>UMMC MIDTOWN</v>
          </cell>
          <cell r="C47" t="str">
            <v>.</v>
          </cell>
          <cell r="D47" t="str">
            <v>.</v>
          </cell>
          <cell r="E47" t="str">
            <v>.</v>
          </cell>
          <cell r="F47" t="str">
            <v>.</v>
          </cell>
          <cell r="G47">
            <v>27</v>
          </cell>
          <cell r="H47">
            <v>12</v>
          </cell>
          <cell r="I47">
            <v>39</v>
          </cell>
        </row>
        <row r="48">
          <cell r="A48">
            <v>210029</v>
          </cell>
          <cell r="B48" t="str">
            <v>HOPKINS BAYVIEW MED CTR</v>
          </cell>
          <cell r="C48">
            <v>17</v>
          </cell>
          <cell r="D48">
            <v>10</v>
          </cell>
          <cell r="E48">
            <v>3</v>
          </cell>
          <cell r="F48">
            <v>2</v>
          </cell>
          <cell r="G48" t="str">
            <v>.</v>
          </cell>
          <cell r="H48" t="str">
            <v>.</v>
          </cell>
          <cell r="I48">
            <v>32</v>
          </cell>
        </row>
        <row r="49">
          <cell r="A49">
            <v>210030</v>
          </cell>
          <cell r="B49" t="str">
            <v>CHESTERTOWN</v>
          </cell>
          <cell r="C49" t="str">
            <v>.</v>
          </cell>
          <cell r="D49" t="str">
            <v>.</v>
          </cell>
          <cell r="E49" t="str">
            <v>.</v>
          </cell>
          <cell r="F49" t="str">
            <v>.</v>
          </cell>
          <cell r="G49">
            <v>30</v>
          </cell>
          <cell r="H49">
            <v>2</v>
          </cell>
          <cell r="I49">
            <v>32</v>
          </cell>
        </row>
        <row r="50">
          <cell r="A50">
            <v>210060</v>
          </cell>
          <cell r="B50" t="str">
            <v>FT. WASHINGTON</v>
          </cell>
          <cell r="C50">
            <v>3</v>
          </cell>
          <cell r="D50">
            <v>9</v>
          </cell>
          <cell r="E50">
            <v>4</v>
          </cell>
          <cell r="F50">
            <v>6</v>
          </cell>
          <cell r="G50">
            <v>6</v>
          </cell>
          <cell r="H50">
            <v>3</v>
          </cell>
          <cell r="I50">
            <v>31</v>
          </cell>
        </row>
        <row r="51">
          <cell r="A51">
            <v>210022</v>
          </cell>
          <cell r="B51" t="str">
            <v>SUBURBAN</v>
          </cell>
          <cell r="C51">
            <v>7</v>
          </cell>
          <cell r="D51">
            <v>9</v>
          </cell>
          <cell r="E51">
            <v>3</v>
          </cell>
          <cell r="F51" t="str">
            <v>.</v>
          </cell>
          <cell r="G51" t="str">
            <v>.</v>
          </cell>
          <cell r="H51" t="str">
            <v>.</v>
          </cell>
          <cell r="I51">
            <v>19</v>
          </cell>
        </row>
        <row r="52">
          <cell r="A52">
            <v>210010</v>
          </cell>
          <cell r="B52" t="str">
            <v>DORCHESTER</v>
          </cell>
          <cell r="C52" t="str">
            <v>.</v>
          </cell>
          <cell r="D52" t="str">
            <v>.</v>
          </cell>
          <cell r="E52" t="str">
            <v>.</v>
          </cell>
          <cell r="F52" t="str">
            <v>.</v>
          </cell>
          <cell r="G52">
            <v>12</v>
          </cell>
          <cell r="H52">
            <v>3</v>
          </cell>
          <cell r="I52">
            <v>15</v>
          </cell>
        </row>
        <row r="53">
          <cell r="A53">
            <v>210017</v>
          </cell>
          <cell r="B53" t="str">
            <v>GARRETT COUNTY</v>
          </cell>
          <cell r="C53" t="str">
            <v>.</v>
          </cell>
          <cell r="D53">
            <v>4</v>
          </cell>
          <cell r="E53" t="str">
            <v>.</v>
          </cell>
          <cell r="F53">
            <v>1</v>
          </cell>
          <cell r="G53">
            <v>3</v>
          </cell>
          <cell r="H53">
            <v>1</v>
          </cell>
          <cell r="I53">
            <v>9</v>
          </cell>
        </row>
        <row r="54">
          <cell r="A54">
            <v>210058</v>
          </cell>
          <cell r="B54" t="str">
            <v>REHAB &amp; ORTHO</v>
          </cell>
          <cell r="C54" t="str">
            <v>.</v>
          </cell>
          <cell r="D54" t="str">
            <v>.</v>
          </cell>
          <cell r="E54" t="str">
            <v>.</v>
          </cell>
          <cell r="F54" t="str">
            <v>.</v>
          </cell>
          <cell r="G54" t="str">
            <v>.</v>
          </cell>
          <cell r="H54">
            <v>7</v>
          </cell>
          <cell r="I54">
            <v>7</v>
          </cell>
        </row>
        <row r="55">
          <cell r="A55">
            <v>210045</v>
          </cell>
          <cell r="B55" t="str">
            <v>MCCREADY</v>
          </cell>
          <cell r="C55">
            <v>4</v>
          </cell>
          <cell r="D55" t="str">
            <v>.</v>
          </cell>
          <cell r="E55">
            <v>1</v>
          </cell>
          <cell r="F55" t="str">
            <v>.</v>
          </cell>
          <cell r="G55">
            <v>1</v>
          </cell>
          <cell r="H55" t="str">
            <v>.</v>
          </cell>
          <cell r="I55">
            <v>6</v>
          </cell>
        </row>
        <row r="56">
          <cell r="A56">
            <v>210333</v>
          </cell>
          <cell r="B56" t="str">
            <v>BOWIE HEALTH</v>
          </cell>
          <cell r="C56">
            <v>2</v>
          </cell>
          <cell r="D56" t="str">
            <v>.</v>
          </cell>
          <cell r="E56">
            <v>1</v>
          </cell>
          <cell r="F56" t="str">
            <v>.</v>
          </cell>
          <cell r="G56">
            <v>2</v>
          </cell>
          <cell r="H56" t="str">
            <v>.</v>
          </cell>
          <cell r="I56">
            <v>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allTrend"/>
      <sheetName val="by Sending Hospital"/>
      <sheetName val="by Sending EDINPT"/>
    </sheetNames>
    <sheetDataSet>
      <sheetData sheetId="0">
        <row r="3">
          <cell r="V3" t="str">
            <v>All</v>
          </cell>
        </row>
        <row r="5">
          <cell r="V5" t="str">
            <v>Calender Year</v>
          </cell>
        </row>
        <row r="6">
          <cell r="V6">
            <v>2012</v>
          </cell>
          <cell r="X6">
            <v>2013</v>
          </cell>
          <cell r="AB6">
            <v>2014</v>
          </cell>
        </row>
        <row r="7">
          <cell r="V7" t="str">
            <v>Calender Quater</v>
          </cell>
          <cell r="X7" t="str">
            <v>Calender Quater</v>
          </cell>
          <cell r="AB7" t="str">
            <v>Calender Quater</v>
          </cell>
        </row>
        <row r="8">
          <cell r="V8">
            <v>3</v>
          </cell>
          <cell r="W8">
            <v>4</v>
          </cell>
          <cell r="X8">
            <v>1</v>
          </cell>
          <cell r="Y8">
            <v>2</v>
          </cell>
          <cell r="Z8">
            <v>3</v>
          </cell>
          <cell r="AA8">
            <v>4</v>
          </cell>
          <cell r="AB8">
            <v>1</v>
          </cell>
          <cell r="AC8">
            <v>2</v>
          </cell>
          <cell r="AD8">
            <v>3</v>
          </cell>
        </row>
        <row r="9">
          <cell r="C9" t="str">
            <v>1_UMMS</v>
          </cell>
          <cell r="V9">
            <v>716</v>
          </cell>
          <cell r="W9">
            <v>794</v>
          </cell>
          <cell r="X9">
            <v>753</v>
          </cell>
          <cell r="Y9">
            <v>795</v>
          </cell>
          <cell r="Z9">
            <v>831</v>
          </cell>
          <cell r="AA9">
            <v>866</v>
          </cell>
          <cell r="AB9">
            <v>745</v>
          </cell>
          <cell r="AC9">
            <v>789</v>
          </cell>
          <cell r="AD9">
            <v>676</v>
          </cell>
        </row>
        <row r="10">
          <cell r="C10" t="str">
            <v>2_MIEMSS</v>
          </cell>
          <cell r="V10">
            <v>367</v>
          </cell>
          <cell r="W10">
            <v>363</v>
          </cell>
          <cell r="X10">
            <v>361</v>
          </cell>
          <cell r="Y10">
            <v>401</v>
          </cell>
          <cell r="Z10">
            <v>425</v>
          </cell>
          <cell r="AA10">
            <v>349</v>
          </cell>
          <cell r="AB10">
            <v>357</v>
          </cell>
          <cell r="AC10">
            <v>375</v>
          </cell>
          <cell r="AD10">
            <v>375</v>
          </cell>
        </row>
        <row r="11">
          <cell r="C11" t="str">
            <v>3_JHH</v>
          </cell>
          <cell r="V11">
            <v>748</v>
          </cell>
          <cell r="W11">
            <v>806</v>
          </cell>
          <cell r="X11">
            <v>800</v>
          </cell>
          <cell r="Y11">
            <v>838</v>
          </cell>
          <cell r="Z11">
            <v>886</v>
          </cell>
          <cell r="AA11">
            <v>795</v>
          </cell>
          <cell r="AB11">
            <v>792</v>
          </cell>
          <cell r="AC11">
            <v>898</v>
          </cell>
          <cell r="AD11">
            <v>896</v>
          </cell>
        </row>
        <row r="12">
          <cell r="C12" t="str">
            <v>4_Non-AMC</v>
          </cell>
          <cell r="V12">
            <v>1981</v>
          </cell>
          <cell r="W12">
            <v>2047</v>
          </cell>
          <cell r="X12">
            <v>2117</v>
          </cell>
          <cell r="Y12">
            <v>2083</v>
          </cell>
          <cell r="Z12">
            <v>1921</v>
          </cell>
          <cell r="AA12">
            <v>1738</v>
          </cell>
          <cell r="AB12">
            <v>1752</v>
          </cell>
          <cell r="AC12">
            <v>1836</v>
          </cell>
          <cell r="AD12">
            <v>1780</v>
          </cell>
        </row>
        <row r="13">
          <cell r="C13" t="str">
            <v>1_UMMS</v>
          </cell>
          <cell r="V13">
            <v>27494.97</v>
          </cell>
          <cell r="W13">
            <v>30624.79</v>
          </cell>
          <cell r="X13">
            <v>38259.47</v>
          </cell>
          <cell r="Y13">
            <v>32146.78</v>
          </cell>
          <cell r="Z13">
            <v>30156.28</v>
          </cell>
          <cell r="AA13">
            <v>29825.64</v>
          </cell>
          <cell r="AB13">
            <v>42121.85</v>
          </cell>
          <cell r="AC13">
            <v>40997.69</v>
          </cell>
          <cell r="AD13">
            <v>38085.14</v>
          </cell>
        </row>
        <row r="14">
          <cell r="C14" t="str">
            <v>2_MIEMSS</v>
          </cell>
          <cell r="V14">
            <v>26421.26</v>
          </cell>
          <cell r="W14">
            <v>28075.87</v>
          </cell>
          <cell r="X14">
            <v>29816.15</v>
          </cell>
          <cell r="Y14">
            <v>37730.269999999997</v>
          </cell>
          <cell r="Z14">
            <v>35938.410000000003</v>
          </cell>
          <cell r="AA14">
            <v>37189.279999999999</v>
          </cell>
          <cell r="AB14">
            <v>37920.639999999999</v>
          </cell>
          <cell r="AC14">
            <v>37128.39</v>
          </cell>
          <cell r="AD14">
            <v>40167.69</v>
          </cell>
        </row>
        <row r="15">
          <cell r="C15" t="str">
            <v>3_JHH</v>
          </cell>
          <cell r="V15">
            <v>27577.18</v>
          </cell>
          <cell r="W15">
            <v>27969.11</v>
          </cell>
          <cell r="X15">
            <v>31169.02</v>
          </cell>
          <cell r="Y15">
            <v>29991.63</v>
          </cell>
          <cell r="Z15">
            <v>33026.22</v>
          </cell>
          <cell r="AA15">
            <v>32610.76</v>
          </cell>
          <cell r="AB15">
            <v>29741.69</v>
          </cell>
          <cell r="AC15">
            <v>30803.919999999998</v>
          </cell>
          <cell r="AD15">
            <v>34297.42</v>
          </cell>
        </row>
        <row r="16">
          <cell r="C16" t="str">
            <v>4_Non-AMC</v>
          </cell>
          <cell r="V16">
            <v>11314.32</v>
          </cell>
          <cell r="W16">
            <v>12378.91</v>
          </cell>
          <cell r="X16">
            <v>13157.34</v>
          </cell>
          <cell r="Y16">
            <v>12701.25</v>
          </cell>
          <cell r="Z16">
            <v>13028.88</v>
          </cell>
          <cell r="AA16">
            <v>13399.67</v>
          </cell>
          <cell r="AB16">
            <v>13920.35</v>
          </cell>
          <cell r="AC16">
            <v>13256.68</v>
          </cell>
          <cell r="AD16">
            <v>14363.45</v>
          </cell>
        </row>
        <row r="17">
          <cell r="B17" t="str">
            <v>Total charges</v>
          </cell>
          <cell r="C17" t="str">
            <v>1_UMMS</v>
          </cell>
          <cell r="V17">
            <v>19686395.52</v>
          </cell>
          <cell r="W17">
            <v>24316081.879999999</v>
          </cell>
          <cell r="X17">
            <v>28809382.850000001</v>
          </cell>
          <cell r="Y17">
            <v>25556691.210000001</v>
          </cell>
          <cell r="Z17">
            <v>25059871.379999999</v>
          </cell>
          <cell r="AA17">
            <v>25829001.719999999</v>
          </cell>
          <cell r="AB17">
            <v>31380777.050000001</v>
          </cell>
          <cell r="AC17">
            <v>32347173.850000001</v>
          </cell>
          <cell r="AD17">
            <v>25745553.73</v>
          </cell>
        </row>
        <row r="18">
          <cell r="C18" t="str">
            <v>2_MIEMSS</v>
          </cell>
          <cell r="V18">
            <v>9696603.5399999991</v>
          </cell>
          <cell r="W18">
            <v>10191542.33</v>
          </cell>
          <cell r="X18">
            <v>10763631.82</v>
          </cell>
          <cell r="Y18">
            <v>15129838.35</v>
          </cell>
          <cell r="Z18">
            <v>15273826.08</v>
          </cell>
          <cell r="AA18">
            <v>12979057.42</v>
          </cell>
          <cell r="AB18">
            <v>13537669.560000001</v>
          </cell>
          <cell r="AC18">
            <v>13923145.02</v>
          </cell>
          <cell r="AD18">
            <v>15062885.439999999</v>
          </cell>
        </row>
        <row r="19">
          <cell r="C19" t="str">
            <v>3_JHH</v>
          </cell>
          <cell r="V19">
            <v>20627727.5</v>
          </cell>
          <cell r="W19">
            <v>22543103.649999999</v>
          </cell>
          <cell r="X19">
            <v>24935218.960000001</v>
          </cell>
          <cell r="Y19">
            <v>25132982.239999998</v>
          </cell>
          <cell r="Z19">
            <v>29261229.75</v>
          </cell>
          <cell r="AA19">
            <v>25925552.460000001</v>
          </cell>
          <cell r="AB19">
            <v>23555419.559999999</v>
          </cell>
          <cell r="AC19">
            <v>27661922.440000001</v>
          </cell>
          <cell r="AD19">
            <v>30730487.43</v>
          </cell>
        </row>
        <row r="20">
          <cell r="C20" t="str">
            <v>4_Non-AMC</v>
          </cell>
          <cell r="V20">
            <v>22413664.949999999</v>
          </cell>
          <cell r="W20">
            <v>25339624.640000001</v>
          </cell>
          <cell r="X20">
            <v>27854083.789999999</v>
          </cell>
          <cell r="Y20">
            <v>26456711.260000002</v>
          </cell>
          <cell r="Z20">
            <v>25028483.280000001</v>
          </cell>
          <cell r="AA20">
            <v>23288629.690000001</v>
          </cell>
          <cell r="AB20">
            <v>24388450.039999999</v>
          </cell>
          <cell r="AC20">
            <v>24339262.07</v>
          </cell>
          <cell r="AD20">
            <v>25566938.789999999</v>
          </cell>
        </row>
      </sheetData>
      <sheetData sheetId="1">
        <row r="3">
          <cell r="A3" t="str">
            <v/>
          </cell>
          <cell r="C3" t="str">
            <v>Trans_inHosp</v>
          </cell>
        </row>
        <row r="4">
          <cell r="C4" t="str">
            <v>1_UMMS</v>
          </cell>
          <cell r="AD4" t="str">
            <v>2_MIEMSS</v>
          </cell>
          <cell r="BE4" t="str">
            <v>3_JHH</v>
          </cell>
          <cell r="CF4" t="str">
            <v>4_Non-AMC</v>
          </cell>
        </row>
        <row r="5">
          <cell r="C5" t="str">
            <v>source</v>
          </cell>
          <cell r="U5" t="str">
            <v>All</v>
          </cell>
          <cell r="AD5" t="str">
            <v>source</v>
          </cell>
          <cell r="AV5" t="str">
            <v>All</v>
          </cell>
          <cell r="BE5" t="str">
            <v>source</v>
          </cell>
          <cell r="BW5" t="str">
            <v>All</v>
          </cell>
          <cell r="CF5" t="str">
            <v>source</v>
          </cell>
          <cell r="CX5" t="str">
            <v>All</v>
          </cell>
        </row>
        <row r="6">
          <cell r="C6" t="str">
            <v>ED</v>
          </cell>
          <cell r="L6" t="str">
            <v>INPT</v>
          </cell>
          <cell r="AD6" t="str">
            <v>ED</v>
          </cell>
          <cell r="AM6" t="str">
            <v>INPT</v>
          </cell>
          <cell r="BE6" t="str">
            <v>ED</v>
          </cell>
          <cell r="BN6" t="str">
            <v>INPT</v>
          </cell>
          <cell r="CF6" t="str">
            <v>ED</v>
          </cell>
          <cell r="CO6" t="str">
            <v>INPT</v>
          </cell>
        </row>
        <row r="8">
          <cell r="C8">
            <v>2012</v>
          </cell>
          <cell r="E8">
            <v>2013</v>
          </cell>
          <cell r="I8">
            <v>2014</v>
          </cell>
          <cell r="L8">
            <v>2012</v>
          </cell>
          <cell r="N8">
            <v>2013</v>
          </cell>
          <cell r="R8">
            <v>2014</v>
          </cell>
          <cell r="U8">
            <v>2012</v>
          </cell>
          <cell r="W8">
            <v>2013</v>
          </cell>
          <cell r="AA8">
            <v>2014</v>
          </cell>
          <cell r="AD8">
            <v>2012</v>
          </cell>
          <cell r="AF8">
            <v>2013</v>
          </cell>
          <cell r="AJ8">
            <v>2014</v>
          </cell>
          <cell r="AM8">
            <v>2012</v>
          </cell>
          <cell r="AO8">
            <v>2013</v>
          </cell>
          <cell r="AS8">
            <v>2014</v>
          </cell>
          <cell r="AV8">
            <v>2012</v>
          </cell>
          <cell r="AX8">
            <v>2013</v>
          </cell>
          <cell r="BB8">
            <v>2014</v>
          </cell>
          <cell r="BE8">
            <v>2012</v>
          </cell>
          <cell r="BG8">
            <v>2013</v>
          </cell>
          <cell r="BK8">
            <v>2014</v>
          </cell>
          <cell r="BN8">
            <v>2012</v>
          </cell>
          <cell r="BP8">
            <v>2013</v>
          </cell>
          <cell r="BT8">
            <v>2014</v>
          </cell>
          <cell r="BW8">
            <v>2012</v>
          </cell>
          <cell r="BY8">
            <v>2013</v>
          </cell>
          <cell r="CC8">
            <v>2014</v>
          </cell>
          <cell r="CF8">
            <v>2012</v>
          </cell>
          <cell r="CH8">
            <v>2013</v>
          </cell>
          <cell r="CL8">
            <v>2014</v>
          </cell>
          <cell r="CO8">
            <v>2012</v>
          </cell>
          <cell r="CQ8">
            <v>2013</v>
          </cell>
          <cell r="CU8">
            <v>2014</v>
          </cell>
          <cell r="CX8">
            <v>2012</v>
          </cell>
          <cell r="CZ8">
            <v>2013</v>
          </cell>
          <cell r="DD8">
            <v>2014</v>
          </cell>
        </row>
        <row r="10">
          <cell r="C10">
            <v>3</v>
          </cell>
          <cell r="D10">
            <v>4</v>
          </cell>
          <cell r="E10">
            <v>1</v>
          </cell>
          <cell r="F10">
            <v>2</v>
          </cell>
          <cell r="G10">
            <v>3</v>
          </cell>
          <cell r="H10">
            <v>4</v>
          </cell>
          <cell r="I10">
            <v>1</v>
          </cell>
          <cell r="J10">
            <v>2</v>
          </cell>
          <cell r="K10">
            <v>3</v>
          </cell>
          <cell r="L10">
            <v>3</v>
          </cell>
          <cell r="M10">
            <v>4</v>
          </cell>
          <cell r="N10">
            <v>1</v>
          </cell>
          <cell r="O10">
            <v>2</v>
          </cell>
          <cell r="P10">
            <v>3</v>
          </cell>
          <cell r="Q10">
            <v>4</v>
          </cell>
          <cell r="R10">
            <v>1</v>
          </cell>
          <cell r="S10">
            <v>2</v>
          </cell>
          <cell r="T10">
            <v>3</v>
          </cell>
          <cell r="U10">
            <v>3</v>
          </cell>
          <cell r="V10">
            <v>4</v>
          </cell>
          <cell r="W10">
            <v>1</v>
          </cell>
          <cell r="X10">
            <v>2</v>
          </cell>
          <cell r="Y10">
            <v>3</v>
          </cell>
          <cell r="Z10">
            <v>4</v>
          </cell>
          <cell r="AA10">
            <v>1</v>
          </cell>
          <cell r="AB10">
            <v>2</v>
          </cell>
          <cell r="AC10">
            <v>3</v>
          </cell>
          <cell r="AD10">
            <v>3</v>
          </cell>
          <cell r="AE10">
            <v>4</v>
          </cell>
          <cell r="AF10">
            <v>1</v>
          </cell>
          <cell r="AG10">
            <v>2</v>
          </cell>
          <cell r="AH10">
            <v>3</v>
          </cell>
          <cell r="AI10">
            <v>4</v>
          </cell>
          <cell r="AJ10">
            <v>1</v>
          </cell>
          <cell r="AK10">
            <v>2</v>
          </cell>
          <cell r="AL10">
            <v>3</v>
          </cell>
          <cell r="AM10">
            <v>3</v>
          </cell>
          <cell r="AN10">
            <v>4</v>
          </cell>
          <cell r="AO10">
            <v>1</v>
          </cell>
          <cell r="AP10">
            <v>2</v>
          </cell>
          <cell r="AQ10">
            <v>3</v>
          </cell>
          <cell r="AR10">
            <v>4</v>
          </cell>
          <cell r="AS10">
            <v>1</v>
          </cell>
          <cell r="AT10">
            <v>2</v>
          </cell>
          <cell r="AU10">
            <v>3</v>
          </cell>
          <cell r="AV10">
            <v>3</v>
          </cell>
          <cell r="AW10">
            <v>4</v>
          </cell>
          <cell r="AX10">
            <v>1</v>
          </cell>
          <cell r="AY10">
            <v>2</v>
          </cell>
          <cell r="AZ10">
            <v>3</v>
          </cell>
          <cell r="BA10">
            <v>4</v>
          </cell>
          <cell r="BB10">
            <v>1</v>
          </cell>
          <cell r="BC10">
            <v>2</v>
          </cell>
          <cell r="BD10">
            <v>3</v>
          </cell>
          <cell r="BE10">
            <v>3</v>
          </cell>
          <cell r="BF10">
            <v>4</v>
          </cell>
          <cell r="BG10">
            <v>1</v>
          </cell>
          <cell r="BH10">
            <v>2</v>
          </cell>
          <cell r="BI10">
            <v>3</v>
          </cell>
          <cell r="BJ10">
            <v>4</v>
          </cell>
          <cell r="BK10">
            <v>1</v>
          </cell>
          <cell r="BL10">
            <v>2</v>
          </cell>
          <cell r="BM10">
            <v>3</v>
          </cell>
          <cell r="BN10">
            <v>3</v>
          </cell>
          <cell r="BO10">
            <v>4</v>
          </cell>
          <cell r="BP10">
            <v>1</v>
          </cell>
          <cell r="BQ10">
            <v>2</v>
          </cell>
          <cell r="BR10">
            <v>3</v>
          </cell>
          <cell r="BS10">
            <v>4</v>
          </cell>
          <cell r="BT10">
            <v>1</v>
          </cell>
          <cell r="BU10">
            <v>2</v>
          </cell>
          <cell r="BV10">
            <v>3</v>
          </cell>
          <cell r="BW10">
            <v>3</v>
          </cell>
          <cell r="BX10">
            <v>4</v>
          </cell>
          <cell r="BY10">
            <v>1</v>
          </cell>
          <cell r="BZ10">
            <v>2</v>
          </cell>
          <cell r="CA10">
            <v>3</v>
          </cell>
          <cell r="CB10">
            <v>4</v>
          </cell>
          <cell r="CC10">
            <v>1</v>
          </cell>
          <cell r="CD10">
            <v>2</v>
          </cell>
          <cell r="CE10">
            <v>3</v>
          </cell>
          <cell r="CF10">
            <v>3</v>
          </cell>
          <cell r="CG10">
            <v>4</v>
          </cell>
          <cell r="CH10">
            <v>1</v>
          </cell>
          <cell r="CI10">
            <v>2</v>
          </cell>
          <cell r="CJ10">
            <v>3</v>
          </cell>
          <cell r="CK10">
            <v>4</v>
          </cell>
          <cell r="CL10">
            <v>1</v>
          </cell>
          <cell r="CM10">
            <v>2</v>
          </cell>
          <cell r="CN10">
            <v>3</v>
          </cell>
          <cell r="CO10">
            <v>3</v>
          </cell>
          <cell r="CP10">
            <v>4</v>
          </cell>
          <cell r="CQ10">
            <v>1</v>
          </cell>
          <cell r="CR10">
            <v>2</v>
          </cell>
          <cell r="CS10">
            <v>3</v>
          </cell>
          <cell r="CT10">
            <v>4</v>
          </cell>
          <cell r="CU10">
            <v>1</v>
          </cell>
          <cell r="CV10">
            <v>2</v>
          </cell>
          <cell r="CW10">
            <v>3</v>
          </cell>
          <cell r="CX10">
            <v>3</v>
          </cell>
          <cell r="CY10">
            <v>4</v>
          </cell>
          <cell r="CZ10">
            <v>1</v>
          </cell>
          <cell r="DA10">
            <v>2</v>
          </cell>
          <cell r="DB10">
            <v>3</v>
          </cell>
          <cell r="DC10">
            <v>4</v>
          </cell>
          <cell r="DD10">
            <v>1</v>
          </cell>
          <cell r="DE10">
            <v>2</v>
          </cell>
          <cell r="DF10">
            <v>3</v>
          </cell>
        </row>
        <row r="12">
          <cell r="A12">
            <v>210001</v>
          </cell>
          <cell r="B12" t="str">
            <v>MERITUS</v>
          </cell>
          <cell r="C12">
            <v>17</v>
          </cell>
          <cell r="D12">
            <v>29</v>
          </cell>
          <cell r="E12">
            <v>16</v>
          </cell>
          <cell r="F12">
            <v>21</v>
          </cell>
          <cell r="G12">
            <v>31</v>
          </cell>
          <cell r="H12">
            <v>24</v>
          </cell>
          <cell r="I12">
            <v>36</v>
          </cell>
          <cell r="J12">
            <v>27</v>
          </cell>
          <cell r="K12">
            <v>19</v>
          </cell>
          <cell r="L12">
            <v>21</v>
          </cell>
          <cell r="M12">
            <v>17</v>
          </cell>
          <cell r="N12">
            <v>27</v>
          </cell>
          <cell r="O12">
            <v>16</v>
          </cell>
          <cell r="P12">
            <v>19</v>
          </cell>
          <cell r="Q12">
            <v>15</v>
          </cell>
          <cell r="R12">
            <v>22</v>
          </cell>
          <cell r="S12">
            <v>19</v>
          </cell>
          <cell r="T12">
            <v>24</v>
          </cell>
          <cell r="U12">
            <v>38</v>
          </cell>
          <cell r="V12">
            <v>46</v>
          </cell>
          <cell r="W12">
            <v>43</v>
          </cell>
          <cell r="X12">
            <v>37</v>
          </cell>
          <cell r="Y12">
            <v>50</v>
          </cell>
          <cell r="Z12">
            <v>39</v>
          </cell>
          <cell r="AA12">
            <v>58</v>
          </cell>
          <cell r="AB12">
            <v>46</v>
          </cell>
          <cell r="AC12">
            <v>43</v>
          </cell>
          <cell r="AD12">
            <v>17</v>
          </cell>
          <cell r="AE12">
            <v>9</v>
          </cell>
          <cell r="AF12">
            <v>16</v>
          </cell>
          <cell r="AG12">
            <v>13</v>
          </cell>
          <cell r="AH12">
            <v>19</v>
          </cell>
          <cell r="AI12">
            <v>12</v>
          </cell>
          <cell r="AJ12">
            <v>11</v>
          </cell>
          <cell r="AK12">
            <v>27</v>
          </cell>
          <cell r="AL12">
            <v>18</v>
          </cell>
          <cell r="AM12">
            <v>4</v>
          </cell>
          <cell r="AN12">
            <v>2</v>
          </cell>
          <cell r="AO12" t="str">
            <v>.</v>
          </cell>
          <cell r="AP12">
            <v>4</v>
          </cell>
          <cell r="AQ12">
            <v>5</v>
          </cell>
          <cell r="AR12">
            <v>6</v>
          </cell>
          <cell r="AS12">
            <v>7</v>
          </cell>
          <cell r="AT12">
            <v>1</v>
          </cell>
          <cell r="AU12">
            <v>3</v>
          </cell>
          <cell r="AV12">
            <v>21</v>
          </cell>
          <cell r="AW12">
            <v>11</v>
          </cell>
          <cell r="AX12">
            <v>16</v>
          </cell>
          <cell r="AY12">
            <v>17</v>
          </cell>
          <cell r="AZ12">
            <v>24</v>
          </cell>
          <cell r="BA12">
            <v>18</v>
          </cell>
          <cell r="BB12">
            <v>18</v>
          </cell>
          <cell r="BC12">
            <v>28</v>
          </cell>
          <cell r="BD12">
            <v>21</v>
          </cell>
          <cell r="BE12">
            <v>20</v>
          </cell>
          <cell r="BF12">
            <v>16</v>
          </cell>
          <cell r="BG12">
            <v>13</v>
          </cell>
          <cell r="BH12">
            <v>12</v>
          </cell>
          <cell r="BI12">
            <v>24</v>
          </cell>
          <cell r="BJ12">
            <v>18</v>
          </cell>
          <cell r="BK12">
            <v>12</v>
          </cell>
          <cell r="BL12">
            <v>13</v>
          </cell>
          <cell r="BM12">
            <v>16</v>
          </cell>
          <cell r="BN12">
            <v>8</v>
          </cell>
          <cell r="BO12">
            <v>8</v>
          </cell>
          <cell r="BP12">
            <v>7</v>
          </cell>
          <cell r="BQ12">
            <v>8</v>
          </cell>
          <cell r="BR12">
            <v>10</v>
          </cell>
          <cell r="BS12">
            <v>4</v>
          </cell>
          <cell r="BT12">
            <v>6</v>
          </cell>
          <cell r="BU12">
            <v>16</v>
          </cell>
          <cell r="BV12">
            <v>7</v>
          </cell>
          <cell r="BW12">
            <v>28</v>
          </cell>
          <cell r="BX12">
            <v>24</v>
          </cell>
          <cell r="BY12">
            <v>20</v>
          </cell>
          <cell r="BZ12">
            <v>20</v>
          </cell>
          <cell r="CA12">
            <v>34</v>
          </cell>
          <cell r="CB12">
            <v>22</v>
          </cell>
          <cell r="CC12">
            <v>18</v>
          </cell>
          <cell r="CD12">
            <v>29</v>
          </cell>
          <cell r="CE12">
            <v>23</v>
          </cell>
          <cell r="CF12">
            <v>18</v>
          </cell>
          <cell r="CG12">
            <v>13</v>
          </cell>
          <cell r="CH12">
            <v>22</v>
          </cell>
          <cell r="CI12">
            <v>25</v>
          </cell>
          <cell r="CJ12">
            <v>28</v>
          </cell>
          <cell r="CK12">
            <v>22</v>
          </cell>
          <cell r="CL12">
            <v>13</v>
          </cell>
          <cell r="CM12">
            <v>28</v>
          </cell>
          <cell r="CN12">
            <v>17</v>
          </cell>
          <cell r="CO12">
            <v>11</v>
          </cell>
          <cell r="CP12">
            <v>9</v>
          </cell>
          <cell r="CQ12">
            <v>14</v>
          </cell>
          <cell r="CR12">
            <v>17</v>
          </cell>
          <cell r="CS12">
            <v>7</v>
          </cell>
          <cell r="CT12">
            <v>16</v>
          </cell>
          <cell r="CU12">
            <v>11</v>
          </cell>
          <cell r="CV12">
            <v>18</v>
          </cell>
          <cell r="CW12">
            <v>10</v>
          </cell>
          <cell r="CX12">
            <v>29</v>
          </cell>
          <cell r="CY12">
            <v>22</v>
          </cell>
          <cell r="CZ12">
            <v>36</v>
          </cell>
          <cell r="DA12">
            <v>42</v>
          </cell>
          <cell r="DB12">
            <v>35</v>
          </cell>
          <cell r="DC12">
            <v>38</v>
          </cell>
          <cell r="DD12">
            <v>24</v>
          </cell>
          <cell r="DE12">
            <v>46</v>
          </cell>
          <cell r="DF12">
            <v>27</v>
          </cell>
        </row>
        <row r="13">
          <cell r="A13">
            <v>210002</v>
          </cell>
          <cell r="B13" t="str">
            <v>UNIVERSITY OF MARYLAND</v>
          </cell>
          <cell r="C13" t="str">
            <v>.</v>
          </cell>
          <cell r="D13" t="str">
            <v>.</v>
          </cell>
          <cell r="E13" t="str">
            <v>.</v>
          </cell>
          <cell r="F13" t="str">
            <v>.</v>
          </cell>
          <cell r="G13" t="str">
            <v>.</v>
          </cell>
          <cell r="H13" t="str">
            <v>.</v>
          </cell>
          <cell r="I13" t="str">
            <v>.</v>
          </cell>
          <cell r="J13" t="str">
            <v>.</v>
          </cell>
          <cell r="K13" t="str">
            <v>.</v>
          </cell>
          <cell r="L13" t="str">
            <v>.</v>
          </cell>
          <cell r="M13" t="str">
            <v>.</v>
          </cell>
          <cell r="N13" t="str">
            <v>.</v>
          </cell>
          <cell r="O13" t="str">
            <v>.</v>
          </cell>
          <cell r="P13" t="str">
            <v>.</v>
          </cell>
          <cell r="Q13" t="str">
            <v>.</v>
          </cell>
          <cell r="R13" t="str">
            <v>.</v>
          </cell>
          <cell r="S13" t="str">
            <v>.</v>
          </cell>
          <cell r="T13" t="str">
            <v>.</v>
          </cell>
          <cell r="U13" t="str">
            <v>.</v>
          </cell>
          <cell r="V13" t="str">
            <v>.</v>
          </cell>
          <cell r="W13" t="str">
            <v>.</v>
          </cell>
          <cell r="X13" t="str">
            <v>.</v>
          </cell>
          <cell r="Y13" t="str">
            <v>.</v>
          </cell>
          <cell r="Z13" t="str">
            <v>.</v>
          </cell>
          <cell r="AA13" t="str">
            <v>.</v>
          </cell>
          <cell r="AB13" t="str">
            <v>.</v>
          </cell>
          <cell r="AC13" t="str">
            <v>.</v>
          </cell>
          <cell r="AD13" t="str">
            <v>.</v>
          </cell>
          <cell r="AE13" t="str">
            <v>.</v>
          </cell>
          <cell r="AF13" t="str">
            <v>.</v>
          </cell>
          <cell r="AG13" t="str">
            <v>.</v>
          </cell>
          <cell r="AH13" t="str">
            <v>.</v>
          </cell>
          <cell r="AI13" t="str">
            <v>.</v>
          </cell>
          <cell r="AJ13" t="str">
            <v>.</v>
          </cell>
          <cell r="AK13" t="str">
            <v>.</v>
          </cell>
          <cell r="AL13" t="str">
            <v>.</v>
          </cell>
          <cell r="AM13" t="str">
            <v>.</v>
          </cell>
          <cell r="AN13" t="str">
            <v>.</v>
          </cell>
          <cell r="AO13" t="str">
            <v>.</v>
          </cell>
          <cell r="AP13" t="str">
            <v>.</v>
          </cell>
          <cell r="AQ13" t="str">
            <v>.</v>
          </cell>
          <cell r="AR13" t="str">
            <v>.</v>
          </cell>
          <cell r="AS13" t="str">
            <v>.</v>
          </cell>
          <cell r="AT13" t="str">
            <v>.</v>
          </cell>
          <cell r="AU13" t="str">
            <v>.</v>
          </cell>
          <cell r="AV13" t="str">
            <v>.</v>
          </cell>
          <cell r="AW13" t="str">
            <v>.</v>
          </cell>
          <cell r="AX13" t="str">
            <v>.</v>
          </cell>
          <cell r="AY13" t="str">
            <v>.</v>
          </cell>
          <cell r="AZ13" t="str">
            <v>.</v>
          </cell>
          <cell r="BA13" t="str">
            <v>.</v>
          </cell>
          <cell r="BB13" t="str">
            <v>.</v>
          </cell>
          <cell r="BC13" t="str">
            <v>.</v>
          </cell>
          <cell r="BD13" t="str">
            <v>.</v>
          </cell>
          <cell r="BE13">
            <v>11</v>
          </cell>
          <cell r="BF13">
            <v>11</v>
          </cell>
          <cell r="BG13">
            <v>12</v>
          </cell>
          <cell r="BH13">
            <v>13</v>
          </cell>
          <cell r="BI13">
            <v>12</v>
          </cell>
          <cell r="BJ13">
            <v>10</v>
          </cell>
          <cell r="BK13">
            <v>13</v>
          </cell>
          <cell r="BL13">
            <v>16</v>
          </cell>
          <cell r="BM13">
            <v>11</v>
          </cell>
          <cell r="BN13">
            <v>9</v>
          </cell>
          <cell r="BO13">
            <v>5</v>
          </cell>
          <cell r="BP13">
            <v>9</v>
          </cell>
          <cell r="BQ13">
            <v>9</v>
          </cell>
          <cell r="BR13">
            <v>10</v>
          </cell>
          <cell r="BS13">
            <v>4</v>
          </cell>
          <cell r="BT13">
            <v>9</v>
          </cell>
          <cell r="BU13">
            <v>15</v>
          </cell>
          <cell r="BV13">
            <v>9</v>
          </cell>
          <cell r="BW13">
            <v>20</v>
          </cell>
          <cell r="BX13">
            <v>16</v>
          </cell>
          <cell r="BY13">
            <v>21</v>
          </cell>
          <cell r="BZ13">
            <v>22</v>
          </cell>
          <cell r="CA13">
            <v>22</v>
          </cell>
          <cell r="CB13">
            <v>14</v>
          </cell>
          <cell r="CC13">
            <v>22</v>
          </cell>
          <cell r="CD13">
            <v>31</v>
          </cell>
          <cell r="CE13">
            <v>20</v>
          </cell>
          <cell r="CF13">
            <v>46</v>
          </cell>
          <cell r="CG13">
            <v>51</v>
          </cell>
          <cell r="CH13">
            <v>40</v>
          </cell>
          <cell r="CI13">
            <v>26</v>
          </cell>
          <cell r="CJ13">
            <v>51</v>
          </cell>
          <cell r="CK13">
            <v>40</v>
          </cell>
          <cell r="CL13">
            <v>40</v>
          </cell>
          <cell r="CM13">
            <v>47</v>
          </cell>
          <cell r="CN13">
            <v>33</v>
          </cell>
          <cell r="CO13">
            <v>46</v>
          </cell>
          <cell r="CP13">
            <v>44</v>
          </cell>
          <cell r="CQ13">
            <v>42</v>
          </cell>
          <cell r="CR13">
            <v>46</v>
          </cell>
          <cell r="CS13">
            <v>48</v>
          </cell>
          <cell r="CT13">
            <v>42</v>
          </cell>
          <cell r="CU13">
            <v>28</v>
          </cell>
          <cell r="CV13">
            <v>32</v>
          </cell>
          <cell r="CW13">
            <v>21</v>
          </cell>
          <cell r="CX13">
            <v>92</v>
          </cell>
          <cell r="CY13">
            <v>95</v>
          </cell>
          <cell r="CZ13">
            <v>82</v>
          </cell>
          <cell r="DA13">
            <v>72</v>
          </cell>
          <cell r="DB13">
            <v>99</v>
          </cell>
          <cell r="DC13">
            <v>82</v>
          </cell>
          <cell r="DD13">
            <v>68</v>
          </cell>
          <cell r="DE13">
            <v>79</v>
          </cell>
          <cell r="DF13">
            <v>54</v>
          </cell>
        </row>
        <row r="14">
          <cell r="A14">
            <v>210003</v>
          </cell>
          <cell r="B14" t="str">
            <v>PRINCE GEORGE</v>
          </cell>
          <cell r="C14">
            <v>2</v>
          </cell>
          <cell r="D14">
            <v>2</v>
          </cell>
          <cell r="E14">
            <v>6</v>
          </cell>
          <cell r="F14">
            <v>7</v>
          </cell>
          <cell r="G14">
            <v>9</v>
          </cell>
          <cell r="H14">
            <v>11</v>
          </cell>
          <cell r="I14">
            <v>13</v>
          </cell>
          <cell r="J14">
            <v>4</v>
          </cell>
          <cell r="K14">
            <v>2</v>
          </cell>
          <cell r="L14">
            <v>6</v>
          </cell>
          <cell r="M14">
            <v>16</v>
          </cell>
          <cell r="N14">
            <v>11</v>
          </cell>
          <cell r="O14">
            <v>12</v>
          </cell>
          <cell r="P14">
            <v>14</v>
          </cell>
          <cell r="Q14">
            <v>12</v>
          </cell>
          <cell r="R14">
            <v>10</v>
          </cell>
          <cell r="S14">
            <v>9</v>
          </cell>
          <cell r="T14">
            <v>13</v>
          </cell>
          <cell r="U14">
            <v>8</v>
          </cell>
          <cell r="V14">
            <v>18</v>
          </cell>
          <cell r="W14">
            <v>17</v>
          </cell>
          <cell r="X14">
            <v>19</v>
          </cell>
          <cell r="Y14">
            <v>23</v>
          </cell>
          <cell r="Z14">
            <v>23</v>
          </cell>
          <cell r="AA14">
            <v>23</v>
          </cell>
          <cell r="AB14">
            <v>13</v>
          </cell>
          <cell r="AC14">
            <v>15</v>
          </cell>
          <cell r="AD14">
            <v>3</v>
          </cell>
          <cell r="AE14">
            <v>5</v>
          </cell>
          <cell r="AF14">
            <v>3</v>
          </cell>
          <cell r="AG14">
            <v>3</v>
          </cell>
          <cell r="AH14">
            <v>7</v>
          </cell>
          <cell r="AI14">
            <v>1</v>
          </cell>
          <cell r="AJ14">
            <v>2</v>
          </cell>
          <cell r="AK14" t="str">
            <v>.</v>
          </cell>
          <cell r="AL14">
            <v>2</v>
          </cell>
          <cell r="AM14">
            <v>1</v>
          </cell>
          <cell r="AN14" t="str">
            <v>.</v>
          </cell>
          <cell r="AO14">
            <v>3</v>
          </cell>
          <cell r="AP14">
            <v>1</v>
          </cell>
          <cell r="AQ14">
            <v>5</v>
          </cell>
          <cell r="AR14" t="str">
            <v>.</v>
          </cell>
          <cell r="AS14" t="str">
            <v>.</v>
          </cell>
          <cell r="AT14">
            <v>1</v>
          </cell>
          <cell r="AU14">
            <v>3</v>
          </cell>
          <cell r="AV14">
            <v>4</v>
          </cell>
          <cell r="AW14">
            <v>5</v>
          </cell>
          <cell r="AX14">
            <v>6</v>
          </cell>
          <cell r="AY14">
            <v>4</v>
          </cell>
          <cell r="AZ14">
            <v>12</v>
          </cell>
          <cell r="BA14">
            <v>1</v>
          </cell>
          <cell r="BB14">
            <v>2</v>
          </cell>
          <cell r="BC14">
            <v>1</v>
          </cell>
          <cell r="BD14">
            <v>5</v>
          </cell>
          <cell r="BE14">
            <v>1</v>
          </cell>
          <cell r="BF14">
            <v>4</v>
          </cell>
          <cell r="BG14">
            <v>1</v>
          </cell>
          <cell r="BH14">
            <v>2</v>
          </cell>
          <cell r="BI14">
            <v>3</v>
          </cell>
          <cell r="BJ14">
            <v>1</v>
          </cell>
          <cell r="BK14">
            <v>1</v>
          </cell>
          <cell r="BL14">
            <v>4</v>
          </cell>
          <cell r="BM14">
            <v>1</v>
          </cell>
          <cell r="BN14">
            <v>3</v>
          </cell>
          <cell r="BO14" t="str">
            <v>.</v>
          </cell>
          <cell r="BP14" t="str">
            <v>.</v>
          </cell>
          <cell r="BQ14">
            <v>2</v>
          </cell>
          <cell r="BR14">
            <v>4</v>
          </cell>
          <cell r="BS14">
            <v>3</v>
          </cell>
          <cell r="BT14">
            <v>4</v>
          </cell>
          <cell r="BU14">
            <v>5</v>
          </cell>
          <cell r="BV14">
            <v>2</v>
          </cell>
          <cell r="BW14">
            <v>4</v>
          </cell>
          <cell r="BX14">
            <v>4</v>
          </cell>
          <cell r="BY14">
            <v>1</v>
          </cell>
          <cell r="BZ14">
            <v>4</v>
          </cell>
          <cell r="CA14">
            <v>7</v>
          </cell>
          <cell r="CB14">
            <v>4</v>
          </cell>
          <cell r="CC14">
            <v>5</v>
          </cell>
          <cell r="CD14">
            <v>9</v>
          </cell>
          <cell r="CE14">
            <v>3</v>
          </cell>
          <cell r="CF14">
            <v>40</v>
          </cell>
          <cell r="CG14">
            <v>47</v>
          </cell>
          <cell r="CH14">
            <v>28</v>
          </cell>
          <cell r="CI14">
            <v>23</v>
          </cell>
          <cell r="CJ14">
            <v>31</v>
          </cell>
          <cell r="CK14">
            <v>29</v>
          </cell>
          <cell r="CL14">
            <v>27</v>
          </cell>
          <cell r="CM14">
            <v>28</v>
          </cell>
          <cell r="CN14">
            <v>32</v>
          </cell>
          <cell r="CO14">
            <v>9</v>
          </cell>
          <cell r="CP14">
            <v>17</v>
          </cell>
          <cell r="CQ14">
            <v>19</v>
          </cell>
          <cell r="CR14">
            <v>17</v>
          </cell>
          <cell r="CS14">
            <v>28</v>
          </cell>
          <cell r="CT14">
            <v>13</v>
          </cell>
          <cell r="CU14">
            <v>27</v>
          </cell>
          <cell r="CV14">
            <v>25</v>
          </cell>
          <cell r="CW14">
            <v>32</v>
          </cell>
          <cell r="CX14">
            <v>49</v>
          </cell>
          <cell r="CY14">
            <v>64</v>
          </cell>
          <cell r="CZ14">
            <v>47</v>
          </cell>
          <cell r="DA14">
            <v>40</v>
          </cell>
          <cell r="DB14">
            <v>59</v>
          </cell>
          <cell r="DC14">
            <v>42</v>
          </cell>
          <cell r="DD14">
            <v>54</v>
          </cell>
          <cell r="DE14">
            <v>53</v>
          </cell>
          <cell r="DF14">
            <v>64</v>
          </cell>
        </row>
        <row r="15">
          <cell r="A15">
            <v>210004</v>
          </cell>
          <cell r="B15" t="str">
            <v>HOLY CROSS</v>
          </cell>
          <cell r="C15">
            <v>3</v>
          </cell>
          <cell r="D15">
            <v>8</v>
          </cell>
          <cell r="E15">
            <v>5</v>
          </cell>
          <cell r="F15">
            <v>3</v>
          </cell>
          <cell r="G15">
            <v>4</v>
          </cell>
          <cell r="H15">
            <v>2</v>
          </cell>
          <cell r="I15">
            <v>1</v>
          </cell>
          <cell r="J15">
            <v>3</v>
          </cell>
          <cell r="K15">
            <v>3</v>
          </cell>
          <cell r="L15">
            <v>9</v>
          </cell>
          <cell r="M15">
            <v>5</v>
          </cell>
          <cell r="N15">
            <v>7</v>
          </cell>
          <cell r="O15">
            <v>12</v>
          </cell>
          <cell r="P15">
            <v>13</v>
          </cell>
          <cell r="Q15">
            <v>4</v>
          </cell>
          <cell r="R15">
            <v>3</v>
          </cell>
          <cell r="S15">
            <v>7</v>
          </cell>
          <cell r="T15">
            <v>8</v>
          </cell>
          <cell r="U15">
            <v>12</v>
          </cell>
          <cell r="V15">
            <v>13</v>
          </cell>
          <cell r="W15">
            <v>12</v>
          </cell>
          <cell r="X15">
            <v>15</v>
          </cell>
          <cell r="Y15">
            <v>17</v>
          </cell>
          <cell r="Z15">
            <v>6</v>
          </cell>
          <cell r="AA15">
            <v>4</v>
          </cell>
          <cell r="AB15">
            <v>10</v>
          </cell>
          <cell r="AC15">
            <v>11</v>
          </cell>
          <cell r="AD15">
            <v>3</v>
          </cell>
          <cell r="AE15">
            <v>2</v>
          </cell>
          <cell r="AF15">
            <v>3</v>
          </cell>
          <cell r="AG15">
            <v>2</v>
          </cell>
          <cell r="AH15" t="str">
            <v>.</v>
          </cell>
          <cell r="AI15">
            <v>3</v>
          </cell>
          <cell r="AJ15" t="str">
            <v>.</v>
          </cell>
          <cell r="AK15">
            <v>1</v>
          </cell>
          <cell r="AL15">
            <v>3</v>
          </cell>
          <cell r="AM15" t="str">
            <v>.</v>
          </cell>
          <cell r="AN15">
            <v>2</v>
          </cell>
          <cell r="AO15">
            <v>1</v>
          </cell>
          <cell r="AP15">
            <v>1</v>
          </cell>
          <cell r="AQ15">
            <v>2</v>
          </cell>
          <cell r="AR15">
            <v>2</v>
          </cell>
          <cell r="AS15">
            <v>1</v>
          </cell>
          <cell r="AT15">
            <v>1</v>
          </cell>
          <cell r="AU15">
            <v>1</v>
          </cell>
          <cell r="AV15">
            <v>3</v>
          </cell>
          <cell r="AW15">
            <v>4</v>
          </cell>
          <cell r="AX15">
            <v>4</v>
          </cell>
          <cell r="AY15">
            <v>3</v>
          </cell>
          <cell r="AZ15">
            <v>2</v>
          </cell>
          <cell r="BA15">
            <v>5</v>
          </cell>
          <cell r="BB15">
            <v>1</v>
          </cell>
          <cell r="BC15">
            <v>2</v>
          </cell>
          <cell r="BD15">
            <v>4</v>
          </cell>
          <cell r="BE15">
            <v>3</v>
          </cell>
          <cell r="BF15">
            <v>7</v>
          </cell>
          <cell r="BG15">
            <v>5</v>
          </cell>
          <cell r="BH15">
            <v>5</v>
          </cell>
          <cell r="BI15">
            <v>7</v>
          </cell>
          <cell r="BJ15">
            <v>5</v>
          </cell>
          <cell r="BK15">
            <v>2</v>
          </cell>
          <cell r="BL15">
            <v>3</v>
          </cell>
          <cell r="BM15">
            <v>4</v>
          </cell>
          <cell r="BN15">
            <v>2</v>
          </cell>
          <cell r="BO15">
            <v>5</v>
          </cell>
          <cell r="BP15">
            <v>5</v>
          </cell>
          <cell r="BQ15">
            <v>9</v>
          </cell>
          <cell r="BR15">
            <v>10</v>
          </cell>
          <cell r="BS15">
            <v>4</v>
          </cell>
          <cell r="BT15">
            <v>3</v>
          </cell>
          <cell r="BU15">
            <v>7</v>
          </cell>
          <cell r="BV15">
            <v>9</v>
          </cell>
          <cell r="BW15">
            <v>5</v>
          </cell>
          <cell r="BX15">
            <v>12</v>
          </cell>
          <cell r="BY15">
            <v>10</v>
          </cell>
          <cell r="BZ15">
            <v>14</v>
          </cell>
          <cell r="CA15">
            <v>17</v>
          </cell>
          <cell r="CB15">
            <v>9</v>
          </cell>
          <cell r="CC15">
            <v>5</v>
          </cell>
          <cell r="CD15">
            <v>10</v>
          </cell>
          <cell r="CE15">
            <v>13</v>
          </cell>
          <cell r="CF15">
            <v>14</v>
          </cell>
          <cell r="CG15">
            <v>27</v>
          </cell>
          <cell r="CH15">
            <v>23</v>
          </cell>
          <cell r="CI15">
            <v>17</v>
          </cell>
          <cell r="CJ15">
            <v>22</v>
          </cell>
          <cell r="CK15">
            <v>21</v>
          </cell>
          <cell r="CL15">
            <v>25</v>
          </cell>
          <cell r="CM15">
            <v>26</v>
          </cell>
          <cell r="CN15">
            <v>22</v>
          </cell>
          <cell r="CO15">
            <v>10</v>
          </cell>
          <cell r="CP15">
            <v>13</v>
          </cell>
          <cell r="CQ15">
            <v>11</v>
          </cell>
          <cell r="CR15">
            <v>15</v>
          </cell>
          <cell r="CS15">
            <v>12</v>
          </cell>
          <cell r="CT15">
            <v>12</v>
          </cell>
          <cell r="CU15">
            <v>16</v>
          </cell>
          <cell r="CV15">
            <v>13</v>
          </cell>
          <cell r="CW15">
            <v>17</v>
          </cell>
          <cell r="CX15">
            <v>24</v>
          </cell>
          <cell r="CY15">
            <v>40</v>
          </cell>
          <cell r="CZ15">
            <v>34</v>
          </cell>
          <cell r="DA15">
            <v>32</v>
          </cell>
          <cell r="DB15">
            <v>34</v>
          </cell>
          <cell r="DC15">
            <v>33</v>
          </cell>
          <cell r="DD15">
            <v>41</v>
          </cell>
          <cell r="DE15">
            <v>39</v>
          </cell>
          <cell r="DF15">
            <v>39</v>
          </cell>
        </row>
        <row r="16">
          <cell r="A16">
            <v>210005</v>
          </cell>
          <cell r="B16" t="str">
            <v>FREDERICK MEMORIAL</v>
          </cell>
          <cell r="C16">
            <v>8</v>
          </cell>
          <cell r="D16">
            <v>15</v>
          </cell>
          <cell r="E16">
            <v>16</v>
          </cell>
          <cell r="F16">
            <v>10</v>
          </cell>
          <cell r="G16">
            <v>11</v>
          </cell>
          <cell r="H16">
            <v>19</v>
          </cell>
          <cell r="I16">
            <v>14</v>
          </cell>
          <cell r="J16">
            <v>25</v>
          </cell>
          <cell r="K16">
            <v>21</v>
          </cell>
          <cell r="L16">
            <v>28</v>
          </cell>
          <cell r="M16">
            <v>28</v>
          </cell>
          <cell r="N16">
            <v>28</v>
          </cell>
          <cell r="O16">
            <v>33</v>
          </cell>
          <cell r="P16">
            <v>38</v>
          </cell>
          <cell r="Q16">
            <v>27</v>
          </cell>
          <cell r="R16">
            <v>19</v>
          </cell>
          <cell r="S16">
            <v>26</v>
          </cell>
          <cell r="T16">
            <v>28</v>
          </cell>
          <cell r="U16">
            <v>36</v>
          </cell>
          <cell r="V16">
            <v>43</v>
          </cell>
          <cell r="W16">
            <v>44</v>
          </cell>
          <cell r="X16">
            <v>43</v>
          </cell>
          <cell r="Y16">
            <v>49</v>
          </cell>
          <cell r="Z16">
            <v>46</v>
          </cell>
          <cell r="AA16">
            <v>33</v>
          </cell>
          <cell r="AB16">
            <v>51</v>
          </cell>
          <cell r="AC16">
            <v>49</v>
          </cell>
          <cell r="AD16">
            <v>6</v>
          </cell>
          <cell r="AE16">
            <v>13</v>
          </cell>
          <cell r="AF16">
            <v>9</v>
          </cell>
          <cell r="AG16">
            <v>22</v>
          </cell>
          <cell r="AH16">
            <v>13</v>
          </cell>
          <cell r="AI16">
            <v>13</v>
          </cell>
          <cell r="AJ16">
            <v>15</v>
          </cell>
          <cell r="AK16">
            <v>12</v>
          </cell>
          <cell r="AL16">
            <v>13</v>
          </cell>
          <cell r="AM16">
            <v>2</v>
          </cell>
          <cell r="AN16">
            <v>5</v>
          </cell>
          <cell r="AO16">
            <v>3</v>
          </cell>
          <cell r="AP16">
            <v>1</v>
          </cell>
          <cell r="AQ16">
            <v>3</v>
          </cell>
          <cell r="AR16">
            <v>2</v>
          </cell>
          <cell r="AS16">
            <v>3</v>
          </cell>
          <cell r="AT16">
            <v>4</v>
          </cell>
          <cell r="AU16">
            <v>2</v>
          </cell>
          <cell r="AV16">
            <v>8</v>
          </cell>
          <cell r="AW16">
            <v>18</v>
          </cell>
          <cell r="AX16">
            <v>12</v>
          </cell>
          <cell r="AY16">
            <v>23</v>
          </cell>
          <cell r="AZ16">
            <v>16</v>
          </cell>
          <cell r="BA16">
            <v>15</v>
          </cell>
          <cell r="BB16">
            <v>18</v>
          </cell>
          <cell r="BC16">
            <v>16</v>
          </cell>
          <cell r="BD16">
            <v>15</v>
          </cell>
          <cell r="BE16">
            <v>21</v>
          </cell>
          <cell r="BF16">
            <v>16</v>
          </cell>
          <cell r="BG16">
            <v>18</v>
          </cell>
          <cell r="BH16">
            <v>28</v>
          </cell>
          <cell r="BI16">
            <v>22</v>
          </cell>
          <cell r="BJ16">
            <v>28</v>
          </cell>
          <cell r="BK16">
            <v>22</v>
          </cell>
          <cell r="BL16">
            <v>26</v>
          </cell>
          <cell r="BM16">
            <v>21</v>
          </cell>
          <cell r="BN16">
            <v>13</v>
          </cell>
          <cell r="BO16">
            <v>17</v>
          </cell>
          <cell r="BP16">
            <v>17</v>
          </cell>
          <cell r="BQ16">
            <v>26</v>
          </cell>
          <cell r="BR16">
            <v>28</v>
          </cell>
          <cell r="BS16">
            <v>19</v>
          </cell>
          <cell r="BT16">
            <v>18</v>
          </cell>
          <cell r="BU16">
            <v>25</v>
          </cell>
          <cell r="BV16">
            <v>23</v>
          </cell>
          <cell r="BW16">
            <v>34</v>
          </cell>
          <cell r="BX16">
            <v>33</v>
          </cell>
          <cell r="BY16">
            <v>35</v>
          </cell>
          <cell r="BZ16">
            <v>54</v>
          </cell>
          <cell r="CA16">
            <v>50</v>
          </cell>
          <cell r="CB16">
            <v>47</v>
          </cell>
          <cell r="CC16">
            <v>40</v>
          </cell>
          <cell r="CD16">
            <v>51</v>
          </cell>
          <cell r="CE16">
            <v>44</v>
          </cell>
          <cell r="CF16">
            <v>18</v>
          </cell>
          <cell r="CG16">
            <v>16</v>
          </cell>
          <cell r="CH16">
            <v>27</v>
          </cell>
          <cell r="CI16">
            <v>28</v>
          </cell>
          <cell r="CJ16">
            <v>23</v>
          </cell>
          <cell r="CK16">
            <v>28</v>
          </cell>
          <cell r="CL16">
            <v>26</v>
          </cell>
          <cell r="CM16">
            <v>29</v>
          </cell>
          <cell r="CN16">
            <v>25</v>
          </cell>
          <cell r="CO16">
            <v>12</v>
          </cell>
          <cell r="CP16">
            <v>13</v>
          </cell>
          <cell r="CQ16">
            <v>7</v>
          </cell>
          <cell r="CR16">
            <v>18</v>
          </cell>
          <cell r="CS16">
            <v>3</v>
          </cell>
          <cell r="CT16">
            <v>8</v>
          </cell>
          <cell r="CU16">
            <v>12</v>
          </cell>
          <cell r="CV16">
            <v>11</v>
          </cell>
          <cell r="CW16">
            <v>18</v>
          </cell>
          <cell r="CX16">
            <v>30</v>
          </cell>
          <cell r="CY16">
            <v>29</v>
          </cell>
          <cell r="CZ16">
            <v>34</v>
          </cell>
          <cell r="DA16">
            <v>46</v>
          </cell>
          <cell r="DB16">
            <v>26</v>
          </cell>
          <cell r="DC16">
            <v>36</v>
          </cell>
          <cell r="DD16">
            <v>38</v>
          </cell>
          <cell r="DE16">
            <v>40</v>
          </cell>
          <cell r="DF16">
            <v>43</v>
          </cell>
        </row>
        <row r="17">
          <cell r="A17">
            <v>210006</v>
          </cell>
          <cell r="B17" t="str">
            <v>HARFORD</v>
          </cell>
          <cell r="C17" t="str">
            <v>.</v>
          </cell>
          <cell r="D17" t="str">
            <v>.</v>
          </cell>
          <cell r="E17" t="str">
            <v>.</v>
          </cell>
          <cell r="F17" t="str">
            <v>.</v>
          </cell>
          <cell r="G17" t="str">
            <v>.</v>
          </cell>
          <cell r="H17" t="str">
            <v>.</v>
          </cell>
          <cell r="I17" t="str">
            <v>.</v>
          </cell>
          <cell r="J17" t="str">
            <v>.</v>
          </cell>
          <cell r="K17" t="str">
            <v>.</v>
          </cell>
          <cell r="L17" t="str">
            <v>.</v>
          </cell>
          <cell r="M17" t="str">
            <v>.</v>
          </cell>
          <cell r="N17" t="str">
            <v>.</v>
          </cell>
          <cell r="O17" t="str">
            <v>.</v>
          </cell>
          <cell r="P17" t="str">
            <v>.</v>
          </cell>
          <cell r="Q17" t="str">
            <v>.</v>
          </cell>
          <cell r="R17" t="str">
            <v>.</v>
          </cell>
          <cell r="S17" t="str">
            <v>.</v>
          </cell>
          <cell r="T17" t="str">
            <v>.</v>
          </cell>
          <cell r="U17" t="str">
            <v>.</v>
          </cell>
          <cell r="V17" t="str">
            <v>.</v>
          </cell>
          <cell r="W17" t="str">
            <v>.</v>
          </cell>
          <cell r="X17" t="str">
            <v>.</v>
          </cell>
          <cell r="Y17" t="str">
            <v>.</v>
          </cell>
          <cell r="Z17" t="str">
            <v>.</v>
          </cell>
          <cell r="AA17" t="str">
            <v>.</v>
          </cell>
          <cell r="AB17" t="str">
            <v>.</v>
          </cell>
          <cell r="AC17" t="str">
            <v>.</v>
          </cell>
          <cell r="AD17" t="str">
            <v>.</v>
          </cell>
          <cell r="AE17" t="str">
            <v>.</v>
          </cell>
          <cell r="AF17" t="str">
            <v>.</v>
          </cell>
          <cell r="AG17" t="str">
            <v>.</v>
          </cell>
          <cell r="AH17" t="str">
            <v>.</v>
          </cell>
          <cell r="AI17" t="str">
            <v>.</v>
          </cell>
          <cell r="AJ17" t="str">
            <v>.</v>
          </cell>
          <cell r="AK17" t="str">
            <v>.</v>
          </cell>
          <cell r="AL17" t="str">
            <v>.</v>
          </cell>
          <cell r="AM17" t="str">
            <v>.</v>
          </cell>
          <cell r="AN17" t="str">
            <v>.</v>
          </cell>
          <cell r="AO17" t="str">
            <v>.</v>
          </cell>
          <cell r="AP17" t="str">
            <v>.</v>
          </cell>
          <cell r="AQ17" t="str">
            <v>.</v>
          </cell>
          <cell r="AR17" t="str">
            <v>.</v>
          </cell>
          <cell r="AS17" t="str">
            <v>.</v>
          </cell>
          <cell r="AT17" t="str">
            <v>.</v>
          </cell>
          <cell r="AU17" t="str">
            <v>.</v>
          </cell>
          <cell r="AV17" t="str">
            <v>.</v>
          </cell>
          <cell r="AW17" t="str">
            <v>.</v>
          </cell>
          <cell r="AX17" t="str">
            <v>.</v>
          </cell>
          <cell r="AY17" t="str">
            <v>.</v>
          </cell>
          <cell r="AZ17" t="str">
            <v>.</v>
          </cell>
          <cell r="BA17" t="str">
            <v>.</v>
          </cell>
          <cell r="BB17" t="str">
            <v>.</v>
          </cell>
          <cell r="BC17" t="str">
            <v>.</v>
          </cell>
          <cell r="BD17" t="str">
            <v>.</v>
          </cell>
          <cell r="BE17">
            <v>10</v>
          </cell>
          <cell r="BF17">
            <v>6</v>
          </cell>
          <cell r="BG17">
            <v>8</v>
          </cell>
          <cell r="BH17">
            <v>9</v>
          </cell>
          <cell r="BI17">
            <v>12</v>
          </cell>
          <cell r="BJ17">
            <v>3</v>
          </cell>
          <cell r="BK17">
            <v>10</v>
          </cell>
          <cell r="BL17">
            <v>9</v>
          </cell>
          <cell r="BM17">
            <v>7</v>
          </cell>
          <cell r="BN17">
            <v>1</v>
          </cell>
          <cell r="BO17">
            <v>3</v>
          </cell>
          <cell r="BP17">
            <v>4</v>
          </cell>
          <cell r="BQ17">
            <v>1</v>
          </cell>
          <cell r="BR17">
            <v>3</v>
          </cell>
          <cell r="BS17">
            <v>7</v>
          </cell>
          <cell r="BT17">
            <v>3</v>
          </cell>
          <cell r="BU17">
            <v>3</v>
          </cell>
          <cell r="BV17">
            <v>4</v>
          </cell>
          <cell r="BW17">
            <v>11</v>
          </cell>
          <cell r="BX17">
            <v>9</v>
          </cell>
          <cell r="BY17">
            <v>12</v>
          </cell>
          <cell r="BZ17">
            <v>10</v>
          </cell>
          <cell r="CA17">
            <v>15</v>
          </cell>
          <cell r="CB17">
            <v>10</v>
          </cell>
          <cell r="CC17">
            <v>13</v>
          </cell>
          <cell r="CD17">
            <v>12</v>
          </cell>
          <cell r="CE17">
            <v>11</v>
          </cell>
          <cell r="CF17">
            <v>11</v>
          </cell>
          <cell r="CG17">
            <v>11</v>
          </cell>
          <cell r="CH17">
            <v>10</v>
          </cell>
          <cell r="CI17">
            <v>6</v>
          </cell>
          <cell r="CJ17">
            <v>6</v>
          </cell>
          <cell r="CK17">
            <v>9</v>
          </cell>
          <cell r="CL17">
            <v>4</v>
          </cell>
          <cell r="CM17">
            <v>9</v>
          </cell>
          <cell r="CN17">
            <v>9</v>
          </cell>
          <cell r="CO17">
            <v>6</v>
          </cell>
          <cell r="CP17">
            <v>1</v>
          </cell>
          <cell r="CQ17">
            <v>1</v>
          </cell>
          <cell r="CR17">
            <v>2</v>
          </cell>
          <cell r="CS17">
            <v>3</v>
          </cell>
          <cell r="CT17">
            <v>1</v>
          </cell>
          <cell r="CU17">
            <v>3</v>
          </cell>
          <cell r="CV17">
            <v>2</v>
          </cell>
          <cell r="CW17">
            <v>1</v>
          </cell>
          <cell r="CX17">
            <v>17</v>
          </cell>
          <cell r="CY17">
            <v>12</v>
          </cell>
          <cell r="CZ17">
            <v>11</v>
          </cell>
          <cell r="DA17">
            <v>8</v>
          </cell>
          <cell r="DB17">
            <v>9</v>
          </cell>
          <cell r="DC17">
            <v>10</v>
          </cell>
          <cell r="DD17">
            <v>7</v>
          </cell>
          <cell r="DE17">
            <v>11</v>
          </cell>
          <cell r="DF17">
            <v>10</v>
          </cell>
        </row>
        <row r="18">
          <cell r="A18">
            <v>210008</v>
          </cell>
          <cell r="B18" t="str">
            <v>MERCY</v>
          </cell>
          <cell r="C18">
            <v>37</v>
          </cell>
          <cell r="D18">
            <v>23</v>
          </cell>
          <cell r="E18">
            <v>26</v>
          </cell>
          <cell r="F18">
            <v>26</v>
          </cell>
          <cell r="G18">
            <v>28</v>
          </cell>
          <cell r="H18">
            <v>26</v>
          </cell>
          <cell r="I18">
            <v>13</v>
          </cell>
          <cell r="J18">
            <v>17</v>
          </cell>
          <cell r="K18">
            <v>17</v>
          </cell>
          <cell r="L18">
            <v>8</v>
          </cell>
          <cell r="M18">
            <v>12</v>
          </cell>
          <cell r="N18">
            <v>10</v>
          </cell>
          <cell r="O18">
            <v>13</v>
          </cell>
          <cell r="P18">
            <v>17</v>
          </cell>
          <cell r="Q18">
            <v>9</v>
          </cell>
          <cell r="R18">
            <v>9</v>
          </cell>
          <cell r="S18">
            <v>16</v>
          </cell>
          <cell r="T18">
            <v>7</v>
          </cell>
          <cell r="U18">
            <v>45</v>
          </cell>
          <cell r="V18">
            <v>35</v>
          </cell>
          <cell r="W18">
            <v>36</v>
          </cell>
          <cell r="X18">
            <v>39</v>
          </cell>
          <cell r="Y18">
            <v>45</v>
          </cell>
          <cell r="Z18">
            <v>35</v>
          </cell>
          <cell r="AA18">
            <v>22</v>
          </cell>
          <cell r="AB18">
            <v>33</v>
          </cell>
          <cell r="AC18">
            <v>24</v>
          </cell>
          <cell r="AD18">
            <v>4</v>
          </cell>
          <cell r="AE18">
            <v>7</v>
          </cell>
          <cell r="AF18">
            <v>4</v>
          </cell>
          <cell r="AG18">
            <v>8</v>
          </cell>
          <cell r="AH18">
            <v>6</v>
          </cell>
          <cell r="AI18">
            <v>4</v>
          </cell>
          <cell r="AJ18">
            <v>5</v>
          </cell>
          <cell r="AK18">
            <v>5</v>
          </cell>
          <cell r="AL18">
            <v>6</v>
          </cell>
          <cell r="AM18">
            <v>2</v>
          </cell>
          <cell r="AN18" t="str">
            <v>.</v>
          </cell>
          <cell r="AO18">
            <v>2</v>
          </cell>
          <cell r="AP18" t="str">
            <v>.</v>
          </cell>
          <cell r="AQ18">
            <v>5</v>
          </cell>
          <cell r="AR18">
            <v>2</v>
          </cell>
          <cell r="AS18" t="str">
            <v>.</v>
          </cell>
          <cell r="AT18">
            <v>1</v>
          </cell>
          <cell r="AU18">
            <v>2</v>
          </cell>
          <cell r="AV18">
            <v>6</v>
          </cell>
          <cell r="AW18">
            <v>7</v>
          </cell>
          <cell r="AX18">
            <v>6</v>
          </cell>
          <cell r="AY18">
            <v>8</v>
          </cell>
          <cell r="AZ18">
            <v>11</v>
          </cell>
          <cell r="BA18">
            <v>6</v>
          </cell>
          <cell r="BB18">
            <v>5</v>
          </cell>
          <cell r="BC18">
            <v>6</v>
          </cell>
          <cell r="BD18">
            <v>8</v>
          </cell>
          <cell r="BE18">
            <v>7</v>
          </cell>
          <cell r="BF18">
            <v>21</v>
          </cell>
          <cell r="BG18">
            <v>17</v>
          </cell>
          <cell r="BH18">
            <v>16</v>
          </cell>
          <cell r="BI18">
            <v>27</v>
          </cell>
          <cell r="BJ18">
            <v>24</v>
          </cell>
          <cell r="BK18">
            <v>18</v>
          </cell>
          <cell r="BL18">
            <v>23</v>
          </cell>
          <cell r="BM18">
            <v>15</v>
          </cell>
          <cell r="BN18">
            <v>1</v>
          </cell>
          <cell r="BO18">
            <v>6</v>
          </cell>
          <cell r="BP18">
            <v>6</v>
          </cell>
          <cell r="BQ18">
            <v>5</v>
          </cell>
          <cell r="BR18">
            <v>5</v>
          </cell>
          <cell r="BS18">
            <v>7</v>
          </cell>
          <cell r="BT18">
            <v>6</v>
          </cell>
          <cell r="BU18">
            <v>6</v>
          </cell>
          <cell r="BV18">
            <v>7</v>
          </cell>
          <cell r="BW18">
            <v>8</v>
          </cell>
          <cell r="BX18">
            <v>27</v>
          </cell>
          <cell r="BY18">
            <v>23</v>
          </cell>
          <cell r="BZ18">
            <v>21</v>
          </cell>
          <cell r="CA18">
            <v>32</v>
          </cell>
          <cell r="CB18">
            <v>31</v>
          </cell>
          <cell r="CC18">
            <v>24</v>
          </cell>
          <cell r="CD18">
            <v>29</v>
          </cell>
          <cell r="CE18">
            <v>22</v>
          </cell>
          <cell r="CF18">
            <v>59</v>
          </cell>
          <cell r="CG18">
            <v>37</v>
          </cell>
          <cell r="CH18">
            <v>48</v>
          </cell>
          <cell r="CI18">
            <v>46</v>
          </cell>
          <cell r="CJ18">
            <v>47</v>
          </cell>
          <cell r="CK18">
            <v>42</v>
          </cell>
          <cell r="CL18">
            <v>44</v>
          </cell>
          <cell r="CM18">
            <v>23</v>
          </cell>
          <cell r="CN18">
            <v>32</v>
          </cell>
          <cell r="CO18">
            <v>15</v>
          </cell>
          <cell r="CP18">
            <v>20</v>
          </cell>
          <cell r="CQ18">
            <v>15</v>
          </cell>
          <cell r="CR18">
            <v>15</v>
          </cell>
          <cell r="CS18">
            <v>13</v>
          </cell>
          <cell r="CT18">
            <v>19</v>
          </cell>
          <cell r="CU18">
            <v>7</v>
          </cell>
          <cell r="CV18">
            <v>4</v>
          </cell>
          <cell r="CW18">
            <v>7</v>
          </cell>
          <cell r="CX18">
            <v>74</v>
          </cell>
          <cell r="CY18">
            <v>57</v>
          </cell>
          <cell r="CZ18">
            <v>63</v>
          </cell>
          <cell r="DA18">
            <v>61</v>
          </cell>
          <cell r="DB18">
            <v>60</v>
          </cell>
          <cell r="DC18">
            <v>61</v>
          </cell>
          <cell r="DD18">
            <v>51</v>
          </cell>
          <cell r="DE18">
            <v>27</v>
          </cell>
          <cell r="DF18">
            <v>39</v>
          </cell>
        </row>
        <row r="19">
          <cell r="A19">
            <v>210009</v>
          </cell>
          <cell r="B19" t="str">
            <v>JOHNS HOPKINS</v>
          </cell>
          <cell r="C19">
            <v>5</v>
          </cell>
          <cell r="D19">
            <v>7</v>
          </cell>
          <cell r="E19">
            <v>7</v>
          </cell>
          <cell r="F19">
            <v>7</v>
          </cell>
          <cell r="G19">
            <v>8</v>
          </cell>
          <cell r="H19">
            <v>12</v>
          </cell>
          <cell r="I19">
            <v>4</v>
          </cell>
          <cell r="J19">
            <v>14</v>
          </cell>
          <cell r="K19">
            <v>5</v>
          </cell>
          <cell r="L19">
            <v>3</v>
          </cell>
          <cell r="M19">
            <v>1</v>
          </cell>
          <cell r="N19">
            <v>1</v>
          </cell>
          <cell r="O19">
            <v>2</v>
          </cell>
          <cell r="P19">
            <v>2</v>
          </cell>
          <cell r="Q19">
            <v>2</v>
          </cell>
          <cell r="R19">
            <v>3</v>
          </cell>
          <cell r="S19">
            <v>4</v>
          </cell>
          <cell r="T19">
            <v>4</v>
          </cell>
          <cell r="U19">
            <v>8</v>
          </cell>
          <cell r="V19">
            <v>8</v>
          </cell>
          <cell r="W19">
            <v>8</v>
          </cell>
          <cell r="X19">
            <v>9</v>
          </cell>
          <cell r="Y19">
            <v>10</v>
          </cell>
          <cell r="Z19">
            <v>14</v>
          </cell>
          <cell r="AA19">
            <v>7</v>
          </cell>
          <cell r="AB19">
            <v>18</v>
          </cell>
          <cell r="AC19">
            <v>9</v>
          </cell>
          <cell r="AD19" t="str">
            <v>.</v>
          </cell>
          <cell r="AE19">
            <v>2</v>
          </cell>
          <cell r="AF19">
            <v>2</v>
          </cell>
          <cell r="AG19" t="str">
            <v>.</v>
          </cell>
          <cell r="AH19">
            <v>2</v>
          </cell>
          <cell r="AI19">
            <v>2</v>
          </cell>
          <cell r="AJ19">
            <v>1</v>
          </cell>
          <cell r="AK19">
            <v>4</v>
          </cell>
          <cell r="AL19">
            <v>1</v>
          </cell>
          <cell r="AM19" t="str">
            <v>.</v>
          </cell>
          <cell r="AN19" t="str">
            <v>.</v>
          </cell>
          <cell r="AO19" t="str">
            <v>.</v>
          </cell>
          <cell r="AP19" t="str">
            <v>.</v>
          </cell>
          <cell r="AQ19" t="str">
            <v>.</v>
          </cell>
          <cell r="AR19" t="str">
            <v>.</v>
          </cell>
          <cell r="AS19">
            <v>1</v>
          </cell>
          <cell r="AT19" t="str">
            <v>.</v>
          </cell>
          <cell r="AU19">
            <v>1</v>
          </cell>
          <cell r="AV19" t="str">
            <v>.</v>
          </cell>
          <cell r="AW19">
            <v>2</v>
          </cell>
          <cell r="AX19">
            <v>2</v>
          </cell>
          <cell r="AY19" t="str">
            <v>.</v>
          </cell>
          <cell r="AZ19">
            <v>2</v>
          </cell>
          <cell r="BA19">
            <v>2</v>
          </cell>
          <cell r="BB19">
            <v>2</v>
          </cell>
          <cell r="BC19">
            <v>4</v>
          </cell>
          <cell r="BD19">
            <v>2</v>
          </cell>
          <cell r="BE19" t="str">
            <v>.</v>
          </cell>
          <cell r="BF19" t="str">
            <v>.</v>
          </cell>
          <cell r="BG19" t="str">
            <v>.</v>
          </cell>
          <cell r="BH19" t="str">
            <v>.</v>
          </cell>
          <cell r="BI19" t="str">
            <v>.</v>
          </cell>
          <cell r="BJ19" t="str">
            <v>.</v>
          </cell>
          <cell r="BK19" t="str">
            <v>.</v>
          </cell>
          <cell r="BL19" t="str">
            <v>.</v>
          </cell>
          <cell r="BM19" t="str">
            <v>.</v>
          </cell>
          <cell r="BN19" t="str">
            <v>.</v>
          </cell>
          <cell r="BO19" t="str">
            <v>.</v>
          </cell>
          <cell r="BP19" t="str">
            <v>.</v>
          </cell>
          <cell r="BQ19" t="str">
            <v>.</v>
          </cell>
          <cell r="BR19" t="str">
            <v>.</v>
          </cell>
          <cell r="BS19" t="str">
            <v>.</v>
          </cell>
          <cell r="BT19" t="str">
            <v>.</v>
          </cell>
          <cell r="BU19" t="str">
            <v>.</v>
          </cell>
          <cell r="BV19" t="str">
            <v>.</v>
          </cell>
          <cell r="BW19" t="str">
            <v>.</v>
          </cell>
          <cell r="BX19" t="str">
            <v>.</v>
          </cell>
          <cell r="BY19" t="str">
            <v>.</v>
          </cell>
          <cell r="BZ19" t="str">
            <v>.</v>
          </cell>
          <cell r="CA19" t="str">
            <v>.</v>
          </cell>
          <cell r="CB19" t="str">
            <v>.</v>
          </cell>
          <cell r="CC19" t="str">
            <v>.</v>
          </cell>
          <cell r="CD19" t="str">
            <v>.</v>
          </cell>
          <cell r="CE19" t="str">
            <v>.</v>
          </cell>
          <cell r="CF19">
            <v>39</v>
          </cell>
          <cell r="CG19">
            <v>32</v>
          </cell>
          <cell r="CH19">
            <v>36</v>
          </cell>
          <cell r="CI19">
            <v>49</v>
          </cell>
          <cell r="CJ19">
            <v>42</v>
          </cell>
          <cell r="CK19">
            <v>44</v>
          </cell>
          <cell r="CL19">
            <v>32</v>
          </cell>
          <cell r="CM19">
            <v>25</v>
          </cell>
          <cell r="CN19">
            <v>28</v>
          </cell>
          <cell r="CO19">
            <v>16</v>
          </cell>
          <cell r="CP19">
            <v>19</v>
          </cell>
          <cell r="CQ19">
            <v>22</v>
          </cell>
          <cell r="CR19">
            <v>31</v>
          </cell>
          <cell r="CS19">
            <v>27</v>
          </cell>
          <cell r="CT19">
            <v>30</v>
          </cell>
          <cell r="CU19">
            <v>20</v>
          </cell>
          <cell r="CV19">
            <v>30</v>
          </cell>
          <cell r="CW19">
            <v>27</v>
          </cell>
          <cell r="CX19">
            <v>55</v>
          </cell>
          <cell r="CY19">
            <v>51</v>
          </cell>
          <cell r="CZ19">
            <v>58</v>
          </cell>
          <cell r="DA19">
            <v>80</v>
          </cell>
          <cell r="DB19">
            <v>69</v>
          </cell>
          <cell r="DC19">
            <v>74</v>
          </cell>
          <cell r="DD19">
            <v>52</v>
          </cell>
          <cell r="DE19">
            <v>55</v>
          </cell>
          <cell r="DF19">
            <v>55</v>
          </cell>
        </row>
        <row r="20">
          <cell r="A20">
            <v>210010</v>
          </cell>
          <cell r="B20" t="str">
            <v>DORCHESTER</v>
          </cell>
          <cell r="C20" t="str">
            <v>.</v>
          </cell>
          <cell r="D20" t="str">
            <v>.</v>
          </cell>
          <cell r="E20" t="str">
            <v>.</v>
          </cell>
          <cell r="F20" t="str">
            <v>.</v>
          </cell>
          <cell r="G20" t="str">
            <v>.</v>
          </cell>
          <cell r="H20" t="str">
            <v>.</v>
          </cell>
          <cell r="I20" t="str">
            <v>.</v>
          </cell>
          <cell r="J20" t="str">
            <v>.</v>
          </cell>
          <cell r="K20" t="str">
            <v>.</v>
          </cell>
          <cell r="L20" t="str">
            <v>.</v>
          </cell>
          <cell r="M20" t="str">
            <v>.</v>
          </cell>
          <cell r="N20" t="str">
            <v>.</v>
          </cell>
          <cell r="O20" t="str">
            <v>.</v>
          </cell>
          <cell r="P20" t="str">
            <v>.</v>
          </cell>
          <cell r="Q20" t="str">
            <v>.</v>
          </cell>
          <cell r="R20" t="str">
            <v>.</v>
          </cell>
          <cell r="S20" t="str">
            <v>.</v>
          </cell>
          <cell r="T20" t="str">
            <v>.</v>
          </cell>
          <cell r="U20" t="str">
            <v>.</v>
          </cell>
          <cell r="V20" t="str">
            <v>.</v>
          </cell>
          <cell r="W20" t="str">
            <v>.</v>
          </cell>
          <cell r="X20" t="str">
            <v>.</v>
          </cell>
          <cell r="Y20" t="str">
            <v>.</v>
          </cell>
          <cell r="Z20" t="str">
            <v>.</v>
          </cell>
          <cell r="AA20" t="str">
            <v>.</v>
          </cell>
          <cell r="AB20" t="str">
            <v>.</v>
          </cell>
          <cell r="AC20" t="str">
            <v>.</v>
          </cell>
          <cell r="AD20" t="str">
            <v>.</v>
          </cell>
          <cell r="AE20" t="str">
            <v>.</v>
          </cell>
          <cell r="AF20" t="str">
            <v>.</v>
          </cell>
          <cell r="AG20" t="str">
            <v>.</v>
          </cell>
          <cell r="AH20" t="str">
            <v>.</v>
          </cell>
          <cell r="AI20" t="str">
            <v>.</v>
          </cell>
          <cell r="AJ20" t="str">
            <v>.</v>
          </cell>
          <cell r="AK20" t="str">
            <v>.</v>
          </cell>
          <cell r="AL20" t="str">
            <v>.</v>
          </cell>
          <cell r="AM20" t="str">
            <v>.</v>
          </cell>
          <cell r="AN20" t="str">
            <v>.</v>
          </cell>
          <cell r="AO20" t="str">
            <v>.</v>
          </cell>
          <cell r="AP20" t="str">
            <v>.</v>
          </cell>
          <cell r="AQ20" t="str">
            <v>.</v>
          </cell>
          <cell r="AR20" t="str">
            <v>.</v>
          </cell>
          <cell r="AS20" t="str">
            <v>.</v>
          </cell>
          <cell r="AT20" t="str">
            <v>.</v>
          </cell>
          <cell r="AU20" t="str">
            <v>.</v>
          </cell>
          <cell r="AV20" t="str">
            <v>.</v>
          </cell>
          <cell r="AW20" t="str">
            <v>.</v>
          </cell>
          <cell r="AX20" t="str">
            <v>.</v>
          </cell>
          <cell r="AY20" t="str">
            <v>.</v>
          </cell>
          <cell r="AZ20" t="str">
            <v>.</v>
          </cell>
          <cell r="BA20" t="str">
            <v>.</v>
          </cell>
          <cell r="BB20" t="str">
            <v>.</v>
          </cell>
          <cell r="BC20" t="str">
            <v>.</v>
          </cell>
          <cell r="BD20" t="str">
            <v>.</v>
          </cell>
          <cell r="BE20">
            <v>7</v>
          </cell>
          <cell r="BF20">
            <v>5</v>
          </cell>
          <cell r="BG20">
            <v>6</v>
          </cell>
          <cell r="BH20">
            <v>4</v>
          </cell>
          <cell r="BI20">
            <v>2</v>
          </cell>
          <cell r="BJ20">
            <v>4</v>
          </cell>
          <cell r="BK20">
            <v>2</v>
          </cell>
          <cell r="BL20">
            <v>4</v>
          </cell>
          <cell r="BM20">
            <v>4</v>
          </cell>
          <cell r="BN20">
            <v>1</v>
          </cell>
          <cell r="BO20" t="str">
            <v>.</v>
          </cell>
          <cell r="BP20" t="str">
            <v>.</v>
          </cell>
          <cell r="BQ20" t="str">
            <v>.</v>
          </cell>
          <cell r="BR20" t="str">
            <v>.</v>
          </cell>
          <cell r="BS20">
            <v>2</v>
          </cell>
          <cell r="BT20">
            <v>1</v>
          </cell>
          <cell r="BU20" t="str">
            <v>.</v>
          </cell>
          <cell r="BV20" t="str">
            <v>.</v>
          </cell>
          <cell r="BW20">
            <v>8</v>
          </cell>
          <cell r="BX20">
            <v>5</v>
          </cell>
          <cell r="BY20">
            <v>6</v>
          </cell>
          <cell r="BZ20">
            <v>4</v>
          </cell>
          <cell r="CA20">
            <v>2</v>
          </cell>
          <cell r="CB20">
            <v>6</v>
          </cell>
          <cell r="CC20">
            <v>3</v>
          </cell>
          <cell r="CD20">
            <v>4</v>
          </cell>
          <cell r="CE20">
            <v>4</v>
          </cell>
          <cell r="CF20">
            <v>3</v>
          </cell>
          <cell r="CG20">
            <v>7</v>
          </cell>
          <cell r="CH20">
            <v>9</v>
          </cell>
          <cell r="CI20">
            <v>3</v>
          </cell>
          <cell r="CJ20">
            <v>5</v>
          </cell>
          <cell r="CK20">
            <v>5</v>
          </cell>
          <cell r="CL20">
            <v>5</v>
          </cell>
          <cell r="CM20">
            <v>3</v>
          </cell>
          <cell r="CN20">
            <v>8</v>
          </cell>
          <cell r="CO20">
            <v>3</v>
          </cell>
          <cell r="CP20">
            <v>2</v>
          </cell>
          <cell r="CQ20">
            <v>5</v>
          </cell>
          <cell r="CR20">
            <v>2</v>
          </cell>
          <cell r="CS20">
            <v>3</v>
          </cell>
          <cell r="CT20">
            <v>3</v>
          </cell>
          <cell r="CU20">
            <v>6</v>
          </cell>
          <cell r="CV20">
            <v>1</v>
          </cell>
          <cell r="CW20">
            <v>3</v>
          </cell>
          <cell r="CX20">
            <v>6</v>
          </cell>
          <cell r="CY20">
            <v>9</v>
          </cell>
          <cell r="CZ20">
            <v>14</v>
          </cell>
          <cell r="DA20">
            <v>5</v>
          </cell>
          <cell r="DB20">
            <v>8</v>
          </cell>
          <cell r="DC20">
            <v>8</v>
          </cell>
          <cell r="DD20">
            <v>11</v>
          </cell>
          <cell r="DE20">
            <v>4</v>
          </cell>
          <cell r="DF20">
            <v>11</v>
          </cell>
        </row>
        <row r="21">
          <cell r="A21">
            <v>210011</v>
          </cell>
          <cell r="B21" t="str">
            <v>ST. AGNES</v>
          </cell>
          <cell r="C21">
            <v>20</v>
          </cell>
          <cell r="D21">
            <v>16</v>
          </cell>
          <cell r="E21">
            <v>24</v>
          </cell>
          <cell r="F21">
            <v>26</v>
          </cell>
          <cell r="G21">
            <v>18</v>
          </cell>
          <cell r="H21">
            <v>37</v>
          </cell>
          <cell r="I21">
            <v>23</v>
          </cell>
          <cell r="J21">
            <v>36</v>
          </cell>
          <cell r="K21">
            <v>28</v>
          </cell>
          <cell r="L21">
            <v>13</v>
          </cell>
          <cell r="M21">
            <v>22</v>
          </cell>
          <cell r="N21">
            <v>13</v>
          </cell>
          <cell r="O21">
            <v>25</v>
          </cell>
          <cell r="P21">
            <v>13</v>
          </cell>
          <cell r="Q21">
            <v>28</v>
          </cell>
          <cell r="R21">
            <v>24</v>
          </cell>
          <cell r="S21">
            <v>17</v>
          </cell>
          <cell r="T21">
            <v>16</v>
          </cell>
          <cell r="U21">
            <v>33</v>
          </cell>
          <cell r="V21">
            <v>38</v>
          </cell>
          <cell r="W21">
            <v>37</v>
          </cell>
          <cell r="X21">
            <v>51</v>
          </cell>
          <cell r="Y21">
            <v>31</v>
          </cell>
          <cell r="Z21">
            <v>65</v>
          </cell>
          <cell r="AA21">
            <v>47</v>
          </cell>
          <cell r="AB21">
            <v>53</v>
          </cell>
          <cell r="AC21">
            <v>44</v>
          </cell>
          <cell r="AD21">
            <v>19</v>
          </cell>
          <cell r="AE21">
            <v>26</v>
          </cell>
          <cell r="AF21">
            <v>26</v>
          </cell>
          <cell r="AG21">
            <v>21</v>
          </cell>
          <cell r="AH21">
            <v>34</v>
          </cell>
          <cell r="AI21">
            <v>29</v>
          </cell>
          <cell r="AJ21">
            <v>35</v>
          </cell>
          <cell r="AK21">
            <v>30</v>
          </cell>
          <cell r="AL21">
            <v>22</v>
          </cell>
          <cell r="AM21">
            <v>2</v>
          </cell>
          <cell r="AN21">
            <v>3</v>
          </cell>
          <cell r="AO21">
            <v>6</v>
          </cell>
          <cell r="AP21">
            <v>3</v>
          </cell>
          <cell r="AQ21">
            <v>8</v>
          </cell>
          <cell r="AR21">
            <v>4</v>
          </cell>
          <cell r="AS21">
            <v>2</v>
          </cell>
          <cell r="AT21">
            <v>5</v>
          </cell>
          <cell r="AU21" t="str">
            <v>.</v>
          </cell>
          <cell r="AV21">
            <v>21</v>
          </cell>
          <cell r="AW21">
            <v>29</v>
          </cell>
          <cell r="AX21">
            <v>32</v>
          </cell>
          <cell r="AY21">
            <v>24</v>
          </cell>
          <cell r="AZ21">
            <v>42</v>
          </cell>
          <cell r="BA21">
            <v>33</v>
          </cell>
          <cell r="BB21">
            <v>37</v>
          </cell>
          <cell r="BC21">
            <v>35</v>
          </cell>
          <cell r="BD21">
            <v>22</v>
          </cell>
          <cell r="BE21">
            <v>22</v>
          </cell>
          <cell r="BF21">
            <v>20</v>
          </cell>
          <cell r="BG21">
            <v>23</v>
          </cell>
          <cell r="BH21">
            <v>29</v>
          </cell>
          <cell r="BI21">
            <v>29</v>
          </cell>
          <cell r="BJ21">
            <v>30</v>
          </cell>
          <cell r="BK21">
            <v>33</v>
          </cell>
          <cell r="BL21">
            <v>29</v>
          </cell>
          <cell r="BM21">
            <v>31</v>
          </cell>
          <cell r="BN21">
            <v>12</v>
          </cell>
          <cell r="BO21">
            <v>10</v>
          </cell>
          <cell r="BP21">
            <v>15</v>
          </cell>
          <cell r="BQ21">
            <v>15</v>
          </cell>
          <cell r="BR21">
            <v>8</v>
          </cell>
          <cell r="BS21">
            <v>13</v>
          </cell>
          <cell r="BT21">
            <v>9</v>
          </cell>
          <cell r="BU21">
            <v>11</v>
          </cell>
          <cell r="BV21">
            <v>21</v>
          </cell>
          <cell r="BW21">
            <v>34</v>
          </cell>
          <cell r="BX21">
            <v>30</v>
          </cell>
          <cell r="BY21">
            <v>38</v>
          </cell>
          <cell r="BZ21">
            <v>44</v>
          </cell>
          <cell r="CA21">
            <v>37</v>
          </cell>
          <cell r="CB21">
            <v>43</v>
          </cell>
          <cell r="CC21">
            <v>42</v>
          </cell>
          <cell r="CD21">
            <v>40</v>
          </cell>
          <cell r="CE21">
            <v>52</v>
          </cell>
          <cell r="CF21">
            <v>35</v>
          </cell>
          <cell r="CG21">
            <v>34</v>
          </cell>
          <cell r="CH21">
            <v>27</v>
          </cell>
          <cell r="CI21">
            <v>29</v>
          </cell>
          <cell r="CJ21">
            <v>30</v>
          </cell>
          <cell r="CK21">
            <v>34</v>
          </cell>
          <cell r="CL21">
            <v>28</v>
          </cell>
          <cell r="CM21">
            <v>30</v>
          </cell>
          <cell r="CN21">
            <v>25</v>
          </cell>
          <cell r="CO21">
            <v>21</v>
          </cell>
          <cell r="CP21">
            <v>22</v>
          </cell>
          <cell r="CQ21">
            <v>29</v>
          </cell>
          <cell r="CR21">
            <v>32</v>
          </cell>
          <cell r="CS21">
            <v>20</v>
          </cell>
          <cell r="CT21">
            <v>17</v>
          </cell>
          <cell r="CU21">
            <v>20</v>
          </cell>
          <cell r="CV21">
            <v>26</v>
          </cell>
          <cell r="CW21">
            <v>13</v>
          </cell>
          <cell r="CX21">
            <v>56</v>
          </cell>
          <cell r="CY21">
            <v>56</v>
          </cell>
          <cell r="CZ21">
            <v>56</v>
          </cell>
          <cell r="DA21">
            <v>61</v>
          </cell>
          <cell r="DB21">
            <v>50</v>
          </cell>
          <cell r="DC21">
            <v>51</v>
          </cell>
          <cell r="DD21">
            <v>48</v>
          </cell>
          <cell r="DE21">
            <v>56</v>
          </cell>
          <cell r="DF21">
            <v>38</v>
          </cell>
        </row>
        <row r="22">
          <cell r="A22">
            <v>210012</v>
          </cell>
          <cell r="B22" t="str">
            <v>SINAI</v>
          </cell>
          <cell r="C22">
            <v>11</v>
          </cell>
          <cell r="D22">
            <v>16</v>
          </cell>
          <cell r="E22">
            <v>16</v>
          </cell>
          <cell r="F22">
            <v>9</v>
          </cell>
          <cell r="G22">
            <v>9</v>
          </cell>
          <cell r="H22">
            <v>9</v>
          </cell>
          <cell r="I22">
            <v>10</v>
          </cell>
          <cell r="J22">
            <v>13</v>
          </cell>
          <cell r="K22">
            <v>6</v>
          </cell>
          <cell r="L22">
            <v>6</v>
          </cell>
          <cell r="M22">
            <v>5</v>
          </cell>
          <cell r="N22">
            <v>9</v>
          </cell>
          <cell r="O22">
            <v>10</v>
          </cell>
          <cell r="P22">
            <v>11</v>
          </cell>
          <cell r="Q22">
            <v>17</v>
          </cell>
          <cell r="R22">
            <v>11</v>
          </cell>
          <cell r="S22">
            <v>16</v>
          </cell>
          <cell r="T22">
            <v>6</v>
          </cell>
          <cell r="U22">
            <v>17</v>
          </cell>
          <cell r="V22">
            <v>21</v>
          </cell>
          <cell r="W22">
            <v>25</v>
          </cell>
          <cell r="X22">
            <v>19</v>
          </cell>
          <cell r="Y22">
            <v>20</v>
          </cell>
          <cell r="Z22">
            <v>26</v>
          </cell>
          <cell r="AA22">
            <v>21</v>
          </cell>
          <cell r="AB22">
            <v>29</v>
          </cell>
          <cell r="AC22">
            <v>12</v>
          </cell>
          <cell r="AD22">
            <v>3</v>
          </cell>
          <cell r="AE22">
            <v>2</v>
          </cell>
          <cell r="AF22">
            <v>4</v>
          </cell>
          <cell r="AG22">
            <v>5</v>
          </cell>
          <cell r="AH22">
            <v>3</v>
          </cell>
          <cell r="AI22">
            <v>1</v>
          </cell>
          <cell r="AJ22">
            <v>4</v>
          </cell>
          <cell r="AK22">
            <v>5</v>
          </cell>
          <cell r="AL22">
            <v>8</v>
          </cell>
          <cell r="AM22">
            <v>6</v>
          </cell>
          <cell r="AN22">
            <v>5</v>
          </cell>
          <cell r="AO22">
            <v>1</v>
          </cell>
          <cell r="AP22">
            <v>4</v>
          </cell>
          <cell r="AQ22">
            <v>4</v>
          </cell>
          <cell r="AR22">
            <v>5</v>
          </cell>
          <cell r="AS22">
            <v>2</v>
          </cell>
          <cell r="AT22">
            <v>3</v>
          </cell>
          <cell r="AU22">
            <v>5</v>
          </cell>
          <cell r="AV22">
            <v>9</v>
          </cell>
          <cell r="AW22">
            <v>7</v>
          </cell>
          <cell r="AX22">
            <v>5</v>
          </cell>
          <cell r="AY22">
            <v>9</v>
          </cell>
          <cell r="AZ22">
            <v>7</v>
          </cell>
          <cell r="BA22">
            <v>6</v>
          </cell>
          <cell r="BB22">
            <v>6</v>
          </cell>
          <cell r="BC22">
            <v>8</v>
          </cell>
          <cell r="BD22">
            <v>13</v>
          </cell>
          <cell r="BE22">
            <v>17</v>
          </cell>
          <cell r="BF22">
            <v>18</v>
          </cell>
          <cell r="BG22">
            <v>19</v>
          </cell>
          <cell r="BH22">
            <v>20</v>
          </cell>
          <cell r="BI22">
            <v>24</v>
          </cell>
          <cell r="BJ22">
            <v>21</v>
          </cell>
          <cell r="BK22">
            <v>11</v>
          </cell>
          <cell r="BL22">
            <v>21</v>
          </cell>
          <cell r="BM22">
            <v>22</v>
          </cell>
          <cell r="BN22">
            <v>9</v>
          </cell>
          <cell r="BO22">
            <v>17</v>
          </cell>
          <cell r="BP22">
            <v>12</v>
          </cell>
          <cell r="BQ22">
            <v>12</v>
          </cell>
          <cell r="BR22">
            <v>9</v>
          </cell>
          <cell r="BS22">
            <v>13</v>
          </cell>
          <cell r="BT22">
            <v>9</v>
          </cell>
          <cell r="BU22">
            <v>11</v>
          </cell>
          <cell r="BV22">
            <v>11</v>
          </cell>
          <cell r="BW22">
            <v>26</v>
          </cell>
          <cell r="BX22">
            <v>35</v>
          </cell>
          <cell r="BY22">
            <v>31</v>
          </cell>
          <cell r="BZ22">
            <v>32</v>
          </cell>
          <cell r="CA22">
            <v>33</v>
          </cell>
          <cell r="CB22">
            <v>34</v>
          </cell>
          <cell r="CC22">
            <v>20</v>
          </cell>
          <cell r="CD22">
            <v>32</v>
          </cell>
          <cell r="CE22">
            <v>33</v>
          </cell>
          <cell r="CF22">
            <v>29</v>
          </cell>
          <cell r="CG22">
            <v>35</v>
          </cell>
          <cell r="CH22">
            <v>29</v>
          </cell>
          <cell r="CI22">
            <v>31</v>
          </cell>
          <cell r="CJ22">
            <v>26</v>
          </cell>
          <cell r="CK22">
            <v>23</v>
          </cell>
          <cell r="CL22">
            <v>30</v>
          </cell>
          <cell r="CM22">
            <v>27</v>
          </cell>
          <cell r="CN22">
            <v>31</v>
          </cell>
          <cell r="CO22">
            <v>17</v>
          </cell>
          <cell r="CP22">
            <v>15</v>
          </cell>
          <cell r="CQ22">
            <v>11</v>
          </cell>
          <cell r="CR22">
            <v>18</v>
          </cell>
          <cell r="CS22">
            <v>17</v>
          </cell>
          <cell r="CT22">
            <v>18</v>
          </cell>
          <cell r="CU22">
            <v>18</v>
          </cell>
          <cell r="CV22">
            <v>14</v>
          </cell>
          <cell r="CW22">
            <v>21</v>
          </cell>
          <cell r="CX22">
            <v>46</v>
          </cell>
          <cell r="CY22">
            <v>50</v>
          </cell>
          <cell r="CZ22">
            <v>40</v>
          </cell>
          <cell r="DA22">
            <v>49</v>
          </cell>
          <cell r="DB22">
            <v>43</v>
          </cell>
          <cell r="DC22">
            <v>41</v>
          </cell>
          <cell r="DD22">
            <v>48</v>
          </cell>
          <cell r="DE22">
            <v>41</v>
          </cell>
          <cell r="DF22">
            <v>52</v>
          </cell>
        </row>
        <row r="23">
          <cell r="A23">
            <v>210013</v>
          </cell>
          <cell r="B23" t="str">
            <v>BON SECOURS</v>
          </cell>
          <cell r="C23">
            <v>35</v>
          </cell>
          <cell r="D23">
            <v>25</v>
          </cell>
          <cell r="E23">
            <v>31</v>
          </cell>
          <cell r="F23">
            <v>24</v>
          </cell>
          <cell r="G23">
            <v>29</v>
          </cell>
          <cell r="H23">
            <v>18</v>
          </cell>
          <cell r="I23">
            <v>26</v>
          </cell>
          <cell r="J23">
            <v>26</v>
          </cell>
          <cell r="K23">
            <v>26</v>
          </cell>
          <cell r="L23">
            <v>20</v>
          </cell>
          <cell r="M23">
            <v>14</v>
          </cell>
          <cell r="N23">
            <v>11</v>
          </cell>
          <cell r="O23">
            <v>12</v>
          </cell>
          <cell r="P23">
            <v>15</v>
          </cell>
          <cell r="Q23">
            <v>14</v>
          </cell>
          <cell r="R23">
            <v>8</v>
          </cell>
          <cell r="S23">
            <v>7</v>
          </cell>
          <cell r="T23">
            <v>12</v>
          </cell>
          <cell r="U23">
            <v>55</v>
          </cell>
          <cell r="V23">
            <v>39</v>
          </cell>
          <cell r="W23">
            <v>42</v>
          </cell>
          <cell r="X23">
            <v>36</v>
          </cell>
          <cell r="Y23">
            <v>44</v>
          </cell>
          <cell r="Z23">
            <v>32</v>
          </cell>
          <cell r="AA23">
            <v>34</v>
          </cell>
          <cell r="AB23">
            <v>33</v>
          </cell>
          <cell r="AC23">
            <v>38</v>
          </cell>
          <cell r="AD23">
            <v>25</v>
          </cell>
          <cell r="AE23">
            <v>25</v>
          </cell>
          <cell r="AF23">
            <v>24</v>
          </cell>
          <cell r="AG23">
            <v>20</v>
          </cell>
          <cell r="AH23">
            <v>17</v>
          </cell>
          <cell r="AI23">
            <v>23</v>
          </cell>
          <cell r="AJ23">
            <v>13</v>
          </cell>
          <cell r="AK23">
            <v>19</v>
          </cell>
          <cell r="AL23">
            <v>24</v>
          </cell>
          <cell r="AM23" t="str">
            <v>.</v>
          </cell>
          <cell r="AN23">
            <v>4</v>
          </cell>
          <cell r="AO23">
            <v>1</v>
          </cell>
          <cell r="AP23">
            <v>2</v>
          </cell>
          <cell r="AQ23">
            <v>2</v>
          </cell>
          <cell r="AR23" t="str">
            <v>.</v>
          </cell>
          <cell r="AS23" t="str">
            <v>.</v>
          </cell>
          <cell r="AT23">
            <v>3</v>
          </cell>
          <cell r="AU23">
            <v>3</v>
          </cell>
          <cell r="AV23">
            <v>25</v>
          </cell>
          <cell r="AW23">
            <v>29</v>
          </cell>
          <cell r="AX23">
            <v>25</v>
          </cell>
          <cell r="AY23">
            <v>22</v>
          </cell>
          <cell r="AZ23">
            <v>19</v>
          </cell>
          <cell r="BA23">
            <v>23</v>
          </cell>
          <cell r="BB23">
            <v>13</v>
          </cell>
          <cell r="BC23">
            <v>22</v>
          </cell>
          <cell r="BD23">
            <v>27</v>
          </cell>
          <cell r="BE23">
            <v>7</v>
          </cell>
          <cell r="BF23">
            <v>14</v>
          </cell>
          <cell r="BG23">
            <v>11</v>
          </cell>
          <cell r="BH23">
            <v>5</v>
          </cell>
          <cell r="BI23">
            <v>6</v>
          </cell>
          <cell r="BJ23">
            <v>11</v>
          </cell>
          <cell r="BK23">
            <v>12</v>
          </cell>
          <cell r="BL23">
            <v>7</v>
          </cell>
          <cell r="BM23">
            <v>13</v>
          </cell>
          <cell r="BN23">
            <v>3</v>
          </cell>
          <cell r="BO23">
            <v>4</v>
          </cell>
          <cell r="BP23">
            <v>9</v>
          </cell>
          <cell r="BQ23">
            <v>4</v>
          </cell>
          <cell r="BR23">
            <v>4</v>
          </cell>
          <cell r="BS23">
            <v>5</v>
          </cell>
          <cell r="BT23">
            <v>8</v>
          </cell>
          <cell r="BU23">
            <v>3</v>
          </cell>
          <cell r="BV23">
            <v>6</v>
          </cell>
          <cell r="BW23">
            <v>10</v>
          </cell>
          <cell r="BX23">
            <v>18</v>
          </cell>
          <cell r="BY23">
            <v>20</v>
          </cell>
          <cell r="BZ23">
            <v>9</v>
          </cell>
          <cell r="CA23">
            <v>10</v>
          </cell>
          <cell r="CB23">
            <v>16</v>
          </cell>
          <cell r="CC23">
            <v>20</v>
          </cell>
          <cell r="CD23">
            <v>10</v>
          </cell>
          <cell r="CE23">
            <v>19</v>
          </cell>
          <cell r="CF23">
            <v>30</v>
          </cell>
          <cell r="CG23">
            <v>44</v>
          </cell>
          <cell r="CH23">
            <v>34</v>
          </cell>
          <cell r="CI23">
            <v>43</v>
          </cell>
          <cell r="CJ23">
            <v>27</v>
          </cell>
          <cell r="CK23">
            <v>22</v>
          </cell>
          <cell r="CL23">
            <v>24</v>
          </cell>
          <cell r="CM23">
            <v>26</v>
          </cell>
          <cell r="CN23">
            <v>21</v>
          </cell>
          <cell r="CO23">
            <v>11</v>
          </cell>
          <cell r="CP23">
            <v>16</v>
          </cell>
          <cell r="CQ23">
            <v>15</v>
          </cell>
          <cell r="CR23">
            <v>19</v>
          </cell>
          <cell r="CS23">
            <v>12</v>
          </cell>
          <cell r="CT23">
            <v>6</v>
          </cell>
          <cell r="CU23">
            <v>12</v>
          </cell>
          <cell r="CV23">
            <v>9</v>
          </cell>
          <cell r="CW23">
            <v>3</v>
          </cell>
          <cell r="CX23">
            <v>41</v>
          </cell>
          <cell r="CY23">
            <v>60</v>
          </cell>
          <cell r="CZ23">
            <v>49</v>
          </cell>
          <cell r="DA23">
            <v>62</v>
          </cell>
          <cell r="DB23">
            <v>39</v>
          </cell>
          <cell r="DC23">
            <v>28</v>
          </cell>
          <cell r="DD23">
            <v>36</v>
          </cell>
          <cell r="DE23">
            <v>35</v>
          </cell>
          <cell r="DF23">
            <v>24</v>
          </cell>
        </row>
        <row r="24">
          <cell r="A24">
            <v>210015</v>
          </cell>
          <cell r="B24" t="str">
            <v>FRANKLIN SQUARE</v>
          </cell>
          <cell r="C24">
            <v>32</v>
          </cell>
          <cell r="D24">
            <v>43</v>
          </cell>
          <cell r="E24">
            <v>32</v>
          </cell>
          <cell r="F24">
            <v>44</v>
          </cell>
          <cell r="G24">
            <v>27</v>
          </cell>
          <cell r="H24">
            <v>37</v>
          </cell>
          <cell r="I24">
            <v>32</v>
          </cell>
          <cell r="J24">
            <v>29</v>
          </cell>
          <cell r="K24">
            <v>24</v>
          </cell>
          <cell r="L24">
            <v>14</v>
          </cell>
          <cell r="M24">
            <v>11</v>
          </cell>
          <cell r="N24">
            <v>23</v>
          </cell>
          <cell r="O24">
            <v>23</v>
          </cell>
          <cell r="P24">
            <v>8</v>
          </cell>
          <cell r="Q24">
            <v>25</v>
          </cell>
          <cell r="R24">
            <v>20</v>
          </cell>
          <cell r="S24">
            <v>21</v>
          </cell>
          <cell r="T24">
            <v>17</v>
          </cell>
          <cell r="U24">
            <v>46</v>
          </cell>
          <cell r="V24">
            <v>54</v>
          </cell>
          <cell r="W24">
            <v>55</v>
          </cell>
          <cell r="X24">
            <v>67</v>
          </cell>
          <cell r="Y24">
            <v>35</v>
          </cell>
          <cell r="Z24">
            <v>62</v>
          </cell>
          <cell r="AA24">
            <v>52</v>
          </cell>
          <cell r="AB24">
            <v>50</v>
          </cell>
          <cell r="AC24">
            <v>41</v>
          </cell>
          <cell r="AD24">
            <v>15</v>
          </cell>
          <cell r="AE24">
            <v>10</v>
          </cell>
          <cell r="AF24">
            <v>16</v>
          </cell>
          <cell r="AG24">
            <v>20</v>
          </cell>
          <cell r="AH24">
            <v>10</v>
          </cell>
          <cell r="AI24">
            <v>11</v>
          </cell>
          <cell r="AJ24">
            <v>13</v>
          </cell>
          <cell r="AK24">
            <v>11</v>
          </cell>
          <cell r="AL24">
            <v>4</v>
          </cell>
          <cell r="AM24">
            <v>3</v>
          </cell>
          <cell r="AN24">
            <v>1</v>
          </cell>
          <cell r="AO24">
            <v>2</v>
          </cell>
          <cell r="AP24">
            <v>7</v>
          </cell>
          <cell r="AQ24">
            <v>8</v>
          </cell>
          <cell r="AR24">
            <v>10</v>
          </cell>
          <cell r="AS24">
            <v>3</v>
          </cell>
          <cell r="AT24">
            <v>2</v>
          </cell>
          <cell r="AU24">
            <v>6</v>
          </cell>
          <cell r="AV24">
            <v>18</v>
          </cell>
          <cell r="AW24">
            <v>11</v>
          </cell>
          <cell r="AX24">
            <v>18</v>
          </cell>
          <cell r="AY24">
            <v>27</v>
          </cell>
          <cell r="AZ24">
            <v>18</v>
          </cell>
          <cell r="BA24">
            <v>21</v>
          </cell>
          <cell r="BB24">
            <v>16</v>
          </cell>
          <cell r="BC24">
            <v>13</v>
          </cell>
          <cell r="BD24">
            <v>10</v>
          </cell>
          <cell r="BE24">
            <v>18</v>
          </cell>
          <cell r="BF24">
            <v>37</v>
          </cell>
          <cell r="BG24">
            <v>16</v>
          </cell>
          <cell r="BH24">
            <v>21</v>
          </cell>
          <cell r="BI24">
            <v>27</v>
          </cell>
          <cell r="BJ24">
            <v>28</v>
          </cell>
          <cell r="BK24">
            <v>22</v>
          </cell>
          <cell r="BL24">
            <v>24</v>
          </cell>
          <cell r="BM24">
            <v>25</v>
          </cell>
          <cell r="BN24">
            <v>7</v>
          </cell>
          <cell r="BO24">
            <v>13</v>
          </cell>
          <cell r="BP24">
            <v>13</v>
          </cell>
          <cell r="BQ24">
            <v>12</v>
          </cell>
          <cell r="BR24">
            <v>2</v>
          </cell>
          <cell r="BS24">
            <v>13</v>
          </cell>
          <cell r="BT24">
            <v>16</v>
          </cell>
          <cell r="BU24">
            <v>15</v>
          </cell>
          <cell r="BV24">
            <v>14</v>
          </cell>
          <cell r="BW24">
            <v>25</v>
          </cell>
          <cell r="BX24">
            <v>50</v>
          </cell>
          <cell r="BY24">
            <v>29</v>
          </cell>
          <cell r="BZ24">
            <v>33</v>
          </cell>
          <cell r="CA24">
            <v>29</v>
          </cell>
          <cell r="CB24">
            <v>41</v>
          </cell>
          <cell r="CC24">
            <v>38</v>
          </cell>
          <cell r="CD24">
            <v>39</v>
          </cell>
          <cell r="CE24">
            <v>39</v>
          </cell>
          <cell r="CF24">
            <v>63</v>
          </cell>
          <cell r="CG24">
            <v>64</v>
          </cell>
          <cell r="CH24">
            <v>59</v>
          </cell>
          <cell r="CI24">
            <v>66</v>
          </cell>
          <cell r="CJ24">
            <v>41</v>
          </cell>
          <cell r="CK24">
            <v>57</v>
          </cell>
          <cell r="CL24">
            <v>44</v>
          </cell>
          <cell r="CM24">
            <v>46</v>
          </cell>
          <cell r="CN24">
            <v>45</v>
          </cell>
          <cell r="CO24">
            <v>16</v>
          </cell>
          <cell r="CP24">
            <v>19</v>
          </cell>
          <cell r="CQ24">
            <v>21</v>
          </cell>
          <cell r="CR24">
            <v>24</v>
          </cell>
          <cell r="CS24">
            <v>16</v>
          </cell>
          <cell r="CT24">
            <v>18</v>
          </cell>
          <cell r="CU24">
            <v>16</v>
          </cell>
          <cell r="CV24">
            <v>17</v>
          </cell>
          <cell r="CW24">
            <v>11</v>
          </cell>
          <cell r="CX24">
            <v>79</v>
          </cell>
          <cell r="CY24">
            <v>83</v>
          </cell>
          <cell r="CZ24">
            <v>80</v>
          </cell>
          <cell r="DA24">
            <v>90</v>
          </cell>
          <cell r="DB24">
            <v>57</v>
          </cell>
          <cell r="DC24">
            <v>75</v>
          </cell>
          <cell r="DD24">
            <v>60</v>
          </cell>
          <cell r="DE24">
            <v>63</v>
          </cell>
          <cell r="DF24">
            <v>56</v>
          </cell>
        </row>
        <row r="25">
          <cell r="A25">
            <v>210016</v>
          </cell>
          <cell r="B25" t="str">
            <v>WASHINGTON ADVENTIST</v>
          </cell>
          <cell r="C25">
            <v>2</v>
          </cell>
          <cell r="D25">
            <v>3</v>
          </cell>
          <cell r="E25">
            <v>8</v>
          </cell>
          <cell r="F25">
            <v>5</v>
          </cell>
          <cell r="G25">
            <v>7</v>
          </cell>
          <cell r="H25">
            <v>6</v>
          </cell>
          <cell r="I25">
            <v>6</v>
          </cell>
          <cell r="J25">
            <v>5</v>
          </cell>
          <cell r="K25">
            <v>4</v>
          </cell>
          <cell r="L25">
            <v>14</v>
          </cell>
          <cell r="M25">
            <v>16</v>
          </cell>
          <cell r="N25">
            <v>11</v>
          </cell>
          <cell r="O25">
            <v>13</v>
          </cell>
          <cell r="P25">
            <v>9</v>
          </cell>
          <cell r="Q25">
            <v>7</v>
          </cell>
          <cell r="R25">
            <v>11</v>
          </cell>
          <cell r="S25">
            <v>7</v>
          </cell>
          <cell r="T25">
            <v>10</v>
          </cell>
          <cell r="U25">
            <v>16</v>
          </cell>
          <cell r="V25">
            <v>19</v>
          </cell>
          <cell r="W25">
            <v>19</v>
          </cell>
          <cell r="X25">
            <v>18</v>
          </cell>
          <cell r="Y25">
            <v>16</v>
          </cell>
          <cell r="Z25">
            <v>13</v>
          </cell>
          <cell r="AA25">
            <v>17</v>
          </cell>
          <cell r="AB25">
            <v>12</v>
          </cell>
          <cell r="AC25">
            <v>14</v>
          </cell>
          <cell r="AD25">
            <v>2</v>
          </cell>
          <cell r="AE25">
            <v>3</v>
          </cell>
          <cell r="AF25">
            <v>3</v>
          </cell>
          <cell r="AG25">
            <v>3</v>
          </cell>
          <cell r="AH25" t="str">
            <v>.</v>
          </cell>
          <cell r="AI25" t="str">
            <v>.</v>
          </cell>
          <cell r="AJ25">
            <v>1</v>
          </cell>
          <cell r="AK25">
            <v>1</v>
          </cell>
          <cell r="AL25">
            <v>1</v>
          </cell>
          <cell r="AM25" t="str">
            <v>.</v>
          </cell>
          <cell r="AN25" t="str">
            <v>.</v>
          </cell>
          <cell r="AO25" t="str">
            <v>.</v>
          </cell>
          <cell r="AP25" t="str">
            <v>.</v>
          </cell>
          <cell r="AQ25">
            <v>1</v>
          </cell>
          <cell r="AR25">
            <v>2</v>
          </cell>
          <cell r="AS25">
            <v>2</v>
          </cell>
          <cell r="AT25" t="str">
            <v>.</v>
          </cell>
          <cell r="AU25" t="str">
            <v>.</v>
          </cell>
          <cell r="AV25">
            <v>2</v>
          </cell>
          <cell r="AW25">
            <v>3</v>
          </cell>
          <cell r="AX25">
            <v>3</v>
          </cell>
          <cell r="AY25">
            <v>3</v>
          </cell>
          <cell r="AZ25">
            <v>1</v>
          </cell>
          <cell r="BA25">
            <v>2</v>
          </cell>
          <cell r="BB25">
            <v>3</v>
          </cell>
          <cell r="BC25">
            <v>1</v>
          </cell>
          <cell r="BD25">
            <v>1</v>
          </cell>
          <cell r="BE25">
            <v>4</v>
          </cell>
          <cell r="BF25">
            <v>3</v>
          </cell>
          <cell r="BG25">
            <v>4</v>
          </cell>
          <cell r="BH25">
            <v>2</v>
          </cell>
          <cell r="BI25">
            <v>2</v>
          </cell>
          <cell r="BJ25">
            <v>3</v>
          </cell>
          <cell r="BK25">
            <v>2</v>
          </cell>
          <cell r="BL25">
            <v>1</v>
          </cell>
          <cell r="BM25">
            <v>1</v>
          </cell>
          <cell r="BN25">
            <v>4</v>
          </cell>
          <cell r="BO25">
            <v>3</v>
          </cell>
          <cell r="BP25">
            <v>2</v>
          </cell>
          <cell r="BQ25">
            <v>1</v>
          </cell>
          <cell r="BR25">
            <v>4</v>
          </cell>
          <cell r="BS25">
            <v>2</v>
          </cell>
          <cell r="BT25">
            <v>4</v>
          </cell>
          <cell r="BU25">
            <v>2</v>
          </cell>
          <cell r="BV25">
            <v>2</v>
          </cell>
          <cell r="BW25">
            <v>8</v>
          </cell>
          <cell r="BX25">
            <v>6</v>
          </cell>
          <cell r="BY25">
            <v>6</v>
          </cell>
          <cell r="BZ25">
            <v>3</v>
          </cell>
          <cell r="CA25">
            <v>6</v>
          </cell>
          <cell r="CB25">
            <v>5</v>
          </cell>
          <cell r="CC25">
            <v>6</v>
          </cell>
          <cell r="CD25">
            <v>3</v>
          </cell>
          <cell r="CE25">
            <v>3</v>
          </cell>
          <cell r="CF25">
            <v>24</v>
          </cell>
          <cell r="CG25">
            <v>30</v>
          </cell>
          <cell r="CH25">
            <v>29</v>
          </cell>
          <cell r="CI25">
            <v>31</v>
          </cell>
          <cell r="CJ25">
            <v>24</v>
          </cell>
          <cell r="CK25">
            <v>27</v>
          </cell>
          <cell r="CL25">
            <v>22</v>
          </cell>
          <cell r="CM25">
            <v>28</v>
          </cell>
          <cell r="CN25">
            <v>27</v>
          </cell>
          <cell r="CO25">
            <v>14</v>
          </cell>
          <cell r="CP25">
            <v>12</v>
          </cell>
          <cell r="CQ25">
            <v>23</v>
          </cell>
          <cell r="CR25">
            <v>11</v>
          </cell>
          <cell r="CS25">
            <v>9</v>
          </cell>
          <cell r="CT25">
            <v>19</v>
          </cell>
          <cell r="CU25">
            <v>20</v>
          </cell>
          <cell r="CV25">
            <v>16</v>
          </cell>
          <cell r="CW25">
            <v>18</v>
          </cell>
          <cell r="CX25">
            <v>38</v>
          </cell>
          <cell r="CY25">
            <v>42</v>
          </cell>
          <cell r="CZ25">
            <v>52</v>
          </cell>
          <cell r="DA25">
            <v>42</v>
          </cell>
          <cell r="DB25">
            <v>33</v>
          </cell>
          <cell r="DC25">
            <v>46</v>
          </cell>
          <cell r="DD25">
            <v>42</v>
          </cell>
          <cell r="DE25">
            <v>44</v>
          </cell>
          <cell r="DF25">
            <v>45</v>
          </cell>
        </row>
        <row r="26">
          <cell r="A26">
            <v>210017</v>
          </cell>
          <cell r="B26" t="str">
            <v>GARRETT COUNTY</v>
          </cell>
          <cell r="C26" t="str">
            <v>.</v>
          </cell>
          <cell r="D26">
            <v>2</v>
          </cell>
          <cell r="E26">
            <v>1</v>
          </cell>
          <cell r="F26" t="str">
            <v>.</v>
          </cell>
          <cell r="G26" t="str">
            <v>.</v>
          </cell>
          <cell r="H26" t="str">
            <v>.</v>
          </cell>
          <cell r="I26" t="str">
            <v>.</v>
          </cell>
          <cell r="J26" t="str">
            <v>.</v>
          </cell>
          <cell r="K26" t="str">
            <v>.</v>
          </cell>
          <cell r="L26">
            <v>1</v>
          </cell>
          <cell r="M26">
            <v>1</v>
          </cell>
          <cell r="N26" t="str">
            <v>.</v>
          </cell>
          <cell r="O26" t="str">
            <v>.</v>
          </cell>
          <cell r="P26">
            <v>1</v>
          </cell>
          <cell r="Q26">
            <v>1</v>
          </cell>
          <cell r="R26">
            <v>1</v>
          </cell>
          <cell r="S26">
            <v>1</v>
          </cell>
          <cell r="T26">
            <v>2</v>
          </cell>
          <cell r="U26">
            <v>1</v>
          </cell>
          <cell r="V26">
            <v>3</v>
          </cell>
          <cell r="W26">
            <v>1</v>
          </cell>
          <cell r="X26" t="str">
            <v>.</v>
          </cell>
          <cell r="Y26">
            <v>1</v>
          </cell>
          <cell r="Z26">
            <v>1</v>
          </cell>
          <cell r="AA26">
            <v>1</v>
          </cell>
          <cell r="AB26">
            <v>1</v>
          </cell>
          <cell r="AC26">
            <v>2</v>
          </cell>
          <cell r="AD26" t="str">
            <v>.</v>
          </cell>
          <cell r="AE26" t="str">
            <v>.</v>
          </cell>
          <cell r="AF26">
            <v>1</v>
          </cell>
          <cell r="AG26" t="str">
            <v>.</v>
          </cell>
          <cell r="AH26" t="str">
            <v>.</v>
          </cell>
          <cell r="AI26" t="str">
            <v>.</v>
          </cell>
          <cell r="AJ26" t="str">
            <v>.</v>
          </cell>
          <cell r="AK26" t="str">
            <v>.</v>
          </cell>
          <cell r="AL26" t="str">
            <v>.</v>
          </cell>
          <cell r="AM26" t="str">
            <v>.</v>
          </cell>
          <cell r="AN26" t="str">
            <v>.</v>
          </cell>
          <cell r="AO26" t="str">
            <v>.</v>
          </cell>
          <cell r="AP26" t="str">
            <v>.</v>
          </cell>
          <cell r="AQ26" t="str">
            <v>.</v>
          </cell>
          <cell r="AR26" t="str">
            <v>.</v>
          </cell>
          <cell r="AS26">
            <v>1</v>
          </cell>
          <cell r="AT26" t="str">
            <v>.</v>
          </cell>
          <cell r="AU26" t="str">
            <v>.</v>
          </cell>
          <cell r="AV26" t="str">
            <v>.</v>
          </cell>
          <cell r="AW26" t="str">
            <v>.</v>
          </cell>
          <cell r="AX26">
            <v>1</v>
          </cell>
          <cell r="AY26" t="str">
            <v>.</v>
          </cell>
          <cell r="AZ26" t="str">
            <v>.</v>
          </cell>
          <cell r="BA26" t="str">
            <v>.</v>
          </cell>
          <cell r="BB26">
            <v>1</v>
          </cell>
          <cell r="BC26" t="str">
            <v>.</v>
          </cell>
          <cell r="BD26" t="str">
            <v>.</v>
          </cell>
          <cell r="BE26" t="str">
            <v>.</v>
          </cell>
          <cell r="BF26">
            <v>1</v>
          </cell>
          <cell r="BG26" t="str">
            <v>.</v>
          </cell>
          <cell r="BH26">
            <v>1</v>
          </cell>
          <cell r="BI26" t="str">
            <v>.</v>
          </cell>
          <cell r="BJ26" t="str">
            <v>.</v>
          </cell>
          <cell r="BK26">
            <v>1</v>
          </cell>
          <cell r="BL26">
            <v>1</v>
          </cell>
          <cell r="BM26">
            <v>3</v>
          </cell>
          <cell r="BN26">
            <v>3</v>
          </cell>
          <cell r="BO26">
            <v>1</v>
          </cell>
          <cell r="BP26" t="str">
            <v>.</v>
          </cell>
          <cell r="BQ26" t="str">
            <v>.</v>
          </cell>
          <cell r="BR26" t="str">
            <v>.</v>
          </cell>
          <cell r="BS26">
            <v>1</v>
          </cell>
          <cell r="BT26" t="str">
            <v>.</v>
          </cell>
          <cell r="BU26" t="str">
            <v>.</v>
          </cell>
          <cell r="BV26" t="str">
            <v>.</v>
          </cell>
          <cell r="BW26">
            <v>3</v>
          </cell>
          <cell r="BX26">
            <v>2</v>
          </cell>
          <cell r="BY26" t="str">
            <v>.</v>
          </cell>
          <cell r="BZ26">
            <v>1</v>
          </cell>
          <cell r="CA26" t="str">
            <v>.</v>
          </cell>
          <cell r="CB26">
            <v>1</v>
          </cell>
          <cell r="CC26">
            <v>1</v>
          </cell>
          <cell r="CD26">
            <v>1</v>
          </cell>
          <cell r="CE26">
            <v>3</v>
          </cell>
          <cell r="CF26">
            <v>9</v>
          </cell>
          <cell r="CG26">
            <v>8</v>
          </cell>
          <cell r="CH26">
            <v>13</v>
          </cell>
          <cell r="CI26">
            <v>5</v>
          </cell>
          <cell r="CJ26">
            <v>14</v>
          </cell>
          <cell r="CK26">
            <v>6</v>
          </cell>
          <cell r="CL26">
            <v>5</v>
          </cell>
          <cell r="CM26">
            <v>2</v>
          </cell>
          <cell r="CN26">
            <v>11</v>
          </cell>
          <cell r="CO26">
            <v>5</v>
          </cell>
          <cell r="CP26">
            <v>1</v>
          </cell>
          <cell r="CQ26">
            <v>2</v>
          </cell>
          <cell r="CR26">
            <v>1</v>
          </cell>
          <cell r="CS26">
            <v>1</v>
          </cell>
          <cell r="CT26">
            <v>1</v>
          </cell>
          <cell r="CU26" t="str">
            <v>.</v>
          </cell>
          <cell r="CV26">
            <v>3</v>
          </cell>
          <cell r="CW26">
            <v>4</v>
          </cell>
          <cell r="CX26">
            <v>14</v>
          </cell>
          <cell r="CY26">
            <v>9</v>
          </cell>
          <cell r="CZ26">
            <v>15</v>
          </cell>
          <cell r="DA26">
            <v>6</v>
          </cell>
          <cell r="DB26">
            <v>15</v>
          </cell>
          <cell r="DC26">
            <v>7</v>
          </cell>
          <cell r="DD26">
            <v>5</v>
          </cell>
          <cell r="DE26">
            <v>5</v>
          </cell>
          <cell r="DF26">
            <v>15</v>
          </cell>
        </row>
        <row r="27">
          <cell r="A27">
            <v>210018</v>
          </cell>
          <cell r="B27" t="str">
            <v>MONTGOMERY GENERAL</v>
          </cell>
          <cell r="C27" t="str">
            <v>.</v>
          </cell>
          <cell r="D27">
            <v>2</v>
          </cell>
          <cell r="E27">
            <v>7</v>
          </cell>
          <cell r="F27">
            <v>4</v>
          </cell>
          <cell r="G27">
            <v>3</v>
          </cell>
          <cell r="H27">
            <v>1</v>
          </cell>
          <cell r="I27">
            <v>2</v>
          </cell>
          <cell r="J27">
            <v>2</v>
          </cell>
          <cell r="K27">
            <v>1</v>
          </cell>
          <cell r="L27">
            <v>3</v>
          </cell>
          <cell r="M27" t="str">
            <v>.</v>
          </cell>
          <cell r="N27">
            <v>4</v>
          </cell>
          <cell r="O27">
            <v>6</v>
          </cell>
          <cell r="P27">
            <v>3</v>
          </cell>
          <cell r="Q27">
            <v>2</v>
          </cell>
          <cell r="R27">
            <v>4</v>
          </cell>
          <cell r="S27">
            <v>1</v>
          </cell>
          <cell r="T27">
            <v>5</v>
          </cell>
          <cell r="U27">
            <v>3</v>
          </cell>
          <cell r="V27">
            <v>2</v>
          </cell>
          <cell r="W27">
            <v>11</v>
          </cell>
          <cell r="X27">
            <v>10</v>
          </cell>
          <cell r="Y27">
            <v>6</v>
          </cell>
          <cell r="Z27">
            <v>3</v>
          </cell>
          <cell r="AA27">
            <v>6</v>
          </cell>
          <cell r="AB27">
            <v>3</v>
          </cell>
          <cell r="AC27">
            <v>6</v>
          </cell>
          <cell r="AD27">
            <v>3</v>
          </cell>
          <cell r="AE27">
            <v>3</v>
          </cell>
          <cell r="AF27">
            <v>1</v>
          </cell>
          <cell r="AG27">
            <v>1</v>
          </cell>
          <cell r="AH27" t="str">
            <v>.</v>
          </cell>
          <cell r="AI27" t="str">
            <v>.</v>
          </cell>
          <cell r="AJ27">
            <v>2</v>
          </cell>
          <cell r="AK27" t="str">
            <v>.</v>
          </cell>
          <cell r="AL27" t="str">
            <v>.</v>
          </cell>
          <cell r="AM27" t="str">
            <v>.</v>
          </cell>
          <cell r="AN27" t="str">
            <v>.</v>
          </cell>
          <cell r="AO27">
            <v>2</v>
          </cell>
          <cell r="AP27">
            <v>3</v>
          </cell>
          <cell r="AQ27" t="str">
            <v>.</v>
          </cell>
          <cell r="AR27" t="str">
            <v>.</v>
          </cell>
          <cell r="AS27" t="str">
            <v>.</v>
          </cell>
          <cell r="AT27" t="str">
            <v>.</v>
          </cell>
          <cell r="AU27">
            <v>1</v>
          </cell>
          <cell r="AV27">
            <v>3</v>
          </cell>
          <cell r="AW27">
            <v>3</v>
          </cell>
          <cell r="AX27">
            <v>3</v>
          </cell>
          <cell r="AY27">
            <v>4</v>
          </cell>
          <cell r="AZ27" t="str">
            <v>.</v>
          </cell>
          <cell r="BA27" t="str">
            <v>.</v>
          </cell>
          <cell r="BB27">
            <v>2</v>
          </cell>
          <cell r="BC27" t="str">
            <v>.</v>
          </cell>
          <cell r="BD27">
            <v>1</v>
          </cell>
          <cell r="BE27">
            <v>3</v>
          </cell>
          <cell r="BF27">
            <v>5</v>
          </cell>
          <cell r="BG27">
            <v>4</v>
          </cell>
          <cell r="BH27">
            <v>9</v>
          </cell>
          <cell r="BI27">
            <v>8</v>
          </cell>
          <cell r="BJ27">
            <v>3</v>
          </cell>
          <cell r="BK27">
            <v>5</v>
          </cell>
          <cell r="BL27">
            <v>14</v>
          </cell>
          <cell r="BM27">
            <v>8</v>
          </cell>
          <cell r="BN27">
            <v>1</v>
          </cell>
          <cell r="BO27">
            <v>5</v>
          </cell>
          <cell r="BP27">
            <v>2</v>
          </cell>
          <cell r="BQ27">
            <v>2</v>
          </cell>
          <cell r="BR27">
            <v>5</v>
          </cell>
          <cell r="BS27" t="str">
            <v>.</v>
          </cell>
          <cell r="BT27" t="str">
            <v>.</v>
          </cell>
          <cell r="BU27">
            <v>2</v>
          </cell>
          <cell r="BV27">
            <v>5</v>
          </cell>
          <cell r="BW27">
            <v>4</v>
          </cell>
          <cell r="BX27">
            <v>10</v>
          </cell>
          <cell r="BY27">
            <v>6</v>
          </cell>
          <cell r="BZ27">
            <v>11</v>
          </cell>
          <cell r="CA27">
            <v>13</v>
          </cell>
          <cell r="CB27">
            <v>3</v>
          </cell>
          <cell r="CC27">
            <v>5</v>
          </cell>
          <cell r="CD27">
            <v>16</v>
          </cell>
          <cell r="CE27">
            <v>13</v>
          </cell>
          <cell r="CF27">
            <v>25</v>
          </cell>
          <cell r="CG27">
            <v>30</v>
          </cell>
          <cell r="CH27">
            <v>32</v>
          </cell>
          <cell r="CI27">
            <v>20</v>
          </cell>
          <cell r="CJ27">
            <v>20</v>
          </cell>
          <cell r="CK27">
            <v>16</v>
          </cell>
          <cell r="CL27">
            <v>20</v>
          </cell>
          <cell r="CM27">
            <v>22</v>
          </cell>
          <cell r="CN27">
            <v>30</v>
          </cell>
          <cell r="CO27">
            <v>15</v>
          </cell>
          <cell r="CP27">
            <v>22</v>
          </cell>
          <cell r="CQ27">
            <v>9</v>
          </cell>
          <cell r="CR27">
            <v>10</v>
          </cell>
          <cell r="CS27">
            <v>15</v>
          </cell>
          <cell r="CT27">
            <v>10</v>
          </cell>
          <cell r="CU27">
            <v>8</v>
          </cell>
          <cell r="CV27">
            <v>13</v>
          </cell>
          <cell r="CW27">
            <v>18</v>
          </cell>
          <cell r="CX27">
            <v>40</v>
          </cell>
          <cell r="CY27">
            <v>52</v>
          </cell>
          <cell r="CZ27">
            <v>41</v>
          </cell>
          <cell r="DA27">
            <v>30</v>
          </cell>
          <cell r="DB27">
            <v>35</v>
          </cell>
          <cell r="DC27">
            <v>26</v>
          </cell>
          <cell r="DD27">
            <v>28</v>
          </cell>
          <cell r="DE27">
            <v>35</v>
          </cell>
          <cell r="DF27">
            <v>48</v>
          </cell>
        </row>
        <row r="28">
          <cell r="A28">
            <v>210019</v>
          </cell>
          <cell r="B28" t="str">
            <v>PENINSULA REGIONAL</v>
          </cell>
          <cell r="C28">
            <v>14</v>
          </cell>
          <cell r="D28">
            <v>17</v>
          </cell>
          <cell r="E28">
            <v>8</v>
          </cell>
          <cell r="F28">
            <v>15</v>
          </cell>
          <cell r="G28">
            <v>18</v>
          </cell>
          <cell r="H28">
            <v>12</v>
          </cell>
          <cell r="I28">
            <v>13</v>
          </cell>
          <cell r="J28">
            <v>10</v>
          </cell>
          <cell r="K28">
            <v>7</v>
          </cell>
          <cell r="L28">
            <v>13</v>
          </cell>
          <cell r="M28">
            <v>12</v>
          </cell>
          <cell r="N28">
            <v>15</v>
          </cell>
          <cell r="O28">
            <v>19</v>
          </cell>
          <cell r="P28">
            <v>11</v>
          </cell>
          <cell r="Q28">
            <v>16</v>
          </cell>
          <cell r="R28">
            <v>21</v>
          </cell>
          <cell r="S28">
            <v>9</v>
          </cell>
          <cell r="T28">
            <v>19</v>
          </cell>
          <cell r="U28">
            <v>27</v>
          </cell>
          <cell r="V28">
            <v>29</v>
          </cell>
          <cell r="W28">
            <v>23</v>
          </cell>
          <cell r="X28">
            <v>34</v>
          </cell>
          <cell r="Y28">
            <v>29</v>
          </cell>
          <cell r="Z28">
            <v>28</v>
          </cell>
          <cell r="AA28">
            <v>34</v>
          </cell>
          <cell r="AB28">
            <v>19</v>
          </cell>
          <cell r="AC28">
            <v>26</v>
          </cell>
          <cell r="AD28">
            <v>31</v>
          </cell>
          <cell r="AE28">
            <v>25</v>
          </cell>
          <cell r="AF28">
            <v>18</v>
          </cell>
          <cell r="AG28">
            <v>19</v>
          </cell>
          <cell r="AH28">
            <v>23</v>
          </cell>
          <cell r="AI28">
            <v>20</v>
          </cell>
          <cell r="AJ28">
            <v>16</v>
          </cell>
          <cell r="AK28">
            <v>13</v>
          </cell>
          <cell r="AL28">
            <v>21</v>
          </cell>
          <cell r="AM28">
            <v>4</v>
          </cell>
          <cell r="AN28">
            <v>2</v>
          </cell>
          <cell r="AO28">
            <v>1</v>
          </cell>
          <cell r="AP28">
            <v>6</v>
          </cell>
          <cell r="AQ28">
            <v>1</v>
          </cell>
          <cell r="AR28">
            <v>4</v>
          </cell>
          <cell r="AS28">
            <v>1</v>
          </cell>
          <cell r="AT28">
            <v>4</v>
          </cell>
          <cell r="AU28">
            <v>4</v>
          </cell>
          <cell r="AV28">
            <v>35</v>
          </cell>
          <cell r="AW28">
            <v>27</v>
          </cell>
          <cell r="AX28">
            <v>19</v>
          </cell>
          <cell r="AY28">
            <v>25</v>
          </cell>
          <cell r="AZ28">
            <v>24</v>
          </cell>
          <cell r="BA28">
            <v>24</v>
          </cell>
          <cell r="BB28">
            <v>17</v>
          </cell>
          <cell r="BC28">
            <v>17</v>
          </cell>
          <cell r="BD28">
            <v>25</v>
          </cell>
          <cell r="BE28">
            <v>48</v>
          </cell>
          <cell r="BF28">
            <v>46</v>
          </cell>
          <cell r="BG28">
            <v>29</v>
          </cell>
          <cell r="BH28">
            <v>37</v>
          </cell>
          <cell r="BI28">
            <v>42</v>
          </cell>
          <cell r="BJ28">
            <v>33</v>
          </cell>
          <cell r="BK28">
            <v>33</v>
          </cell>
          <cell r="BL28">
            <v>55</v>
          </cell>
          <cell r="BM28">
            <v>33</v>
          </cell>
          <cell r="BN28">
            <v>12</v>
          </cell>
          <cell r="BO28">
            <v>19</v>
          </cell>
          <cell r="BP28">
            <v>21</v>
          </cell>
          <cell r="BQ28">
            <v>15</v>
          </cell>
          <cell r="BR28">
            <v>12</v>
          </cell>
          <cell r="BS28">
            <v>18</v>
          </cell>
          <cell r="BT28">
            <v>16</v>
          </cell>
          <cell r="BU28">
            <v>16</v>
          </cell>
          <cell r="BV28">
            <v>25</v>
          </cell>
          <cell r="BW28">
            <v>60</v>
          </cell>
          <cell r="BX28">
            <v>65</v>
          </cell>
          <cell r="BY28">
            <v>50</v>
          </cell>
          <cell r="BZ28">
            <v>52</v>
          </cell>
          <cell r="CA28">
            <v>54</v>
          </cell>
          <cell r="CB28">
            <v>51</v>
          </cell>
          <cell r="CC28">
            <v>49</v>
          </cell>
          <cell r="CD28">
            <v>71</v>
          </cell>
          <cell r="CE28">
            <v>58</v>
          </cell>
          <cell r="CF28">
            <v>12</v>
          </cell>
          <cell r="CG28">
            <v>15</v>
          </cell>
          <cell r="CH28">
            <v>9</v>
          </cell>
          <cell r="CI28">
            <v>16</v>
          </cell>
          <cell r="CJ28">
            <v>13</v>
          </cell>
          <cell r="CK28">
            <v>17</v>
          </cell>
          <cell r="CL28">
            <v>11</v>
          </cell>
          <cell r="CM28">
            <v>15</v>
          </cell>
          <cell r="CN28">
            <v>11</v>
          </cell>
          <cell r="CO28">
            <v>6</v>
          </cell>
          <cell r="CP28">
            <v>4</v>
          </cell>
          <cell r="CQ28">
            <v>8</v>
          </cell>
          <cell r="CR28">
            <v>6</v>
          </cell>
          <cell r="CS28">
            <v>13</v>
          </cell>
          <cell r="CT28">
            <v>8</v>
          </cell>
          <cell r="CU28">
            <v>9</v>
          </cell>
          <cell r="CV28">
            <v>8</v>
          </cell>
          <cell r="CW28">
            <v>8</v>
          </cell>
          <cell r="CX28">
            <v>18</v>
          </cell>
          <cell r="CY28">
            <v>19</v>
          </cell>
          <cell r="CZ28">
            <v>17</v>
          </cell>
          <cell r="DA28">
            <v>22</v>
          </cell>
          <cell r="DB28">
            <v>26</v>
          </cell>
          <cell r="DC28">
            <v>25</v>
          </cell>
          <cell r="DD28">
            <v>20</v>
          </cell>
          <cell r="DE28">
            <v>23</v>
          </cell>
          <cell r="DF28">
            <v>19</v>
          </cell>
        </row>
        <row r="29">
          <cell r="A29">
            <v>210022</v>
          </cell>
          <cell r="B29" t="str">
            <v>SUBURBAN</v>
          </cell>
          <cell r="C29" t="str">
            <v>.</v>
          </cell>
          <cell r="D29" t="str">
            <v>.</v>
          </cell>
          <cell r="E29">
            <v>2</v>
          </cell>
          <cell r="F29">
            <v>4</v>
          </cell>
          <cell r="G29" t="str">
            <v>.</v>
          </cell>
          <cell r="H29">
            <v>1</v>
          </cell>
          <cell r="I29">
            <v>1</v>
          </cell>
          <cell r="J29">
            <v>4</v>
          </cell>
          <cell r="K29">
            <v>2</v>
          </cell>
          <cell r="L29" t="str">
            <v>.</v>
          </cell>
          <cell r="M29">
            <v>1</v>
          </cell>
          <cell r="N29">
            <v>3</v>
          </cell>
          <cell r="O29" t="str">
            <v>.</v>
          </cell>
          <cell r="P29">
            <v>1</v>
          </cell>
          <cell r="Q29">
            <v>5</v>
          </cell>
          <cell r="R29" t="str">
            <v>.</v>
          </cell>
          <cell r="S29">
            <v>2</v>
          </cell>
          <cell r="T29">
            <v>2</v>
          </cell>
          <cell r="U29" t="str">
            <v>.</v>
          </cell>
          <cell r="V29">
            <v>1</v>
          </cell>
          <cell r="W29">
            <v>5</v>
          </cell>
          <cell r="X29">
            <v>4</v>
          </cell>
          <cell r="Y29">
            <v>1</v>
          </cell>
          <cell r="Z29">
            <v>6</v>
          </cell>
          <cell r="AA29">
            <v>1</v>
          </cell>
          <cell r="AB29">
            <v>6</v>
          </cell>
          <cell r="AC29">
            <v>4</v>
          </cell>
          <cell r="AD29">
            <v>2</v>
          </cell>
          <cell r="AE29">
            <v>1</v>
          </cell>
          <cell r="AF29" t="str">
            <v>.</v>
          </cell>
          <cell r="AG29" t="str">
            <v>.</v>
          </cell>
          <cell r="AH29">
            <v>1</v>
          </cell>
          <cell r="AI29">
            <v>1</v>
          </cell>
          <cell r="AJ29" t="str">
            <v>.</v>
          </cell>
          <cell r="AK29">
            <v>1</v>
          </cell>
          <cell r="AL29">
            <v>1</v>
          </cell>
          <cell r="AM29" t="str">
            <v>.</v>
          </cell>
          <cell r="AN29">
            <v>2</v>
          </cell>
          <cell r="AO29">
            <v>1</v>
          </cell>
          <cell r="AP29">
            <v>1</v>
          </cell>
          <cell r="AQ29" t="str">
            <v>.</v>
          </cell>
          <cell r="AR29" t="str">
            <v>.</v>
          </cell>
          <cell r="AS29" t="str">
            <v>.</v>
          </cell>
          <cell r="AT29" t="str">
            <v>.</v>
          </cell>
          <cell r="AU29" t="str">
            <v>.</v>
          </cell>
          <cell r="AV29">
            <v>2</v>
          </cell>
          <cell r="AW29">
            <v>3</v>
          </cell>
          <cell r="AX29">
            <v>1</v>
          </cell>
          <cell r="AY29">
            <v>1</v>
          </cell>
          <cell r="AZ29">
            <v>1</v>
          </cell>
          <cell r="BA29">
            <v>1</v>
          </cell>
          <cell r="BB29" t="str">
            <v>.</v>
          </cell>
          <cell r="BC29">
            <v>1</v>
          </cell>
          <cell r="BD29">
            <v>1</v>
          </cell>
          <cell r="BE29" t="str">
            <v>.</v>
          </cell>
          <cell r="BF29" t="str">
            <v>.</v>
          </cell>
          <cell r="BG29" t="str">
            <v>.</v>
          </cell>
          <cell r="BH29" t="str">
            <v>.</v>
          </cell>
          <cell r="BI29" t="str">
            <v>.</v>
          </cell>
          <cell r="BJ29" t="str">
            <v>.</v>
          </cell>
          <cell r="BK29" t="str">
            <v>.</v>
          </cell>
          <cell r="BL29" t="str">
            <v>.</v>
          </cell>
          <cell r="BM29" t="str">
            <v>.</v>
          </cell>
          <cell r="BN29" t="str">
            <v>.</v>
          </cell>
          <cell r="BO29" t="str">
            <v>.</v>
          </cell>
          <cell r="BP29" t="str">
            <v>.</v>
          </cell>
          <cell r="BQ29" t="str">
            <v>.</v>
          </cell>
          <cell r="BR29" t="str">
            <v>.</v>
          </cell>
          <cell r="BS29" t="str">
            <v>.</v>
          </cell>
          <cell r="BT29" t="str">
            <v>.</v>
          </cell>
          <cell r="BU29" t="str">
            <v>.</v>
          </cell>
          <cell r="BV29" t="str">
            <v>.</v>
          </cell>
          <cell r="BW29" t="str">
            <v>.</v>
          </cell>
          <cell r="BX29" t="str">
            <v>.</v>
          </cell>
          <cell r="BY29" t="str">
            <v>.</v>
          </cell>
          <cell r="BZ29" t="str">
            <v>.</v>
          </cell>
          <cell r="CA29" t="str">
            <v>.</v>
          </cell>
          <cell r="CB29" t="str">
            <v>.</v>
          </cell>
          <cell r="CC29" t="str">
            <v>.</v>
          </cell>
          <cell r="CD29" t="str">
            <v>.</v>
          </cell>
          <cell r="CE29" t="str">
            <v>.</v>
          </cell>
          <cell r="CF29">
            <v>19</v>
          </cell>
          <cell r="CG29">
            <v>21</v>
          </cell>
          <cell r="CH29">
            <v>17</v>
          </cell>
          <cell r="CI29">
            <v>14</v>
          </cell>
          <cell r="CJ29">
            <v>20</v>
          </cell>
          <cell r="CK29">
            <v>12</v>
          </cell>
          <cell r="CL29">
            <v>10</v>
          </cell>
          <cell r="CM29">
            <v>16</v>
          </cell>
          <cell r="CN29">
            <v>13</v>
          </cell>
          <cell r="CO29">
            <v>10</v>
          </cell>
          <cell r="CP29">
            <v>3</v>
          </cell>
          <cell r="CQ29">
            <v>11</v>
          </cell>
          <cell r="CR29">
            <v>7</v>
          </cell>
          <cell r="CS29">
            <v>5</v>
          </cell>
          <cell r="CT29">
            <v>8</v>
          </cell>
          <cell r="CU29">
            <v>11</v>
          </cell>
          <cell r="CV29">
            <v>5</v>
          </cell>
          <cell r="CW29">
            <v>9</v>
          </cell>
          <cell r="CX29">
            <v>29</v>
          </cell>
          <cell r="CY29">
            <v>24</v>
          </cell>
          <cell r="CZ29">
            <v>28</v>
          </cell>
          <cell r="DA29">
            <v>21</v>
          </cell>
          <cell r="DB29">
            <v>25</v>
          </cell>
          <cell r="DC29">
            <v>20</v>
          </cell>
          <cell r="DD29">
            <v>21</v>
          </cell>
          <cell r="DE29">
            <v>21</v>
          </cell>
          <cell r="DF29">
            <v>22</v>
          </cell>
        </row>
        <row r="30">
          <cell r="A30">
            <v>210023</v>
          </cell>
          <cell r="B30" t="str">
            <v>ANNE ARUNDEL</v>
          </cell>
          <cell r="C30">
            <v>15</v>
          </cell>
          <cell r="D30">
            <v>13</v>
          </cell>
          <cell r="E30">
            <v>13</v>
          </cell>
          <cell r="F30">
            <v>12</v>
          </cell>
          <cell r="G30">
            <v>9</v>
          </cell>
          <cell r="H30">
            <v>10</v>
          </cell>
          <cell r="I30">
            <v>11</v>
          </cell>
          <cell r="J30">
            <v>12</v>
          </cell>
          <cell r="K30">
            <v>13</v>
          </cell>
          <cell r="L30">
            <v>21</v>
          </cell>
          <cell r="M30">
            <v>27</v>
          </cell>
          <cell r="N30">
            <v>9</v>
          </cell>
          <cell r="O30">
            <v>18</v>
          </cell>
          <cell r="P30">
            <v>18</v>
          </cell>
          <cell r="Q30">
            <v>20</v>
          </cell>
          <cell r="R30">
            <v>12</v>
          </cell>
          <cell r="S30">
            <v>23</v>
          </cell>
          <cell r="T30">
            <v>16</v>
          </cell>
          <cell r="U30">
            <v>36</v>
          </cell>
          <cell r="V30">
            <v>40</v>
          </cell>
          <cell r="W30">
            <v>22</v>
          </cell>
          <cell r="X30">
            <v>30</v>
          </cell>
          <cell r="Y30">
            <v>27</v>
          </cell>
          <cell r="Z30">
            <v>30</v>
          </cell>
          <cell r="AA30">
            <v>23</v>
          </cell>
          <cell r="AB30">
            <v>35</v>
          </cell>
          <cell r="AC30">
            <v>29</v>
          </cell>
          <cell r="AD30">
            <v>11</v>
          </cell>
          <cell r="AE30">
            <v>12</v>
          </cell>
          <cell r="AF30">
            <v>9</v>
          </cell>
          <cell r="AG30">
            <v>15</v>
          </cell>
          <cell r="AH30">
            <v>16</v>
          </cell>
          <cell r="AI30">
            <v>11</v>
          </cell>
          <cell r="AJ30">
            <v>14</v>
          </cell>
          <cell r="AK30">
            <v>16</v>
          </cell>
          <cell r="AL30">
            <v>16</v>
          </cell>
          <cell r="AM30">
            <v>6</v>
          </cell>
          <cell r="AN30">
            <v>5</v>
          </cell>
          <cell r="AO30">
            <v>4</v>
          </cell>
          <cell r="AP30">
            <v>6</v>
          </cell>
          <cell r="AQ30">
            <v>4</v>
          </cell>
          <cell r="AR30">
            <v>4</v>
          </cell>
          <cell r="AS30">
            <v>5</v>
          </cell>
          <cell r="AT30">
            <v>5</v>
          </cell>
          <cell r="AU30">
            <v>4</v>
          </cell>
          <cell r="AV30">
            <v>17</v>
          </cell>
          <cell r="AW30">
            <v>17</v>
          </cell>
          <cell r="AX30">
            <v>13</v>
          </cell>
          <cell r="AY30">
            <v>21</v>
          </cell>
          <cell r="AZ30">
            <v>20</v>
          </cell>
          <cell r="BA30">
            <v>15</v>
          </cell>
          <cell r="BB30">
            <v>19</v>
          </cell>
          <cell r="BC30">
            <v>21</v>
          </cell>
          <cell r="BD30">
            <v>20</v>
          </cell>
          <cell r="BE30">
            <v>22</v>
          </cell>
          <cell r="BF30">
            <v>39</v>
          </cell>
          <cell r="BG30">
            <v>31</v>
          </cell>
          <cell r="BH30">
            <v>45</v>
          </cell>
          <cell r="BI30">
            <v>31</v>
          </cell>
          <cell r="BJ30">
            <v>29</v>
          </cell>
          <cell r="BK30">
            <v>35</v>
          </cell>
          <cell r="BL30">
            <v>38</v>
          </cell>
          <cell r="BM30">
            <v>42</v>
          </cell>
          <cell r="BN30">
            <v>16</v>
          </cell>
          <cell r="BO30">
            <v>22</v>
          </cell>
          <cell r="BP30">
            <v>20</v>
          </cell>
          <cell r="BQ30">
            <v>34</v>
          </cell>
          <cell r="BR30">
            <v>26</v>
          </cell>
          <cell r="BS30">
            <v>9</v>
          </cell>
          <cell r="BT30">
            <v>21</v>
          </cell>
          <cell r="BU30">
            <v>19</v>
          </cell>
          <cell r="BV30">
            <v>15</v>
          </cell>
          <cell r="BW30">
            <v>38</v>
          </cell>
          <cell r="BX30">
            <v>61</v>
          </cell>
          <cell r="BY30">
            <v>51</v>
          </cell>
          <cell r="BZ30">
            <v>79</v>
          </cell>
          <cell r="CA30">
            <v>57</v>
          </cell>
          <cell r="CB30">
            <v>38</v>
          </cell>
          <cell r="CC30">
            <v>56</v>
          </cell>
          <cell r="CD30">
            <v>57</v>
          </cell>
          <cell r="CE30">
            <v>57</v>
          </cell>
          <cell r="CF30">
            <v>39</v>
          </cell>
          <cell r="CG30">
            <v>39</v>
          </cell>
          <cell r="CH30">
            <v>41</v>
          </cell>
          <cell r="CI30">
            <v>28</v>
          </cell>
          <cell r="CJ30">
            <v>28</v>
          </cell>
          <cell r="CK30">
            <v>25</v>
          </cell>
          <cell r="CL30">
            <v>19</v>
          </cell>
          <cell r="CM30">
            <v>36</v>
          </cell>
          <cell r="CN30">
            <v>27</v>
          </cell>
          <cell r="CO30">
            <v>6</v>
          </cell>
          <cell r="CP30">
            <v>11</v>
          </cell>
          <cell r="CQ30">
            <v>11</v>
          </cell>
          <cell r="CR30">
            <v>10</v>
          </cell>
          <cell r="CS30">
            <v>12</v>
          </cell>
          <cell r="CT30">
            <v>11</v>
          </cell>
          <cell r="CU30">
            <v>11</v>
          </cell>
          <cell r="CV30">
            <v>16</v>
          </cell>
          <cell r="CW30">
            <v>12</v>
          </cell>
          <cell r="CX30">
            <v>45</v>
          </cell>
          <cell r="CY30">
            <v>50</v>
          </cell>
          <cell r="CZ30">
            <v>52</v>
          </cell>
          <cell r="DA30">
            <v>38</v>
          </cell>
          <cell r="DB30">
            <v>40</v>
          </cell>
          <cell r="DC30">
            <v>36</v>
          </cell>
          <cell r="DD30">
            <v>30</v>
          </cell>
          <cell r="DE30">
            <v>52</v>
          </cell>
          <cell r="DF30">
            <v>39</v>
          </cell>
        </row>
        <row r="31">
          <cell r="A31">
            <v>210024</v>
          </cell>
          <cell r="B31" t="str">
            <v>UNION MEMORIAL</v>
          </cell>
          <cell r="C31">
            <v>10</v>
          </cell>
          <cell r="D31">
            <v>17</v>
          </cell>
          <cell r="E31">
            <v>13</v>
          </cell>
          <cell r="F31">
            <v>14</v>
          </cell>
          <cell r="G31">
            <v>14</v>
          </cell>
          <cell r="H31">
            <v>19</v>
          </cell>
          <cell r="I31">
            <v>10</v>
          </cell>
          <cell r="J31">
            <v>13</v>
          </cell>
          <cell r="K31">
            <v>11</v>
          </cell>
          <cell r="L31">
            <v>4</v>
          </cell>
          <cell r="M31">
            <v>4</v>
          </cell>
          <cell r="N31">
            <v>5</v>
          </cell>
          <cell r="O31">
            <v>7</v>
          </cell>
          <cell r="P31">
            <v>4</v>
          </cell>
          <cell r="Q31">
            <v>10</v>
          </cell>
          <cell r="R31">
            <v>6</v>
          </cell>
          <cell r="S31">
            <v>7</v>
          </cell>
          <cell r="T31">
            <v>7</v>
          </cell>
          <cell r="U31">
            <v>14</v>
          </cell>
          <cell r="V31">
            <v>21</v>
          </cell>
          <cell r="W31">
            <v>18</v>
          </cell>
          <cell r="X31">
            <v>21</v>
          </cell>
          <cell r="Y31">
            <v>18</v>
          </cell>
          <cell r="Z31">
            <v>29</v>
          </cell>
          <cell r="AA31">
            <v>16</v>
          </cell>
          <cell r="AB31">
            <v>20</v>
          </cell>
          <cell r="AC31">
            <v>18</v>
          </cell>
          <cell r="AD31">
            <v>7</v>
          </cell>
          <cell r="AE31">
            <v>3</v>
          </cell>
          <cell r="AF31">
            <v>4</v>
          </cell>
          <cell r="AG31">
            <v>14</v>
          </cell>
          <cell r="AH31">
            <v>8</v>
          </cell>
          <cell r="AI31">
            <v>6</v>
          </cell>
          <cell r="AJ31">
            <v>5</v>
          </cell>
          <cell r="AK31">
            <v>8</v>
          </cell>
          <cell r="AL31">
            <v>11</v>
          </cell>
          <cell r="AM31">
            <v>4</v>
          </cell>
          <cell r="AN31">
            <v>1</v>
          </cell>
          <cell r="AO31">
            <v>3</v>
          </cell>
          <cell r="AP31">
            <v>1</v>
          </cell>
          <cell r="AQ31">
            <v>4</v>
          </cell>
          <cell r="AR31" t="str">
            <v>.</v>
          </cell>
          <cell r="AS31">
            <v>2</v>
          </cell>
          <cell r="AT31">
            <v>2</v>
          </cell>
          <cell r="AU31">
            <v>2</v>
          </cell>
          <cell r="AV31">
            <v>11</v>
          </cell>
          <cell r="AW31">
            <v>4</v>
          </cell>
          <cell r="AX31">
            <v>7</v>
          </cell>
          <cell r="AY31">
            <v>15</v>
          </cell>
          <cell r="AZ31">
            <v>12</v>
          </cell>
          <cell r="BA31">
            <v>6</v>
          </cell>
          <cell r="BB31">
            <v>7</v>
          </cell>
          <cell r="BC31">
            <v>10</v>
          </cell>
          <cell r="BD31">
            <v>13</v>
          </cell>
          <cell r="BE31">
            <v>19</v>
          </cell>
          <cell r="BF31">
            <v>16</v>
          </cell>
          <cell r="BG31">
            <v>22</v>
          </cell>
          <cell r="BH31">
            <v>26</v>
          </cell>
          <cell r="BI31">
            <v>15</v>
          </cell>
          <cell r="BJ31">
            <v>20</v>
          </cell>
          <cell r="BK31">
            <v>12</v>
          </cell>
          <cell r="BL31">
            <v>11</v>
          </cell>
          <cell r="BM31">
            <v>12</v>
          </cell>
          <cell r="BN31">
            <v>1</v>
          </cell>
          <cell r="BO31">
            <v>3</v>
          </cell>
          <cell r="BP31">
            <v>5</v>
          </cell>
          <cell r="BQ31">
            <v>3</v>
          </cell>
          <cell r="BR31">
            <v>6</v>
          </cell>
          <cell r="BS31">
            <v>2</v>
          </cell>
          <cell r="BT31">
            <v>7</v>
          </cell>
          <cell r="BU31">
            <v>4</v>
          </cell>
          <cell r="BV31">
            <v>6</v>
          </cell>
          <cell r="BW31">
            <v>20</v>
          </cell>
          <cell r="BX31">
            <v>19</v>
          </cell>
          <cell r="BY31">
            <v>27</v>
          </cell>
          <cell r="BZ31">
            <v>29</v>
          </cell>
          <cell r="CA31">
            <v>21</v>
          </cell>
          <cell r="CB31">
            <v>22</v>
          </cell>
          <cell r="CC31">
            <v>19</v>
          </cell>
          <cell r="CD31">
            <v>15</v>
          </cell>
          <cell r="CE31">
            <v>18</v>
          </cell>
          <cell r="CF31">
            <v>27</v>
          </cell>
          <cell r="CG31">
            <v>16</v>
          </cell>
          <cell r="CH31">
            <v>23</v>
          </cell>
          <cell r="CI31">
            <v>21</v>
          </cell>
          <cell r="CJ31">
            <v>19</v>
          </cell>
          <cell r="CK31">
            <v>18</v>
          </cell>
          <cell r="CL31">
            <v>12</v>
          </cell>
          <cell r="CM31">
            <v>16</v>
          </cell>
          <cell r="CN31">
            <v>20</v>
          </cell>
          <cell r="CO31">
            <v>9</v>
          </cell>
          <cell r="CP31">
            <v>14</v>
          </cell>
          <cell r="CQ31">
            <v>12</v>
          </cell>
          <cell r="CR31">
            <v>7</v>
          </cell>
          <cell r="CS31">
            <v>7</v>
          </cell>
          <cell r="CT31">
            <v>6</v>
          </cell>
          <cell r="CU31">
            <v>9</v>
          </cell>
          <cell r="CV31">
            <v>7</v>
          </cell>
          <cell r="CW31">
            <v>3</v>
          </cell>
          <cell r="CX31">
            <v>36</v>
          </cell>
          <cell r="CY31">
            <v>30</v>
          </cell>
          <cell r="CZ31">
            <v>35</v>
          </cell>
          <cell r="DA31">
            <v>28</v>
          </cell>
          <cell r="DB31">
            <v>26</v>
          </cell>
          <cell r="DC31">
            <v>24</v>
          </cell>
          <cell r="DD31">
            <v>21</v>
          </cell>
          <cell r="DE31">
            <v>23</v>
          </cell>
          <cell r="DF31">
            <v>23</v>
          </cell>
        </row>
        <row r="32">
          <cell r="A32">
            <v>210027</v>
          </cell>
          <cell r="B32" t="str">
            <v>WESTERN MARYLAND HEALTH SYSTEM</v>
          </cell>
          <cell r="C32">
            <v>6</v>
          </cell>
          <cell r="D32">
            <v>8</v>
          </cell>
          <cell r="E32">
            <v>4</v>
          </cell>
          <cell r="F32">
            <v>5</v>
          </cell>
          <cell r="G32">
            <v>6</v>
          </cell>
          <cell r="H32">
            <v>5</v>
          </cell>
          <cell r="I32">
            <v>3</v>
          </cell>
          <cell r="J32">
            <v>1</v>
          </cell>
          <cell r="K32">
            <v>3</v>
          </cell>
          <cell r="L32">
            <v>9</v>
          </cell>
          <cell r="M32">
            <v>5</v>
          </cell>
          <cell r="N32">
            <v>4</v>
          </cell>
          <cell r="O32">
            <v>2</v>
          </cell>
          <cell r="P32">
            <v>8</v>
          </cell>
          <cell r="Q32">
            <v>5</v>
          </cell>
          <cell r="R32">
            <v>7</v>
          </cell>
          <cell r="S32">
            <v>7</v>
          </cell>
          <cell r="T32">
            <v>4</v>
          </cell>
          <cell r="U32">
            <v>15</v>
          </cell>
          <cell r="V32">
            <v>13</v>
          </cell>
          <cell r="W32">
            <v>8</v>
          </cell>
          <cell r="X32">
            <v>7</v>
          </cell>
          <cell r="Y32">
            <v>14</v>
          </cell>
          <cell r="Z32">
            <v>10</v>
          </cell>
          <cell r="AA32">
            <v>10</v>
          </cell>
          <cell r="AB32">
            <v>8</v>
          </cell>
          <cell r="AC32">
            <v>7</v>
          </cell>
          <cell r="AD32">
            <v>4</v>
          </cell>
          <cell r="AE32">
            <v>2</v>
          </cell>
          <cell r="AF32">
            <v>2</v>
          </cell>
          <cell r="AG32">
            <v>2</v>
          </cell>
          <cell r="AH32">
            <v>6</v>
          </cell>
          <cell r="AI32">
            <v>1</v>
          </cell>
          <cell r="AJ32">
            <v>1</v>
          </cell>
          <cell r="AK32">
            <v>3</v>
          </cell>
          <cell r="AL32">
            <v>3</v>
          </cell>
          <cell r="AM32">
            <v>2</v>
          </cell>
          <cell r="AN32">
            <v>1</v>
          </cell>
          <cell r="AO32">
            <v>2</v>
          </cell>
          <cell r="AP32">
            <v>3</v>
          </cell>
          <cell r="AQ32">
            <v>1</v>
          </cell>
          <cell r="AR32">
            <v>1</v>
          </cell>
          <cell r="AS32">
            <v>2</v>
          </cell>
          <cell r="AT32">
            <v>2</v>
          </cell>
          <cell r="AU32" t="str">
            <v>.</v>
          </cell>
          <cell r="AV32">
            <v>6</v>
          </cell>
          <cell r="AW32">
            <v>3</v>
          </cell>
          <cell r="AX32">
            <v>4</v>
          </cell>
          <cell r="AY32">
            <v>5</v>
          </cell>
          <cell r="AZ32">
            <v>7</v>
          </cell>
          <cell r="BA32">
            <v>2</v>
          </cell>
          <cell r="BB32">
            <v>3</v>
          </cell>
          <cell r="BC32">
            <v>5</v>
          </cell>
          <cell r="BD32">
            <v>3</v>
          </cell>
          <cell r="BE32">
            <v>6</v>
          </cell>
          <cell r="BF32">
            <v>10</v>
          </cell>
          <cell r="BG32">
            <v>7</v>
          </cell>
          <cell r="BH32">
            <v>12</v>
          </cell>
          <cell r="BI32">
            <v>18</v>
          </cell>
          <cell r="BJ32">
            <v>11</v>
          </cell>
          <cell r="BK32">
            <v>11</v>
          </cell>
          <cell r="BL32">
            <v>12</v>
          </cell>
          <cell r="BM32">
            <v>11</v>
          </cell>
          <cell r="BN32">
            <v>6</v>
          </cell>
          <cell r="BO32">
            <v>7</v>
          </cell>
          <cell r="BP32">
            <v>5</v>
          </cell>
          <cell r="BQ32">
            <v>8</v>
          </cell>
          <cell r="BR32">
            <v>7</v>
          </cell>
          <cell r="BS32">
            <v>5</v>
          </cell>
          <cell r="BT32">
            <v>4</v>
          </cell>
          <cell r="BU32">
            <v>6</v>
          </cell>
          <cell r="BV32">
            <v>10</v>
          </cell>
          <cell r="BW32">
            <v>12</v>
          </cell>
          <cell r="BX32">
            <v>17</v>
          </cell>
          <cell r="BY32">
            <v>12</v>
          </cell>
          <cell r="BZ32">
            <v>20</v>
          </cell>
          <cell r="CA32">
            <v>25</v>
          </cell>
          <cell r="CB32">
            <v>16</v>
          </cell>
          <cell r="CC32">
            <v>15</v>
          </cell>
          <cell r="CD32">
            <v>18</v>
          </cell>
          <cell r="CE32">
            <v>21</v>
          </cell>
          <cell r="CF32">
            <v>9</v>
          </cell>
          <cell r="CG32">
            <v>3</v>
          </cell>
          <cell r="CH32">
            <v>6</v>
          </cell>
          <cell r="CI32">
            <v>9</v>
          </cell>
          <cell r="CJ32">
            <v>13</v>
          </cell>
          <cell r="CK32">
            <v>11</v>
          </cell>
          <cell r="CL32">
            <v>15</v>
          </cell>
          <cell r="CM32">
            <v>9</v>
          </cell>
          <cell r="CN32">
            <v>3</v>
          </cell>
          <cell r="CO32">
            <v>3</v>
          </cell>
          <cell r="CP32">
            <v>4</v>
          </cell>
          <cell r="CQ32">
            <v>6</v>
          </cell>
          <cell r="CR32">
            <v>2</v>
          </cell>
          <cell r="CS32">
            <v>2</v>
          </cell>
          <cell r="CT32">
            <v>1</v>
          </cell>
          <cell r="CU32">
            <v>2</v>
          </cell>
          <cell r="CV32">
            <v>8</v>
          </cell>
          <cell r="CW32">
            <v>1</v>
          </cell>
          <cell r="CX32">
            <v>12</v>
          </cell>
          <cell r="CY32">
            <v>7</v>
          </cell>
          <cell r="CZ32">
            <v>12</v>
          </cell>
          <cell r="DA32">
            <v>11</v>
          </cell>
          <cell r="DB32">
            <v>15</v>
          </cell>
          <cell r="DC32">
            <v>12</v>
          </cell>
          <cell r="DD32">
            <v>17</v>
          </cell>
          <cell r="DE32">
            <v>17</v>
          </cell>
          <cell r="DF32">
            <v>4</v>
          </cell>
        </row>
        <row r="33">
          <cell r="A33">
            <v>210028</v>
          </cell>
          <cell r="B33" t="str">
            <v>ST. MARY</v>
          </cell>
          <cell r="C33">
            <v>7</v>
          </cell>
          <cell r="D33">
            <v>6</v>
          </cell>
          <cell r="E33">
            <v>6</v>
          </cell>
          <cell r="F33">
            <v>3</v>
          </cell>
          <cell r="G33">
            <v>9</v>
          </cell>
          <cell r="H33">
            <v>9</v>
          </cell>
          <cell r="I33">
            <v>5</v>
          </cell>
          <cell r="J33">
            <v>10</v>
          </cell>
          <cell r="K33">
            <v>7</v>
          </cell>
          <cell r="L33">
            <v>5</v>
          </cell>
          <cell r="M33">
            <v>6</v>
          </cell>
          <cell r="N33">
            <v>4</v>
          </cell>
          <cell r="O33">
            <v>2</v>
          </cell>
          <cell r="P33">
            <v>6</v>
          </cell>
          <cell r="Q33">
            <v>6</v>
          </cell>
          <cell r="R33">
            <v>6</v>
          </cell>
          <cell r="S33">
            <v>2</v>
          </cell>
          <cell r="T33">
            <v>8</v>
          </cell>
          <cell r="U33">
            <v>12</v>
          </cell>
          <cell r="V33">
            <v>12</v>
          </cell>
          <cell r="W33">
            <v>10</v>
          </cell>
          <cell r="X33">
            <v>5</v>
          </cell>
          <cell r="Y33">
            <v>15</v>
          </cell>
          <cell r="Z33">
            <v>15</v>
          </cell>
          <cell r="AA33">
            <v>11</v>
          </cell>
          <cell r="AB33">
            <v>12</v>
          </cell>
          <cell r="AC33">
            <v>15</v>
          </cell>
          <cell r="AD33">
            <v>2</v>
          </cell>
          <cell r="AE33">
            <v>3</v>
          </cell>
          <cell r="AF33">
            <v>3</v>
          </cell>
          <cell r="AG33">
            <v>3</v>
          </cell>
          <cell r="AH33">
            <v>1</v>
          </cell>
          <cell r="AI33">
            <v>4</v>
          </cell>
          <cell r="AJ33">
            <v>2</v>
          </cell>
          <cell r="AK33">
            <v>2</v>
          </cell>
          <cell r="AL33">
            <v>4</v>
          </cell>
          <cell r="AM33">
            <v>1</v>
          </cell>
          <cell r="AN33" t="str">
            <v>.</v>
          </cell>
          <cell r="AO33">
            <v>2</v>
          </cell>
          <cell r="AP33" t="str">
            <v>.</v>
          </cell>
          <cell r="AQ33">
            <v>1</v>
          </cell>
          <cell r="AR33" t="str">
            <v>.</v>
          </cell>
          <cell r="AS33">
            <v>2</v>
          </cell>
          <cell r="AT33" t="str">
            <v>.</v>
          </cell>
          <cell r="AU33" t="str">
            <v>.</v>
          </cell>
          <cell r="AV33">
            <v>3</v>
          </cell>
          <cell r="AW33">
            <v>3</v>
          </cell>
          <cell r="AX33">
            <v>5</v>
          </cell>
          <cell r="AY33">
            <v>3</v>
          </cell>
          <cell r="AZ33">
            <v>2</v>
          </cell>
          <cell r="BA33">
            <v>4</v>
          </cell>
          <cell r="BB33">
            <v>4</v>
          </cell>
          <cell r="BC33">
            <v>2</v>
          </cell>
          <cell r="BD33">
            <v>4</v>
          </cell>
          <cell r="BE33">
            <v>9</v>
          </cell>
          <cell r="BF33">
            <v>4</v>
          </cell>
          <cell r="BG33">
            <v>5</v>
          </cell>
          <cell r="BH33">
            <v>3</v>
          </cell>
          <cell r="BI33">
            <v>5</v>
          </cell>
          <cell r="BJ33">
            <v>4</v>
          </cell>
          <cell r="BK33">
            <v>14</v>
          </cell>
          <cell r="BL33">
            <v>9</v>
          </cell>
          <cell r="BM33">
            <v>9</v>
          </cell>
          <cell r="BN33">
            <v>6</v>
          </cell>
          <cell r="BO33">
            <v>2</v>
          </cell>
          <cell r="BP33">
            <v>5</v>
          </cell>
          <cell r="BQ33">
            <v>3</v>
          </cell>
          <cell r="BR33">
            <v>4</v>
          </cell>
          <cell r="BS33">
            <v>3</v>
          </cell>
          <cell r="BT33">
            <v>3</v>
          </cell>
          <cell r="BU33">
            <v>2</v>
          </cell>
          <cell r="BV33">
            <v>2</v>
          </cell>
          <cell r="BW33">
            <v>15</v>
          </cell>
          <cell r="BX33">
            <v>6</v>
          </cell>
          <cell r="BY33">
            <v>10</v>
          </cell>
          <cell r="BZ33">
            <v>6</v>
          </cell>
          <cell r="CA33">
            <v>9</v>
          </cell>
          <cell r="CB33">
            <v>7</v>
          </cell>
          <cell r="CC33">
            <v>17</v>
          </cell>
          <cell r="CD33">
            <v>11</v>
          </cell>
          <cell r="CE33">
            <v>11</v>
          </cell>
          <cell r="CF33">
            <v>8</v>
          </cell>
          <cell r="CG33">
            <v>7</v>
          </cell>
          <cell r="CH33">
            <v>8</v>
          </cell>
          <cell r="CI33">
            <v>13</v>
          </cell>
          <cell r="CJ33">
            <v>5</v>
          </cell>
          <cell r="CK33">
            <v>8</v>
          </cell>
          <cell r="CL33">
            <v>12</v>
          </cell>
          <cell r="CM33">
            <v>10</v>
          </cell>
          <cell r="CN33">
            <v>7</v>
          </cell>
          <cell r="CO33">
            <v>2</v>
          </cell>
          <cell r="CP33">
            <v>3</v>
          </cell>
          <cell r="CQ33">
            <v>3</v>
          </cell>
          <cell r="CR33">
            <v>4</v>
          </cell>
          <cell r="CS33">
            <v>6</v>
          </cell>
          <cell r="CT33">
            <v>5</v>
          </cell>
          <cell r="CU33">
            <v>3</v>
          </cell>
          <cell r="CV33">
            <v>2</v>
          </cell>
          <cell r="CW33">
            <v>6</v>
          </cell>
          <cell r="CX33">
            <v>10</v>
          </cell>
          <cell r="CY33">
            <v>10</v>
          </cell>
          <cell r="CZ33">
            <v>11</v>
          </cell>
          <cell r="DA33">
            <v>17</v>
          </cell>
          <cell r="DB33">
            <v>11</v>
          </cell>
          <cell r="DC33">
            <v>13</v>
          </cell>
          <cell r="DD33">
            <v>15</v>
          </cell>
          <cell r="DE33">
            <v>12</v>
          </cell>
          <cell r="DF33">
            <v>13</v>
          </cell>
        </row>
        <row r="34">
          <cell r="A34">
            <v>210029</v>
          </cell>
          <cell r="B34" t="str">
            <v>HOPKINS BAYVIEW MED CTR</v>
          </cell>
          <cell r="C34">
            <v>1</v>
          </cell>
          <cell r="D34">
            <v>4</v>
          </cell>
          <cell r="E34">
            <v>5</v>
          </cell>
          <cell r="F34">
            <v>5</v>
          </cell>
          <cell r="G34">
            <v>3</v>
          </cell>
          <cell r="H34">
            <v>7</v>
          </cell>
          <cell r="I34">
            <v>4</v>
          </cell>
          <cell r="J34">
            <v>3</v>
          </cell>
          <cell r="K34">
            <v>6</v>
          </cell>
          <cell r="L34">
            <v>3</v>
          </cell>
          <cell r="M34">
            <v>2</v>
          </cell>
          <cell r="N34">
            <v>1</v>
          </cell>
          <cell r="O34">
            <v>3</v>
          </cell>
          <cell r="P34">
            <v>3</v>
          </cell>
          <cell r="Q34">
            <v>4</v>
          </cell>
          <cell r="R34">
            <v>3</v>
          </cell>
          <cell r="S34" t="str">
            <v>.</v>
          </cell>
          <cell r="T34">
            <v>2</v>
          </cell>
          <cell r="U34">
            <v>4</v>
          </cell>
          <cell r="V34">
            <v>6</v>
          </cell>
          <cell r="W34">
            <v>6</v>
          </cell>
          <cell r="X34">
            <v>8</v>
          </cell>
          <cell r="Y34">
            <v>6</v>
          </cell>
          <cell r="Z34">
            <v>11</v>
          </cell>
          <cell r="AA34">
            <v>7</v>
          </cell>
          <cell r="AB34">
            <v>3</v>
          </cell>
          <cell r="AC34">
            <v>8</v>
          </cell>
          <cell r="AD34">
            <v>1</v>
          </cell>
          <cell r="AE34">
            <v>1</v>
          </cell>
          <cell r="AF34" t="str">
            <v>.</v>
          </cell>
          <cell r="AG34">
            <v>2</v>
          </cell>
          <cell r="AH34">
            <v>1</v>
          </cell>
          <cell r="AI34">
            <v>1</v>
          </cell>
          <cell r="AJ34" t="str">
            <v>.</v>
          </cell>
          <cell r="AK34">
            <v>1</v>
          </cell>
          <cell r="AL34">
            <v>1</v>
          </cell>
          <cell r="AM34">
            <v>1</v>
          </cell>
          <cell r="AN34" t="str">
            <v>.</v>
          </cell>
          <cell r="AO34">
            <v>2</v>
          </cell>
          <cell r="AP34" t="str">
            <v>.</v>
          </cell>
          <cell r="AQ34" t="str">
            <v>.</v>
          </cell>
          <cell r="AR34" t="str">
            <v>.</v>
          </cell>
          <cell r="AS34">
            <v>1</v>
          </cell>
          <cell r="AT34">
            <v>1</v>
          </cell>
          <cell r="AU34">
            <v>1</v>
          </cell>
          <cell r="AV34">
            <v>2</v>
          </cell>
          <cell r="AW34">
            <v>1</v>
          </cell>
          <cell r="AX34">
            <v>2</v>
          </cell>
          <cell r="AY34">
            <v>2</v>
          </cell>
          <cell r="AZ34">
            <v>1</v>
          </cell>
          <cell r="BA34">
            <v>1</v>
          </cell>
          <cell r="BB34">
            <v>1</v>
          </cell>
          <cell r="BC34">
            <v>2</v>
          </cell>
          <cell r="BD34">
            <v>2</v>
          </cell>
          <cell r="BE34" t="str">
            <v>.</v>
          </cell>
          <cell r="BF34" t="str">
            <v>.</v>
          </cell>
          <cell r="BG34" t="str">
            <v>.</v>
          </cell>
          <cell r="BH34" t="str">
            <v>.</v>
          </cell>
          <cell r="BI34" t="str">
            <v>.</v>
          </cell>
          <cell r="BJ34" t="str">
            <v>.</v>
          </cell>
          <cell r="BK34" t="str">
            <v>.</v>
          </cell>
          <cell r="BL34" t="str">
            <v>.</v>
          </cell>
          <cell r="BM34" t="str">
            <v>.</v>
          </cell>
          <cell r="BN34" t="str">
            <v>.</v>
          </cell>
          <cell r="BO34" t="str">
            <v>.</v>
          </cell>
          <cell r="BP34" t="str">
            <v>.</v>
          </cell>
          <cell r="BQ34" t="str">
            <v>.</v>
          </cell>
          <cell r="BR34" t="str">
            <v>.</v>
          </cell>
          <cell r="BS34" t="str">
            <v>.</v>
          </cell>
          <cell r="BT34" t="str">
            <v>.</v>
          </cell>
          <cell r="BU34" t="str">
            <v>.</v>
          </cell>
          <cell r="BV34" t="str">
            <v>.</v>
          </cell>
          <cell r="BW34" t="str">
            <v>.</v>
          </cell>
          <cell r="BX34" t="str">
            <v>.</v>
          </cell>
          <cell r="BY34" t="str">
            <v>.</v>
          </cell>
          <cell r="BZ34" t="str">
            <v>.</v>
          </cell>
          <cell r="CA34" t="str">
            <v>.</v>
          </cell>
          <cell r="CB34" t="str">
            <v>.</v>
          </cell>
          <cell r="CC34" t="str">
            <v>.</v>
          </cell>
          <cell r="CD34" t="str">
            <v>.</v>
          </cell>
          <cell r="CE34" t="str">
            <v>.</v>
          </cell>
          <cell r="CF34">
            <v>31</v>
          </cell>
          <cell r="CG34">
            <v>34</v>
          </cell>
          <cell r="CH34">
            <v>22</v>
          </cell>
          <cell r="CI34">
            <v>28</v>
          </cell>
          <cell r="CJ34">
            <v>32</v>
          </cell>
          <cell r="CK34">
            <v>22</v>
          </cell>
          <cell r="CL34">
            <v>33</v>
          </cell>
          <cell r="CM34">
            <v>28</v>
          </cell>
          <cell r="CN34">
            <v>32</v>
          </cell>
          <cell r="CO34">
            <v>13</v>
          </cell>
          <cell r="CP34">
            <v>12</v>
          </cell>
          <cell r="CQ34">
            <v>23</v>
          </cell>
          <cell r="CR34">
            <v>17</v>
          </cell>
          <cell r="CS34">
            <v>21</v>
          </cell>
          <cell r="CT34">
            <v>15</v>
          </cell>
          <cell r="CU34">
            <v>10</v>
          </cell>
          <cell r="CV34">
            <v>15</v>
          </cell>
          <cell r="CW34">
            <v>13</v>
          </cell>
          <cell r="CX34">
            <v>44</v>
          </cell>
          <cell r="CY34">
            <v>46</v>
          </cell>
          <cell r="CZ34">
            <v>45</v>
          </cell>
          <cell r="DA34">
            <v>45</v>
          </cell>
          <cell r="DB34">
            <v>53</v>
          </cell>
          <cell r="DC34">
            <v>37</v>
          </cell>
          <cell r="DD34">
            <v>43</v>
          </cell>
          <cell r="DE34">
            <v>43</v>
          </cell>
          <cell r="DF34">
            <v>45</v>
          </cell>
        </row>
        <row r="35">
          <cell r="A35">
            <v>210030</v>
          </cell>
          <cell r="B35" t="str">
            <v>CHESTERTOWN</v>
          </cell>
          <cell r="C35" t="str">
            <v>.</v>
          </cell>
          <cell r="D35" t="str">
            <v>.</v>
          </cell>
          <cell r="E35" t="str">
            <v>.</v>
          </cell>
          <cell r="F35" t="str">
            <v>.</v>
          </cell>
          <cell r="G35" t="str">
            <v>.</v>
          </cell>
          <cell r="H35" t="str">
            <v>.</v>
          </cell>
          <cell r="I35" t="str">
            <v>.</v>
          </cell>
          <cell r="J35" t="str">
            <v>.</v>
          </cell>
          <cell r="K35" t="str">
            <v>.</v>
          </cell>
          <cell r="L35" t="str">
            <v>.</v>
          </cell>
          <cell r="M35" t="str">
            <v>.</v>
          </cell>
          <cell r="N35" t="str">
            <v>.</v>
          </cell>
          <cell r="O35" t="str">
            <v>.</v>
          </cell>
          <cell r="P35" t="str">
            <v>.</v>
          </cell>
          <cell r="Q35" t="str">
            <v>.</v>
          </cell>
          <cell r="R35" t="str">
            <v>.</v>
          </cell>
          <cell r="S35" t="str">
            <v>.</v>
          </cell>
          <cell r="T35" t="str">
            <v>.</v>
          </cell>
          <cell r="U35" t="str">
            <v>.</v>
          </cell>
          <cell r="V35" t="str">
            <v>.</v>
          </cell>
          <cell r="W35" t="str">
            <v>.</v>
          </cell>
          <cell r="X35" t="str">
            <v>.</v>
          </cell>
          <cell r="Y35" t="str">
            <v>.</v>
          </cell>
          <cell r="Z35" t="str">
            <v>.</v>
          </cell>
          <cell r="AA35" t="str">
            <v>.</v>
          </cell>
          <cell r="AB35" t="str">
            <v>.</v>
          </cell>
          <cell r="AC35" t="str">
            <v>.</v>
          </cell>
          <cell r="AD35" t="str">
            <v>.</v>
          </cell>
          <cell r="AE35" t="str">
            <v>.</v>
          </cell>
          <cell r="AF35" t="str">
            <v>.</v>
          </cell>
          <cell r="AG35" t="str">
            <v>.</v>
          </cell>
          <cell r="AH35" t="str">
            <v>.</v>
          </cell>
          <cell r="AI35" t="str">
            <v>.</v>
          </cell>
          <cell r="AJ35" t="str">
            <v>.</v>
          </cell>
          <cell r="AK35" t="str">
            <v>.</v>
          </cell>
          <cell r="AL35" t="str">
            <v>.</v>
          </cell>
          <cell r="AM35" t="str">
            <v>.</v>
          </cell>
          <cell r="AN35" t="str">
            <v>.</v>
          </cell>
          <cell r="AO35" t="str">
            <v>.</v>
          </cell>
          <cell r="AP35" t="str">
            <v>.</v>
          </cell>
          <cell r="AQ35" t="str">
            <v>.</v>
          </cell>
          <cell r="AR35" t="str">
            <v>.</v>
          </cell>
          <cell r="AS35" t="str">
            <v>.</v>
          </cell>
          <cell r="AT35" t="str">
            <v>.</v>
          </cell>
          <cell r="AU35" t="str">
            <v>.</v>
          </cell>
          <cell r="AV35" t="str">
            <v>.</v>
          </cell>
          <cell r="AW35" t="str">
            <v>.</v>
          </cell>
          <cell r="AX35" t="str">
            <v>.</v>
          </cell>
          <cell r="AY35" t="str">
            <v>.</v>
          </cell>
          <cell r="AZ35" t="str">
            <v>.</v>
          </cell>
          <cell r="BA35" t="str">
            <v>.</v>
          </cell>
          <cell r="BB35" t="str">
            <v>.</v>
          </cell>
          <cell r="BC35" t="str">
            <v>.</v>
          </cell>
          <cell r="BD35" t="str">
            <v>.</v>
          </cell>
          <cell r="BE35">
            <v>5</v>
          </cell>
          <cell r="BF35">
            <v>8</v>
          </cell>
          <cell r="BG35">
            <v>9</v>
          </cell>
          <cell r="BH35">
            <v>9</v>
          </cell>
          <cell r="BI35">
            <v>4</v>
          </cell>
          <cell r="BJ35">
            <v>7</v>
          </cell>
          <cell r="BK35">
            <v>8</v>
          </cell>
          <cell r="BL35">
            <v>11</v>
          </cell>
          <cell r="BM35">
            <v>9</v>
          </cell>
          <cell r="BN35">
            <v>2</v>
          </cell>
          <cell r="BO35">
            <v>3</v>
          </cell>
          <cell r="BP35" t="str">
            <v>.</v>
          </cell>
          <cell r="BQ35">
            <v>2</v>
          </cell>
          <cell r="BR35" t="str">
            <v>.</v>
          </cell>
          <cell r="BS35" t="str">
            <v>.</v>
          </cell>
          <cell r="BT35">
            <v>1</v>
          </cell>
          <cell r="BU35">
            <v>1</v>
          </cell>
          <cell r="BV35">
            <v>1</v>
          </cell>
          <cell r="BW35">
            <v>7</v>
          </cell>
          <cell r="BX35">
            <v>11</v>
          </cell>
          <cell r="BY35">
            <v>9</v>
          </cell>
          <cell r="BZ35">
            <v>11</v>
          </cell>
          <cell r="CA35">
            <v>4</v>
          </cell>
          <cell r="CB35">
            <v>7</v>
          </cell>
          <cell r="CC35">
            <v>9</v>
          </cell>
          <cell r="CD35">
            <v>12</v>
          </cell>
          <cell r="CE35">
            <v>10</v>
          </cell>
          <cell r="CF35">
            <v>12</v>
          </cell>
          <cell r="CG35">
            <v>12</v>
          </cell>
          <cell r="CH35">
            <v>8</v>
          </cell>
          <cell r="CI35">
            <v>16</v>
          </cell>
          <cell r="CJ35">
            <v>6</v>
          </cell>
          <cell r="CK35">
            <v>10</v>
          </cell>
          <cell r="CL35">
            <v>13</v>
          </cell>
          <cell r="CM35">
            <v>10</v>
          </cell>
          <cell r="CN35">
            <v>14</v>
          </cell>
          <cell r="CO35">
            <v>2</v>
          </cell>
          <cell r="CP35">
            <v>3</v>
          </cell>
          <cell r="CQ35">
            <v>2</v>
          </cell>
          <cell r="CR35">
            <v>3</v>
          </cell>
          <cell r="CS35">
            <v>2</v>
          </cell>
          <cell r="CT35">
            <v>6</v>
          </cell>
          <cell r="CU35">
            <v>4</v>
          </cell>
          <cell r="CV35">
            <v>2</v>
          </cell>
          <cell r="CW35">
            <v>2</v>
          </cell>
          <cell r="CX35">
            <v>14</v>
          </cell>
          <cell r="CY35">
            <v>15</v>
          </cell>
          <cell r="CZ35">
            <v>10</v>
          </cell>
          <cell r="DA35">
            <v>19</v>
          </cell>
          <cell r="DB35">
            <v>8</v>
          </cell>
          <cell r="DC35">
            <v>16</v>
          </cell>
          <cell r="DD35">
            <v>17</v>
          </cell>
          <cell r="DE35">
            <v>12</v>
          </cell>
          <cell r="DF35">
            <v>16</v>
          </cell>
        </row>
        <row r="36">
          <cell r="A36">
            <v>210032</v>
          </cell>
          <cell r="B36" t="str">
            <v>UNION HOSPITAL  OF CECIL COUNT</v>
          </cell>
          <cell r="C36">
            <v>3</v>
          </cell>
          <cell r="D36">
            <v>5</v>
          </cell>
          <cell r="E36">
            <v>7</v>
          </cell>
          <cell r="F36">
            <v>4</v>
          </cell>
          <cell r="G36">
            <v>6</v>
          </cell>
          <cell r="H36">
            <v>3</v>
          </cell>
          <cell r="I36">
            <v>6</v>
          </cell>
          <cell r="J36">
            <v>7</v>
          </cell>
          <cell r="K36">
            <v>7</v>
          </cell>
          <cell r="L36">
            <v>4</v>
          </cell>
          <cell r="M36">
            <v>5</v>
          </cell>
          <cell r="N36">
            <v>6</v>
          </cell>
          <cell r="O36">
            <v>8</v>
          </cell>
          <cell r="P36">
            <v>8</v>
          </cell>
          <cell r="Q36">
            <v>4</v>
          </cell>
          <cell r="R36">
            <v>9</v>
          </cell>
          <cell r="S36">
            <v>9</v>
          </cell>
          <cell r="T36">
            <v>7</v>
          </cell>
          <cell r="U36">
            <v>7</v>
          </cell>
          <cell r="V36">
            <v>10</v>
          </cell>
          <cell r="W36">
            <v>13</v>
          </cell>
          <cell r="X36">
            <v>12</v>
          </cell>
          <cell r="Y36">
            <v>14</v>
          </cell>
          <cell r="Z36">
            <v>7</v>
          </cell>
          <cell r="AA36">
            <v>15</v>
          </cell>
          <cell r="AB36">
            <v>16</v>
          </cell>
          <cell r="AC36">
            <v>14</v>
          </cell>
          <cell r="AD36">
            <v>5</v>
          </cell>
          <cell r="AE36">
            <v>3</v>
          </cell>
          <cell r="AF36">
            <v>4</v>
          </cell>
          <cell r="AG36" t="str">
            <v>.</v>
          </cell>
          <cell r="AH36">
            <v>3</v>
          </cell>
          <cell r="AI36">
            <v>1</v>
          </cell>
          <cell r="AJ36">
            <v>2</v>
          </cell>
          <cell r="AK36">
            <v>3</v>
          </cell>
          <cell r="AL36">
            <v>2</v>
          </cell>
          <cell r="AM36">
            <v>1</v>
          </cell>
          <cell r="AN36" t="str">
            <v>.</v>
          </cell>
          <cell r="AO36">
            <v>2</v>
          </cell>
          <cell r="AP36">
            <v>1</v>
          </cell>
          <cell r="AQ36">
            <v>2</v>
          </cell>
          <cell r="AR36">
            <v>2</v>
          </cell>
          <cell r="AS36">
            <v>1</v>
          </cell>
          <cell r="AT36" t="str">
            <v>.</v>
          </cell>
          <cell r="AU36" t="str">
            <v>.</v>
          </cell>
          <cell r="AV36">
            <v>6</v>
          </cell>
          <cell r="AW36">
            <v>3</v>
          </cell>
          <cell r="AX36">
            <v>6</v>
          </cell>
          <cell r="AY36">
            <v>1</v>
          </cell>
          <cell r="AZ36">
            <v>5</v>
          </cell>
          <cell r="BA36">
            <v>3</v>
          </cell>
          <cell r="BB36">
            <v>3</v>
          </cell>
          <cell r="BC36">
            <v>3</v>
          </cell>
          <cell r="BD36">
            <v>2</v>
          </cell>
          <cell r="BE36">
            <v>7</v>
          </cell>
          <cell r="BF36">
            <v>5</v>
          </cell>
          <cell r="BG36">
            <v>7</v>
          </cell>
          <cell r="BH36">
            <v>5</v>
          </cell>
          <cell r="BI36">
            <v>5</v>
          </cell>
          <cell r="BJ36">
            <v>8</v>
          </cell>
          <cell r="BK36">
            <v>6</v>
          </cell>
          <cell r="BL36">
            <v>7</v>
          </cell>
          <cell r="BM36">
            <v>14</v>
          </cell>
          <cell r="BN36">
            <v>2</v>
          </cell>
          <cell r="BO36">
            <v>4</v>
          </cell>
          <cell r="BP36">
            <v>2</v>
          </cell>
          <cell r="BQ36" t="str">
            <v>.</v>
          </cell>
          <cell r="BR36">
            <v>3</v>
          </cell>
          <cell r="BS36">
            <v>2</v>
          </cell>
          <cell r="BT36">
            <v>4</v>
          </cell>
          <cell r="BU36">
            <v>5</v>
          </cell>
          <cell r="BV36">
            <v>2</v>
          </cell>
          <cell r="BW36">
            <v>9</v>
          </cell>
          <cell r="BX36">
            <v>9</v>
          </cell>
          <cell r="BY36">
            <v>9</v>
          </cell>
          <cell r="BZ36">
            <v>5</v>
          </cell>
          <cell r="CA36">
            <v>8</v>
          </cell>
          <cell r="CB36">
            <v>10</v>
          </cell>
          <cell r="CC36">
            <v>10</v>
          </cell>
          <cell r="CD36">
            <v>12</v>
          </cell>
          <cell r="CE36">
            <v>16</v>
          </cell>
          <cell r="CF36">
            <v>8</v>
          </cell>
          <cell r="CG36">
            <v>5</v>
          </cell>
          <cell r="CH36">
            <v>3</v>
          </cell>
          <cell r="CI36">
            <v>5</v>
          </cell>
          <cell r="CJ36">
            <v>5</v>
          </cell>
          <cell r="CK36">
            <v>1</v>
          </cell>
          <cell r="CL36">
            <v>7</v>
          </cell>
          <cell r="CM36">
            <v>7</v>
          </cell>
          <cell r="CN36">
            <v>4</v>
          </cell>
          <cell r="CO36">
            <v>2</v>
          </cell>
          <cell r="CP36">
            <v>2</v>
          </cell>
          <cell r="CQ36">
            <v>3</v>
          </cell>
          <cell r="CR36">
            <v>7</v>
          </cell>
          <cell r="CS36">
            <v>5</v>
          </cell>
          <cell r="CT36">
            <v>4</v>
          </cell>
          <cell r="CU36">
            <v>1</v>
          </cell>
          <cell r="CV36">
            <v>4</v>
          </cell>
          <cell r="CW36">
            <v>2</v>
          </cell>
          <cell r="CX36">
            <v>10</v>
          </cell>
          <cell r="CY36">
            <v>7</v>
          </cell>
          <cell r="CZ36">
            <v>6</v>
          </cell>
          <cell r="DA36">
            <v>12</v>
          </cell>
          <cell r="DB36">
            <v>10</v>
          </cell>
          <cell r="DC36">
            <v>5</v>
          </cell>
          <cell r="DD36">
            <v>8</v>
          </cell>
          <cell r="DE36">
            <v>11</v>
          </cell>
          <cell r="DF36">
            <v>6</v>
          </cell>
        </row>
        <row r="37">
          <cell r="A37">
            <v>210033</v>
          </cell>
          <cell r="B37" t="str">
            <v>CARROLL COUNTY</v>
          </cell>
          <cell r="C37">
            <v>18</v>
          </cell>
          <cell r="D37">
            <v>29</v>
          </cell>
          <cell r="E37">
            <v>27</v>
          </cell>
          <cell r="F37">
            <v>28</v>
          </cell>
          <cell r="G37">
            <v>27</v>
          </cell>
          <cell r="H37">
            <v>31</v>
          </cell>
          <cell r="I37">
            <v>17</v>
          </cell>
          <cell r="J37">
            <v>35</v>
          </cell>
          <cell r="K37">
            <v>28</v>
          </cell>
          <cell r="L37">
            <v>15</v>
          </cell>
          <cell r="M37">
            <v>15</v>
          </cell>
          <cell r="N37">
            <v>16</v>
          </cell>
          <cell r="O37">
            <v>16</v>
          </cell>
          <cell r="P37">
            <v>18</v>
          </cell>
          <cell r="Q37">
            <v>22</v>
          </cell>
          <cell r="R37">
            <v>15</v>
          </cell>
          <cell r="S37">
            <v>21</v>
          </cell>
          <cell r="T37">
            <v>13</v>
          </cell>
          <cell r="U37">
            <v>33</v>
          </cell>
          <cell r="V37">
            <v>44</v>
          </cell>
          <cell r="W37">
            <v>43</v>
          </cell>
          <cell r="X37">
            <v>44</v>
          </cell>
          <cell r="Y37">
            <v>45</v>
          </cell>
          <cell r="Z37">
            <v>53</v>
          </cell>
          <cell r="AA37">
            <v>32</v>
          </cell>
          <cell r="AB37">
            <v>56</v>
          </cell>
          <cell r="AC37">
            <v>41</v>
          </cell>
          <cell r="AD37">
            <v>29</v>
          </cell>
          <cell r="AE37">
            <v>41</v>
          </cell>
          <cell r="AF37">
            <v>39</v>
          </cell>
          <cell r="AG37">
            <v>37</v>
          </cell>
          <cell r="AH37">
            <v>55</v>
          </cell>
          <cell r="AI37">
            <v>29</v>
          </cell>
          <cell r="AJ37">
            <v>42</v>
          </cell>
          <cell r="AK37">
            <v>44</v>
          </cell>
          <cell r="AL37">
            <v>21</v>
          </cell>
          <cell r="AM37">
            <v>3</v>
          </cell>
          <cell r="AN37">
            <v>3</v>
          </cell>
          <cell r="AO37" t="str">
            <v>.</v>
          </cell>
          <cell r="AP37" t="str">
            <v>.</v>
          </cell>
          <cell r="AQ37">
            <v>1</v>
          </cell>
          <cell r="AR37">
            <v>6</v>
          </cell>
          <cell r="AS37">
            <v>2</v>
          </cell>
          <cell r="AT37">
            <v>4</v>
          </cell>
          <cell r="AU37">
            <v>5</v>
          </cell>
          <cell r="AV37">
            <v>32</v>
          </cell>
          <cell r="AW37">
            <v>44</v>
          </cell>
          <cell r="AX37">
            <v>39</v>
          </cell>
          <cell r="AY37">
            <v>37</v>
          </cell>
          <cell r="AZ37">
            <v>56</v>
          </cell>
          <cell r="BA37">
            <v>35</v>
          </cell>
          <cell r="BB37">
            <v>44</v>
          </cell>
          <cell r="BC37">
            <v>48</v>
          </cell>
          <cell r="BD37">
            <v>26</v>
          </cell>
          <cell r="BE37">
            <v>24</v>
          </cell>
          <cell r="BF37">
            <v>21</v>
          </cell>
          <cell r="BG37">
            <v>32</v>
          </cell>
          <cell r="BH37">
            <v>42</v>
          </cell>
          <cell r="BI37">
            <v>45</v>
          </cell>
          <cell r="BJ37">
            <v>30</v>
          </cell>
          <cell r="BK37">
            <v>29</v>
          </cell>
          <cell r="BL37">
            <v>32</v>
          </cell>
          <cell r="BM37">
            <v>54</v>
          </cell>
          <cell r="BN37">
            <v>7</v>
          </cell>
          <cell r="BO37">
            <v>8</v>
          </cell>
          <cell r="BP37">
            <v>11</v>
          </cell>
          <cell r="BQ37">
            <v>9</v>
          </cell>
          <cell r="BR37">
            <v>6</v>
          </cell>
          <cell r="BS37">
            <v>13</v>
          </cell>
          <cell r="BT37">
            <v>11</v>
          </cell>
          <cell r="BU37">
            <v>13</v>
          </cell>
          <cell r="BV37">
            <v>14</v>
          </cell>
          <cell r="BW37">
            <v>31</v>
          </cell>
          <cell r="BX37">
            <v>29</v>
          </cell>
          <cell r="BY37">
            <v>43</v>
          </cell>
          <cell r="BZ37">
            <v>51</v>
          </cell>
          <cell r="CA37">
            <v>51</v>
          </cell>
          <cell r="CB37">
            <v>43</v>
          </cell>
          <cell r="CC37">
            <v>40</v>
          </cell>
          <cell r="CD37">
            <v>45</v>
          </cell>
          <cell r="CE37">
            <v>68</v>
          </cell>
          <cell r="CF37">
            <v>25</v>
          </cell>
          <cell r="CG37">
            <v>34</v>
          </cell>
          <cell r="CH37">
            <v>35</v>
          </cell>
          <cell r="CI37">
            <v>33</v>
          </cell>
          <cell r="CJ37">
            <v>28</v>
          </cell>
          <cell r="CK37">
            <v>37</v>
          </cell>
          <cell r="CL37">
            <v>25</v>
          </cell>
          <cell r="CM37">
            <v>30</v>
          </cell>
          <cell r="CN37">
            <v>39</v>
          </cell>
          <cell r="CO37">
            <v>15</v>
          </cell>
          <cell r="CP37">
            <v>22</v>
          </cell>
          <cell r="CQ37">
            <v>12</v>
          </cell>
          <cell r="CR37">
            <v>12</v>
          </cell>
          <cell r="CS37">
            <v>14</v>
          </cell>
          <cell r="CT37">
            <v>20</v>
          </cell>
          <cell r="CU37">
            <v>23</v>
          </cell>
          <cell r="CV37">
            <v>12</v>
          </cell>
          <cell r="CW37">
            <v>16</v>
          </cell>
          <cell r="CX37">
            <v>40</v>
          </cell>
          <cell r="CY37">
            <v>56</v>
          </cell>
          <cell r="CZ37">
            <v>47</v>
          </cell>
          <cell r="DA37">
            <v>45</v>
          </cell>
          <cell r="DB37">
            <v>42</v>
          </cell>
          <cell r="DC37">
            <v>57</v>
          </cell>
          <cell r="DD37">
            <v>48</v>
          </cell>
          <cell r="DE37">
            <v>42</v>
          </cell>
          <cell r="DF37">
            <v>55</v>
          </cell>
        </row>
        <row r="38">
          <cell r="A38">
            <v>210034</v>
          </cell>
          <cell r="B38" t="str">
            <v>HARBOR</v>
          </cell>
          <cell r="C38">
            <v>21</v>
          </cell>
          <cell r="D38">
            <v>22</v>
          </cell>
          <cell r="E38">
            <v>24</v>
          </cell>
          <cell r="F38">
            <v>18</v>
          </cell>
          <cell r="G38">
            <v>18</v>
          </cell>
          <cell r="H38">
            <v>17</v>
          </cell>
          <cell r="I38">
            <v>24</v>
          </cell>
          <cell r="J38">
            <v>17</v>
          </cell>
          <cell r="K38">
            <v>18</v>
          </cell>
          <cell r="L38">
            <v>8</v>
          </cell>
          <cell r="M38">
            <v>11</v>
          </cell>
          <cell r="N38">
            <v>12</v>
          </cell>
          <cell r="O38">
            <v>15</v>
          </cell>
          <cell r="P38">
            <v>12</v>
          </cell>
          <cell r="Q38">
            <v>22</v>
          </cell>
          <cell r="R38">
            <v>20</v>
          </cell>
          <cell r="S38">
            <v>11</v>
          </cell>
          <cell r="T38">
            <v>14</v>
          </cell>
          <cell r="U38">
            <v>29</v>
          </cell>
          <cell r="V38">
            <v>33</v>
          </cell>
          <cell r="W38">
            <v>36</v>
          </cell>
          <cell r="X38">
            <v>33</v>
          </cell>
          <cell r="Y38">
            <v>30</v>
          </cell>
          <cell r="Z38">
            <v>39</v>
          </cell>
          <cell r="AA38">
            <v>44</v>
          </cell>
          <cell r="AB38">
            <v>28</v>
          </cell>
          <cell r="AC38">
            <v>32</v>
          </cell>
          <cell r="AD38">
            <v>23</v>
          </cell>
          <cell r="AE38">
            <v>10</v>
          </cell>
          <cell r="AF38">
            <v>27</v>
          </cell>
          <cell r="AG38">
            <v>24</v>
          </cell>
          <cell r="AH38">
            <v>17</v>
          </cell>
          <cell r="AI38">
            <v>15</v>
          </cell>
          <cell r="AJ38">
            <v>16</v>
          </cell>
          <cell r="AK38">
            <v>15</v>
          </cell>
          <cell r="AL38">
            <v>10</v>
          </cell>
          <cell r="AM38">
            <v>1</v>
          </cell>
          <cell r="AN38">
            <v>2</v>
          </cell>
          <cell r="AO38">
            <v>1</v>
          </cell>
          <cell r="AP38">
            <v>1</v>
          </cell>
          <cell r="AQ38">
            <v>2</v>
          </cell>
          <cell r="AR38">
            <v>1</v>
          </cell>
          <cell r="AS38">
            <v>1</v>
          </cell>
          <cell r="AT38">
            <v>2</v>
          </cell>
          <cell r="AU38">
            <v>5</v>
          </cell>
          <cell r="AV38">
            <v>24</v>
          </cell>
          <cell r="AW38">
            <v>12</v>
          </cell>
          <cell r="AX38">
            <v>28</v>
          </cell>
          <cell r="AY38">
            <v>25</v>
          </cell>
          <cell r="AZ38">
            <v>19</v>
          </cell>
          <cell r="BA38">
            <v>16</v>
          </cell>
          <cell r="BB38">
            <v>17</v>
          </cell>
          <cell r="BC38">
            <v>17</v>
          </cell>
          <cell r="BD38">
            <v>15</v>
          </cell>
          <cell r="BE38">
            <v>17</v>
          </cell>
          <cell r="BF38">
            <v>16</v>
          </cell>
          <cell r="BG38">
            <v>14</v>
          </cell>
          <cell r="BH38">
            <v>13</v>
          </cell>
          <cell r="BI38">
            <v>18</v>
          </cell>
          <cell r="BJ38">
            <v>9</v>
          </cell>
          <cell r="BK38">
            <v>15</v>
          </cell>
          <cell r="BL38">
            <v>23</v>
          </cell>
          <cell r="BM38">
            <v>11</v>
          </cell>
          <cell r="BN38">
            <v>5</v>
          </cell>
          <cell r="BO38">
            <v>5</v>
          </cell>
          <cell r="BP38">
            <v>8</v>
          </cell>
          <cell r="BQ38">
            <v>4</v>
          </cell>
          <cell r="BR38">
            <v>4</v>
          </cell>
          <cell r="BS38">
            <v>6</v>
          </cell>
          <cell r="BT38">
            <v>6</v>
          </cell>
          <cell r="BU38">
            <v>7</v>
          </cell>
          <cell r="BV38">
            <v>7</v>
          </cell>
          <cell r="BW38">
            <v>22</v>
          </cell>
          <cell r="BX38">
            <v>21</v>
          </cell>
          <cell r="BY38">
            <v>22</v>
          </cell>
          <cell r="BZ38">
            <v>17</v>
          </cell>
          <cell r="CA38">
            <v>22</v>
          </cell>
          <cell r="CB38">
            <v>15</v>
          </cell>
          <cell r="CC38">
            <v>21</v>
          </cell>
          <cell r="CD38">
            <v>30</v>
          </cell>
          <cell r="CE38">
            <v>18</v>
          </cell>
          <cell r="CF38">
            <v>30</v>
          </cell>
          <cell r="CG38">
            <v>19</v>
          </cell>
          <cell r="CH38">
            <v>18</v>
          </cell>
          <cell r="CI38">
            <v>21</v>
          </cell>
          <cell r="CJ38">
            <v>21</v>
          </cell>
          <cell r="CK38">
            <v>14</v>
          </cell>
          <cell r="CL38">
            <v>11</v>
          </cell>
          <cell r="CM38">
            <v>18</v>
          </cell>
          <cell r="CN38">
            <v>10</v>
          </cell>
          <cell r="CO38">
            <v>6</v>
          </cell>
          <cell r="CP38">
            <v>12</v>
          </cell>
          <cell r="CQ38">
            <v>7</v>
          </cell>
          <cell r="CR38">
            <v>4</v>
          </cell>
          <cell r="CS38">
            <v>6</v>
          </cell>
          <cell r="CT38">
            <v>5</v>
          </cell>
          <cell r="CU38">
            <v>5</v>
          </cell>
          <cell r="CV38">
            <v>8</v>
          </cell>
          <cell r="CW38">
            <v>9</v>
          </cell>
          <cell r="CX38">
            <v>36</v>
          </cell>
          <cell r="CY38">
            <v>31</v>
          </cell>
          <cell r="CZ38">
            <v>25</v>
          </cell>
          <cell r="DA38">
            <v>25</v>
          </cell>
          <cell r="DB38">
            <v>27</v>
          </cell>
          <cell r="DC38">
            <v>19</v>
          </cell>
          <cell r="DD38">
            <v>16</v>
          </cell>
          <cell r="DE38">
            <v>26</v>
          </cell>
          <cell r="DF38">
            <v>19</v>
          </cell>
        </row>
        <row r="39">
          <cell r="A39">
            <v>210035</v>
          </cell>
          <cell r="B39" t="str">
            <v>CHARLES REGIONAL</v>
          </cell>
          <cell r="C39" t="str">
            <v>.</v>
          </cell>
          <cell r="D39" t="str">
            <v>.</v>
          </cell>
          <cell r="E39" t="str">
            <v>.</v>
          </cell>
          <cell r="F39" t="str">
            <v>.</v>
          </cell>
          <cell r="G39" t="str">
            <v>.</v>
          </cell>
          <cell r="H39" t="str">
            <v>.</v>
          </cell>
          <cell r="I39" t="str">
            <v>.</v>
          </cell>
          <cell r="J39" t="str">
            <v>.</v>
          </cell>
          <cell r="K39" t="str">
            <v>.</v>
          </cell>
          <cell r="L39" t="str">
            <v>.</v>
          </cell>
          <cell r="M39" t="str">
            <v>.</v>
          </cell>
          <cell r="N39" t="str">
            <v>.</v>
          </cell>
          <cell r="O39" t="str">
            <v>.</v>
          </cell>
          <cell r="P39" t="str">
            <v>.</v>
          </cell>
          <cell r="Q39" t="str">
            <v>.</v>
          </cell>
          <cell r="R39" t="str">
            <v>.</v>
          </cell>
          <cell r="S39" t="str">
            <v>.</v>
          </cell>
          <cell r="T39" t="str">
            <v>.</v>
          </cell>
          <cell r="U39" t="str">
            <v>.</v>
          </cell>
          <cell r="V39" t="str">
            <v>.</v>
          </cell>
          <cell r="W39" t="str">
            <v>.</v>
          </cell>
          <cell r="X39" t="str">
            <v>.</v>
          </cell>
          <cell r="Y39" t="str">
            <v>.</v>
          </cell>
          <cell r="Z39" t="str">
            <v>.</v>
          </cell>
          <cell r="AA39" t="str">
            <v>.</v>
          </cell>
          <cell r="AB39" t="str">
            <v>.</v>
          </cell>
          <cell r="AC39" t="str">
            <v>.</v>
          </cell>
          <cell r="AD39" t="str">
            <v>.</v>
          </cell>
          <cell r="AE39" t="str">
            <v>.</v>
          </cell>
          <cell r="AF39" t="str">
            <v>.</v>
          </cell>
          <cell r="AG39" t="str">
            <v>.</v>
          </cell>
          <cell r="AH39" t="str">
            <v>.</v>
          </cell>
          <cell r="AI39" t="str">
            <v>.</v>
          </cell>
          <cell r="AJ39" t="str">
            <v>.</v>
          </cell>
          <cell r="AK39" t="str">
            <v>.</v>
          </cell>
          <cell r="AL39" t="str">
            <v>.</v>
          </cell>
          <cell r="AM39" t="str">
            <v>.</v>
          </cell>
          <cell r="AN39" t="str">
            <v>.</v>
          </cell>
          <cell r="AO39" t="str">
            <v>.</v>
          </cell>
          <cell r="AP39" t="str">
            <v>.</v>
          </cell>
          <cell r="AQ39" t="str">
            <v>.</v>
          </cell>
          <cell r="AR39" t="str">
            <v>.</v>
          </cell>
          <cell r="AS39" t="str">
            <v>.</v>
          </cell>
          <cell r="AT39" t="str">
            <v>.</v>
          </cell>
          <cell r="AU39" t="str">
            <v>.</v>
          </cell>
          <cell r="AV39" t="str">
            <v>.</v>
          </cell>
          <cell r="AW39" t="str">
            <v>.</v>
          </cell>
          <cell r="AX39" t="str">
            <v>.</v>
          </cell>
          <cell r="AY39" t="str">
            <v>.</v>
          </cell>
          <cell r="AZ39" t="str">
            <v>.</v>
          </cell>
          <cell r="BA39" t="str">
            <v>.</v>
          </cell>
          <cell r="BB39" t="str">
            <v>.</v>
          </cell>
          <cell r="BC39" t="str">
            <v>.</v>
          </cell>
          <cell r="BD39" t="str">
            <v>.</v>
          </cell>
          <cell r="BE39">
            <v>10</v>
          </cell>
          <cell r="BF39">
            <v>16</v>
          </cell>
          <cell r="BG39">
            <v>8</v>
          </cell>
          <cell r="BH39">
            <v>9</v>
          </cell>
          <cell r="BI39">
            <v>8</v>
          </cell>
          <cell r="BJ39">
            <v>2</v>
          </cell>
          <cell r="BK39">
            <v>4</v>
          </cell>
          <cell r="BL39">
            <v>13</v>
          </cell>
          <cell r="BM39">
            <v>2</v>
          </cell>
          <cell r="BN39">
            <v>4</v>
          </cell>
          <cell r="BO39" t="str">
            <v>.</v>
          </cell>
          <cell r="BP39">
            <v>3</v>
          </cell>
          <cell r="BQ39">
            <v>2</v>
          </cell>
          <cell r="BR39">
            <v>2</v>
          </cell>
          <cell r="BS39">
            <v>3</v>
          </cell>
          <cell r="BT39">
            <v>6</v>
          </cell>
          <cell r="BU39">
            <v>6</v>
          </cell>
          <cell r="BV39">
            <v>2</v>
          </cell>
          <cell r="BW39">
            <v>14</v>
          </cell>
          <cell r="BX39">
            <v>16</v>
          </cell>
          <cell r="BY39">
            <v>11</v>
          </cell>
          <cell r="BZ39">
            <v>11</v>
          </cell>
          <cell r="CA39">
            <v>10</v>
          </cell>
          <cell r="CB39">
            <v>5</v>
          </cell>
          <cell r="CC39">
            <v>10</v>
          </cell>
          <cell r="CD39">
            <v>19</v>
          </cell>
          <cell r="CE39">
            <v>4</v>
          </cell>
          <cell r="CF39">
            <v>28</v>
          </cell>
          <cell r="CG39">
            <v>25</v>
          </cell>
          <cell r="CH39">
            <v>30</v>
          </cell>
          <cell r="CI39">
            <v>24</v>
          </cell>
          <cell r="CJ39">
            <v>15</v>
          </cell>
          <cell r="CK39">
            <v>21</v>
          </cell>
          <cell r="CL39">
            <v>27</v>
          </cell>
          <cell r="CM39">
            <v>22</v>
          </cell>
          <cell r="CN39">
            <v>28</v>
          </cell>
          <cell r="CO39">
            <v>4</v>
          </cell>
          <cell r="CP39">
            <v>4</v>
          </cell>
          <cell r="CQ39">
            <v>6</v>
          </cell>
          <cell r="CR39">
            <v>9</v>
          </cell>
          <cell r="CS39">
            <v>6</v>
          </cell>
          <cell r="CT39">
            <v>8</v>
          </cell>
          <cell r="CU39">
            <v>7</v>
          </cell>
          <cell r="CV39">
            <v>12</v>
          </cell>
          <cell r="CW39">
            <v>8</v>
          </cell>
          <cell r="CX39">
            <v>32</v>
          </cell>
          <cell r="CY39">
            <v>29</v>
          </cell>
          <cell r="CZ39">
            <v>36</v>
          </cell>
          <cell r="DA39">
            <v>33</v>
          </cell>
          <cell r="DB39">
            <v>21</v>
          </cell>
          <cell r="DC39">
            <v>29</v>
          </cell>
          <cell r="DD39">
            <v>34</v>
          </cell>
          <cell r="DE39">
            <v>34</v>
          </cell>
          <cell r="DF39">
            <v>36</v>
          </cell>
        </row>
        <row r="40">
          <cell r="A40">
            <v>210037</v>
          </cell>
          <cell r="B40" t="str">
            <v>EASTON</v>
          </cell>
          <cell r="C40" t="str">
            <v>.</v>
          </cell>
          <cell r="D40" t="str">
            <v>.</v>
          </cell>
          <cell r="E40" t="str">
            <v>.</v>
          </cell>
          <cell r="F40" t="str">
            <v>.</v>
          </cell>
          <cell r="G40" t="str">
            <v>.</v>
          </cell>
          <cell r="H40" t="str">
            <v>.</v>
          </cell>
          <cell r="I40" t="str">
            <v>.</v>
          </cell>
          <cell r="J40" t="str">
            <v>.</v>
          </cell>
          <cell r="K40" t="str">
            <v>.</v>
          </cell>
          <cell r="L40" t="str">
            <v>.</v>
          </cell>
          <cell r="M40" t="str">
            <v>.</v>
          </cell>
          <cell r="N40" t="str">
            <v>.</v>
          </cell>
          <cell r="O40" t="str">
            <v>.</v>
          </cell>
          <cell r="P40" t="str">
            <v>.</v>
          </cell>
          <cell r="Q40" t="str">
            <v>.</v>
          </cell>
          <cell r="R40" t="str">
            <v>.</v>
          </cell>
          <cell r="S40" t="str">
            <v>.</v>
          </cell>
          <cell r="T40" t="str">
            <v>.</v>
          </cell>
          <cell r="U40" t="str">
            <v>.</v>
          </cell>
          <cell r="V40" t="str">
            <v>.</v>
          </cell>
          <cell r="W40" t="str">
            <v>.</v>
          </cell>
          <cell r="X40" t="str">
            <v>.</v>
          </cell>
          <cell r="Y40" t="str">
            <v>.</v>
          </cell>
          <cell r="Z40" t="str">
            <v>.</v>
          </cell>
          <cell r="AA40" t="str">
            <v>.</v>
          </cell>
          <cell r="AB40" t="str">
            <v>.</v>
          </cell>
          <cell r="AC40" t="str">
            <v>.</v>
          </cell>
          <cell r="AD40" t="str">
            <v>.</v>
          </cell>
          <cell r="AE40" t="str">
            <v>.</v>
          </cell>
          <cell r="AF40" t="str">
            <v>.</v>
          </cell>
          <cell r="AG40" t="str">
            <v>.</v>
          </cell>
          <cell r="AH40" t="str">
            <v>.</v>
          </cell>
          <cell r="AI40" t="str">
            <v>.</v>
          </cell>
          <cell r="AJ40" t="str">
            <v>.</v>
          </cell>
          <cell r="AK40" t="str">
            <v>.</v>
          </cell>
          <cell r="AL40" t="str">
            <v>.</v>
          </cell>
          <cell r="AM40" t="str">
            <v>.</v>
          </cell>
          <cell r="AN40" t="str">
            <v>.</v>
          </cell>
          <cell r="AO40" t="str">
            <v>.</v>
          </cell>
          <cell r="AP40" t="str">
            <v>.</v>
          </cell>
          <cell r="AQ40" t="str">
            <v>.</v>
          </cell>
          <cell r="AR40" t="str">
            <v>.</v>
          </cell>
          <cell r="AS40" t="str">
            <v>.</v>
          </cell>
          <cell r="AT40" t="str">
            <v>.</v>
          </cell>
          <cell r="AU40" t="str">
            <v>.</v>
          </cell>
          <cell r="AV40" t="str">
            <v>.</v>
          </cell>
          <cell r="AW40" t="str">
            <v>.</v>
          </cell>
          <cell r="AX40" t="str">
            <v>.</v>
          </cell>
          <cell r="AY40" t="str">
            <v>.</v>
          </cell>
          <cell r="AZ40" t="str">
            <v>.</v>
          </cell>
          <cell r="BA40" t="str">
            <v>.</v>
          </cell>
          <cell r="BB40" t="str">
            <v>.</v>
          </cell>
          <cell r="BC40" t="str">
            <v>.</v>
          </cell>
          <cell r="BD40" t="str">
            <v>.</v>
          </cell>
          <cell r="BE40">
            <v>28</v>
          </cell>
          <cell r="BF40">
            <v>12</v>
          </cell>
          <cell r="BG40">
            <v>21</v>
          </cell>
          <cell r="BH40">
            <v>23</v>
          </cell>
          <cell r="BI40">
            <v>17</v>
          </cell>
          <cell r="BJ40">
            <v>13</v>
          </cell>
          <cell r="BK40">
            <v>15</v>
          </cell>
          <cell r="BL40">
            <v>22</v>
          </cell>
          <cell r="BM40">
            <v>19</v>
          </cell>
          <cell r="BN40">
            <v>6</v>
          </cell>
          <cell r="BO40">
            <v>6</v>
          </cell>
          <cell r="BP40">
            <v>1</v>
          </cell>
          <cell r="BQ40">
            <v>5</v>
          </cell>
          <cell r="BR40">
            <v>6</v>
          </cell>
          <cell r="BS40">
            <v>2</v>
          </cell>
          <cell r="BT40">
            <v>13</v>
          </cell>
          <cell r="BU40">
            <v>1</v>
          </cell>
          <cell r="BV40">
            <v>8</v>
          </cell>
          <cell r="BW40">
            <v>34</v>
          </cell>
          <cell r="BX40">
            <v>18</v>
          </cell>
          <cell r="BY40">
            <v>22</v>
          </cell>
          <cell r="BZ40">
            <v>28</v>
          </cell>
          <cell r="CA40">
            <v>23</v>
          </cell>
          <cell r="CB40">
            <v>15</v>
          </cell>
          <cell r="CC40">
            <v>28</v>
          </cell>
          <cell r="CD40">
            <v>23</v>
          </cell>
          <cell r="CE40">
            <v>27</v>
          </cell>
          <cell r="CF40">
            <v>16</v>
          </cell>
          <cell r="CG40">
            <v>18</v>
          </cell>
          <cell r="CH40">
            <v>20</v>
          </cell>
          <cell r="CI40">
            <v>25</v>
          </cell>
          <cell r="CJ40">
            <v>12</v>
          </cell>
          <cell r="CK40">
            <v>19</v>
          </cell>
          <cell r="CL40">
            <v>21</v>
          </cell>
          <cell r="CM40">
            <v>17</v>
          </cell>
          <cell r="CN40">
            <v>26</v>
          </cell>
          <cell r="CO40">
            <v>5</v>
          </cell>
          <cell r="CP40">
            <v>5</v>
          </cell>
          <cell r="CQ40">
            <v>9</v>
          </cell>
          <cell r="CR40">
            <v>10</v>
          </cell>
          <cell r="CS40">
            <v>4</v>
          </cell>
          <cell r="CT40">
            <v>9</v>
          </cell>
          <cell r="CU40">
            <v>5</v>
          </cell>
          <cell r="CV40">
            <v>14</v>
          </cell>
          <cell r="CW40">
            <v>4</v>
          </cell>
          <cell r="CX40">
            <v>21</v>
          </cell>
          <cell r="CY40">
            <v>23</v>
          </cell>
          <cell r="CZ40">
            <v>29</v>
          </cell>
          <cell r="DA40">
            <v>35</v>
          </cell>
          <cell r="DB40">
            <v>16</v>
          </cell>
          <cell r="DC40">
            <v>28</v>
          </cell>
          <cell r="DD40">
            <v>26</v>
          </cell>
          <cell r="DE40">
            <v>31</v>
          </cell>
          <cell r="DF40">
            <v>30</v>
          </cell>
        </row>
        <row r="41">
          <cell r="A41">
            <v>210038</v>
          </cell>
          <cell r="B41" t="str">
            <v>UMMC MIDTOWN</v>
          </cell>
          <cell r="C41" t="str">
            <v>.</v>
          </cell>
          <cell r="D41" t="str">
            <v>.</v>
          </cell>
          <cell r="E41" t="str">
            <v>.</v>
          </cell>
          <cell r="F41" t="str">
            <v>.</v>
          </cell>
          <cell r="G41" t="str">
            <v>.</v>
          </cell>
          <cell r="H41" t="str">
            <v>.</v>
          </cell>
          <cell r="I41" t="str">
            <v>.</v>
          </cell>
          <cell r="J41" t="str">
            <v>.</v>
          </cell>
          <cell r="K41" t="str">
            <v>.</v>
          </cell>
          <cell r="L41" t="str">
            <v>.</v>
          </cell>
          <cell r="M41" t="str">
            <v>.</v>
          </cell>
          <cell r="N41" t="str">
            <v>.</v>
          </cell>
          <cell r="O41" t="str">
            <v>.</v>
          </cell>
          <cell r="P41" t="str">
            <v>.</v>
          </cell>
          <cell r="Q41" t="str">
            <v>.</v>
          </cell>
          <cell r="R41" t="str">
            <v>.</v>
          </cell>
          <cell r="S41" t="str">
            <v>.</v>
          </cell>
          <cell r="T41" t="str">
            <v>.</v>
          </cell>
          <cell r="U41" t="str">
            <v>.</v>
          </cell>
          <cell r="V41" t="str">
            <v>.</v>
          </cell>
          <cell r="W41" t="str">
            <v>.</v>
          </cell>
          <cell r="X41" t="str">
            <v>.</v>
          </cell>
          <cell r="Y41" t="str">
            <v>.</v>
          </cell>
          <cell r="Z41" t="str">
            <v>.</v>
          </cell>
          <cell r="AA41" t="str">
            <v>.</v>
          </cell>
          <cell r="AB41" t="str">
            <v>.</v>
          </cell>
          <cell r="AC41" t="str">
            <v>.</v>
          </cell>
          <cell r="AD41" t="str">
            <v>.</v>
          </cell>
          <cell r="AE41" t="str">
            <v>.</v>
          </cell>
          <cell r="AF41" t="str">
            <v>.</v>
          </cell>
          <cell r="AG41" t="str">
            <v>.</v>
          </cell>
          <cell r="AH41" t="str">
            <v>.</v>
          </cell>
          <cell r="AI41" t="str">
            <v>.</v>
          </cell>
          <cell r="AJ41" t="str">
            <v>.</v>
          </cell>
          <cell r="AK41" t="str">
            <v>.</v>
          </cell>
          <cell r="AL41" t="str">
            <v>.</v>
          </cell>
          <cell r="AM41" t="str">
            <v>.</v>
          </cell>
          <cell r="AN41" t="str">
            <v>.</v>
          </cell>
          <cell r="AO41" t="str">
            <v>.</v>
          </cell>
          <cell r="AP41" t="str">
            <v>.</v>
          </cell>
          <cell r="AQ41" t="str">
            <v>.</v>
          </cell>
          <cell r="AR41" t="str">
            <v>.</v>
          </cell>
          <cell r="AS41" t="str">
            <v>.</v>
          </cell>
          <cell r="AT41" t="str">
            <v>.</v>
          </cell>
          <cell r="AU41" t="str">
            <v>.</v>
          </cell>
          <cell r="AV41" t="str">
            <v>.</v>
          </cell>
          <cell r="AW41" t="str">
            <v>.</v>
          </cell>
          <cell r="AX41" t="str">
            <v>.</v>
          </cell>
          <cell r="AY41" t="str">
            <v>.</v>
          </cell>
          <cell r="AZ41" t="str">
            <v>.</v>
          </cell>
          <cell r="BA41" t="str">
            <v>.</v>
          </cell>
          <cell r="BB41" t="str">
            <v>.</v>
          </cell>
          <cell r="BC41" t="str">
            <v>.</v>
          </cell>
          <cell r="BD41" t="str">
            <v>.</v>
          </cell>
          <cell r="BE41">
            <v>6</v>
          </cell>
          <cell r="BF41">
            <v>4</v>
          </cell>
          <cell r="BG41">
            <v>7</v>
          </cell>
          <cell r="BH41">
            <v>6</v>
          </cell>
          <cell r="BI41">
            <v>5</v>
          </cell>
          <cell r="BJ41">
            <v>8</v>
          </cell>
          <cell r="BK41">
            <v>9</v>
          </cell>
          <cell r="BL41">
            <v>5</v>
          </cell>
          <cell r="BM41">
            <v>8</v>
          </cell>
          <cell r="BN41">
            <v>2</v>
          </cell>
          <cell r="BO41">
            <v>2</v>
          </cell>
          <cell r="BP41">
            <v>3</v>
          </cell>
          <cell r="BQ41">
            <v>3</v>
          </cell>
          <cell r="BR41">
            <v>3</v>
          </cell>
          <cell r="BS41">
            <v>5</v>
          </cell>
          <cell r="BT41">
            <v>2</v>
          </cell>
          <cell r="BU41">
            <v>2</v>
          </cell>
          <cell r="BV41">
            <v>1</v>
          </cell>
          <cell r="BW41">
            <v>8</v>
          </cell>
          <cell r="BX41">
            <v>6</v>
          </cell>
          <cell r="BY41">
            <v>10</v>
          </cell>
          <cell r="BZ41">
            <v>9</v>
          </cell>
          <cell r="CA41">
            <v>8</v>
          </cell>
          <cell r="CB41">
            <v>13</v>
          </cell>
          <cell r="CC41">
            <v>11</v>
          </cell>
          <cell r="CD41">
            <v>7</v>
          </cell>
          <cell r="CE41">
            <v>9</v>
          </cell>
          <cell r="CF41">
            <v>31</v>
          </cell>
          <cell r="CG41">
            <v>28</v>
          </cell>
          <cell r="CH41">
            <v>30</v>
          </cell>
          <cell r="CI41">
            <v>20</v>
          </cell>
          <cell r="CJ41">
            <v>29</v>
          </cell>
          <cell r="CK41">
            <v>25</v>
          </cell>
          <cell r="CL41">
            <v>23</v>
          </cell>
          <cell r="CM41">
            <v>24</v>
          </cell>
          <cell r="CN41">
            <v>18</v>
          </cell>
          <cell r="CO41">
            <v>14</v>
          </cell>
          <cell r="CP41">
            <v>8</v>
          </cell>
          <cell r="CQ41">
            <v>14</v>
          </cell>
          <cell r="CR41">
            <v>17</v>
          </cell>
          <cell r="CS41">
            <v>10</v>
          </cell>
          <cell r="CT41">
            <v>5</v>
          </cell>
          <cell r="CU41">
            <v>6</v>
          </cell>
          <cell r="CV41">
            <v>8</v>
          </cell>
          <cell r="CW41">
            <v>9</v>
          </cell>
          <cell r="CX41">
            <v>45</v>
          </cell>
          <cell r="CY41">
            <v>36</v>
          </cell>
          <cell r="CZ41">
            <v>44</v>
          </cell>
          <cell r="DA41">
            <v>37</v>
          </cell>
          <cell r="DB41">
            <v>39</v>
          </cell>
          <cell r="DC41">
            <v>30</v>
          </cell>
          <cell r="DD41">
            <v>29</v>
          </cell>
          <cell r="DE41">
            <v>32</v>
          </cell>
          <cell r="DF41">
            <v>27</v>
          </cell>
        </row>
        <row r="42">
          <cell r="A42">
            <v>210039</v>
          </cell>
          <cell r="B42" t="str">
            <v>CALVERT</v>
          </cell>
          <cell r="C42">
            <v>5</v>
          </cell>
          <cell r="D42">
            <v>14</v>
          </cell>
          <cell r="E42">
            <v>13</v>
          </cell>
          <cell r="F42">
            <v>13</v>
          </cell>
          <cell r="G42">
            <v>20</v>
          </cell>
          <cell r="H42">
            <v>22</v>
          </cell>
          <cell r="I42">
            <v>16</v>
          </cell>
          <cell r="J42">
            <v>11</v>
          </cell>
          <cell r="K42">
            <v>9</v>
          </cell>
          <cell r="L42">
            <v>11</v>
          </cell>
          <cell r="M42">
            <v>7</v>
          </cell>
          <cell r="N42">
            <v>17</v>
          </cell>
          <cell r="O42">
            <v>8</v>
          </cell>
          <cell r="P42">
            <v>16</v>
          </cell>
          <cell r="Q42">
            <v>7</v>
          </cell>
          <cell r="R42">
            <v>10</v>
          </cell>
          <cell r="S42">
            <v>11</v>
          </cell>
          <cell r="T42">
            <v>11</v>
          </cell>
          <cell r="U42">
            <v>16</v>
          </cell>
          <cell r="V42">
            <v>21</v>
          </cell>
          <cell r="W42">
            <v>30</v>
          </cell>
          <cell r="X42">
            <v>21</v>
          </cell>
          <cell r="Y42">
            <v>36</v>
          </cell>
          <cell r="Z42">
            <v>29</v>
          </cell>
          <cell r="AA42">
            <v>26</v>
          </cell>
          <cell r="AB42">
            <v>22</v>
          </cell>
          <cell r="AC42">
            <v>20</v>
          </cell>
          <cell r="AD42">
            <v>6</v>
          </cell>
          <cell r="AE42">
            <v>7</v>
          </cell>
          <cell r="AF42">
            <v>4</v>
          </cell>
          <cell r="AG42">
            <v>9</v>
          </cell>
          <cell r="AH42">
            <v>3</v>
          </cell>
          <cell r="AI42">
            <v>2</v>
          </cell>
          <cell r="AJ42">
            <v>8</v>
          </cell>
          <cell r="AK42">
            <v>5</v>
          </cell>
          <cell r="AL42">
            <v>6</v>
          </cell>
          <cell r="AM42">
            <v>1</v>
          </cell>
          <cell r="AN42">
            <v>1</v>
          </cell>
          <cell r="AO42">
            <v>1</v>
          </cell>
          <cell r="AP42">
            <v>2</v>
          </cell>
          <cell r="AQ42">
            <v>4</v>
          </cell>
          <cell r="AR42">
            <v>2</v>
          </cell>
          <cell r="AS42">
            <v>1</v>
          </cell>
          <cell r="AT42">
            <v>3</v>
          </cell>
          <cell r="AU42">
            <v>3</v>
          </cell>
          <cell r="AV42">
            <v>7</v>
          </cell>
          <cell r="AW42">
            <v>8</v>
          </cell>
          <cell r="AX42">
            <v>5</v>
          </cell>
          <cell r="AY42">
            <v>11</v>
          </cell>
          <cell r="AZ42">
            <v>7</v>
          </cell>
          <cell r="BA42">
            <v>4</v>
          </cell>
          <cell r="BB42">
            <v>9</v>
          </cell>
          <cell r="BC42">
            <v>8</v>
          </cell>
          <cell r="BD42">
            <v>9</v>
          </cell>
          <cell r="BE42">
            <v>10</v>
          </cell>
          <cell r="BF42">
            <v>6</v>
          </cell>
          <cell r="BG42">
            <v>9</v>
          </cell>
          <cell r="BH42">
            <v>7</v>
          </cell>
          <cell r="BI42">
            <v>11</v>
          </cell>
          <cell r="BJ42">
            <v>17</v>
          </cell>
          <cell r="BK42">
            <v>18</v>
          </cell>
          <cell r="BL42">
            <v>16</v>
          </cell>
          <cell r="BM42">
            <v>18</v>
          </cell>
          <cell r="BN42">
            <v>2</v>
          </cell>
          <cell r="BO42">
            <v>1</v>
          </cell>
          <cell r="BP42">
            <v>2</v>
          </cell>
          <cell r="BQ42">
            <v>4</v>
          </cell>
          <cell r="BR42">
            <v>6</v>
          </cell>
          <cell r="BS42">
            <v>4</v>
          </cell>
          <cell r="BT42">
            <v>8</v>
          </cell>
          <cell r="BU42">
            <v>3</v>
          </cell>
          <cell r="BV42">
            <v>2</v>
          </cell>
          <cell r="BW42">
            <v>12</v>
          </cell>
          <cell r="BX42">
            <v>7</v>
          </cell>
          <cell r="BY42">
            <v>11</v>
          </cell>
          <cell r="BZ42">
            <v>11</v>
          </cell>
          <cell r="CA42">
            <v>17</v>
          </cell>
          <cell r="CB42">
            <v>21</v>
          </cell>
          <cell r="CC42">
            <v>26</v>
          </cell>
          <cell r="CD42">
            <v>19</v>
          </cell>
          <cell r="CE42">
            <v>20</v>
          </cell>
          <cell r="CF42">
            <v>14</v>
          </cell>
          <cell r="CG42">
            <v>22</v>
          </cell>
          <cell r="CH42">
            <v>16</v>
          </cell>
          <cell r="CI42">
            <v>16</v>
          </cell>
          <cell r="CJ42">
            <v>12</v>
          </cell>
          <cell r="CK42">
            <v>14</v>
          </cell>
          <cell r="CL42">
            <v>27</v>
          </cell>
          <cell r="CM42">
            <v>20</v>
          </cell>
          <cell r="CN42">
            <v>26</v>
          </cell>
          <cell r="CO42">
            <v>10</v>
          </cell>
          <cell r="CP42">
            <v>14</v>
          </cell>
          <cell r="CQ42">
            <v>9</v>
          </cell>
          <cell r="CR42">
            <v>6</v>
          </cell>
          <cell r="CS42">
            <v>6</v>
          </cell>
          <cell r="CT42">
            <v>4</v>
          </cell>
          <cell r="CU42">
            <v>7</v>
          </cell>
          <cell r="CV42">
            <v>8</v>
          </cell>
          <cell r="CW42">
            <v>7</v>
          </cell>
          <cell r="CX42">
            <v>24</v>
          </cell>
          <cell r="CY42">
            <v>36</v>
          </cell>
          <cell r="CZ42">
            <v>25</v>
          </cell>
          <cell r="DA42">
            <v>22</v>
          </cell>
          <cell r="DB42">
            <v>18</v>
          </cell>
          <cell r="DC42">
            <v>18</v>
          </cell>
          <cell r="DD42">
            <v>34</v>
          </cell>
          <cell r="DE42">
            <v>28</v>
          </cell>
          <cell r="DF42">
            <v>33</v>
          </cell>
        </row>
        <row r="43">
          <cell r="A43">
            <v>210040</v>
          </cell>
          <cell r="B43" t="str">
            <v>NORTHWEST</v>
          </cell>
          <cell r="C43">
            <v>16</v>
          </cell>
          <cell r="D43">
            <v>11</v>
          </cell>
          <cell r="E43">
            <v>9</v>
          </cell>
          <cell r="F43">
            <v>11</v>
          </cell>
          <cell r="G43">
            <v>15</v>
          </cell>
          <cell r="H43">
            <v>11</v>
          </cell>
          <cell r="I43">
            <v>17</v>
          </cell>
          <cell r="J43">
            <v>27</v>
          </cell>
          <cell r="K43">
            <v>12</v>
          </cell>
          <cell r="L43">
            <v>7</v>
          </cell>
          <cell r="M43">
            <v>6</v>
          </cell>
          <cell r="N43">
            <v>9</v>
          </cell>
          <cell r="O43">
            <v>12</v>
          </cell>
          <cell r="P43">
            <v>12</v>
          </cell>
          <cell r="Q43">
            <v>15</v>
          </cell>
          <cell r="R43">
            <v>15</v>
          </cell>
          <cell r="S43">
            <v>10</v>
          </cell>
          <cell r="T43">
            <v>6</v>
          </cell>
          <cell r="U43">
            <v>23</v>
          </cell>
          <cell r="V43">
            <v>17</v>
          </cell>
          <cell r="W43">
            <v>18</v>
          </cell>
          <cell r="X43">
            <v>23</v>
          </cell>
          <cell r="Y43">
            <v>27</v>
          </cell>
          <cell r="Z43">
            <v>26</v>
          </cell>
          <cell r="AA43">
            <v>32</v>
          </cell>
          <cell r="AB43">
            <v>37</v>
          </cell>
          <cell r="AC43">
            <v>18</v>
          </cell>
          <cell r="AD43">
            <v>5</v>
          </cell>
          <cell r="AE43">
            <v>4</v>
          </cell>
          <cell r="AF43">
            <v>9</v>
          </cell>
          <cell r="AG43">
            <v>12</v>
          </cell>
          <cell r="AH43">
            <v>6</v>
          </cell>
          <cell r="AI43">
            <v>4</v>
          </cell>
          <cell r="AJ43">
            <v>11</v>
          </cell>
          <cell r="AK43">
            <v>8</v>
          </cell>
          <cell r="AL43">
            <v>10</v>
          </cell>
          <cell r="AM43">
            <v>2</v>
          </cell>
          <cell r="AN43">
            <v>1</v>
          </cell>
          <cell r="AO43" t="str">
            <v>.</v>
          </cell>
          <cell r="AP43">
            <v>1</v>
          </cell>
          <cell r="AQ43">
            <v>1</v>
          </cell>
          <cell r="AR43">
            <v>2</v>
          </cell>
          <cell r="AS43">
            <v>3</v>
          </cell>
          <cell r="AT43" t="str">
            <v>.</v>
          </cell>
          <cell r="AU43">
            <v>3</v>
          </cell>
          <cell r="AV43">
            <v>7</v>
          </cell>
          <cell r="AW43">
            <v>5</v>
          </cell>
          <cell r="AX43">
            <v>9</v>
          </cell>
          <cell r="AY43">
            <v>13</v>
          </cell>
          <cell r="AZ43">
            <v>7</v>
          </cell>
          <cell r="BA43">
            <v>6</v>
          </cell>
          <cell r="BB43">
            <v>14</v>
          </cell>
          <cell r="BC43">
            <v>8</v>
          </cell>
          <cell r="BD43">
            <v>13</v>
          </cell>
          <cell r="BE43">
            <v>11</v>
          </cell>
          <cell r="BF43">
            <v>13</v>
          </cell>
          <cell r="BG43">
            <v>12</v>
          </cell>
          <cell r="BH43">
            <v>12</v>
          </cell>
          <cell r="BI43">
            <v>20</v>
          </cell>
          <cell r="BJ43">
            <v>15</v>
          </cell>
          <cell r="BK43">
            <v>16</v>
          </cell>
          <cell r="BL43">
            <v>18</v>
          </cell>
          <cell r="BM43">
            <v>21</v>
          </cell>
          <cell r="BN43">
            <v>4</v>
          </cell>
          <cell r="BO43">
            <v>8</v>
          </cell>
          <cell r="BP43">
            <v>13</v>
          </cell>
          <cell r="BQ43">
            <v>8</v>
          </cell>
          <cell r="BR43">
            <v>19</v>
          </cell>
          <cell r="BS43">
            <v>4</v>
          </cell>
          <cell r="BT43">
            <v>6</v>
          </cell>
          <cell r="BU43">
            <v>2</v>
          </cell>
          <cell r="BV43">
            <v>8</v>
          </cell>
          <cell r="BW43">
            <v>15</v>
          </cell>
          <cell r="BX43">
            <v>21</v>
          </cell>
          <cell r="BY43">
            <v>25</v>
          </cell>
          <cell r="BZ43">
            <v>20</v>
          </cell>
          <cell r="CA43">
            <v>39</v>
          </cell>
          <cell r="CB43">
            <v>19</v>
          </cell>
          <cell r="CC43">
            <v>22</v>
          </cell>
          <cell r="CD43">
            <v>20</v>
          </cell>
          <cell r="CE43">
            <v>29</v>
          </cell>
          <cell r="CF43">
            <v>31</v>
          </cell>
          <cell r="CG43">
            <v>29</v>
          </cell>
          <cell r="CH43">
            <v>23</v>
          </cell>
          <cell r="CI43">
            <v>25</v>
          </cell>
          <cell r="CJ43">
            <v>24</v>
          </cell>
          <cell r="CK43">
            <v>24</v>
          </cell>
          <cell r="CL43">
            <v>22</v>
          </cell>
          <cell r="CM43">
            <v>21</v>
          </cell>
          <cell r="CN43">
            <v>20</v>
          </cell>
          <cell r="CO43">
            <v>13</v>
          </cell>
          <cell r="CP43">
            <v>12</v>
          </cell>
          <cell r="CQ43">
            <v>13</v>
          </cell>
          <cell r="CR43">
            <v>17</v>
          </cell>
          <cell r="CS43">
            <v>11</v>
          </cell>
          <cell r="CT43">
            <v>9</v>
          </cell>
          <cell r="CU43">
            <v>14</v>
          </cell>
          <cell r="CV43">
            <v>7</v>
          </cell>
          <cell r="CW43">
            <v>7</v>
          </cell>
          <cell r="CX43">
            <v>44</v>
          </cell>
          <cell r="CY43">
            <v>41</v>
          </cell>
          <cell r="CZ43">
            <v>36</v>
          </cell>
          <cell r="DA43">
            <v>42</v>
          </cell>
          <cell r="DB43">
            <v>35</v>
          </cell>
          <cell r="DC43">
            <v>33</v>
          </cell>
          <cell r="DD43">
            <v>36</v>
          </cell>
          <cell r="DE43">
            <v>28</v>
          </cell>
          <cell r="DF43">
            <v>27</v>
          </cell>
        </row>
        <row r="44">
          <cell r="A44">
            <v>210043</v>
          </cell>
          <cell r="B44" t="str">
            <v>BALTIMORE WASHINGTON MEDICAL CENTER</v>
          </cell>
          <cell r="C44" t="str">
            <v>.</v>
          </cell>
          <cell r="D44" t="str">
            <v>.</v>
          </cell>
          <cell r="E44" t="str">
            <v>.</v>
          </cell>
          <cell r="F44" t="str">
            <v>.</v>
          </cell>
          <cell r="G44" t="str">
            <v>.</v>
          </cell>
          <cell r="H44" t="str">
            <v>.</v>
          </cell>
          <cell r="I44" t="str">
            <v>.</v>
          </cell>
          <cell r="J44" t="str">
            <v>.</v>
          </cell>
          <cell r="K44" t="str">
            <v>.</v>
          </cell>
          <cell r="L44" t="str">
            <v>.</v>
          </cell>
          <cell r="M44" t="str">
            <v>.</v>
          </cell>
          <cell r="N44" t="str">
            <v>.</v>
          </cell>
          <cell r="O44" t="str">
            <v>.</v>
          </cell>
          <cell r="P44" t="str">
            <v>.</v>
          </cell>
          <cell r="Q44" t="str">
            <v>.</v>
          </cell>
          <cell r="R44" t="str">
            <v>.</v>
          </cell>
          <cell r="S44" t="str">
            <v>.</v>
          </cell>
          <cell r="T44" t="str">
            <v>.</v>
          </cell>
          <cell r="U44" t="str">
            <v>.</v>
          </cell>
          <cell r="V44" t="str">
            <v>.</v>
          </cell>
          <cell r="W44" t="str">
            <v>.</v>
          </cell>
          <cell r="X44" t="str">
            <v>.</v>
          </cell>
          <cell r="Y44" t="str">
            <v>.</v>
          </cell>
          <cell r="Z44" t="str">
            <v>.</v>
          </cell>
          <cell r="AA44" t="str">
            <v>.</v>
          </cell>
          <cell r="AB44" t="str">
            <v>.</v>
          </cell>
          <cell r="AC44" t="str">
            <v>.</v>
          </cell>
          <cell r="AD44" t="str">
            <v>.</v>
          </cell>
          <cell r="AE44" t="str">
            <v>.</v>
          </cell>
          <cell r="AF44" t="str">
            <v>.</v>
          </cell>
          <cell r="AG44" t="str">
            <v>.</v>
          </cell>
          <cell r="AH44" t="str">
            <v>.</v>
          </cell>
          <cell r="AI44" t="str">
            <v>.</v>
          </cell>
          <cell r="AJ44" t="str">
            <v>.</v>
          </cell>
          <cell r="AK44" t="str">
            <v>.</v>
          </cell>
          <cell r="AL44" t="str">
            <v>.</v>
          </cell>
          <cell r="AM44" t="str">
            <v>.</v>
          </cell>
          <cell r="AN44" t="str">
            <v>.</v>
          </cell>
          <cell r="AO44" t="str">
            <v>.</v>
          </cell>
          <cell r="AP44" t="str">
            <v>.</v>
          </cell>
          <cell r="AQ44" t="str">
            <v>.</v>
          </cell>
          <cell r="AR44" t="str">
            <v>.</v>
          </cell>
          <cell r="AS44" t="str">
            <v>.</v>
          </cell>
          <cell r="AT44" t="str">
            <v>.</v>
          </cell>
          <cell r="AU44" t="str">
            <v>.</v>
          </cell>
          <cell r="AV44" t="str">
            <v>.</v>
          </cell>
          <cell r="AW44" t="str">
            <v>.</v>
          </cell>
          <cell r="AX44" t="str">
            <v>.</v>
          </cell>
          <cell r="AY44" t="str">
            <v>.</v>
          </cell>
          <cell r="AZ44" t="str">
            <v>.</v>
          </cell>
          <cell r="BA44" t="str">
            <v>.</v>
          </cell>
          <cell r="BB44" t="str">
            <v>.</v>
          </cell>
          <cell r="BC44" t="str">
            <v>.</v>
          </cell>
          <cell r="BD44" t="str">
            <v>.</v>
          </cell>
          <cell r="BE44">
            <v>28</v>
          </cell>
          <cell r="BF44">
            <v>36</v>
          </cell>
          <cell r="BG44">
            <v>26</v>
          </cell>
          <cell r="BH44">
            <v>23</v>
          </cell>
          <cell r="BI44">
            <v>30</v>
          </cell>
          <cell r="BJ44">
            <v>22</v>
          </cell>
          <cell r="BK44">
            <v>33</v>
          </cell>
          <cell r="BL44">
            <v>21</v>
          </cell>
          <cell r="BM44">
            <v>32</v>
          </cell>
          <cell r="BN44">
            <v>7</v>
          </cell>
          <cell r="BO44">
            <v>8</v>
          </cell>
          <cell r="BP44">
            <v>7</v>
          </cell>
          <cell r="BQ44">
            <v>5</v>
          </cell>
          <cell r="BR44">
            <v>8</v>
          </cell>
          <cell r="BS44">
            <v>9</v>
          </cell>
          <cell r="BT44">
            <v>17</v>
          </cell>
          <cell r="BU44">
            <v>20</v>
          </cell>
          <cell r="BV44">
            <v>8</v>
          </cell>
          <cell r="BW44">
            <v>35</v>
          </cell>
          <cell r="BX44">
            <v>44</v>
          </cell>
          <cell r="BY44">
            <v>33</v>
          </cell>
          <cell r="BZ44">
            <v>28</v>
          </cell>
          <cell r="CA44">
            <v>38</v>
          </cell>
          <cell r="CB44">
            <v>31</v>
          </cell>
          <cell r="CC44">
            <v>50</v>
          </cell>
          <cell r="CD44">
            <v>41</v>
          </cell>
          <cell r="CE44">
            <v>40</v>
          </cell>
          <cell r="CF44">
            <v>56</v>
          </cell>
          <cell r="CG44">
            <v>46</v>
          </cell>
          <cell r="CH44">
            <v>51</v>
          </cell>
          <cell r="CI44">
            <v>44</v>
          </cell>
          <cell r="CJ44">
            <v>51</v>
          </cell>
          <cell r="CK44">
            <v>33</v>
          </cell>
          <cell r="CL44">
            <v>48</v>
          </cell>
          <cell r="CM44">
            <v>31</v>
          </cell>
          <cell r="CN44">
            <v>47</v>
          </cell>
          <cell r="CO44">
            <v>14</v>
          </cell>
          <cell r="CP44">
            <v>24</v>
          </cell>
          <cell r="CQ44">
            <v>18</v>
          </cell>
          <cell r="CR44">
            <v>19</v>
          </cell>
          <cell r="CS44">
            <v>22</v>
          </cell>
          <cell r="CT44">
            <v>13</v>
          </cell>
          <cell r="CU44">
            <v>12</v>
          </cell>
          <cell r="CV44">
            <v>20</v>
          </cell>
          <cell r="CW44">
            <v>19</v>
          </cell>
          <cell r="CX44">
            <v>70</v>
          </cell>
          <cell r="CY44">
            <v>70</v>
          </cell>
          <cell r="CZ44">
            <v>69</v>
          </cell>
          <cell r="DA44">
            <v>63</v>
          </cell>
          <cell r="DB44">
            <v>73</v>
          </cell>
          <cell r="DC44">
            <v>46</v>
          </cell>
          <cell r="DD44">
            <v>60</v>
          </cell>
          <cell r="DE44">
            <v>51</v>
          </cell>
          <cell r="DF44">
            <v>66</v>
          </cell>
        </row>
        <row r="45">
          <cell r="A45">
            <v>210044</v>
          </cell>
          <cell r="B45" t="str">
            <v>G.B.M.C.</v>
          </cell>
          <cell r="C45">
            <v>6</v>
          </cell>
          <cell r="D45">
            <v>6</v>
          </cell>
          <cell r="E45">
            <v>8</v>
          </cell>
          <cell r="F45">
            <v>3</v>
          </cell>
          <cell r="G45">
            <v>8</v>
          </cell>
          <cell r="H45">
            <v>4</v>
          </cell>
          <cell r="I45">
            <v>6</v>
          </cell>
          <cell r="J45">
            <v>9</v>
          </cell>
          <cell r="K45">
            <v>4</v>
          </cell>
          <cell r="L45">
            <v>5</v>
          </cell>
          <cell r="M45">
            <v>8</v>
          </cell>
          <cell r="N45">
            <v>9</v>
          </cell>
          <cell r="O45">
            <v>2</v>
          </cell>
          <cell r="P45">
            <v>7</v>
          </cell>
          <cell r="Q45">
            <v>7</v>
          </cell>
          <cell r="R45">
            <v>9</v>
          </cell>
          <cell r="S45">
            <v>14</v>
          </cell>
          <cell r="T45">
            <v>9</v>
          </cell>
          <cell r="U45">
            <v>11</v>
          </cell>
          <cell r="V45">
            <v>14</v>
          </cell>
          <cell r="W45">
            <v>17</v>
          </cell>
          <cell r="X45">
            <v>5</v>
          </cell>
          <cell r="Y45">
            <v>15</v>
          </cell>
          <cell r="Z45">
            <v>11</v>
          </cell>
          <cell r="AA45">
            <v>15</v>
          </cell>
          <cell r="AB45">
            <v>23</v>
          </cell>
          <cell r="AC45">
            <v>13</v>
          </cell>
          <cell r="AD45">
            <v>8</v>
          </cell>
          <cell r="AE45">
            <v>7</v>
          </cell>
          <cell r="AF45">
            <v>11</v>
          </cell>
          <cell r="AG45">
            <v>6</v>
          </cell>
          <cell r="AH45">
            <v>12</v>
          </cell>
          <cell r="AI45">
            <v>8</v>
          </cell>
          <cell r="AJ45">
            <v>3</v>
          </cell>
          <cell r="AK45">
            <v>3</v>
          </cell>
          <cell r="AL45">
            <v>4</v>
          </cell>
          <cell r="AM45" t="str">
            <v>.</v>
          </cell>
          <cell r="AN45" t="str">
            <v>.</v>
          </cell>
          <cell r="AO45">
            <v>1</v>
          </cell>
          <cell r="AP45">
            <v>1</v>
          </cell>
          <cell r="AQ45">
            <v>1</v>
          </cell>
          <cell r="AR45">
            <v>4</v>
          </cell>
          <cell r="AS45" t="str">
            <v>.</v>
          </cell>
          <cell r="AT45">
            <v>3</v>
          </cell>
          <cell r="AU45">
            <v>3</v>
          </cell>
          <cell r="AV45">
            <v>8</v>
          </cell>
          <cell r="AW45">
            <v>7</v>
          </cell>
          <cell r="AX45">
            <v>12</v>
          </cell>
          <cell r="AY45">
            <v>7</v>
          </cell>
          <cell r="AZ45">
            <v>13</v>
          </cell>
          <cell r="BA45">
            <v>12</v>
          </cell>
          <cell r="BB45">
            <v>3</v>
          </cell>
          <cell r="BC45">
            <v>6</v>
          </cell>
          <cell r="BD45">
            <v>7</v>
          </cell>
          <cell r="BE45">
            <v>21</v>
          </cell>
          <cell r="BF45">
            <v>19</v>
          </cell>
          <cell r="BG45">
            <v>26</v>
          </cell>
          <cell r="BH45">
            <v>14</v>
          </cell>
          <cell r="BI45">
            <v>20</v>
          </cell>
          <cell r="BJ45">
            <v>12</v>
          </cell>
          <cell r="BK45">
            <v>16</v>
          </cell>
          <cell r="BL45">
            <v>21</v>
          </cell>
          <cell r="BM45">
            <v>21</v>
          </cell>
          <cell r="BN45">
            <v>15</v>
          </cell>
          <cell r="BO45">
            <v>14</v>
          </cell>
          <cell r="BP45">
            <v>16</v>
          </cell>
          <cell r="BQ45">
            <v>16</v>
          </cell>
          <cell r="BR45">
            <v>17</v>
          </cell>
          <cell r="BS45">
            <v>18</v>
          </cell>
          <cell r="BT45">
            <v>17</v>
          </cell>
          <cell r="BU45">
            <v>15</v>
          </cell>
          <cell r="BV45">
            <v>14</v>
          </cell>
          <cell r="BW45">
            <v>36</v>
          </cell>
          <cell r="BX45">
            <v>33</v>
          </cell>
          <cell r="BY45">
            <v>42</v>
          </cell>
          <cell r="BZ45">
            <v>30</v>
          </cell>
          <cell r="CA45">
            <v>37</v>
          </cell>
          <cell r="CB45">
            <v>30</v>
          </cell>
          <cell r="CC45">
            <v>33</v>
          </cell>
          <cell r="CD45">
            <v>36</v>
          </cell>
          <cell r="CE45">
            <v>35</v>
          </cell>
          <cell r="CF45">
            <v>28</v>
          </cell>
          <cell r="CG45">
            <v>22</v>
          </cell>
          <cell r="CH45">
            <v>37</v>
          </cell>
          <cell r="CI45">
            <v>26</v>
          </cell>
          <cell r="CJ45">
            <v>25</v>
          </cell>
          <cell r="CK45">
            <v>24</v>
          </cell>
          <cell r="CL45">
            <v>23</v>
          </cell>
          <cell r="CM45">
            <v>22</v>
          </cell>
          <cell r="CN45">
            <v>24</v>
          </cell>
          <cell r="CO45">
            <v>7</v>
          </cell>
          <cell r="CP45">
            <v>8</v>
          </cell>
          <cell r="CQ45">
            <v>7</v>
          </cell>
          <cell r="CR45">
            <v>11</v>
          </cell>
          <cell r="CS45">
            <v>16</v>
          </cell>
          <cell r="CT45">
            <v>9</v>
          </cell>
          <cell r="CU45">
            <v>7</v>
          </cell>
          <cell r="CV45">
            <v>14</v>
          </cell>
          <cell r="CW45">
            <v>11</v>
          </cell>
          <cell r="CX45">
            <v>35</v>
          </cell>
          <cell r="CY45">
            <v>30</v>
          </cell>
          <cell r="CZ45">
            <v>44</v>
          </cell>
          <cell r="DA45">
            <v>37</v>
          </cell>
          <cell r="DB45">
            <v>41</v>
          </cell>
          <cell r="DC45">
            <v>33</v>
          </cell>
          <cell r="DD45">
            <v>30</v>
          </cell>
          <cell r="DE45">
            <v>36</v>
          </cell>
          <cell r="DF45">
            <v>35</v>
          </cell>
        </row>
        <row r="46">
          <cell r="A46">
            <v>210045</v>
          </cell>
          <cell r="B46" t="str">
            <v>MCCREADY</v>
          </cell>
          <cell r="C46">
            <v>3</v>
          </cell>
          <cell r="D46" t="str">
            <v>.</v>
          </cell>
          <cell r="E46" t="str">
            <v>.</v>
          </cell>
          <cell r="F46">
            <v>2</v>
          </cell>
          <cell r="G46" t="str">
            <v>.</v>
          </cell>
          <cell r="H46">
            <v>2</v>
          </cell>
          <cell r="I46">
            <v>2</v>
          </cell>
          <cell r="J46" t="str">
            <v>.</v>
          </cell>
          <cell r="K46">
            <v>1</v>
          </cell>
          <cell r="L46" t="str">
            <v>.</v>
          </cell>
          <cell r="M46">
            <v>1</v>
          </cell>
          <cell r="N46" t="str">
            <v>.</v>
          </cell>
          <cell r="O46">
            <v>1</v>
          </cell>
          <cell r="P46" t="str">
            <v>.</v>
          </cell>
          <cell r="Q46" t="str">
            <v>.</v>
          </cell>
          <cell r="R46" t="str">
            <v>.</v>
          </cell>
          <cell r="S46" t="str">
            <v>.</v>
          </cell>
          <cell r="T46" t="str">
            <v>.</v>
          </cell>
          <cell r="U46">
            <v>3</v>
          </cell>
          <cell r="V46">
            <v>1</v>
          </cell>
          <cell r="W46" t="str">
            <v>.</v>
          </cell>
          <cell r="X46">
            <v>3</v>
          </cell>
          <cell r="Y46" t="str">
            <v>.</v>
          </cell>
          <cell r="Z46">
            <v>2</v>
          </cell>
          <cell r="AA46">
            <v>2</v>
          </cell>
          <cell r="AB46" t="str">
            <v>.</v>
          </cell>
          <cell r="AC46">
            <v>1</v>
          </cell>
          <cell r="AD46">
            <v>1</v>
          </cell>
          <cell r="AE46" t="str">
            <v>.</v>
          </cell>
          <cell r="AF46" t="str">
            <v>.</v>
          </cell>
          <cell r="AG46">
            <v>1</v>
          </cell>
          <cell r="AH46">
            <v>1</v>
          </cell>
          <cell r="AI46" t="str">
            <v>.</v>
          </cell>
          <cell r="AJ46" t="str">
            <v>.</v>
          </cell>
          <cell r="AK46" t="str">
            <v>.</v>
          </cell>
          <cell r="AL46">
            <v>2</v>
          </cell>
          <cell r="AM46" t="str">
            <v>.</v>
          </cell>
          <cell r="AN46" t="str">
            <v>.</v>
          </cell>
          <cell r="AO46" t="str">
            <v>.</v>
          </cell>
          <cell r="AP46" t="str">
            <v>.</v>
          </cell>
          <cell r="AQ46" t="str">
            <v>.</v>
          </cell>
          <cell r="AR46" t="str">
            <v>.</v>
          </cell>
          <cell r="AS46" t="str">
            <v>.</v>
          </cell>
          <cell r="AT46" t="str">
            <v>.</v>
          </cell>
          <cell r="AU46" t="str">
            <v>.</v>
          </cell>
          <cell r="AV46">
            <v>1</v>
          </cell>
          <cell r="AW46" t="str">
            <v>.</v>
          </cell>
          <cell r="AX46" t="str">
            <v>.</v>
          </cell>
          <cell r="AY46">
            <v>1</v>
          </cell>
          <cell r="AZ46">
            <v>1</v>
          </cell>
          <cell r="BA46" t="str">
            <v>.</v>
          </cell>
          <cell r="BB46" t="str">
            <v>.</v>
          </cell>
          <cell r="BC46" t="str">
            <v>.</v>
          </cell>
          <cell r="BD46">
            <v>2</v>
          </cell>
          <cell r="BE46" t="str">
            <v>.</v>
          </cell>
          <cell r="BF46">
            <v>1</v>
          </cell>
          <cell r="BG46">
            <v>2</v>
          </cell>
          <cell r="BH46">
            <v>1</v>
          </cell>
          <cell r="BI46" t="str">
            <v>.</v>
          </cell>
          <cell r="BJ46">
            <v>1</v>
          </cell>
          <cell r="BK46" t="str">
            <v>.</v>
          </cell>
          <cell r="BL46" t="str">
            <v>.</v>
          </cell>
          <cell r="BM46" t="str">
            <v>.</v>
          </cell>
          <cell r="BN46" t="str">
            <v>.</v>
          </cell>
          <cell r="BO46" t="str">
            <v>.</v>
          </cell>
          <cell r="BP46" t="str">
            <v>.</v>
          </cell>
          <cell r="BQ46" t="str">
            <v>.</v>
          </cell>
          <cell r="BR46" t="str">
            <v>.</v>
          </cell>
          <cell r="BS46" t="str">
            <v>.</v>
          </cell>
          <cell r="BT46" t="str">
            <v>.</v>
          </cell>
          <cell r="BU46" t="str">
            <v>.</v>
          </cell>
          <cell r="BV46" t="str">
            <v>.</v>
          </cell>
          <cell r="BW46" t="str">
            <v>.</v>
          </cell>
          <cell r="BX46">
            <v>1</v>
          </cell>
          <cell r="BY46">
            <v>2</v>
          </cell>
          <cell r="BZ46">
            <v>1</v>
          </cell>
          <cell r="CA46" t="str">
            <v>.</v>
          </cell>
          <cell r="CB46">
            <v>1</v>
          </cell>
          <cell r="CC46" t="str">
            <v>.</v>
          </cell>
          <cell r="CD46" t="str">
            <v>.</v>
          </cell>
          <cell r="CE46" t="str">
            <v>.</v>
          </cell>
          <cell r="CF46">
            <v>41</v>
          </cell>
          <cell r="CG46">
            <v>25</v>
          </cell>
          <cell r="CH46">
            <v>40</v>
          </cell>
          <cell r="CI46">
            <v>31</v>
          </cell>
          <cell r="CJ46">
            <v>38</v>
          </cell>
          <cell r="CK46">
            <v>24</v>
          </cell>
          <cell r="CL46">
            <v>26</v>
          </cell>
          <cell r="CM46">
            <v>22</v>
          </cell>
          <cell r="CN46">
            <v>37</v>
          </cell>
          <cell r="CO46">
            <v>10</v>
          </cell>
          <cell r="CP46">
            <v>7</v>
          </cell>
          <cell r="CQ46">
            <v>3</v>
          </cell>
          <cell r="CR46">
            <v>6</v>
          </cell>
          <cell r="CS46">
            <v>7</v>
          </cell>
          <cell r="CT46">
            <v>6</v>
          </cell>
          <cell r="CU46">
            <v>4</v>
          </cell>
          <cell r="CV46">
            <v>7</v>
          </cell>
          <cell r="CW46">
            <v>4</v>
          </cell>
          <cell r="CX46">
            <v>51</v>
          </cell>
          <cell r="CY46">
            <v>32</v>
          </cell>
          <cell r="CZ46">
            <v>43</v>
          </cell>
          <cell r="DA46">
            <v>37</v>
          </cell>
          <cell r="DB46">
            <v>45</v>
          </cell>
          <cell r="DC46">
            <v>30</v>
          </cell>
          <cell r="DD46">
            <v>30</v>
          </cell>
          <cell r="DE46">
            <v>29</v>
          </cell>
          <cell r="DF46">
            <v>41</v>
          </cell>
        </row>
        <row r="47">
          <cell r="A47">
            <v>210048</v>
          </cell>
          <cell r="B47" t="str">
            <v>HOWARD COUNTY</v>
          </cell>
          <cell r="C47">
            <v>20</v>
          </cell>
          <cell r="D47">
            <v>23</v>
          </cell>
          <cell r="E47">
            <v>17</v>
          </cell>
          <cell r="F47">
            <v>18</v>
          </cell>
          <cell r="G47">
            <v>24</v>
          </cell>
          <cell r="H47">
            <v>30</v>
          </cell>
          <cell r="I47">
            <v>16</v>
          </cell>
          <cell r="J47">
            <v>22</v>
          </cell>
          <cell r="K47">
            <v>26</v>
          </cell>
          <cell r="L47">
            <v>17</v>
          </cell>
          <cell r="M47">
            <v>19</v>
          </cell>
          <cell r="N47">
            <v>8</v>
          </cell>
          <cell r="O47">
            <v>21</v>
          </cell>
          <cell r="P47">
            <v>9</v>
          </cell>
          <cell r="Q47">
            <v>19</v>
          </cell>
          <cell r="R47">
            <v>16</v>
          </cell>
          <cell r="S47">
            <v>10</v>
          </cell>
          <cell r="T47">
            <v>13</v>
          </cell>
          <cell r="U47">
            <v>37</v>
          </cell>
          <cell r="V47">
            <v>42</v>
          </cell>
          <cell r="W47">
            <v>25</v>
          </cell>
          <cell r="X47">
            <v>39</v>
          </cell>
          <cell r="Y47">
            <v>33</v>
          </cell>
          <cell r="Z47">
            <v>49</v>
          </cell>
          <cell r="AA47">
            <v>32</v>
          </cell>
          <cell r="AB47">
            <v>32</v>
          </cell>
          <cell r="AC47">
            <v>39</v>
          </cell>
          <cell r="AD47">
            <v>27</v>
          </cell>
          <cell r="AE47">
            <v>30</v>
          </cell>
          <cell r="AF47">
            <v>19</v>
          </cell>
          <cell r="AG47">
            <v>19</v>
          </cell>
          <cell r="AH47">
            <v>24</v>
          </cell>
          <cell r="AI47">
            <v>17</v>
          </cell>
          <cell r="AJ47">
            <v>28</v>
          </cell>
          <cell r="AK47">
            <v>19</v>
          </cell>
          <cell r="AL47">
            <v>38</v>
          </cell>
          <cell r="AM47">
            <v>4</v>
          </cell>
          <cell r="AN47">
            <v>2</v>
          </cell>
          <cell r="AO47">
            <v>2</v>
          </cell>
          <cell r="AP47">
            <v>3</v>
          </cell>
          <cell r="AQ47">
            <v>3</v>
          </cell>
          <cell r="AR47">
            <v>5</v>
          </cell>
          <cell r="AS47">
            <v>2</v>
          </cell>
          <cell r="AT47">
            <v>2</v>
          </cell>
          <cell r="AU47">
            <v>4</v>
          </cell>
          <cell r="AV47">
            <v>31</v>
          </cell>
          <cell r="AW47">
            <v>32</v>
          </cell>
          <cell r="AX47">
            <v>21</v>
          </cell>
          <cell r="AY47">
            <v>22</v>
          </cell>
          <cell r="AZ47">
            <v>27</v>
          </cell>
          <cell r="BA47">
            <v>22</v>
          </cell>
          <cell r="BB47">
            <v>30</v>
          </cell>
          <cell r="BC47">
            <v>21</v>
          </cell>
          <cell r="BD47">
            <v>42</v>
          </cell>
          <cell r="BE47" t="str">
            <v>.</v>
          </cell>
          <cell r="BF47" t="str">
            <v>.</v>
          </cell>
          <cell r="BG47" t="str">
            <v>.</v>
          </cell>
          <cell r="BH47" t="str">
            <v>.</v>
          </cell>
          <cell r="BI47" t="str">
            <v>.</v>
          </cell>
          <cell r="BJ47" t="str">
            <v>.</v>
          </cell>
          <cell r="BK47" t="str">
            <v>.</v>
          </cell>
          <cell r="BL47" t="str">
            <v>.</v>
          </cell>
          <cell r="BM47" t="str">
            <v>.</v>
          </cell>
          <cell r="BN47" t="str">
            <v>.</v>
          </cell>
          <cell r="BO47" t="str">
            <v>.</v>
          </cell>
          <cell r="BP47" t="str">
            <v>.</v>
          </cell>
          <cell r="BQ47" t="str">
            <v>.</v>
          </cell>
          <cell r="BR47" t="str">
            <v>.</v>
          </cell>
          <cell r="BS47" t="str">
            <v>.</v>
          </cell>
          <cell r="BT47" t="str">
            <v>.</v>
          </cell>
          <cell r="BU47" t="str">
            <v>.</v>
          </cell>
          <cell r="BV47" t="str">
            <v>.</v>
          </cell>
          <cell r="BW47" t="str">
            <v>.</v>
          </cell>
          <cell r="BX47" t="str">
            <v>.</v>
          </cell>
          <cell r="BY47" t="str">
            <v>.</v>
          </cell>
          <cell r="BZ47" t="str">
            <v>.</v>
          </cell>
          <cell r="CA47" t="str">
            <v>.</v>
          </cell>
          <cell r="CB47" t="str">
            <v>.</v>
          </cell>
          <cell r="CC47" t="str">
            <v>.</v>
          </cell>
          <cell r="CD47" t="str">
            <v>.</v>
          </cell>
          <cell r="CE47" t="str">
            <v>.</v>
          </cell>
          <cell r="CF47">
            <v>37</v>
          </cell>
          <cell r="CG47">
            <v>37</v>
          </cell>
          <cell r="CH47">
            <v>30</v>
          </cell>
          <cell r="CI47">
            <v>38</v>
          </cell>
          <cell r="CJ47">
            <v>30</v>
          </cell>
          <cell r="CK47">
            <v>38</v>
          </cell>
          <cell r="CL47">
            <v>24</v>
          </cell>
          <cell r="CM47">
            <v>29</v>
          </cell>
          <cell r="CN47">
            <v>27</v>
          </cell>
          <cell r="CO47">
            <v>9</v>
          </cell>
          <cell r="CP47">
            <v>7</v>
          </cell>
          <cell r="CQ47">
            <v>10</v>
          </cell>
          <cell r="CR47">
            <v>10</v>
          </cell>
          <cell r="CS47">
            <v>10</v>
          </cell>
          <cell r="CT47">
            <v>20</v>
          </cell>
          <cell r="CU47">
            <v>8</v>
          </cell>
          <cell r="CV47">
            <v>10</v>
          </cell>
          <cell r="CW47">
            <v>4</v>
          </cell>
          <cell r="CX47">
            <v>46</v>
          </cell>
          <cell r="CY47">
            <v>44</v>
          </cell>
          <cell r="CZ47">
            <v>40</v>
          </cell>
          <cell r="DA47">
            <v>48</v>
          </cell>
          <cell r="DB47">
            <v>40</v>
          </cell>
          <cell r="DC47">
            <v>58</v>
          </cell>
          <cell r="DD47">
            <v>32</v>
          </cell>
          <cell r="DE47">
            <v>39</v>
          </cell>
          <cell r="DF47">
            <v>31</v>
          </cell>
        </row>
        <row r="48">
          <cell r="A48">
            <v>210049</v>
          </cell>
          <cell r="B48" t="str">
            <v>UPPER CHESAPEAKE HEALTH</v>
          </cell>
          <cell r="C48" t="str">
            <v>.</v>
          </cell>
          <cell r="D48" t="str">
            <v>.</v>
          </cell>
          <cell r="E48" t="str">
            <v>.</v>
          </cell>
          <cell r="F48" t="str">
            <v>.</v>
          </cell>
          <cell r="G48" t="str">
            <v>.</v>
          </cell>
          <cell r="H48" t="str">
            <v>.</v>
          </cell>
          <cell r="I48" t="str">
            <v>.</v>
          </cell>
          <cell r="J48" t="str">
            <v>.</v>
          </cell>
          <cell r="K48" t="str">
            <v>.</v>
          </cell>
          <cell r="L48" t="str">
            <v>.</v>
          </cell>
          <cell r="M48" t="str">
            <v>.</v>
          </cell>
          <cell r="N48" t="str">
            <v>.</v>
          </cell>
          <cell r="O48" t="str">
            <v>.</v>
          </cell>
          <cell r="P48" t="str">
            <v>.</v>
          </cell>
          <cell r="Q48" t="str">
            <v>.</v>
          </cell>
          <cell r="R48" t="str">
            <v>.</v>
          </cell>
          <cell r="S48" t="str">
            <v>.</v>
          </cell>
          <cell r="T48" t="str">
            <v>.</v>
          </cell>
          <cell r="U48" t="str">
            <v>.</v>
          </cell>
          <cell r="V48" t="str">
            <v>.</v>
          </cell>
          <cell r="W48" t="str">
            <v>.</v>
          </cell>
          <cell r="X48" t="str">
            <v>.</v>
          </cell>
          <cell r="Y48" t="str">
            <v>.</v>
          </cell>
          <cell r="Z48" t="str">
            <v>.</v>
          </cell>
          <cell r="AA48" t="str">
            <v>.</v>
          </cell>
          <cell r="AB48" t="str">
            <v>.</v>
          </cell>
          <cell r="AC48" t="str">
            <v>.</v>
          </cell>
          <cell r="AD48" t="str">
            <v>.</v>
          </cell>
          <cell r="AE48" t="str">
            <v>.</v>
          </cell>
          <cell r="AF48" t="str">
            <v>.</v>
          </cell>
          <cell r="AG48" t="str">
            <v>.</v>
          </cell>
          <cell r="AH48" t="str">
            <v>.</v>
          </cell>
          <cell r="AI48" t="str">
            <v>.</v>
          </cell>
          <cell r="AJ48" t="str">
            <v>.</v>
          </cell>
          <cell r="AK48" t="str">
            <v>.</v>
          </cell>
          <cell r="AL48" t="str">
            <v>.</v>
          </cell>
          <cell r="AM48" t="str">
            <v>.</v>
          </cell>
          <cell r="AN48" t="str">
            <v>.</v>
          </cell>
          <cell r="AO48" t="str">
            <v>.</v>
          </cell>
          <cell r="AP48" t="str">
            <v>.</v>
          </cell>
          <cell r="AQ48" t="str">
            <v>.</v>
          </cell>
          <cell r="AR48" t="str">
            <v>.</v>
          </cell>
          <cell r="AS48" t="str">
            <v>.</v>
          </cell>
          <cell r="AT48" t="str">
            <v>.</v>
          </cell>
          <cell r="AU48" t="str">
            <v>.</v>
          </cell>
          <cell r="AV48" t="str">
            <v>.</v>
          </cell>
          <cell r="AW48" t="str">
            <v>.</v>
          </cell>
          <cell r="AX48" t="str">
            <v>.</v>
          </cell>
          <cell r="AY48" t="str">
            <v>.</v>
          </cell>
          <cell r="AZ48" t="str">
            <v>.</v>
          </cell>
          <cell r="BA48" t="str">
            <v>.</v>
          </cell>
          <cell r="BB48" t="str">
            <v>.</v>
          </cell>
          <cell r="BC48" t="str">
            <v>.</v>
          </cell>
          <cell r="BD48" t="str">
            <v>.</v>
          </cell>
          <cell r="BE48">
            <v>34</v>
          </cell>
          <cell r="BF48">
            <v>29</v>
          </cell>
          <cell r="BG48">
            <v>23</v>
          </cell>
          <cell r="BH48">
            <v>29</v>
          </cell>
          <cell r="BI48">
            <v>32</v>
          </cell>
          <cell r="BJ48">
            <v>41</v>
          </cell>
          <cell r="BK48">
            <v>25</v>
          </cell>
          <cell r="BL48">
            <v>32</v>
          </cell>
          <cell r="BM48">
            <v>36</v>
          </cell>
          <cell r="BN48">
            <v>7</v>
          </cell>
          <cell r="BO48">
            <v>7</v>
          </cell>
          <cell r="BP48">
            <v>11</v>
          </cell>
          <cell r="BQ48">
            <v>5</v>
          </cell>
          <cell r="BR48">
            <v>11</v>
          </cell>
          <cell r="BS48">
            <v>7</v>
          </cell>
          <cell r="BT48">
            <v>7</v>
          </cell>
          <cell r="BU48">
            <v>7</v>
          </cell>
          <cell r="BV48">
            <v>8</v>
          </cell>
          <cell r="BW48">
            <v>41</v>
          </cell>
          <cell r="BX48">
            <v>36</v>
          </cell>
          <cell r="BY48">
            <v>34</v>
          </cell>
          <cell r="BZ48">
            <v>34</v>
          </cell>
          <cell r="CA48">
            <v>43</v>
          </cell>
          <cell r="CB48">
            <v>48</v>
          </cell>
          <cell r="CC48">
            <v>32</v>
          </cell>
          <cell r="CD48">
            <v>39</v>
          </cell>
          <cell r="CE48">
            <v>44</v>
          </cell>
          <cell r="CF48">
            <v>20</v>
          </cell>
          <cell r="CG48">
            <v>25</v>
          </cell>
          <cell r="CH48">
            <v>20</v>
          </cell>
          <cell r="CI48">
            <v>27</v>
          </cell>
          <cell r="CJ48">
            <v>21</v>
          </cell>
          <cell r="CK48">
            <v>20</v>
          </cell>
          <cell r="CL48">
            <v>32</v>
          </cell>
          <cell r="CM48">
            <v>21</v>
          </cell>
          <cell r="CN48">
            <v>28</v>
          </cell>
          <cell r="CO48">
            <v>8</v>
          </cell>
          <cell r="CP48">
            <v>8</v>
          </cell>
          <cell r="CQ48">
            <v>5</v>
          </cell>
          <cell r="CR48">
            <v>19</v>
          </cell>
          <cell r="CS48">
            <v>6</v>
          </cell>
          <cell r="CT48">
            <v>1</v>
          </cell>
          <cell r="CU48">
            <v>5</v>
          </cell>
          <cell r="CV48">
            <v>6</v>
          </cell>
          <cell r="CW48">
            <v>6</v>
          </cell>
          <cell r="CX48">
            <v>28</v>
          </cell>
          <cell r="CY48">
            <v>33</v>
          </cell>
          <cell r="CZ48">
            <v>25</v>
          </cell>
          <cell r="DA48">
            <v>46</v>
          </cell>
          <cell r="DB48">
            <v>27</v>
          </cell>
          <cell r="DC48">
            <v>21</v>
          </cell>
          <cell r="DD48">
            <v>37</v>
          </cell>
          <cell r="DE48">
            <v>27</v>
          </cell>
          <cell r="DF48">
            <v>34</v>
          </cell>
        </row>
        <row r="49">
          <cell r="A49">
            <v>210051</v>
          </cell>
          <cell r="B49" t="str">
            <v>DOCTORS COMMUNITY</v>
          </cell>
          <cell r="C49">
            <v>9</v>
          </cell>
          <cell r="D49">
            <v>8</v>
          </cell>
          <cell r="E49">
            <v>4</v>
          </cell>
          <cell r="F49">
            <v>2</v>
          </cell>
          <cell r="G49">
            <v>8</v>
          </cell>
          <cell r="H49">
            <v>5</v>
          </cell>
          <cell r="I49">
            <v>6</v>
          </cell>
          <cell r="J49">
            <v>4</v>
          </cell>
          <cell r="K49">
            <v>6</v>
          </cell>
          <cell r="L49">
            <v>14</v>
          </cell>
          <cell r="M49">
            <v>20</v>
          </cell>
          <cell r="N49">
            <v>14</v>
          </cell>
          <cell r="O49">
            <v>16</v>
          </cell>
          <cell r="P49">
            <v>27</v>
          </cell>
          <cell r="Q49">
            <v>20</v>
          </cell>
          <cell r="R49">
            <v>7</v>
          </cell>
          <cell r="S49">
            <v>12</v>
          </cell>
          <cell r="T49">
            <v>15</v>
          </cell>
          <cell r="U49">
            <v>23</v>
          </cell>
          <cell r="V49">
            <v>28</v>
          </cell>
          <cell r="W49">
            <v>18</v>
          </cell>
          <cell r="X49">
            <v>18</v>
          </cell>
          <cell r="Y49">
            <v>35</v>
          </cell>
          <cell r="Z49">
            <v>25</v>
          </cell>
          <cell r="AA49">
            <v>13</v>
          </cell>
          <cell r="AB49">
            <v>16</v>
          </cell>
          <cell r="AC49">
            <v>21</v>
          </cell>
          <cell r="AD49">
            <v>8</v>
          </cell>
          <cell r="AE49">
            <v>5</v>
          </cell>
          <cell r="AF49">
            <v>4</v>
          </cell>
          <cell r="AG49">
            <v>4</v>
          </cell>
          <cell r="AH49">
            <v>5</v>
          </cell>
          <cell r="AI49">
            <v>3</v>
          </cell>
          <cell r="AJ49">
            <v>7</v>
          </cell>
          <cell r="AK49">
            <v>8</v>
          </cell>
          <cell r="AL49">
            <v>4</v>
          </cell>
          <cell r="AM49">
            <v>1</v>
          </cell>
          <cell r="AN49" t="str">
            <v>.</v>
          </cell>
          <cell r="AO49">
            <v>1</v>
          </cell>
          <cell r="AP49">
            <v>1</v>
          </cell>
          <cell r="AQ49">
            <v>3</v>
          </cell>
          <cell r="AR49">
            <v>3</v>
          </cell>
          <cell r="AS49">
            <v>1</v>
          </cell>
          <cell r="AT49">
            <v>2</v>
          </cell>
          <cell r="AU49">
            <v>1</v>
          </cell>
          <cell r="AV49">
            <v>9</v>
          </cell>
          <cell r="AW49">
            <v>5</v>
          </cell>
          <cell r="AX49">
            <v>5</v>
          </cell>
          <cell r="AY49">
            <v>5</v>
          </cell>
          <cell r="AZ49">
            <v>8</v>
          </cell>
          <cell r="BA49">
            <v>6</v>
          </cell>
          <cell r="BB49">
            <v>8</v>
          </cell>
          <cell r="BC49">
            <v>10</v>
          </cell>
          <cell r="BD49">
            <v>5</v>
          </cell>
          <cell r="BE49">
            <v>2</v>
          </cell>
          <cell r="BF49">
            <v>2</v>
          </cell>
          <cell r="BG49">
            <v>4</v>
          </cell>
          <cell r="BH49">
            <v>4</v>
          </cell>
          <cell r="BI49">
            <v>4</v>
          </cell>
          <cell r="BJ49">
            <v>3</v>
          </cell>
          <cell r="BK49">
            <v>4</v>
          </cell>
          <cell r="BL49">
            <v>2</v>
          </cell>
          <cell r="BM49">
            <v>4</v>
          </cell>
          <cell r="BN49">
            <v>5</v>
          </cell>
          <cell r="BO49">
            <v>2</v>
          </cell>
          <cell r="BP49">
            <v>7</v>
          </cell>
          <cell r="BQ49">
            <v>8</v>
          </cell>
          <cell r="BR49">
            <v>5</v>
          </cell>
          <cell r="BS49">
            <v>4</v>
          </cell>
          <cell r="BT49">
            <v>7</v>
          </cell>
          <cell r="BU49">
            <v>6</v>
          </cell>
          <cell r="BV49">
            <v>8</v>
          </cell>
          <cell r="BW49">
            <v>7</v>
          </cell>
          <cell r="BX49">
            <v>4</v>
          </cell>
          <cell r="BY49">
            <v>11</v>
          </cell>
          <cell r="BZ49">
            <v>12</v>
          </cell>
          <cell r="CA49">
            <v>9</v>
          </cell>
          <cell r="CB49">
            <v>7</v>
          </cell>
          <cell r="CC49">
            <v>11</v>
          </cell>
          <cell r="CD49">
            <v>8</v>
          </cell>
          <cell r="CE49">
            <v>12</v>
          </cell>
          <cell r="CF49">
            <v>35</v>
          </cell>
          <cell r="CG49">
            <v>32</v>
          </cell>
          <cell r="CH49">
            <v>30</v>
          </cell>
          <cell r="CI49">
            <v>29</v>
          </cell>
          <cell r="CJ49">
            <v>35</v>
          </cell>
          <cell r="CK49">
            <v>33</v>
          </cell>
          <cell r="CL49">
            <v>38</v>
          </cell>
          <cell r="CM49">
            <v>52</v>
          </cell>
          <cell r="CN49">
            <v>43</v>
          </cell>
          <cell r="CO49">
            <v>9</v>
          </cell>
          <cell r="CP49">
            <v>14</v>
          </cell>
          <cell r="CQ49">
            <v>16</v>
          </cell>
          <cell r="CR49">
            <v>12</v>
          </cell>
          <cell r="CS49">
            <v>23</v>
          </cell>
          <cell r="CT49">
            <v>20</v>
          </cell>
          <cell r="CU49">
            <v>15</v>
          </cell>
          <cell r="CV49">
            <v>18</v>
          </cell>
          <cell r="CW49">
            <v>16</v>
          </cell>
          <cell r="CX49">
            <v>44</v>
          </cell>
          <cell r="CY49">
            <v>46</v>
          </cell>
          <cell r="CZ49">
            <v>46</v>
          </cell>
          <cell r="DA49">
            <v>41</v>
          </cell>
          <cell r="DB49">
            <v>58</v>
          </cell>
          <cell r="DC49">
            <v>53</v>
          </cell>
          <cell r="DD49">
            <v>53</v>
          </cell>
          <cell r="DE49">
            <v>70</v>
          </cell>
          <cell r="DF49">
            <v>59</v>
          </cell>
        </row>
        <row r="50">
          <cell r="A50">
            <v>210055</v>
          </cell>
          <cell r="B50" t="str">
            <v>LAUREL REGIONAL</v>
          </cell>
          <cell r="C50">
            <v>11</v>
          </cell>
          <cell r="D50">
            <v>13</v>
          </cell>
          <cell r="E50">
            <v>9</v>
          </cell>
          <cell r="F50">
            <v>7</v>
          </cell>
          <cell r="G50">
            <v>10</v>
          </cell>
          <cell r="H50">
            <v>13</v>
          </cell>
          <cell r="I50">
            <v>10</v>
          </cell>
          <cell r="J50">
            <v>15</v>
          </cell>
          <cell r="K50">
            <v>6</v>
          </cell>
          <cell r="L50">
            <v>6</v>
          </cell>
          <cell r="M50">
            <v>7</v>
          </cell>
          <cell r="N50">
            <v>8</v>
          </cell>
          <cell r="O50">
            <v>15</v>
          </cell>
          <cell r="P50">
            <v>5</v>
          </cell>
          <cell r="Q50">
            <v>17</v>
          </cell>
          <cell r="R50">
            <v>9</v>
          </cell>
          <cell r="S50">
            <v>15</v>
          </cell>
          <cell r="T50">
            <v>3</v>
          </cell>
          <cell r="U50">
            <v>17</v>
          </cell>
          <cell r="V50">
            <v>20</v>
          </cell>
          <cell r="W50">
            <v>17</v>
          </cell>
          <cell r="X50">
            <v>22</v>
          </cell>
          <cell r="Y50">
            <v>15</v>
          </cell>
          <cell r="Z50">
            <v>30</v>
          </cell>
          <cell r="AA50">
            <v>19</v>
          </cell>
          <cell r="AB50">
            <v>30</v>
          </cell>
          <cell r="AC50">
            <v>9</v>
          </cell>
          <cell r="AD50">
            <v>16</v>
          </cell>
          <cell r="AE50">
            <v>17</v>
          </cell>
          <cell r="AF50">
            <v>7</v>
          </cell>
          <cell r="AG50">
            <v>20</v>
          </cell>
          <cell r="AH50">
            <v>7</v>
          </cell>
          <cell r="AI50">
            <v>6</v>
          </cell>
          <cell r="AJ50">
            <v>11</v>
          </cell>
          <cell r="AK50">
            <v>10</v>
          </cell>
          <cell r="AL50">
            <v>10</v>
          </cell>
          <cell r="AM50" t="str">
            <v>.</v>
          </cell>
          <cell r="AN50">
            <v>1</v>
          </cell>
          <cell r="AO50">
            <v>4</v>
          </cell>
          <cell r="AP50" t="str">
            <v>.</v>
          </cell>
          <cell r="AQ50">
            <v>2</v>
          </cell>
          <cell r="AR50">
            <v>2</v>
          </cell>
          <cell r="AS50">
            <v>4</v>
          </cell>
          <cell r="AT50">
            <v>1</v>
          </cell>
          <cell r="AU50" t="str">
            <v>.</v>
          </cell>
          <cell r="AV50">
            <v>16</v>
          </cell>
          <cell r="AW50">
            <v>18</v>
          </cell>
          <cell r="AX50">
            <v>11</v>
          </cell>
          <cell r="AY50">
            <v>20</v>
          </cell>
          <cell r="AZ50">
            <v>9</v>
          </cell>
          <cell r="BA50">
            <v>8</v>
          </cell>
          <cell r="BB50">
            <v>15</v>
          </cell>
          <cell r="BC50">
            <v>11</v>
          </cell>
          <cell r="BD50">
            <v>10</v>
          </cell>
          <cell r="BE50">
            <v>10</v>
          </cell>
          <cell r="BF50">
            <v>5</v>
          </cell>
          <cell r="BG50">
            <v>7</v>
          </cell>
          <cell r="BH50">
            <v>4</v>
          </cell>
          <cell r="BI50">
            <v>7</v>
          </cell>
          <cell r="BJ50">
            <v>8</v>
          </cell>
          <cell r="BK50">
            <v>1</v>
          </cell>
          <cell r="BL50">
            <v>4</v>
          </cell>
          <cell r="BM50">
            <v>3</v>
          </cell>
          <cell r="BN50">
            <v>1</v>
          </cell>
          <cell r="BO50">
            <v>1</v>
          </cell>
          <cell r="BP50">
            <v>1</v>
          </cell>
          <cell r="BQ50">
            <v>1</v>
          </cell>
          <cell r="BR50">
            <v>5</v>
          </cell>
          <cell r="BS50">
            <v>3</v>
          </cell>
          <cell r="BT50">
            <v>1</v>
          </cell>
          <cell r="BU50">
            <v>3</v>
          </cell>
          <cell r="BV50" t="str">
            <v>.</v>
          </cell>
          <cell r="BW50">
            <v>11</v>
          </cell>
          <cell r="BX50">
            <v>6</v>
          </cell>
          <cell r="BY50">
            <v>8</v>
          </cell>
          <cell r="BZ50">
            <v>5</v>
          </cell>
          <cell r="CA50">
            <v>12</v>
          </cell>
          <cell r="CB50">
            <v>11</v>
          </cell>
          <cell r="CC50">
            <v>2</v>
          </cell>
          <cell r="CD50">
            <v>7</v>
          </cell>
          <cell r="CE50">
            <v>3</v>
          </cell>
          <cell r="CF50">
            <v>23</v>
          </cell>
          <cell r="CG50">
            <v>27</v>
          </cell>
          <cell r="CH50">
            <v>26</v>
          </cell>
          <cell r="CI50">
            <v>26</v>
          </cell>
          <cell r="CJ50">
            <v>10</v>
          </cell>
          <cell r="CK50">
            <v>23</v>
          </cell>
          <cell r="CL50">
            <v>26</v>
          </cell>
          <cell r="CM50">
            <v>20</v>
          </cell>
          <cell r="CN50">
            <v>26</v>
          </cell>
          <cell r="CO50">
            <v>8</v>
          </cell>
          <cell r="CP50">
            <v>7</v>
          </cell>
          <cell r="CQ50">
            <v>11</v>
          </cell>
          <cell r="CR50">
            <v>10</v>
          </cell>
          <cell r="CS50">
            <v>6</v>
          </cell>
          <cell r="CT50">
            <v>9</v>
          </cell>
          <cell r="CU50">
            <v>9</v>
          </cell>
          <cell r="CV50">
            <v>10</v>
          </cell>
          <cell r="CW50">
            <v>11</v>
          </cell>
          <cell r="CX50">
            <v>31</v>
          </cell>
          <cell r="CY50">
            <v>34</v>
          </cell>
          <cell r="CZ50">
            <v>37</v>
          </cell>
          <cell r="DA50">
            <v>36</v>
          </cell>
          <cell r="DB50">
            <v>16</v>
          </cell>
          <cell r="DC50">
            <v>32</v>
          </cell>
          <cell r="DD50">
            <v>35</v>
          </cell>
          <cell r="DE50">
            <v>30</v>
          </cell>
          <cell r="DF50">
            <v>37</v>
          </cell>
        </row>
        <row r="51">
          <cell r="A51">
            <v>210056</v>
          </cell>
          <cell r="B51" t="str">
            <v>GOOD SAMARITAN</v>
          </cell>
          <cell r="C51">
            <v>29</v>
          </cell>
          <cell r="D51">
            <v>43</v>
          </cell>
          <cell r="E51">
            <v>41</v>
          </cell>
          <cell r="F51">
            <v>36</v>
          </cell>
          <cell r="G51">
            <v>32</v>
          </cell>
          <cell r="H51">
            <v>31</v>
          </cell>
          <cell r="I51">
            <v>20</v>
          </cell>
          <cell r="J51">
            <v>22</v>
          </cell>
          <cell r="K51">
            <v>10</v>
          </cell>
          <cell r="L51">
            <v>8</v>
          </cell>
          <cell r="M51">
            <v>11</v>
          </cell>
          <cell r="N51">
            <v>6</v>
          </cell>
          <cell r="O51">
            <v>8</v>
          </cell>
          <cell r="P51">
            <v>23</v>
          </cell>
          <cell r="Q51">
            <v>12</v>
          </cell>
          <cell r="R51">
            <v>13</v>
          </cell>
          <cell r="S51">
            <v>8</v>
          </cell>
          <cell r="T51">
            <v>9</v>
          </cell>
          <cell r="U51">
            <v>37</v>
          </cell>
          <cell r="V51">
            <v>54</v>
          </cell>
          <cell r="W51">
            <v>47</v>
          </cell>
          <cell r="X51">
            <v>44</v>
          </cell>
          <cell r="Y51">
            <v>55</v>
          </cell>
          <cell r="Z51">
            <v>43</v>
          </cell>
          <cell r="AA51">
            <v>33</v>
          </cell>
          <cell r="AB51">
            <v>30</v>
          </cell>
          <cell r="AC51">
            <v>19</v>
          </cell>
          <cell r="AD51">
            <v>14</v>
          </cell>
          <cell r="AE51">
            <v>11</v>
          </cell>
          <cell r="AF51">
            <v>15</v>
          </cell>
          <cell r="AG51">
            <v>18</v>
          </cell>
          <cell r="AH51">
            <v>20</v>
          </cell>
          <cell r="AI51">
            <v>22</v>
          </cell>
          <cell r="AJ51">
            <v>12</v>
          </cell>
          <cell r="AK51">
            <v>19</v>
          </cell>
          <cell r="AL51">
            <v>16</v>
          </cell>
          <cell r="AM51">
            <v>2</v>
          </cell>
          <cell r="AN51">
            <v>3</v>
          </cell>
          <cell r="AO51">
            <v>2</v>
          </cell>
          <cell r="AP51">
            <v>3</v>
          </cell>
          <cell r="AQ51">
            <v>2</v>
          </cell>
          <cell r="AR51">
            <v>6</v>
          </cell>
          <cell r="AS51">
            <v>5</v>
          </cell>
          <cell r="AT51">
            <v>3</v>
          </cell>
          <cell r="AU51">
            <v>5</v>
          </cell>
          <cell r="AV51">
            <v>16</v>
          </cell>
          <cell r="AW51">
            <v>14</v>
          </cell>
          <cell r="AX51">
            <v>17</v>
          </cell>
          <cell r="AY51">
            <v>21</v>
          </cell>
          <cell r="AZ51">
            <v>22</v>
          </cell>
          <cell r="BA51">
            <v>28</v>
          </cell>
          <cell r="BB51">
            <v>17</v>
          </cell>
          <cell r="BC51">
            <v>22</v>
          </cell>
          <cell r="BD51">
            <v>21</v>
          </cell>
          <cell r="BE51">
            <v>14</v>
          </cell>
          <cell r="BF51">
            <v>25</v>
          </cell>
          <cell r="BG51">
            <v>22</v>
          </cell>
          <cell r="BH51">
            <v>23</v>
          </cell>
          <cell r="BI51">
            <v>14</v>
          </cell>
          <cell r="BJ51">
            <v>21</v>
          </cell>
          <cell r="BK51">
            <v>20</v>
          </cell>
          <cell r="BL51">
            <v>25</v>
          </cell>
          <cell r="BM51">
            <v>14</v>
          </cell>
          <cell r="BN51">
            <v>10</v>
          </cell>
          <cell r="BO51">
            <v>8</v>
          </cell>
          <cell r="BP51">
            <v>10</v>
          </cell>
          <cell r="BQ51">
            <v>7</v>
          </cell>
          <cell r="BR51">
            <v>13</v>
          </cell>
          <cell r="BS51">
            <v>10</v>
          </cell>
          <cell r="BT51">
            <v>8</v>
          </cell>
          <cell r="BU51">
            <v>5</v>
          </cell>
          <cell r="BV51">
            <v>10</v>
          </cell>
          <cell r="BW51">
            <v>24</v>
          </cell>
          <cell r="BX51">
            <v>33</v>
          </cell>
          <cell r="BY51">
            <v>32</v>
          </cell>
          <cell r="BZ51">
            <v>30</v>
          </cell>
          <cell r="CA51">
            <v>27</v>
          </cell>
          <cell r="CB51">
            <v>31</v>
          </cell>
          <cell r="CC51">
            <v>28</v>
          </cell>
          <cell r="CD51">
            <v>30</v>
          </cell>
          <cell r="CE51">
            <v>24</v>
          </cell>
          <cell r="CF51">
            <v>22</v>
          </cell>
          <cell r="CG51">
            <v>25</v>
          </cell>
          <cell r="CH51">
            <v>13</v>
          </cell>
          <cell r="CI51">
            <v>20</v>
          </cell>
          <cell r="CJ51">
            <v>11</v>
          </cell>
          <cell r="CK51">
            <v>16</v>
          </cell>
          <cell r="CL51">
            <v>18</v>
          </cell>
          <cell r="CM51">
            <v>16</v>
          </cell>
          <cell r="CN51">
            <v>18</v>
          </cell>
          <cell r="CO51">
            <v>7</v>
          </cell>
          <cell r="CP51">
            <v>15</v>
          </cell>
          <cell r="CQ51">
            <v>13</v>
          </cell>
          <cell r="CR51">
            <v>12</v>
          </cell>
          <cell r="CS51">
            <v>15</v>
          </cell>
          <cell r="CT51">
            <v>14</v>
          </cell>
          <cell r="CU51">
            <v>10</v>
          </cell>
          <cell r="CV51">
            <v>11</v>
          </cell>
          <cell r="CW51">
            <v>7</v>
          </cell>
          <cell r="CX51">
            <v>29</v>
          </cell>
          <cell r="CY51">
            <v>40</v>
          </cell>
          <cell r="CZ51">
            <v>26</v>
          </cell>
          <cell r="DA51">
            <v>32</v>
          </cell>
          <cell r="DB51">
            <v>26</v>
          </cell>
          <cell r="DC51">
            <v>30</v>
          </cell>
          <cell r="DD51">
            <v>28</v>
          </cell>
          <cell r="DE51">
            <v>27</v>
          </cell>
          <cell r="DF51">
            <v>25</v>
          </cell>
        </row>
        <row r="52">
          <cell r="A52">
            <v>210057</v>
          </cell>
          <cell r="B52" t="str">
            <v>SHADY GROVE</v>
          </cell>
          <cell r="C52">
            <v>4</v>
          </cell>
          <cell r="D52">
            <v>2</v>
          </cell>
          <cell r="E52">
            <v>7</v>
          </cell>
          <cell r="F52">
            <v>4</v>
          </cell>
          <cell r="G52">
            <v>2</v>
          </cell>
          <cell r="H52">
            <v>2</v>
          </cell>
          <cell r="I52">
            <v>5</v>
          </cell>
          <cell r="J52">
            <v>2</v>
          </cell>
          <cell r="K52" t="str">
            <v>.</v>
          </cell>
          <cell r="L52">
            <v>10</v>
          </cell>
          <cell r="M52">
            <v>12</v>
          </cell>
          <cell r="N52">
            <v>10</v>
          </cell>
          <cell r="O52">
            <v>15</v>
          </cell>
          <cell r="P52">
            <v>10</v>
          </cell>
          <cell r="Q52">
            <v>10</v>
          </cell>
          <cell r="R52">
            <v>15</v>
          </cell>
          <cell r="S52">
            <v>18</v>
          </cell>
          <cell r="T52">
            <v>12</v>
          </cell>
          <cell r="U52">
            <v>14</v>
          </cell>
          <cell r="V52">
            <v>14</v>
          </cell>
          <cell r="W52">
            <v>17</v>
          </cell>
          <cell r="X52">
            <v>19</v>
          </cell>
          <cell r="Y52">
            <v>12</v>
          </cell>
          <cell r="Z52">
            <v>12</v>
          </cell>
          <cell r="AA52">
            <v>20</v>
          </cell>
          <cell r="AB52">
            <v>20</v>
          </cell>
          <cell r="AC52">
            <v>12</v>
          </cell>
          <cell r="AD52">
            <v>1</v>
          </cell>
          <cell r="AE52">
            <v>4</v>
          </cell>
          <cell r="AF52">
            <v>4</v>
          </cell>
          <cell r="AG52">
            <v>3</v>
          </cell>
          <cell r="AH52">
            <v>4</v>
          </cell>
          <cell r="AI52">
            <v>5</v>
          </cell>
          <cell r="AJ52">
            <v>3</v>
          </cell>
          <cell r="AK52">
            <v>3</v>
          </cell>
          <cell r="AL52">
            <v>1</v>
          </cell>
          <cell r="AM52">
            <v>1</v>
          </cell>
          <cell r="AN52">
            <v>4</v>
          </cell>
          <cell r="AO52">
            <v>2</v>
          </cell>
          <cell r="AP52">
            <v>3</v>
          </cell>
          <cell r="AQ52">
            <v>2</v>
          </cell>
          <cell r="AR52">
            <v>2</v>
          </cell>
          <cell r="AS52">
            <v>2</v>
          </cell>
          <cell r="AT52">
            <v>2</v>
          </cell>
          <cell r="AU52">
            <v>2</v>
          </cell>
          <cell r="AV52">
            <v>2</v>
          </cell>
          <cell r="AW52">
            <v>8</v>
          </cell>
          <cell r="AX52">
            <v>6</v>
          </cell>
          <cell r="AY52">
            <v>6</v>
          </cell>
          <cell r="AZ52">
            <v>6</v>
          </cell>
          <cell r="BA52">
            <v>7</v>
          </cell>
          <cell r="BB52">
            <v>5</v>
          </cell>
          <cell r="BC52">
            <v>5</v>
          </cell>
          <cell r="BD52">
            <v>3</v>
          </cell>
          <cell r="BE52">
            <v>12</v>
          </cell>
          <cell r="BF52">
            <v>7</v>
          </cell>
          <cell r="BG52">
            <v>10</v>
          </cell>
          <cell r="BH52">
            <v>10</v>
          </cell>
          <cell r="BI52">
            <v>3</v>
          </cell>
          <cell r="BJ52">
            <v>10</v>
          </cell>
          <cell r="BK52">
            <v>5</v>
          </cell>
          <cell r="BL52">
            <v>9</v>
          </cell>
          <cell r="BM52">
            <v>9</v>
          </cell>
          <cell r="BN52">
            <v>7</v>
          </cell>
          <cell r="BO52">
            <v>11</v>
          </cell>
          <cell r="BP52">
            <v>6</v>
          </cell>
          <cell r="BQ52">
            <v>13</v>
          </cell>
          <cell r="BR52">
            <v>13</v>
          </cell>
          <cell r="BS52">
            <v>9</v>
          </cell>
          <cell r="BT52">
            <v>5</v>
          </cell>
          <cell r="BU52">
            <v>11</v>
          </cell>
          <cell r="BV52">
            <v>8</v>
          </cell>
          <cell r="BW52">
            <v>19</v>
          </cell>
          <cell r="BX52">
            <v>18</v>
          </cell>
          <cell r="BY52">
            <v>16</v>
          </cell>
          <cell r="BZ52">
            <v>23</v>
          </cell>
          <cell r="CA52">
            <v>16</v>
          </cell>
          <cell r="CB52">
            <v>19</v>
          </cell>
          <cell r="CC52">
            <v>10</v>
          </cell>
          <cell r="CD52">
            <v>20</v>
          </cell>
          <cell r="CE52">
            <v>17</v>
          </cell>
          <cell r="CF52">
            <v>24</v>
          </cell>
          <cell r="CG52">
            <v>38</v>
          </cell>
          <cell r="CH52">
            <v>29</v>
          </cell>
          <cell r="CI52">
            <v>33</v>
          </cell>
          <cell r="CJ52">
            <v>53</v>
          </cell>
          <cell r="CK52">
            <v>26</v>
          </cell>
          <cell r="CL52">
            <v>51</v>
          </cell>
          <cell r="CM52">
            <v>39</v>
          </cell>
          <cell r="CN52">
            <v>33</v>
          </cell>
          <cell r="CO52">
            <v>18</v>
          </cell>
          <cell r="CP52">
            <v>29</v>
          </cell>
          <cell r="CQ52">
            <v>18</v>
          </cell>
          <cell r="CR52">
            <v>13</v>
          </cell>
          <cell r="CS52">
            <v>34</v>
          </cell>
          <cell r="CT52">
            <v>27</v>
          </cell>
          <cell r="CU52">
            <v>34</v>
          </cell>
          <cell r="CV52">
            <v>40</v>
          </cell>
          <cell r="CW52">
            <v>37</v>
          </cell>
          <cell r="CX52">
            <v>42</v>
          </cell>
          <cell r="CY52">
            <v>67</v>
          </cell>
          <cell r="CZ52">
            <v>47</v>
          </cell>
          <cell r="DA52">
            <v>46</v>
          </cell>
          <cell r="DB52">
            <v>87</v>
          </cell>
          <cell r="DC52">
            <v>53</v>
          </cell>
          <cell r="DD52">
            <v>85</v>
          </cell>
          <cell r="DE52">
            <v>79</v>
          </cell>
          <cell r="DF52">
            <v>70</v>
          </cell>
        </row>
        <row r="53">
          <cell r="A53">
            <v>210058</v>
          </cell>
          <cell r="B53" t="str">
            <v>REHAB &amp; ORTHO</v>
          </cell>
          <cell r="C53" t="str">
            <v>.</v>
          </cell>
          <cell r="D53" t="str">
            <v>.</v>
          </cell>
          <cell r="E53" t="str">
            <v>.</v>
          </cell>
          <cell r="F53" t="str">
            <v>.</v>
          </cell>
          <cell r="G53" t="str">
            <v>.</v>
          </cell>
          <cell r="H53" t="str">
            <v>.</v>
          </cell>
          <cell r="I53" t="str">
            <v>.</v>
          </cell>
          <cell r="J53" t="str">
            <v>.</v>
          </cell>
          <cell r="K53" t="str">
            <v>.</v>
          </cell>
          <cell r="L53" t="str">
            <v>.</v>
          </cell>
          <cell r="M53" t="str">
            <v>.</v>
          </cell>
          <cell r="N53" t="str">
            <v>.</v>
          </cell>
          <cell r="O53" t="str">
            <v>.</v>
          </cell>
          <cell r="P53" t="str">
            <v>.</v>
          </cell>
          <cell r="Q53" t="str">
            <v>.</v>
          </cell>
          <cell r="R53" t="str">
            <v>.</v>
          </cell>
          <cell r="S53" t="str">
            <v>.</v>
          </cell>
          <cell r="T53" t="str">
            <v>.</v>
          </cell>
          <cell r="U53" t="str">
            <v>.</v>
          </cell>
          <cell r="V53" t="str">
            <v>.</v>
          </cell>
          <cell r="W53" t="str">
            <v>.</v>
          </cell>
          <cell r="X53" t="str">
            <v>.</v>
          </cell>
          <cell r="Y53" t="str">
            <v>.</v>
          </cell>
          <cell r="Z53" t="str">
            <v>.</v>
          </cell>
          <cell r="AA53" t="str">
            <v>.</v>
          </cell>
          <cell r="AB53" t="str">
            <v>.</v>
          </cell>
          <cell r="AC53" t="str">
            <v>.</v>
          </cell>
          <cell r="AD53" t="str">
            <v>.</v>
          </cell>
          <cell r="AE53" t="str">
            <v>.</v>
          </cell>
          <cell r="AF53" t="str">
            <v>.</v>
          </cell>
          <cell r="AG53" t="str">
            <v>.</v>
          </cell>
          <cell r="AH53" t="str">
            <v>.</v>
          </cell>
          <cell r="AI53" t="str">
            <v>.</v>
          </cell>
          <cell r="AJ53" t="str">
            <v>.</v>
          </cell>
          <cell r="AK53" t="str">
            <v>.</v>
          </cell>
          <cell r="AL53" t="str">
            <v>.</v>
          </cell>
          <cell r="AM53" t="str">
            <v>.</v>
          </cell>
          <cell r="AN53" t="str">
            <v>.</v>
          </cell>
          <cell r="AO53" t="str">
            <v>.</v>
          </cell>
          <cell r="AP53" t="str">
            <v>.</v>
          </cell>
          <cell r="AQ53" t="str">
            <v>.</v>
          </cell>
          <cell r="AR53" t="str">
            <v>.</v>
          </cell>
          <cell r="AS53" t="str">
            <v>.</v>
          </cell>
          <cell r="AT53" t="str">
            <v>.</v>
          </cell>
          <cell r="AU53" t="str">
            <v>.</v>
          </cell>
          <cell r="AV53" t="str">
            <v>.</v>
          </cell>
          <cell r="AW53" t="str">
            <v>.</v>
          </cell>
          <cell r="AX53" t="str">
            <v>.</v>
          </cell>
          <cell r="AY53" t="str">
            <v>.</v>
          </cell>
          <cell r="AZ53" t="str">
            <v>.</v>
          </cell>
          <cell r="BA53" t="str">
            <v>.</v>
          </cell>
          <cell r="BB53" t="str">
            <v>.</v>
          </cell>
          <cell r="BC53" t="str">
            <v>.</v>
          </cell>
          <cell r="BD53" t="str">
            <v>.</v>
          </cell>
          <cell r="BE53" t="str">
            <v>.</v>
          </cell>
          <cell r="BF53" t="str">
            <v>.</v>
          </cell>
          <cell r="BG53" t="str">
            <v>.</v>
          </cell>
          <cell r="BH53" t="str">
            <v>.</v>
          </cell>
          <cell r="BI53" t="str">
            <v>.</v>
          </cell>
          <cell r="BJ53" t="str">
            <v>.</v>
          </cell>
          <cell r="BK53" t="str">
            <v>.</v>
          </cell>
          <cell r="BL53" t="str">
            <v>.</v>
          </cell>
          <cell r="BM53" t="str">
            <v>.</v>
          </cell>
          <cell r="BN53">
            <v>3</v>
          </cell>
          <cell r="BO53">
            <v>2</v>
          </cell>
          <cell r="BP53">
            <v>1</v>
          </cell>
          <cell r="BQ53">
            <v>4</v>
          </cell>
          <cell r="BR53">
            <v>2</v>
          </cell>
          <cell r="BS53">
            <v>3</v>
          </cell>
          <cell r="BT53" t="str">
            <v>.</v>
          </cell>
          <cell r="BU53">
            <v>2</v>
          </cell>
          <cell r="BV53">
            <v>1</v>
          </cell>
          <cell r="BW53">
            <v>3</v>
          </cell>
          <cell r="BX53">
            <v>2</v>
          </cell>
          <cell r="BY53">
            <v>1</v>
          </cell>
          <cell r="BZ53">
            <v>4</v>
          </cell>
          <cell r="CA53">
            <v>2</v>
          </cell>
          <cell r="CB53">
            <v>3</v>
          </cell>
          <cell r="CC53" t="str">
            <v>.</v>
          </cell>
          <cell r="CD53">
            <v>2</v>
          </cell>
          <cell r="CE53">
            <v>1</v>
          </cell>
          <cell r="CF53" t="str">
            <v>.</v>
          </cell>
          <cell r="CG53" t="str">
            <v>.</v>
          </cell>
          <cell r="CH53" t="str">
            <v>.</v>
          </cell>
          <cell r="CI53" t="str">
            <v>.</v>
          </cell>
          <cell r="CJ53" t="str">
            <v>.</v>
          </cell>
          <cell r="CK53" t="str">
            <v>.</v>
          </cell>
          <cell r="CL53" t="str">
            <v>.</v>
          </cell>
          <cell r="CM53" t="str">
            <v>.</v>
          </cell>
          <cell r="CN53" t="str">
            <v>.</v>
          </cell>
          <cell r="CO53">
            <v>16</v>
          </cell>
          <cell r="CP53">
            <v>20</v>
          </cell>
          <cell r="CQ53">
            <v>10</v>
          </cell>
          <cell r="CR53">
            <v>11</v>
          </cell>
          <cell r="CS53">
            <v>10</v>
          </cell>
          <cell r="CT53">
            <v>12</v>
          </cell>
          <cell r="CU53">
            <v>3</v>
          </cell>
          <cell r="CV53">
            <v>18</v>
          </cell>
          <cell r="CW53">
            <v>11</v>
          </cell>
          <cell r="CX53">
            <v>16</v>
          </cell>
          <cell r="CY53">
            <v>20</v>
          </cell>
          <cell r="CZ53">
            <v>10</v>
          </cell>
          <cell r="DA53">
            <v>11</v>
          </cell>
          <cell r="DB53">
            <v>10</v>
          </cell>
          <cell r="DC53">
            <v>12</v>
          </cell>
          <cell r="DD53">
            <v>3</v>
          </cell>
          <cell r="DE53">
            <v>18</v>
          </cell>
          <cell r="DF53">
            <v>11</v>
          </cell>
        </row>
        <row r="54">
          <cell r="A54">
            <v>210060</v>
          </cell>
          <cell r="B54" t="str">
            <v>FT. WASHINGTON</v>
          </cell>
          <cell r="C54">
            <v>4</v>
          </cell>
          <cell r="D54">
            <v>2</v>
          </cell>
          <cell r="E54">
            <v>1</v>
          </cell>
          <cell r="F54">
            <v>2</v>
          </cell>
          <cell r="G54">
            <v>1</v>
          </cell>
          <cell r="H54" t="str">
            <v>.</v>
          </cell>
          <cell r="I54">
            <v>1</v>
          </cell>
          <cell r="J54">
            <v>1</v>
          </cell>
          <cell r="K54">
            <v>2</v>
          </cell>
          <cell r="L54">
            <v>2</v>
          </cell>
          <cell r="M54">
            <v>1</v>
          </cell>
          <cell r="N54">
            <v>1</v>
          </cell>
          <cell r="O54">
            <v>3</v>
          </cell>
          <cell r="P54">
            <v>4</v>
          </cell>
          <cell r="Q54">
            <v>3</v>
          </cell>
          <cell r="R54">
            <v>1</v>
          </cell>
          <cell r="S54">
            <v>1</v>
          </cell>
          <cell r="T54" t="str">
            <v>.</v>
          </cell>
          <cell r="U54">
            <v>6</v>
          </cell>
          <cell r="V54">
            <v>3</v>
          </cell>
          <cell r="W54">
            <v>2</v>
          </cell>
          <cell r="X54">
            <v>5</v>
          </cell>
          <cell r="Y54">
            <v>5</v>
          </cell>
          <cell r="Z54">
            <v>3</v>
          </cell>
          <cell r="AA54">
            <v>2</v>
          </cell>
          <cell r="AB54">
            <v>2</v>
          </cell>
          <cell r="AC54">
            <v>2</v>
          </cell>
          <cell r="AD54">
            <v>1</v>
          </cell>
          <cell r="AE54">
            <v>3</v>
          </cell>
          <cell r="AF54">
            <v>1</v>
          </cell>
          <cell r="AG54" t="str">
            <v>.</v>
          </cell>
          <cell r="AH54">
            <v>1</v>
          </cell>
          <cell r="AI54">
            <v>1</v>
          </cell>
          <cell r="AJ54">
            <v>1</v>
          </cell>
          <cell r="AK54">
            <v>1</v>
          </cell>
          <cell r="AL54" t="str">
            <v>.</v>
          </cell>
          <cell r="AM54" t="str">
            <v>.</v>
          </cell>
          <cell r="AN54" t="str">
            <v>.</v>
          </cell>
          <cell r="AO54">
            <v>1</v>
          </cell>
          <cell r="AP54" t="str">
            <v>.</v>
          </cell>
          <cell r="AQ54" t="str">
            <v>.</v>
          </cell>
          <cell r="AR54">
            <v>1</v>
          </cell>
          <cell r="AS54">
            <v>1</v>
          </cell>
          <cell r="AT54">
            <v>4</v>
          </cell>
          <cell r="AU54">
            <v>1</v>
          </cell>
          <cell r="AV54">
            <v>1</v>
          </cell>
          <cell r="AW54">
            <v>3</v>
          </cell>
          <cell r="AX54">
            <v>2</v>
          </cell>
          <cell r="AY54" t="str">
            <v>.</v>
          </cell>
          <cell r="AZ54">
            <v>1</v>
          </cell>
          <cell r="BA54">
            <v>2</v>
          </cell>
          <cell r="BB54">
            <v>2</v>
          </cell>
          <cell r="BC54">
            <v>5</v>
          </cell>
          <cell r="BD54">
            <v>1</v>
          </cell>
          <cell r="BE54">
            <v>6</v>
          </cell>
          <cell r="BF54">
            <v>2</v>
          </cell>
          <cell r="BG54">
            <v>1</v>
          </cell>
          <cell r="BH54">
            <v>3</v>
          </cell>
          <cell r="BI54">
            <v>2</v>
          </cell>
          <cell r="BJ54">
            <v>2</v>
          </cell>
          <cell r="BK54" t="str">
            <v>.</v>
          </cell>
          <cell r="BL54">
            <v>2</v>
          </cell>
          <cell r="BM54">
            <v>1</v>
          </cell>
          <cell r="BN54">
            <v>1</v>
          </cell>
          <cell r="BO54">
            <v>1</v>
          </cell>
          <cell r="BP54" t="str">
            <v>.</v>
          </cell>
          <cell r="BQ54" t="str">
            <v>.</v>
          </cell>
          <cell r="BR54">
            <v>2</v>
          </cell>
          <cell r="BS54" t="str">
            <v>.</v>
          </cell>
          <cell r="BT54">
            <v>1</v>
          </cell>
          <cell r="BU54" t="str">
            <v>.</v>
          </cell>
          <cell r="BV54">
            <v>1</v>
          </cell>
          <cell r="BW54">
            <v>7</v>
          </cell>
          <cell r="BX54">
            <v>3</v>
          </cell>
          <cell r="BY54">
            <v>1</v>
          </cell>
          <cell r="BZ54">
            <v>3</v>
          </cell>
          <cell r="CA54">
            <v>4</v>
          </cell>
          <cell r="CB54">
            <v>2</v>
          </cell>
          <cell r="CC54">
            <v>1</v>
          </cell>
          <cell r="CD54">
            <v>2</v>
          </cell>
          <cell r="CE54">
            <v>2</v>
          </cell>
          <cell r="CF54">
            <v>193</v>
          </cell>
          <cell r="CG54">
            <v>220</v>
          </cell>
          <cell r="CH54">
            <v>211</v>
          </cell>
          <cell r="CI54">
            <v>111</v>
          </cell>
          <cell r="CJ54">
            <v>96</v>
          </cell>
          <cell r="CK54">
            <v>128</v>
          </cell>
          <cell r="CL54">
            <v>133</v>
          </cell>
          <cell r="CM54">
            <v>147</v>
          </cell>
          <cell r="CN54">
            <v>105</v>
          </cell>
          <cell r="CO54">
            <v>5</v>
          </cell>
          <cell r="CP54">
            <v>5</v>
          </cell>
          <cell r="CQ54">
            <v>5</v>
          </cell>
          <cell r="CR54">
            <v>8</v>
          </cell>
          <cell r="CS54">
            <v>6</v>
          </cell>
          <cell r="CT54">
            <v>5</v>
          </cell>
          <cell r="CU54">
            <v>8</v>
          </cell>
          <cell r="CV54">
            <v>7</v>
          </cell>
          <cell r="CW54">
            <v>3</v>
          </cell>
          <cell r="CX54">
            <v>198</v>
          </cell>
          <cell r="CY54">
            <v>225</v>
          </cell>
          <cell r="CZ54">
            <v>216</v>
          </cell>
          <cell r="DA54">
            <v>119</v>
          </cell>
          <cell r="DB54">
            <v>102</v>
          </cell>
          <cell r="DC54">
            <v>133</v>
          </cell>
          <cell r="DD54">
            <v>141</v>
          </cell>
          <cell r="DE54">
            <v>154</v>
          </cell>
          <cell r="DF54">
            <v>108</v>
          </cell>
        </row>
        <row r="55">
          <cell r="A55">
            <v>210061</v>
          </cell>
          <cell r="B55" t="str">
            <v>ATLANTIC GENERAL</v>
          </cell>
          <cell r="C55">
            <v>2</v>
          </cell>
          <cell r="D55">
            <v>8</v>
          </cell>
          <cell r="E55">
            <v>4</v>
          </cell>
          <cell r="F55">
            <v>11</v>
          </cell>
          <cell r="G55">
            <v>11</v>
          </cell>
          <cell r="H55">
            <v>4</v>
          </cell>
          <cell r="I55">
            <v>6</v>
          </cell>
          <cell r="J55">
            <v>3</v>
          </cell>
          <cell r="K55">
            <v>4</v>
          </cell>
          <cell r="L55">
            <v>10</v>
          </cell>
          <cell r="M55">
            <v>8</v>
          </cell>
          <cell r="N55">
            <v>11</v>
          </cell>
          <cell r="O55">
            <v>12</v>
          </cell>
          <cell r="P55">
            <v>11</v>
          </cell>
          <cell r="Q55">
            <v>16</v>
          </cell>
          <cell r="R55">
            <v>7</v>
          </cell>
          <cell r="S55">
            <v>7</v>
          </cell>
          <cell r="T55">
            <v>4</v>
          </cell>
          <cell r="U55">
            <v>12</v>
          </cell>
          <cell r="V55">
            <v>16</v>
          </cell>
          <cell r="W55">
            <v>15</v>
          </cell>
          <cell r="X55">
            <v>23</v>
          </cell>
          <cell r="Y55">
            <v>22</v>
          </cell>
          <cell r="Z55">
            <v>20</v>
          </cell>
          <cell r="AA55">
            <v>13</v>
          </cell>
          <cell r="AB55">
            <v>10</v>
          </cell>
          <cell r="AC55">
            <v>8</v>
          </cell>
          <cell r="AD55">
            <v>1</v>
          </cell>
          <cell r="AE55">
            <v>2</v>
          </cell>
          <cell r="AF55">
            <v>5</v>
          </cell>
          <cell r="AG55">
            <v>6</v>
          </cell>
          <cell r="AH55">
            <v>5</v>
          </cell>
          <cell r="AI55">
            <v>3</v>
          </cell>
          <cell r="AJ55">
            <v>4</v>
          </cell>
          <cell r="AK55">
            <v>4</v>
          </cell>
          <cell r="AL55">
            <v>11</v>
          </cell>
          <cell r="AM55" t="str">
            <v>.</v>
          </cell>
          <cell r="AN55">
            <v>1</v>
          </cell>
          <cell r="AO55">
            <v>1</v>
          </cell>
          <cell r="AP55">
            <v>2</v>
          </cell>
          <cell r="AQ55">
            <v>2</v>
          </cell>
          <cell r="AR55" t="str">
            <v>.</v>
          </cell>
          <cell r="AS55">
            <v>3</v>
          </cell>
          <cell r="AT55">
            <v>1</v>
          </cell>
          <cell r="AU55">
            <v>1</v>
          </cell>
          <cell r="AV55">
            <v>1</v>
          </cell>
          <cell r="AW55">
            <v>3</v>
          </cell>
          <cell r="AX55">
            <v>6</v>
          </cell>
          <cell r="AY55">
            <v>8</v>
          </cell>
          <cell r="AZ55">
            <v>7</v>
          </cell>
          <cell r="BA55">
            <v>3</v>
          </cell>
          <cell r="BB55">
            <v>7</v>
          </cell>
          <cell r="BC55">
            <v>5</v>
          </cell>
          <cell r="BD55">
            <v>12</v>
          </cell>
          <cell r="BE55">
            <v>7</v>
          </cell>
          <cell r="BF55">
            <v>8</v>
          </cell>
          <cell r="BG55">
            <v>13</v>
          </cell>
          <cell r="BH55">
            <v>8</v>
          </cell>
          <cell r="BI55">
            <v>12</v>
          </cell>
          <cell r="BJ55">
            <v>4</v>
          </cell>
          <cell r="BK55">
            <v>5</v>
          </cell>
          <cell r="BL55">
            <v>7</v>
          </cell>
          <cell r="BM55">
            <v>14</v>
          </cell>
          <cell r="BN55">
            <v>1</v>
          </cell>
          <cell r="BO55">
            <v>1</v>
          </cell>
          <cell r="BP55">
            <v>5</v>
          </cell>
          <cell r="BQ55">
            <v>1</v>
          </cell>
          <cell r="BR55">
            <v>4</v>
          </cell>
          <cell r="BS55">
            <v>3</v>
          </cell>
          <cell r="BT55">
            <v>1</v>
          </cell>
          <cell r="BU55">
            <v>1</v>
          </cell>
          <cell r="BV55">
            <v>2</v>
          </cell>
          <cell r="BW55">
            <v>8</v>
          </cell>
          <cell r="BX55">
            <v>9</v>
          </cell>
          <cell r="BY55">
            <v>18</v>
          </cell>
          <cell r="BZ55">
            <v>9</v>
          </cell>
          <cell r="CA55">
            <v>16</v>
          </cell>
          <cell r="CB55">
            <v>7</v>
          </cell>
          <cell r="CC55">
            <v>6</v>
          </cell>
          <cell r="CD55">
            <v>8</v>
          </cell>
          <cell r="CE55">
            <v>16</v>
          </cell>
          <cell r="CF55">
            <v>47</v>
          </cell>
          <cell r="CG55">
            <v>41</v>
          </cell>
          <cell r="CH55">
            <v>41</v>
          </cell>
          <cell r="CI55">
            <v>46</v>
          </cell>
          <cell r="CJ55">
            <v>66</v>
          </cell>
          <cell r="CK55">
            <v>29</v>
          </cell>
          <cell r="CL55">
            <v>37</v>
          </cell>
          <cell r="CM55">
            <v>31</v>
          </cell>
          <cell r="CN55">
            <v>57</v>
          </cell>
          <cell r="CO55">
            <v>14</v>
          </cell>
          <cell r="CP55">
            <v>5</v>
          </cell>
          <cell r="CQ55">
            <v>9</v>
          </cell>
          <cell r="CR55">
            <v>9</v>
          </cell>
          <cell r="CS55">
            <v>5</v>
          </cell>
          <cell r="CT55">
            <v>7</v>
          </cell>
          <cell r="CU55">
            <v>8</v>
          </cell>
          <cell r="CV55">
            <v>7</v>
          </cell>
          <cell r="CW55">
            <v>5</v>
          </cell>
          <cell r="CX55">
            <v>61</v>
          </cell>
          <cell r="CY55">
            <v>46</v>
          </cell>
          <cell r="CZ55">
            <v>50</v>
          </cell>
          <cell r="DA55">
            <v>55</v>
          </cell>
          <cell r="DB55">
            <v>71</v>
          </cell>
          <cell r="DC55">
            <v>36</v>
          </cell>
          <cell r="DD55">
            <v>45</v>
          </cell>
          <cell r="DE55">
            <v>38</v>
          </cell>
          <cell r="DF55">
            <v>62</v>
          </cell>
        </row>
        <row r="56">
          <cell r="A56">
            <v>210062</v>
          </cell>
          <cell r="B56" t="str">
            <v>SOUTHERN MARYLAND</v>
          </cell>
          <cell r="C56">
            <v>7</v>
          </cell>
          <cell r="D56">
            <v>7</v>
          </cell>
          <cell r="E56">
            <v>3</v>
          </cell>
          <cell r="F56">
            <v>3</v>
          </cell>
          <cell r="G56">
            <v>10</v>
          </cell>
          <cell r="H56">
            <v>5</v>
          </cell>
          <cell r="I56">
            <v>4</v>
          </cell>
          <cell r="J56">
            <v>4</v>
          </cell>
          <cell r="K56">
            <v>4</v>
          </cell>
          <cell r="L56">
            <v>10</v>
          </cell>
          <cell r="M56">
            <v>6</v>
          </cell>
          <cell r="N56">
            <v>6</v>
          </cell>
          <cell r="O56">
            <v>5</v>
          </cell>
          <cell r="P56">
            <v>9</v>
          </cell>
          <cell r="Q56">
            <v>13</v>
          </cell>
          <cell r="R56">
            <v>9</v>
          </cell>
          <cell r="S56">
            <v>5</v>
          </cell>
          <cell r="T56">
            <v>4</v>
          </cell>
          <cell r="U56">
            <v>17</v>
          </cell>
          <cell r="V56">
            <v>13</v>
          </cell>
          <cell r="W56">
            <v>9</v>
          </cell>
          <cell r="X56">
            <v>8</v>
          </cell>
          <cell r="Y56">
            <v>19</v>
          </cell>
          <cell r="Z56">
            <v>18</v>
          </cell>
          <cell r="AA56">
            <v>13</v>
          </cell>
          <cell r="AB56">
            <v>9</v>
          </cell>
          <cell r="AC56">
            <v>8</v>
          </cell>
          <cell r="AD56">
            <v>5</v>
          </cell>
          <cell r="AE56">
            <v>3</v>
          </cell>
          <cell r="AF56">
            <v>2</v>
          </cell>
          <cell r="AG56" t="str">
            <v>.</v>
          </cell>
          <cell r="AH56">
            <v>5</v>
          </cell>
          <cell r="AI56">
            <v>4</v>
          </cell>
          <cell r="AJ56">
            <v>2</v>
          </cell>
          <cell r="AK56">
            <v>4</v>
          </cell>
          <cell r="AL56">
            <v>3</v>
          </cell>
          <cell r="AM56">
            <v>3</v>
          </cell>
          <cell r="AN56">
            <v>1</v>
          </cell>
          <cell r="AO56">
            <v>2</v>
          </cell>
          <cell r="AP56">
            <v>1</v>
          </cell>
          <cell r="AQ56">
            <v>2</v>
          </cell>
          <cell r="AR56">
            <v>3</v>
          </cell>
          <cell r="AS56" t="str">
            <v>.</v>
          </cell>
          <cell r="AT56">
            <v>2</v>
          </cell>
          <cell r="AU56">
            <v>2</v>
          </cell>
          <cell r="AV56">
            <v>8</v>
          </cell>
          <cell r="AW56">
            <v>4</v>
          </cell>
          <cell r="AX56">
            <v>4</v>
          </cell>
          <cell r="AY56">
            <v>1</v>
          </cell>
          <cell r="AZ56">
            <v>7</v>
          </cell>
          <cell r="BA56">
            <v>7</v>
          </cell>
          <cell r="BB56">
            <v>2</v>
          </cell>
          <cell r="BC56">
            <v>6</v>
          </cell>
          <cell r="BD56">
            <v>5</v>
          </cell>
          <cell r="BE56">
            <v>3</v>
          </cell>
          <cell r="BF56">
            <v>5</v>
          </cell>
          <cell r="BG56">
            <v>5</v>
          </cell>
          <cell r="BH56">
            <v>2</v>
          </cell>
          <cell r="BI56">
            <v>6</v>
          </cell>
          <cell r="BJ56">
            <v>10</v>
          </cell>
          <cell r="BK56">
            <v>4</v>
          </cell>
          <cell r="BL56">
            <v>10</v>
          </cell>
          <cell r="BM56">
            <v>3</v>
          </cell>
          <cell r="BN56">
            <v>4</v>
          </cell>
          <cell r="BO56">
            <v>5</v>
          </cell>
          <cell r="BP56">
            <v>2</v>
          </cell>
          <cell r="BQ56">
            <v>4</v>
          </cell>
          <cell r="BR56">
            <v>7</v>
          </cell>
          <cell r="BS56">
            <v>4</v>
          </cell>
          <cell r="BT56">
            <v>2</v>
          </cell>
          <cell r="BU56">
            <v>3</v>
          </cell>
          <cell r="BV56">
            <v>3</v>
          </cell>
          <cell r="BW56">
            <v>7</v>
          </cell>
          <cell r="BX56">
            <v>10</v>
          </cell>
          <cell r="BY56">
            <v>7</v>
          </cell>
          <cell r="BZ56">
            <v>6</v>
          </cell>
          <cell r="CA56">
            <v>13</v>
          </cell>
          <cell r="CB56">
            <v>14</v>
          </cell>
          <cell r="CC56">
            <v>6</v>
          </cell>
          <cell r="CD56">
            <v>13</v>
          </cell>
          <cell r="CE56">
            <v>6</v>
          </cell>
          <cell r="CF56">
            <v>45</v>
          </cell>
          <cell r="CG56">
            <v>23</v>
          </cell>
          <cell r="CH56">
            <v>30</v>
          </cell>
          <cell r="CI56">
            <v>33</v>
          </cell>
          <cell r="CJ56">
            <v>35</v>
          </cell>
          <cell r="CK56">
            <v>34</v>
          </cell>
          <cell r="CL56">
            <v>38</v>
          </cell>
          <cell r="CM56">
            <v>58</v>
          </cell>
          <cell r="CN56">
            <v>53</v>
          </cell>
          <cell r="CO56">
            <v>18</v>
          </cell>
          <cell r="CP56">
            <v>26</v>
          </cell>
          <cell r="CQ56">
            <v>15</v>
          </cell>
          <cell r="CR56">
            <v>35</v>
          </cell>
          <cell r="CS56">
            <v>36</v>
          </cell>
          <cell r="CT56">
            <v>21</v>
          </cell>
          <cell r="CU56">
            <v>29</v>
          </cell>
          <cell r="CV56">
            <v>28</v>
          </cell>
          <cell r="CW56">
            <v>38</v>
          </cell>
          <cell r="CX56">
            <v>63</v>
          </cell>
          <cell r="CY56">
            <v>49</v>
          </cell>
          <cell r="CZ56">
            <v>45</v>
          </cell>
          <cell r="DA56">
            <v>68</v>
          </cell>
          <cell r="DB56">
            <v>71</v>
          </cell>
          <cell r="DC56">
            <v>55</v>
          </cell>
          <cell r="DD56">
            <v>67</v>
          </cell>
          <cell r="DE56">
            <v>86</v>
          </cell>
          <cell r="DF56">
            <v>91</v>
          </cell>
        </row>
        <row r="57">
          <cell r="A57">
            <v>210063</v>
          </cell>
          <cell r="B57" t="str">
            <v>UM ST. JOSEPH</v>
          </cell>
          <cell r="C57" t="str">
            <v>.</v>
          </cell>
          <cell r="D57" t="str">
            <v>.</v>
          </cell>
          <cell r="E57" t="str">
            <v>.</v>
          </cell>
          <cell r="F57" t="str">
            <v>.</v>
          </cell>
          <cell r="G57" t="str">
            <v>.</v>
          </cell>
          <cell r="H57" t="str">
            <v>.</v>
          </cell>
          <cell r="I57" t="str">
            <v>.</v>
          </cell>
          <cell r="J57" t="str">
            <v>.</v>
          </cell>
          <cell r="K57" t="str">
            <v>.</v>
          </cell>
          <cell r="L57" t="str">
            <v>.</v>
          </cell>
          <cell r="M57" t="str">
            <v>.</v>
          </cell>
          <cell r="N57" t="str">
            <v>.</v>
          </cell>
          <cell r="O57" t="str">
            <v>.</v>
          </cell>
          <cell r="P57" t="str">
            <v>.</v>
          </cell>
          <cell r="Q57" t="str">
            <v>.</v>
          </cell>
          <cell r="R57" t="str">
            <v>.</v>
          </cell>
          <cell r="S57" t="str">
            <v>.</v>
          </cell>
          <cell r="T57" t="str">
            <v>.</v>
          </cell>
          <cell r="U57" t="str">
            <v>.</v>
          </cell>
          <cell r="V57" t="str">
            <v>.</v>
          </cell>
          <cell r="W57" t="str">
            <v>.</v>
          </cell>
          <cell r="X57" t="str">
            <v>.</v>
          </cell>
          <cell r="Y57" t="str">
            <v>.</v>
          </cell>
          <cell r="Z57" t="str">
            <v>.</v>
          </cell>
          <cell r="AA57" t="str">
            <v>.</v>
          </cell>
          <cell r="AB57" t="str">
            <v>.</v>
          </cell>
          <cell r="AC57" t="str">
            <v>.</v>
          </cell>
          <cell r="AD57" t="str">
            <v>.</v>
          </cell>
          <cell r="AE57" t="str">
            <v>.</v>
          </cell>
          <cell r="AF57" t="str">
            <v>.</v>
          </cell>
          <cell r="AG57" t="str">
            <v>.</v>
          </cell>
          <cell r="AH57" t="str">
            <v>.</v>
          </cell>
          <cell r="AI57" t="str">
            <v>.</v>
          </cell>
          <cell r="AJ57" t="str">
            <v>.</v>
          </cell>
          <cell r="AK57" t="str">
            <v>.</v>
          </cell>
          <cell r="AL57" t="str">
            <v>.</v>
          </cell>
          <cell r="AM57" t="str">
            <v>.</v>
          </cell>
          <cell r="AN57" t="str">
            <v>.</v>
          </cell>
          <cell r="AO57" t="str">
            <v>.</v>
          </cell>
          <cell r="AP57" t="str">
            <v>.</v>
          </cell>
          <cell r="AQ57" t="str">
            <v>.</v>
          </cell>
          <cell r="AR57" t="str">
            <v>.</v>
          </cell>
          <cell r="AS57" t="str">
            <v>.</v>
          </cell>
          <cell r="AT57" t="str">
            <v>.</v>
          </cell>
          <cell r="AU57" t="str">
            <v>.</v>
          </cell>
          <cell r="AV57" t="str">
            <v>.</v>
          </cell>
          <cell r="AW57" t="str">
            <v>.</v>
          </cell>
          <cell r="AX57" t="str">
            <v>.</v>
          </cell>
          <cell r="AY57" t="str">
            <v>.</v>
          </cell>
          <cell r="AZ57" t="str">
            <v>.</v>
          </cell>
          <cell r="BA57" t="str">
            <v>.</v>
          </cell>
          <cell r="BB57" t="str">
            <v>.</v>
          </cell>
          <cell r="BC57" t="str">
            <v>.</v>
          </cell>
          <cell r="BD57" t="str">
            <v>.</v>
          </cell>
          <cell r="BE57">
            <v>16</v>
          </cell>
          <cell r="BF57">
            <v>11</v>
          </cell>
          <cell r="BG57">
            <v>7</v>
          </cell>
          <cell r="BH57">
            <v>10</v>
          </cell>
          <cell r="BI57">
            <v>4</v>
          </cell>
          <cell r="BJ57">
            <v>8</v>
          </cell>
          <cell r="BK57">
            <v>7</v>
          </cell>
          <cell r="BL57">
            <v>7</v>
          </cell>
          <cell r="BM57">
            <v>13</v>
          </cell>
          <cell r="BN57">
            <v>8</v>
          </cell>
          <cell r="BO57">
            <v>7</v>
          </cell>
          <cell r="BP57">
            <v>6</v>
          </cell>
          <cell r="BQ57">
            <v>4</v>
          </cell>
          <cell r="BR57">
            <v>6</v>
          </cell>
          <cell r="BS57">
            <v>10</v>
          </cell>
          <cell r="BT57">
            <v>5</v>
          </cell>
          <cell r="BU57">
            <v>3</v>
          </cell>
          <cell r="BV57">
            <v>6</v>
          </cell>
          <cell r="BW57">
            <v>24</v>
          </cell>
          <cell r="BX57">
            <v>18</v>
          </cell>
          <cell r="BY57">
            <v>13</v>
          </cell>
          <cell r="BZ57">
            <v>14</v>
          </cell>
          <cell r="CA57">
            <v>10</v>
          </cell>
          <cell r="CB57">
            <v>18</v>
          </cell>
          <cell r="CC57">
            <v>12</v>
          </cell>
          <cell r="CD57">
            <v>10</v>
          </cell>
          <cell r="CE57">
            <v>19</v>
          </cell>
          <cell r="CF57">
            <v>22</v>
          </cell>
          <cell r="CG57">
            <v>25</v>
          </cell>
          <cell r="CH57">
            <v>27</v>
          </cell>
          <cell r="CI57">
            <v>23</v>
          </cell>
          <cell r="CJ57">
            <v>9</v>
          </cell>
          <cell r="CK57">
            <v>16</v>
          </cell>
          <cell r="CL57">
            <v>16</v>
          </cell>
          <cell r="CM57">
            <v>25</v>
          </cell>
          <cell r="CN57">
            <v>12</v>
          </cell>
          <cell r="CO57">
            <v>13</v>
          </cell>
          <cell r="CP57">
            <v>13</v>
          </cell>
          <cell r="CQ57">
            <v>13</v>
          </cell>
          <cell r="CR57">
            <v>12</v>
          </cell>
          <cell r="CS57">
            <v>8</v>
          </cell>
          <cell r="CT57">
            <v>9</v>
          </cell>
          <cell r="CU57">
            <v>10</v>
          </cell>
          <cell r="CV57">
            <v>7</v>
          </cell>
          <cell r="CW57">
            <v>10</v>
          </cell>
          <cell r="CX57">
            <v>35</v>
          </cell>
          <cell r="CY57">
            <v>38</v>
          </cell>
          <cell r="CZ57">
            <v>40</v>
          </cell>
          <cell r="DA57">
            <v>35</v>
          </cell>
          <cell r="DB57">
            <v>17</v>
          </cell>
          <cell r="DC57">
            <v>25</v>
          </cell>
          <cell r="DD57">
            <v>26</v>
          </cell>
          <cell r="DE57">
            <v>32</v>
          </cell>
          <cell r="DF57">
            <v>22</v>
          </cell>
        </row>
        <row r="58">
          <cell r="A58">
            <v>210088</v>
          </cell>
          <cell r="B58" t="str">
            <v>QUEEN ANNES</v>
          </cell>
          <cell r="C58">
            <v>5</v>
          </cell>
          <cell r="D58">
            <v>3</v>
          </cell>
          <cell r="E58">
            <v>4</v>
          </cell>
          <cell r="F58">
            <v>4</v>
          </cell>
          <cell r="G58">
            <v>9</v>
          </cell>
          <cell r="H58">
            <v>5</v>
          </cell>
          <cell r="I58">
            <v>7</v>
          </cell>
          <cell r="J58">
            <v>3</v>
          </cell>
          <cell r="K58">
            <v>4</v>
          </cell>
          <cell r="L58" t="str">
            <v>.</v>
          </cell>
          <cell r="M58" t="str">
            <v>.</v>
          </cell>
          <cell r="N58" t="str">
            <v>.</v>
          </cell>
          <cell r="O58" t="str">
            <v>.</v>
          </cell>
          <cell r="P58" t="str">
            <v>.</v>
          </cell>
          <cell r="Q58" t="str">
            <v>.</v>
          </cell>
          <cell r="R58" t="str">
            <v>.</v>
          </cell>
          <cell r="S58" t="str">
            <v>.</v>
          </cell>
          <cell r="T58" t="str">
            <v>.</v>
          </cell>
          <cell r="U58">
            <v>5</v>
          </cell>
          <cell r="V58">
            <v>3</v>
          </cell>
          <cell r="W58">
            <v>4</v>
          </cell>
          <cell r="X58">
            <v>4</v>
          </cell>
          <cell r="Y58">
            <v>9</v>
          </cell>
          <cell r="Z58">
            <v>5</v>
          </cell>
          <cell r="AA58">
            <v>7</v>
          </cell>
          <cell r="AB58">
            <v>3</v>
          </cell>
          <cell r="AC58">
            <v>4</v>
          </cell>
          <cell r="AD58">
            <v>2</v>
          </cell>
          <cell r="AE58">
            <v>9</v>
          </cell>
          <cell r="AF58">
            <v>5</v>
          </cell>
          <cell r="AG58">
            <v>7</v>
          </cell>
          <cell r="AH58">
            <v>9</v>
          </cell>
          <cell r="AI58">
            <v>5</v>
          </cell>
          <cell r="AJ58">
            <v>6</v>
          </cell>
          <cell r="AK58">
            <v>6</v>
          </cell>
          <cell r="AL58">
            <v>5</v>
          </cell>
          <cell r="AM58" t="str">
            <v>.</v>
          </cell>
          <cell r="AN58" t="str">
            <v>.</v>
          </cell>
          <cell r="AO58" t="str">
            <v>.</v>
          </cell>
          <cell r="AP58" t="str">
            <v>.</v>
          </cell>
          <cell r="AQ58" t="str">
            <v>.</v>
          </cell>
          <cell r="AR58" t="str">
            <v>.</v>
          </cell>
          <cell r="AS58" t="str">
            <v>.</v>
          </cell>
          <cell r="AT58" t="str">
            <v>.</v>
          </cell>
          <cell r="AU58" t="str">
            <v>.</v>
          </cell>
          <cell r="AV58">
            <v>2</v>
          </cell>
          <cell r="AW58">
            <v>9</v>
          </cell>
          <cell r="AX58">
            <v>5</v>
          </cell>
          <cell r="AY58">
            <v>7</v>
          </cell>
          <cell r="AZ58">
            <v>9</v>
          </cell>
          <cell r="BA58">
            <v>5</v>
          </cell>
          <cell r="BB58">
            <v>6</v>
          </cell>
          <cell r="BC58">
            <v>6</v>
          </cell>
          <cell r="BD58">
            <v>5</v>
          </cell>
          <cell r="BE58">
            <v>1</v>
          </cell>
          <cell r="BF58">
            <v>1</v>
          </cell>
          <cell r="BG58">
            <v>11</v>
          </cell>
          <cell r="BH58">
            <v>7</v>
          </cell>
          <cell r="BI58">
            <v>2</v>
          </cell>
          <cell r="BJ58">
            <v>5</v>
          </cell>
          <cell r="BK58">
            <v>6</v>
          </cell>
          <cell r="BL58">
            <v>7</v>
          </cell>
          <cell r="BM58">
            <v>9</v>
          </cell>
          <cell r="BN58" t="str">
            <v>.</v>
          </cell>
          <cell r="BO58" t="str">
            <v>.</v>
          </cell>
          <cell r="BP58" t="str">
            <v>.</v>
          </cell>
          <cell r="BQ58" t="str">
            <v>.</v>
          </cell>
          <cell r="BR58" t="str">
            <v>.</v>
          </cell>
          <cell r="BS58" t="str">
            <v>.</v>
          </cell>
          <cell r="BT58" t="str">
            <v>.</v>
          </cell>
          <cell r="BU58" t="str">
            <v>.</v>
          </cell>
          <cell r="BV58" t="str">
            <v>.</v>
          </cell>
          <cell r="BW58">
            <v>1</v>
          </cell>
          <cell r="BX58">
            <v>1</v>
          </cell>
          <cell r="BY58">
            <v>11</v>
          </cell>
          <cell r="BZ58">
            <v>7</v>
          </cell>
          <cell r="CA58">
            <v>2</v>
          </cell>
          <cell r="CB58">
            <v>5</v>
          </cell>
          <cell r="CC58">
            <v>6</v>
          </cell>
          <cell r="CD58">
            <v>7</v>
          </cell>
          <cell r="CE58">
            <v>9</v>
          </cell>
          <cell r="CF58">
            <v>66</v>
          </cell>
          <cell r="CG58">
            <v>52</v>
          </cell>
          <cell r="CH58">
            <v>58</v>
          </cell>
          <cell r="CI58">
            <v>52</v>
          </cell>
          <cell r="CJ58">
            <v>58</v>
          </cell>
          <cell r="CK58">
            <v>59</v>
          </cell>
          <cell r="CL58">
            <v>52</v>
          </cell>
          <cell r="CM58">
            <v>52</v>
          </cell>
          <cell r="CN58">
            <v>54</v>
          </cell>
          <cell r="CO58" t="str">
            <v>.</v>
          </cell>
          <cell r="CP58" t="str">
            <v>.</v>
          </cell>
          <cell r="CQ58" t="str">
            <v>.</v>
          </cell>
          <cell r="CR58" t="str">
            <v>.</v>
          </cell>
          <cell r="CS58" t="str">
            <v>.</v>
          </cell>
          <cell r="CT58" t="str">
            <v>.</v>
          </cell>
          <cell r="CU58" t="str">
            <v>.</v>
          </cell>
          <cell r="CV58" t="str">
            <v>.</v>
          </cell>
          <cell r="CW58" t="str">
            <v>.</v>
          </cell>
          <cell r="CX58">
            <v>66</v>
          </cell>
          <cell r="CY58">
            <v>52</v>
          </cell>
          <cell r="CZ58">
            <v>58</v>
          </cell>
          <cell r="DA58">
            <v>52</v>
          </cell>
          <cell r="DB58">
            <v>58</v>
          </cell>
          <cell r="DC58">
            <v>59</v>
          </cell>
          <cell r="DD58">
            <v>52</v>
          </cell>
          <cell r="DE58">
            <v>52</v>
          </cell>
          <cell r="DF58">
            <v>54</v>
          </cell>
        </row>
        <row r="59">
          <cell r="A59">
            <v>210333</v>
          </cell>
          <cell r="B59" t="str">
            <v>BOWIE HEALTH</v>
          </cell>
          <cell r="C59" t="str">
            <v>.</v>
          </cell>
          <cell r="D59" t="str">
            <v>.</v>
          </cell>
          <cell r="E59" t="str">
            <v>.</v>
          </cell>
          <cell r="F59" t="str">
            <v>.</v>
          </cell>
          <cell r="G59">
            <v>2</v>
          </cell>
          <cell r="H59" t="str">
            <v>.</v>
          </cell>
          <cell r="I59" t="str">
            <v>.</v>
          </cell>
          <cell r="J59" t="str">
            <v>.</v>
          </cell>
          <cell r="K59" t="str">
            <v>.</v>
          </cell>
          <cell r="L59" t="str">
            <v>.</v>
          </cell>
          <cell r="M59" t="str">
            <v>.</v>
          </cell>
          <cell r="N59" t="str">
            <v>.</v>
          </cell>
          <cell r="O59" t="str">
            <v>.</v>
          </cell>
          <cell r="P59" t="str">
            <v>.</v>
          </cell>
          <cell r="Q59" t="str">
            <v>.</v>
          </cell>
          <cell r="R59" t="str">
            <v>.</v>
          </cell>
          <cell r="S59" t="str">
            <v>.</v>
          </cell>
          <cell r="T59" t="str">
            <v>.</v>
          </cell>
          <cell r="U59" t="str">
            <v>.</v>
          </cell>
          <cell r="V59" t="str">
            <v>.</v>
          </cell>
          <cell r="W59" t="str">
            <v>.</v>
          </cell>
          <cell r="X59" t="str">
            <v>.</v>
          </cell>
          <cell r="Y59">
            <v>2</v>
          </cell>
          <cell r="Z59" t="str">
            <v>.</v>
          </cell>
          <cell r="AA59" t="str">
            <v>.</v>
          </cell>
          <cell r="AB59" t="str">
            <v>.</v>
          </cell>
          <cell r="AC59" t="str">
            <v>.</v>
          </cell>
          <cell r="AD59" t="str">
            <v>.</v>
          </cell>
          <cell r="AE59">
            <v>1</v>
          </cell>
          <cell r="AF59">
            <v>1</v>
          </cell>
          <cell r="AG59" t="str">
            <v>.</v>
          </cell>
          <cell r="AH59" t="str">
            <v>.</v>
          </cell>
          <cell r="AI59" t="str">
            <v>.</v>
          </cell>
          <cell r="AJ59" t="str">
            <v>.</v>
          </cell>
          <cell r="AK59" t="str">
            <v>.</v>
          </cell>
          <cell r="AL59" t="str">
            <v>.</v>
          </cell>
          <cell r="AM59" t="str">
            <v>.</v>
          </cell>
          <cell r="AN59" t="str">
            <v>.</v>
          </cell>
          <cell r="AO59" t="str">
            <v>.</v>
          </cell>
          <cell r="AP59" t="str">
            <v>.</v>
          </cell>
          <cell r="AQ59" t="str">
            <v>.</v>
          </cell>
          <cell r="AR59" t="str">
            <v>.</v>
          </cell>
          <cell r="AS59" t="str">
            <v>.</v>
          </cell>
          <cell r="AT59" t="str">
            <v>.</v>
          </cell>
          <cell r="AU59" t="str">
            <v>.</v>
          </cell>
          <cell r="AV59" t="str">
            <v>.</v>
          </cell>
          <cell r="AW59">
            <v>1</v>
          </cell>
          <cell r="AX59">
            <v>1</v>
          </cell>
          <cell r="AY59" t="str">
            <v>.</v>
          </cell>
          <cell r="AZ59" t="str">
            <v>.</v>
          </cell>
          <cell r="BA59" t="str">
            <v>.</v>
          </cell>
          <cell r="BB59" t="str">
            <v>.</v>
          </cell>
          <cell r="BC59" t="str">
            <v>.</v>
          </cell>
          <cell r="BD59" t="str">
            <v>.</v>
          </cell>
          <cell r="BE59" t="str">
            <v>.</v>
          </cell>
          <cell r="BF59">
            <v>1</v>
          </cell>
          <cell r="BG59">
            <v>1</v>
          </cell>
          <cell r="BH59">
            <v>1</v>
          </cell>
          <cell r="BI59">
            <v>2</v>
          </cell>
          <cell r="BJ59" t="str">
            <v>.</v>
          </cell>
          <cell r="BK59" t="str">
            <v>.</v>
          </cell>
          <cell r="BL59" t="str">
            <v>.</v>
          </cell>
          <cell r="BM59" t="str">
            <v>.</v>
          </cell>
          <cell r="BN59" t="str">
            <v>.</v>
          </cell>
          <cell r="BO59" t="str">
            <v>.</v>
          </cell>
          <cell r="BP59" t="str">
            <v>.</v>
          </cell>
          <cell r="BQ59" t="str">
            <v>.</v>
          </cell>
          <cell r="BR59" t="str">
            <v>.</v>
          </cell>
          <cell r="BS59" t="str">
            <v>.</v>
          </cell>
          <cell r="BT59" t="str">
            <v>.</v>
          </cell>
          <cell r="BU59" t="str">
            <v>.</v>
          </cell>
          <cell r="BV59" t="str">
            <v>.</v>
          </cell>
          <cell r="BW59" t="str">
            <v>.</v>
          </cell>
          <cell r="BX59">
            <v>1</v>
          </cell>
          <cell r="BY59">
            <v>1</v>
          </cell>
          <cell r="BZ59">
            <v>1</v>
          </cell>
          <cell r="CA59">
            <v>2</v>
          </cell>
          <cell r="CB59" t="str">
            <v>.</v>
          </cell>
          <cell r="CC59" t="str">
            <v>.</v>
          </cell>
          <cell r="CD59" t="str">
            <v>.</v>
          </cell>
          <cell r="CE59" t="str">
            <v>.</v>
          </cell>
          <cell r="CF59">
            <v>16</v>
          </cell>
          <cell r="CG59">
            <v>30</v>
          </cell>
          <cell r="CH59">
            <v>151</v>
          </cell>
          <cell r="CI59">
            <v>179</v>
          </cell>
          <cell r="CJ59">
            <v>96</v>
          </cell>
          <cell r="CK59">
            <v>2</v>
          </cell>
          <cell r="CL59" t="str">
            <v>.</v>
          </cell>
          <cell r="CM59" t="str">
            <v>.</v>
          </cell>
          <cell r="CN59" t="str">
            <v>.</v>
          </cell>
          <cell r="CO59" t="str">
            <v>.</v>
          </cell>
          <cell r="CP59" t="str">
            <v>.</v>
          </cell>
          <cell r="CQ59" t="str">
            <v>.</v>
          </cell>
          <cell r="CR59" t="str">
            <v>.</v>
          </cell>
          <cell r="CS59" t="str">
            <v>.</v>
          </cell>
          <cell r="CT59" t="str">
            <v>.</v>
          </cell>
          <cell r="CU59" t="str">
            <v>.</v>
          </cell>
          <cell r="CV59" t="str">
            <v>.</v>
          </cell>
          <cell r="CW59" t="str">
            <v>.</v>
          </cell>
          <cell r="CX59">
            <v>16</v>
          </cell>
          <cell r="CY59">
            <v>30</v>
          </cell>
          <cell r="CZ59">
            <v>151</v>
          </cell>
          <cell r="DA59">
            <v>179</v>
          </cell>
          <cell r="DB59">
            <v>96</v>
          </cell>
          <cell r="DC59">
            <v>2</v>
          </cell>
          <cell r="DD59" t="str">
            <v>.</v>
          </cell>
          <cell r="DE59" t="str">
            <v>.</v>
          </cell>
          <cell r="DF59" t="str">
            <v>.</v>
          </cell>
        </row>
      </sheetData>
      <sheetData sheetId="2">
        <row r="9">
          <cell r="A9" t="str">
            <v>Cardiology</v>
          </cell>
          <cell r="D9" t="str">
            <v>.</v>
          </cell>
          <cell r="E9" t="str">
            <v>.</v>
          </cell>
          <cell r="F9">
            <v>1</v>
          </cell>
          <cell r="H9" t="str">
            <v>.</v>
          </cell>
          <cell r="I9" t="str">
            <v>.</v>
          </cell>
          <cell r="J9" t="str">
            <v>.</v>
          </cell>
        </row>
        <row r="10">
          <cell r="A10" t="str">
            <v>Dental</v>
          </cell>
          <cell r="D10">
            <v>22</v>
          </cell>
          <cell r="E10">
            <v>19</v>
          </cell>
          <cell r="F10">
            <v>18</v>
          </cell>
          <cell r="H10">
            <v>9</v>
          </cell>
          <cell r="I10">
            <v>4</v>
          </cell>
          <cell r="J10">
            <v>8</v>
          </cell>
        </row>
        <row r="11">
          <cell r="A11" t="str">
            <v>Dermatology</v>
          </cell>
          <cell r="D11">
            <v>35</v>
          </cell>
          <cell r="E11">
            <v>30</v>
          </cell>
          <cell r="F11">
            <v>31</v>
          </cell>
          <cell r="H11">
            <v>20</v>
          </cell>
          <cell r="I11">
            <v>19</v>
          </cell>
          <cell r="J11">
            <v>21</v>
          </cell>
        </row>
        <row r="12">
          <cell r="A12" t="str">
            <v>Diabetes</v>
          </cell>
          <cell r="D12">
            <v>27</v>
          </cell>
          <cell r="E12">
            <v>22</v>
          </cell>
          <cell r="F12">
            <v>11</v>
          </cell>
          <cell r="H12">
            <v>18</v>
          </cell>
          <cell r="I12">
            <v>23</v>
          </cell>
          <cell r="J12">
            <v>21</v>
          </cell>
        </row>
        <row r="13">
          <cell r="A13" t="str">
            <v>ENT Surgery</v>
          </cell>
          <cell r="D13">
            <v>32</v>
          </cell>
          <cell r="E13">
            <v>36</v>
          </cell>
          <cell r="F13">
            <v>45</v>
          </cell>
          <cell r="H13">
            <v>33</v>
          </cell>
          <cell r="I13">
            <v>26</v>
          </cell>
          <cell r="J13">
            <v>27</v>
          </cell>
        </row>
        <row r="14">
          <cell r="A14" t="str">
            <v>Endocrinology</v>
          </cell>
          <cell r="D14">
            <v>24</v>
          </cell>
          <cell r="E14">
            <v>25</v>
          </cell>
          <cell r="F14">
            <v>27</v>
          </cell>
          <cell r="H14">
            <v>20</v>
          </cell>
          <cell r="I14">
            <v>24</v>
          </cell>
          <cell r="J14">
            <v>32</v>
          </cell>
        </row>
        <row r="15">
          <cell r="A15" t="str">
            <v>Endocrinology Surgery</v>
          </cell>
          <cell r="D15">
            <v>3</v>
          </cell>
          <cell r="E15">
            <v>3</v>
          </cell>
          <cell r="F15">
            <v>3</v>
          </cell>
          <cell r="H15">
            <v>4</v>
          </cell>
          <cell r="I15">
            <v>2</v>
          </cell>
          <cell r="J15">
            <v>1</v>
          </cell>
        </row>
        <row r="16">
          <cell r="A16" t="str">
            <v>Gastroenterology</v>
          </cell>
          <cell r="D16">
            <v>244</v>
          </cell>
          <cell r="E16">
            <v>236</v>
          </cell>
          <cell r="F16">
            <v>281</v>
          </cell>
          <cell r="H16">
            <v>223</v>
          </cell>
          <cell r="I16">
            <v>259</v>
          </cell>
          <cell r="J16">
            <v>246</v>
          </cell>
        </row>
        <row r="17">
          <cell r="A17" t="str">
            <v>General Medicine</v>
          </cell>
          <cell r="D17">
            <v>66</v>
          </cell>
          <cell r="E17">
            <v>48</v>
          </cell>
          <cell r="F17">
            <v>52</v>
          </cell>
          <cell r="H17">
            <v>58</v>
          </cell>
          <cell r="I17">
            <v>62</v>
          </cell>
          <cell r="J17">
            <v>48</v>
          </cell>
        </row>
        <row r="18">
          <cell r="A18" t="str">
            <v>General Surgery</v>
          </cell>
          <cell r="D18">
            <v>176</v>
          </cell>
          <cell r="E18">
            <v>200</v>
          </cell>
          <cell r="F18">
            <v>197</v>
          </cell>
          <cell r="H18">
            <v>215</v>
          </cell>
          <cell r="I18">
            <v>188</v>
          </cell>
          <cell r="J18">
            <v>209</v>
          </cell>
        </row>
        <row r="19">
          <cell r="A19" t="str">
            <v>Gynecological Surg</v>
          </cell>
          <cell r="D19">
            <v>6</v>
          </cell>
          <cell r="E19">
            <v>7</v>
          </cell>
          <cell r="F19">
            <v>6</v>
          </cell>
          <cell r="H19">
            <v>4</v>
          </cell>
          <cell r="I19">
            <v>6</v>
          </cell>
          <cell r="J19">
            <v>7</v>
          </cell>
        </row>
        <row r="20">
          <cell r="A20" t="str">
            <v>Gynecology</v>
          </cell>
          <cell r="D20">
            <v>7</v>
          </cell>
          <cell r="E20">
            <v>5</v>
          </cell>
          <cell r="F20">
            <v>2</v>
          </cell>
          <cell r="H20">
            <v>6</v>
          </cell>
          <cell r="I20">
            <v>5</v>
          </cell>
          <cell r="J20">
            <v>2</v>
          </cell>
        </row>
        <row r="21">
          <cell r="A21" t="str">
            <v>HIV</v>
          </cell>
          <cell r="D21">
            <v>17</v>
          </cell>
          <cell r="E21">
            <v>20</v>
          </cell>
          <cell r="F21">
            <v>10</v>
          </cell>
          <cell r="H21">
            <v>15</v>
          </cell>
          <cell r="I21">
            <v>10</v>
          </cell>
          <cell r="J21">
            <v>12</v>
          </cell>
        </row>
        <row r="22">
          <cell r="A22" t="str">
            <v>Hematology</v>
          </cell>
          <cell r="D22">
            <v>37</v>
          </cell>
          <cell r="E22">
            <v>40</v>
          </cell>
          <cell r="F22">
            <v>51</v>
          </cell>
          <cell r="H22">
            <v>36</v>
          </cell>
          <cell r="I22">
            <v>55</v>
          </cell>
          <cell r="J22">
            <v>59</v>
          </cell>
        </row>
        <row r="23">
          <cell r="A23" t="str">
            <v>Infectious Disease</v>
          </cell>
          <cell r="D23">
            <v>119</v>
          </cell>
          <cell r="E23">
            <v>115</v>
          </cell>
          <cell r="F23">
            <v>154</v>
          </cell>
          <cell r="H23">
            <v>111</v>
          </cell>
          <cell r="I23">
            <v>130</v>
          </cell>
          <cell r="J23">
            <v>121</v>
          </cell>
        </row>
        <row r="24">
          <cell r="A24" t="str">
            <v>Injuries/complic. of prior care</v>
          </cell>
          <cell r="D24">
            <v>27</v>
          </cell>
          <cell r="E24">
            <v>38</v>
          </cell>
          <cell r="F24">
            <v>32</v>
          </cell>
          <cell r="H24">
            <v>26</v>
          </cell>
          <cell r="I24">
            <v>24</v>
          </cell>
          <cell r="J24">
            <v>30</v>
          </cell>
        </row>
        <row r="25">
          <cell r="A25" t="str">
            <v>Invasive Cardiology</v>
          </cell>
          <cell r="D25" t="str">
            <v>.</v>
          </cell>
          <cell r="E25" t="str">
            <v>.</v>
          </cell>
          <cell r="F25" t="str">
            <v>.</v>
          </cell>
          <cell r="H25">
            <v>1</v>
          </cell>
          <cell r="I25" t="str">
            <v>.</v>
          </cell>
          <cell r="J25">
            <v>2</v>
          </cell>
        </row>
        <row r="26">
          <cell r="A26" t="str">
            <v>Neonatology</v>
          </cell>
          <cell r="D26">
            <v>33</v>
          </cell>
          <cell r="E26">
            <v>34</v>
          </cell>
          <cell r="F26">
            <v>19</v>
          </cell>
          <cell r="H26">
            <v>21</v>
          </cell>
          <cell r="I26">
            <v>36</v>
          </cell>
          <cell r="J26">
            <v>33</v>
          </cell>
        </row>
        <row r="27">
          <cell r="A27" t="str">
            <v>Nephrology</v>
          </cell>
          <cell r="D27">
            <v>53</v>
          </cell>
          <cell r="E27">
            <v>62</v>
          </cell>
          <cell r="F27">
            <v>58</v>
          </cell>
          <cell r="H27">
            <v>52</v>
          </cell>
          <cell r="I27">
            <v>62</v>
          </cell>
          <cell r="J27">
            <v>55</v>
          </cell>
        </row>
        <row r="28">
          <cell r="A28" t="str">
            <v>Neurological Surgery</v>
          </cell>
          <cell r="D28">
            <v>77</v>
          </cell>
          <cell r="E28">
            <v>70</v>
          </cell>
          <cell r="F28">
            <v>84</v>
          </cell>
          <cell r="H28">
            <v>80</v>
          </cell>
          <cell r="I28">
            <v>76</v>
          </cell>
          <cell r="J28">
            <v>69</v>
          </cell>
        </row>
        <row r="29">
          <cell r="A29" t="str">
            <v>Neurology</v>
          </cell>
          <cell r="D29">
            <v>248</v>
          </cell>
          <cell r="E29">
            <v>283</v>
          </cell>
          <cell r="F29">
            <v>291</v>
          </cell>
          <cell r="H29">
            <v>255</v>
          </cell>
          <cell r="I29">
            <v>266</v>
          </cell>
          <cell r="J29">
            <v>225</v>
          </cell>
        </row>
        <row r="30">
          <cell r="A30" t="str">
            <v>Newborn</v>
          </cell>
          <cell r="D30">
            <v>2</v>
          </cell>
          <cell r="E30">
            <v>4</v>
          </cell>
          <cell r="F30">
            <v>3</v>
          </cell>
          <cell r="H30">
            <v>2</v>
          </cell>
          <cell r="I30">
            <v>4</v>
          </cell>
          <cell r="J30" t="str">
            <v>.</v>
          </cell>
        </row>
        <row r="31">
          <cell r="A31" t="str">
            <v>Obstetrics/Delivery</v>
          </cell>
          <cell r="D31">
            <v>9</v>
          </cell>
          <cell r="E31">
            <v>8</v>
          </cell>
          <cell r="F31">
            <v>12</v>
          </cell>
          <cell r="H31">
            <v>7</v>
          </cell>
          <cell r="I31">
            <v>7</v>
          </cell>
          <cell r="J31">
            <v>5</v>
          </cell>
        </row>
        <row r="32">
          <cell r="A32" t="str">
            <v>Oncology</v>
          </cell>
          <cell r="D32">
            <v>87</v>
          </cell>
          <cell r="E32">
            <v>98</v>
          </cell>
          <cell r="F32">
            <v>101</v>
          </cell>
          <cell r="H32">
            <v>78</v>
          </cell>
          <cell r="I32">
            <v>98</v>
          </cell>
          <cell r="J32">
            <v>89</v>
          </cell>
        </row>
        <row r="33">
          <cell r="A33" t="str">
            <v>Ophthalmologic Surg</v>
          </cell>
          <cell r="D33">
            <v>7</v>
          </cell>
          <cell r="E33">
            <v>13</v>
          </cell>
          <cell r="F33">
            <v>5</v>
          </cell>
          <cell r="H33">
            <v>4</v>
          </cell>
          <cell r="I33">
            <v>4</v>
          </cell>
          <cell r="J33">
            <v>3</v>
          </cell>
        </row>
        <row r="34">
          <cell r="A34" t="str">
            <v>Ophthalmology</v>
          </cell>
          <cell r="D34">
            <v>24</v>
          </cell>
          <cell r="E34">
            <v>19</v>
          </cell>
          <cell r="F34">
            <v>17</v>
          </cell>
          <cell r="H34">
            <v>15</v>
          </cell>
          <cell r="I34">
            <v>11</v>
          </cell>
          <cell r="J34">
            <v>6</v>
          </cell>
        </row>
        <row r="35">
          <cell r="A35" t="str">
            <v>Orthopedic Surgery</v>
          </cell>
          <cell r="D35">
            <v>112</v>
          </cell>
          <cell r="E35">
            <v>140</v>
          </cell>
          <cell r="F35">
            <v>186</v>
          </cell>
          <cell r="H35">
            <v>122</v>
          </cell>
          <cell r="I35">
            <v>142</v>
          </cell>
          <cell r="J35">
            <v>148</v>
          </cell>
        </row>
        <row r="36">
          <cell r="A36" t="str">
            <v>Orthopedics</v>
          </cell>
          <cell r="D36">
            <v>46</v>
          </cell>
          <cell r="E36">
            <v>59</v>
          </cell>
          <cell r="F36">
            <v>61</v>
          </cell>
          <cell r="H36">
            <v>40</v>
          </cell>
          <cell r="I36">
            <v>39</v>
          </cell>
          <cell r="J36">
            <v>45</v>
          </cell>
        </row>
        <row r="37">
          <cell r="A37" t="str">
            <v>Other Obstetrics</v>
          </cell>
          <cell r="D37">
            <v>38</v>
          </cell>
          <cell r="E37">
            <v>27</v>
          </cell>
          <cell r="F37">
            <v>26</v>
          </cell>
          <cell r="H37">
            <v>22</v>
          </cell>
          <cell r="I37">
            <v>27</v>
          </cell>
          <cell r="J37">
            <v>29</v>
          </cell>
        </row>
        <row r="38">
          <cell r="A38" t="str">
            <v>Otolaryngology</v>
          </cell>
          <cell r="D38">
            <v>38</v>
          </cell>
          <cell r="E38">
            <v>36</v>
          </cell>
          <cell r="F38">
            <v>26</v>
          </cell>
          <cell r="H38">
            <v>24</v>
          </cell>
          <cell r="I38">
            <v>20</v>
          </cell>
          <cell r="J38">
            <v>13</v>
          </cell>
        </row>
        <row r="39">
          <cell r="A39" t="str">
            <v>Psychiatry</v>
          </cell>
          <cell r="D39" t="str">
            <v>.</v>
          </cell>
          <cell r="E39" t="str">
            <v>.</v>
          </cell>
          <cell r="F39" t="str">
            <v>.</v>
          </cell>
          <cell r="H39" t="str">
            <v>.</v>
          </cell>
          <cell r="I39" t="str">
            <v>.</v>
          </cell>
          <cell r="J39" t="str">
            <v>.</v>
          </cell>
        </row>
        <row r="40">
          <cell r="A40" t="str">
            <v>Pulmonary</v>
          </cell>
          <cell r="D40">
            <v>158</v>
          </cell>
          <cell r="E40">
            <v>142</v>
          </cell>
          <cell r="F40">
            <v>135</v>
          </cell>
          <cell r="H40">
            <v>163</v>
          </cell>
          <cell r="I40">
            <v>167</v>
          </cell>
          <cell r="J40">
            <v>157</v>
          </cell>
        </row>
        <row r="41">
          <cell r="A41" t="str">
            <v>Rheumatology</v>
          </cell>
          <cell r="D41">
            <v>19</v>
          </cell>
          <cell r="E41">
            <v>25</v>
          </cell>
          <cell r="F41">
            <v>36</v>
          </cell>
          <cell r="H41">
            <v>15</v>
          </cell>
          <cell r="I41">
            <v>22</v>
          </cell>
          <cell r="J41">
            <v>17</v>
          </cell>
        </row>
        <row r="42">
          <cell r="A42" t="str">
            <v>Spinal Surgery</v>
          </cell>
          <cell r="D42">
            <v>17</v>
          </cell>
          <cell r="E42">
            <v>21</v>
          </cell>
          <cell r="F42">
            <v>18</v>
          </cell>
          <cell r="H42">
            <v>17</v>
          </cell>
          <cell r="I42">
            <v>17</v>
          </cell>
          <cell r="J42">
            <v>16</v>
          </cell>
        </row>
        <row r="43">
          <cell r="A43" t="str">
            <v>Substance Abuse</v>
          </cell>
          <cell r="D43">
            <v>8</v>
          </cell>
          <cell r="E43">
            <v>13</v>
          </cell>
          <cell r="F43">
            <v>13</v>
          </cell>
          <cell r="H43">
            <v>13</v>
          </cell>
          <cell r="I43">
            <v>13</v>
          </cell>
          <cell r="J43">
            <v>15</v>
          </cell>
        </row>
        <row r="44">
          <cell r="A44" t="str">
            <v>Thoracic Surgery</v>
          </cell>
          <cell r="D44">
            <v>15</v>
          </cell>
          <cell r="E44">
            <v>12</v>
          </cell>
          <cell r="F44">
            <v>15</v>
          </cell>
          <cell r="H44">
            <v>10</v>
          </cell>
          <cell r="I44">
            <v>20</v>
          </cell>
          <cell r="J44">
            <v>12</v>
          </cell>
        </row>
        <row r="45">
          <cell r="A45" t="str">
            <v>Trauma</v>
          </cell>
          <cell r="D45">
            <v>22</v>
          </cell>
          <cell r="E45">
            <v>44</v>
          </cell>
          <cell r="F45">
            <v>42</v>
          </cell>
          <cell r="H45">
            <v>28</v>
          </cell>
          <cell r="I45">
            <v>40</v>
          </cell>
          <cell r="J45">
            <v>37</v>
          </cell>
        </row>
        <row r="46">
          <cell r="A46" t="str">
            <v>Ungroupable</v>
          </cell>
          <cell r="D46" t="str">
            <v>.</v>
          </cell>
          <cell r="E46" t="str">
            <v>.</v>
          </cell>
          <cell r="F46">
            <v>2</v>
          </cell>
          <cell r="H46" t="str">
            <v>.</v>
          </cell>
          <cell r="I46" t="str">
            <v>.</v>
          </cell>
          <cell r="J46">
            <v>3</v>
          </cell>
        </row>
        <row r="47">
          <cell r="A47" t="str">
            <v>Urological Surgery</v>
          </cell>
          <cell r="D47">
            <v>13</v>
          </cell>
          <cell r="E47">
            <v>16</v>
          </cell>
          <cell r="F47">
            <v>14</v>
          </cell>
          <cell r="H47">
            <v>15</v>
          </cell>
          <cell r="I47">
            <v>17</v>
          </cell>
          <cell r="J47">
            <v>12</v>
          </cell>
        </row>
        <row r="48">
          <cell r="A48" t="str">
            <v>Urology</v>
          </cell>
          <cell r="D48">
            <v>1</v>
          </cell>
          <cell r="E48">
            <v>5</v>
          </cell>
          <cell r="F48">
            <v>8</v>
          </cell>
          <cell r="H48">
            <v>5</v>
          </cell>
          <cell r="I48">
            <v>2</v>
          </cell>
          <cell r="J48">
            <v>6</v>
          </cell>
        </row>
        <row r="49">
          <cell r="A49" t="str">
            <v>Ventilator Support</v>
          </cell>
          <cell r="D49">
            <v>32</v>
          </cell>
          <cell r="E49">
            <v>47</v>
          </cell>
          <cell r="F49">
            <v>38</v>
          </cell>
          <cell r="H49">
            <v>52</v>
          </cell>
          <cell r="I49">
            <v>51</v>
          </cell>
          <cell r="J49">
            <v>31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7"/>
  <sheetViews>
    <sheetView workbookViewId="0">
      <selection activeCell="C39" sqref="C39"/>
    </sheetView>
  </sheetViews>
  <sheetFormatPr defaultRowHeight="15.75"/>
  <cols>
    <col min="1" max="1" width="38.75" customWidth="1"/>
    <col min="2" max="2" width="4.375" customWidth="1"/>
    <col min="3" max="3" width="18.125" customWidth="1"/>
    <col min="4" max="4" width="18" customWidth="1"/>
    <col min="5" max="5" width="5.625" style="63" customWidth="1"/>
    <col min="6" max="6" width="15.75" bestFit="1" customWidth="1"/>
  </cols>
  <sheetData>
    <row r="3" spans="1:6">
      <c r="A3" s="154" t="s">
        <v>114</v>
      </c>
      <c r="B3" s="155"/>
      <c r="C3" s="155"/>
      <c r="D3" s="156"/>
      <c r="F3" t="s">
        <v>70</v>
      </c>
    </row>
    <row r="4" spans="1:6">
      <c r="A4" s="92" t="s">
        <v>73</v>
      </c>
      <c r="B4" s="93" t="s">
        <v>40</v>
      </c>
      <c r="C4" s="93"/>
      <c r="D4" s="94">
        <v>2.41E-2</v>
      </c>
      <c r="E4" s="64"/>
    </row>
    <row r="5" spans="1:6">
      <c r="A5" s="49" t="s">
        <v>39</v>
      </c>
      <c r="B5" s="47" t="s">
        <v>41</v>
      </c>
      <c r="C5" s="47"/>
      <c r="D5" s="50">
        <v>0.5</v>
      </c>
      <c r="E5" s="65"/>
    </row>
    <row r="6" spans="1:6">
      <c r="A6" s="51"/>
      <c r="B6" s="47"/>
      <c r="C6" s="47"/>
      <c r="D6" s="52"/>
      <c r="E6" s="66"/>
    </row>
    <row r="7" spans="1:6">
      <c r="A7" s="53" t="s">
        <v>72</v>
      </c>
      <c r="B7" s="48"/>
      <c r="C7" s="48"/>
      <c r="D7" s="54"/>
      <c r="E7" s="66"/>
    </row>
    <row r="8" spans="1:6">
      <c r="A8" s="51" t="s">
        <v>74</v>
      </c>
      <c r="B8" s="47" t="s">
        <v>42</v>
      </c>
      <c r="C8" s="47"/>
      <c r="D8" s="55">
        <f>'t7'!E9</f>
        <v>25163.998847483672</v>
      </c>
      <c r="E8" s="67"/>
    </row>
    <row r="9" spans="1:6">
      <c r="A9" s="51" t="s">
        <v>51</v>
      </c>
      <c r="B9" s="47" t="s">
        <v>60</v>
      </c>
      <c r="C9" s="47" t="s">
        <v>58</v>
      </c>
      <c r="D9" s="77">
        <f>D8*(1+$D$4)*$D$5</f>
        <v>12885.225609854015</v>
      </c>
      <c r="E9" s="68"/>
    </row>
    <row r="10" spans="1:6" hidden="1">
      <c r="A10" s="51" t="s">
        <v>43</v>
      </c>
      <c r="B10" s="47" t="s">
        <v>47</v>
      </c>
      <c r="C10" s="47"/>
      <c r="D10" s="56">
        <f>'t7'!B9</f>
        <v>5206</v>
      </c>
      <c r="E10" s="69"/>
    </row>
    <row r="11" spans="1:6" hidden="1">
      <c r="A11" s="51" t="s">
        <v>45</v>
      </c>
      <c r="B11" s="47" t="s">
        <v>48</v>
      </c>
      <c r="C11" s="47"/>
      <c r="D11" s="52"/>
      <c r="E11" s="66"/>
    </row>
    <row r="12" spans="1:6" hidden="1">
      <c r="A12" s="51" t="s">
        <v>46</v>
      </c>
      <c r="B12" s="47" t="s">
        <v>61</v>
      </c>
      <c r="C12" s="47" t="s">
        <v>53</v>
      </c>
      <c r="D12" s="52"/>
      <c r="E12" s="66"/>
      <c r="F12" s="33">
        <f>D9*D10</f>
        <v>67080484.524899997</v>
      </c>
    </row>
    <row r="13" spans="1:6">
      <c r="A13" s="51"/>
      <c r="B13" s="47"/>
      <c r="C13" s="47"/>
      <c r="D13" s="52"/>
      <c r="E13" s="66"/>
    </row>
    <row r="14" spans="1:6">
      <c r="A14" s="53" t="s">
        <v>49</v>
      </c>
      <c r="B14" s="48"/>
      <c r="C14" s="48"/>
      <c r="D14" s="54"/>
      <c r="E14" s="66"/>
    </row>
    <row r="15" spans="1:6">
      <c r="A15" s="51" t="s">
        <v>50</v>
      </c>
      <c r="B15" s="47" t="s">
        <v>54</v>
      </c>
      <c r="C15" s="47"/>
      <c r="D15" s="55">
        <f>'t7'!F9</f>
        <v>50398.082635366685</v>
      </c>
      <c r="E15" s="67"/>
    </row>
    <row r="16" spans="1:6">
      <c r="A16" s="51" t="s">
        <v>51</v>
      </c>
      <c r="B16" s="47" t="s">
        <v>62</v>
      </c>
      <c r="C16" s="47" t="s">
        <v>59</v>
      </c>
      <c r="D16" s="77">
        <f>D15*(1+$D$4)*$D$5</f>
        <v>25806.338213439511</v>
      </c>
      <c r="E16" s="68"/>
    </row>
    <row r="17" spans="1:7" hidden="1">
      <c r="A17" s="51" t="s">
        <v>43</v>
      </c>
      <c r="B17" s="47" t="s">
        <v>55</v>
      </c>
      <c r="C17" s="47"/>
      <c r="D17" s="56">
        <f>'t7'!C9</f>
        <v>2918</v>
      </c>
      <c r="E17" s="69"/>
    </row>
    <row r="18" spans="1:7" hidden="1">
      <c r="A18" s="51" t="s">
        <v>45</v>
      </c>
      <c r="B18" s="47" t="s">
        <v>56</v>
      </c>
      <c r="C18" s="47"/>
      <c r="D18" s="52"/>
      <c r="E18" s="66"/>
    </row>
    <row r="19" spans="1:7" hidden="1">
      <c r="A19" s="51" t="s">
        <v>46</v>
      </c>
      <c r="B19" s="47" t="s">
        <v>63</v>
      </c>
      <c r="C19" s="47" t="s">
        <v>57</v>
      </c>
      <c r="D19" s="52"/>
      <c r="E19" s="66"/>
      <c r="F19" s="33">
        <f>D16*D17</f>
        <v>75302894.906816497</v>
      </c>
    </row>
    <row r="20" spans="1:7" hidden="1">
      <c r="A20" s="51"/>
      <c r="B20" s="47"/>
      <c r="C20" s="47"/>
      <c r="D20" s="52"/>
      <c r="E20" s="66"/>
    </row>
    <row r="21" spans="1:7" hidden="1">
      <c r="A21" s="53" t="s">
        <v>46</v>
      </c>
      <c r="B21" s="48" t="s">
        <v>64</v>
      </c>
      <c r="C21" s="48" t="s">
        <v>65</v>
      </c>
      <c r="D21" s="54"/>
      <c r="E21" s="66"/>
      <c r="F21" s="33">
        <f>SUM(F19+F12)</f>
        <v>142383379.4317165</v>
      </c>
      <c r="G21" t="s">
        <v>75</v>
      </c>
    </row>
    <row r="22" spans="1:7" hidden="1">
      <c r="A22" s="51" t="s">
        <v>66</v>
      </c>
      <c r="B22" s="47" t="s">
        <v>22</v>
      </c>
      <c r="C22" s="47"/>
      <c r="D22" s="57">
        <v>7.0000000000000001E-3</v>
      </c>
      <c r="E22" s="70"/>
      <c r="F22" s="33">
        <f>F21*D22</f>
        <v>996683.65602201549</v>
      </c>
    </row>
    <row r="23" spans="1:7" ht="16.5" hidden="1" thickBot="1">
      <c r="A23" s="58" t="s">
        <v>67</v>
      </c>
      <c r="B23" s="59" t="s">
        <v>68</v>
      </c>
      <c r="C23" s="59" t="s">
        <v>69</v>
      </c>
      <c r="D23" s="60"/>
      <c r="E23" s="66"/>
      <c r="F23" s="61">
        <f>F21+F22</f>
        <v>143380063.08773851</v>
      </c>
      <c r="G23" t="s">
        <v>76</v>
      </c>
    </row>
    <row r="24" spans="1:7">
      <c r="F24" s="35">
        <f>5000000*(1+D4)+F22</f>
        <v>6117183.656022016</v>
      </c>
      <c r="G24" t="s">
        <v>71</v>
      </c>
    </row>
    <row r="25" spans="1:7">
      <c r="A25" s="78" t="s">
        <v>77</v>
      </c>
      <c r="B25" s="78"/>
      <c r="F25" s="62">
        <f>F24/F21</f>
        <v>4.2962764898803824E-2</v>
      </c>
    </row>
    <row r="26" spans="1:7">
      <c r="F26" s="32">
        <v>0.05</v>
      </c>
    </row>
    <row r="27" spans="1:7">
      <c r="F27" s="33">
        <f>F21*F26</f>
        <v>7119168.9715858251</v>
      </c>
    </row>
  </sheetData>
  <mergeCells count="1">
    <mergeCell ref="A3:D3"/>
  </mergeCells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workbookViewId="0">
      <selection sqref="A1:E46"/>
    </sheetView>
  </sheetViews>
  <sheetFormatPr defaultColWidth="11.25" defaultRowHeight="15.75"/>
  <cols>
    <col min="1" max="1" width="38" style="24" customWidth="1"/>
  </cols>
  <sheetData>
    <row r="1" spans="1:5" ht="19.149999999999999" customHeight="1">
      <c r="A1" s="166" t="s">
        <v>134</v>
      </c>
      <c r="B1" s="202"/>
      <c r="C1" s="202"/>
      <c r="D1" s="202"/>
      <c r="E1" s="202"/>
    </row>
    <row r="2" spans="1:5" ht="15.6" hidden="1" customHeight="1">
      <c r="A2" s="183"/>
      <c r="B2" s="183"/>
      <c r="C2" s="183"/>
      <c r="D2" s="183"/>
      <c r="E2" s="183"/>
    </row>
    <row r="3" spans="1:5" hidden="1">
      <c r="A3" s="183"/>
      <c r="B3" s="183"/>
      <c r="C3" s="183"/>
      <c r="D3" s="183"/>
      <c r="E3" s="183"/>
    </row>
    <row r="4" spans="1:5" ht="24" customHeight="1">
      <c r="A4" s="183"/>
      <c r="B4" s="123" t="s">
        <v>107</v>
      </c>
      <c r="C4" s="151" t="s">
        <v>113</v>
      </c>
      <c r="D4" s="183" t="s">
        <v>109</v>
      </c>
      <c r="E4" s="183"/>
    </row>
    <row r="5" spans="1:5">
      <c r="A5" s="183"/>
      <c r="B5" s="153"/>
      <c r="C5" s="152"/>
      <c r="D5" s="117" t="s">
        <v>110</v>
      </c>
      <c r="E5" s="150" t="s">
        <v>111</v>
      </c>
    </row>
    <row r="6" spans="1:5">
      <c r="A6" s="118" t="str">
        <f>'[3]by Sending EDINPT'!A43</f>
        <v>Substance Abuse</v>
      </c>
      <c r="B6" s="75">
        <f>SUM('[3]by Sending EDINPT'!D43:F43)</f>
        <v>34</v>
      </c>
      <c r="C6" s="75">
        <f>SUM('[3]by Sending EDINPT'!H43:J43)</f>
        <v>41</v>
      </c>
      <c r="D6" s="75">
        <f t="shared" ref="D6:D43" si="0">C6-B6</f>
        <v>7</v>
      </c>
      <c r="E6" s="76">
        <f t="shared" ref="E6:E43" si="1">D6/B6</f>
        <v>0.20588235294117646</v>
      </c>
    </row>
    <row r="7" spans="1:5">
      <c r="A7" s="118" t="str">
        <f>'[3]by Sending EDINPT'!A22</f>
        <v>Hematology</v>
      </c>
      <c r="B7" s="75">
        <f>SUM('[3]by Sending EDINPT'!D22:F22)</f>
        <v>128</v>
      </c>
      <c r="C7" s="75">
        <f>SUM('[3]by Sending EDINPT'!H22:J22)</f>
        <v>150</v>
      </c>
      <c r="D7" s="75">
        <f t="shared" si="0"/>
        <v>22</v>
      </c>
      <c r="E7" s="76">
        <f t="shared" si="1"/>
        <v>0.171875</v>
      </c>
    </row>
    <row r="8" spans="1:5">
      <c r="A8" s="118" t="str">
        <f>'[3]by Sending EDINPT'!A49</f>
        <v>Ventilator Support</v>
      </c>
      <c r="B8" s="75">
        <f>SUM('[3]by Sending EDINPT'!D49:F49)</f>
        <v>117</v>
      </c>
      <c r="C8" s="75">
        <f>SUM('[3]by Sending EDINPT'!H49:J49)</f>
        <v>134</v>
      </c>
      <c r="D8" s="75">
        <f t="shared" si="0"/>
        <v>17</v>
      </c>
      <c r="E8" s="76">
        <f t="shared" si="1"/>
        <v>0.14529914529914531</v>
      </c>
    </row>
    <row r="9" spans="1:5">
      <c r="A9" s="118" t="str">
        <f>'[3]by Sending EDINPT'!A40</f>
        <v>Pulmonary</v>
      </c>
      <c r="B9" s="75">
        <f>SUM('[3]by Sending EDINPT'!D40:F40)</f>
        <v>435</v>
      </c>
      <c r="C9" s="75">
        <f>SUM('[3]by Sending EDINPT'!H40:J40)</f>
        <v>487</v>
      </c>
      <c r="D9" s="75">
        <f t="shared" si="0"/>
        <v>52</v>
      </c>
      <c r="E9" s="76">
        <f t="shared" si="1"/>
        <v>0.11954022988505747</v>
      </c>
    </row>
    <row r="10" spans="1:5">
      <c r="A10" s="118" t="str">
        <f>'[3]by Sending EDINPT'!A18</f>
        <v>General Surgery</v>
      </c>
      <c r="B10" s="75">
        <f>SUM('[3]by Sending EDINPT'!D18:F18)</f>
        <v>573</v>
      </c>
      <c r="C10" s="75">
        <f>SUM('[3]by Sending EDINPT'!H18:J18)</f>
        <v>612</v>
      </c>
      <c r="D10" s="75">
        <f t="shared" si="0"/>
        <v>39</v>
      </c>
      <c r="E10" s="76">
        <f t="shared" si="1"/>
        <v>6.8062827225130892E-2</v>
      </c>
    </row>
    <row r="11" spans="1:5">
      <c r="A11" s="118" t="str">
        <f>'[3]by Sending EDINPT'!A26</f>
        <v>Neonatology</v>
      </c>
      <c r="B11" s="75">
        <f>SUM('[3]by Sending EDINPT'!D26:F26)</f>
        <v>86</v>
      </c>
      <c r="C11" s="75">
        <f>SUM('[3]by Sending EDINPT'!H26:J26)</f>
        <v>90</v>
      </c>
      <c r="D11" s="75">
        <f t="shared" si="0"/>
        <v>4</v>
      </c>
      <c r="E11" s="76">
        <f t="shared" si="1"/>
        <v>4.6511627906976744E-2</v>
      </c>
    </row>
    <row r="12" spans="1:5">
      <c r="A12" s="118" t="str">
        <f>'[3]by Sending EDINPT'!A12</f>
        <v>Diabetes</v>
      </c>
      <c r="B12" s="75">
        <f>SUM('[3]by Sending EDINPT'!D12:F12)</f>
        <v>60</v>
      </c>
      <c r="C12" s="75">
        <f>SUM('[3]by Sending EDINPT'!H12:J12)</f>
        <v>62</v>
      </c>
      <c r="D12" s="75">
        <f t="shared" si="0"/>
        <v>2</v>
      </c>
      <c r="E12" s="76">
        <f t="shared" si="1"/>
        <v>3.3333333333333333E-2</v>
      </c>
    </row>
    <row r="13" spans="1:5">
      <c r="A13" s="118" t="str">
        <f>'[3]by Sending EDINPT'!A47</f>
        <v>Urological Surgery</v>
      </c>
      <c r="B13" s="75">
        <f>SUM('[3]by Sending EDINPT'!D47:F47)</f>
        <v>43</v>
      </c>
      <c r="C13" s="75">
        <f>SUM('[3]by Sending EDINPT'!H47:J47)</f>
        <v>44</v>
      </c>
      <c r="D13" s="75">
        <f t="shared" si="0"/>
        <v>1</v>
      </c>
      <c r="E13" s="76">
        <f t="shared" si="1"/>
        <v>2.3255813953488372E-2</v>
      </c>
    </row>
    <row r="14" spans="1:5">
      <c r="A14" s="118" t="str">
        <f>'[3]by Sending EDINPT'!A17</f>
        <v>General Medicine</v>
      </c>
      <c r="B14" s="75">
        <f>SUM('[3]by Sending EDINPT'!D17:F17)</f>
        <v>166</v>
      </c>
      <c r="C14" s="75">
        <f>SUM('[3]by Sending EDINPT'!H17:J17)</f>
        <v>168</v>
      </c>
      <c r="D14" s="75">
        <f t="shared" si="0"/>
        <v>2</v>
      </c>
      <c r="E14" s="76">
        <f t="shared" si="1"/>
        <v>1.2048192771084338E-2</v>
      </c>
    </row>
    <row r="15" spans="1:5">
      <c r="A15" s="118" t="str">
        <f>'[3]by Sending EDINPT'!A14</f>
        <v>Endocrinology</v>
      </c>
      <c r="B15" s="75">
        <f>SUM('[3]by Sending EDINPT'!D14:F14)</f>
        <v>76</v>
      </c>
      <c r="C15" s="75">
        <f>SUM('[3]by Sending EDINPT'!H14:J14)</f>
        <v>76</v>
      </c>
      <c r="D15" s="75">
        <f t="shared" si="0"/>
        <v>0</v>
      </c>
      <c r="E15" s="76">
        <f t="shared" si="1"/>
        <v>0</v>
      </c>
    </row>
    <row r="16" spans="1:5">
      <c r="A16" s="118" t="str">
        <f>'[3]by Sending EDINPT'!A44</f>
        <v>Thoracic Surgery</v>
      </c>
      <c r="B16" s="75">
        <f>SUM('[3]by Sending EDINPT'!D44:F44)</f>
        <v>42</v>
      </c>
      <c r="C16" s="75">
        <f>SUM('[3]by Sending EDINPT'!H44:J44)</f>
        <v>42</v>
      </c>
      <c r="D16" s="75">
        <f t="shared" si="0"/>
        <v>0</v>
      </c>
      <c r="E16" s="76">
        <f t="shared" si="1"/>
        <v>0</v>
      </c>
    </row>
    <row r="17" spans="1:5">
      <c r="A17" s="118" t="str">
        <f>'[3]by Sending EDINPT'!A27</f>
        <v>Nephrology</v>
      </c>
      <c r="B17" s="75">
        <f>SUM('[3]by Sending EDINPT'!D27:F27)</f>
        <v>173</v>
      </c>
      <c r="C17" s="75">
        <f>SUM('[3]by Sending EDINPT'!H27:J27)</f>
        <v>169</v>
      </c>
      <c r="D17" s="75">
        <f t="shared" si="0"/>
        <v>-4</v>
      </c>
      <c r="E17" s="76">
        <f t="shared" si="1"/>
        <v>-2.3121387283236993E-2</v>
      </c>
    </row>
    <row r="18" spans="1:5">
      <c r="A18" s="118" t="str">
        <f>'[3]by Sending EDINPT'!A28</f>
        <v>Neurological Surgery</v>
      </c>
      <c r="B18" s="75">
        <f>SUM('[3]by Sending EDINPT'!D28:F28)</f>
        <v>231</v>
      </c>
      <c r="C18" s="75">
        <f>SUM('[3]by Sending EDINPT'!H28:J28)</f>
        <v>225</v>
      </c>
      <c r="D18" s="75">
        <f t="shared" si="0"/>
        <v>-6</v>
      </c>
      <c r="E18" s="76">
        <f t="shared" si="1"/>
        <v>-2.5974025974025976E-2</v>
      </c>
    </row>
    <row r="19" spans="1:5">
      <c r="A19" s="118" t="str">
        <f>'[3]by Sending EDINPT'!A45</f>
        <v>Trauma</v>
      </c>
      <c r="B19" s="75">
        <f>SUM('[3]by Sending EDINPT'!D45:F45)</f>
        <v>108</v>
      </c>
      <c r="C19" s="75">
        <f>SUM('[3]by Sending EDINPT'!H45:J45)</f>
        <v>105</v>
      </c>
      <c r="D19" s="75">
        <f t="shared" si="0"/>
        <v>-3</v>
      </c>
      <c r="E19" s="76">
        <f t="shared" si="1"/>
        <v>-2.7777777777777776E-2</v>
      </c>
    </row>
    <row r="20" spans="1:5">
      <c r="A20" s="118" t="str">
        <f>'[3]by Sending EDINPT'!A16</f>
        <v>Gastroenterology</v>
      </c>
      <c r="B20" s="75">
        <f>SUM('[3]by Sending EDINPT'!D16:F16)</f>
        <v>761</v>
      </c>
      <c r="C20" s="75">
        <f>SUM('[3]by Sending EDINPT'!H16:J16)</f>
        <v>728</v>
      </c>
      <c r="D20" s="75">
        <f t="shared" si="0"/>
        <v>-33</v>
      </c>
      <c r="E20" s="76">
        <f t="shared" si="1"/>
        <v>-4.3363994743758211E-2</v>
      </c>
    </row>
    <row r="21" spans="1:5">
      <c r="A21" s="118" t="str">
        <f>'[3]by Sending EDINPT'!A35</f>
        <v>Orthopedic Surgery</v>
      </c>
      <c r="B21" s="75">
        <f>SUM('[3]by Sending EDINPT'!D35:F35)</f>
        <v>438</v>
      </c>
      <c r="C21" s="75">
        <f>SUM('[3]by Sending EDINPT'!H35:J35)</f>
        <v>412</v>
      </c>
      <c r="D21" s="75">
        <f t="shared" si="0"/>
        <v>-26</v>
      </c>
      <c r="E21" s="76">
        <f t="shared" si="1"/>
        <v>-5.9360730593607303E-2</v>
      </c>
    </row>
    <row r="22" spans="1:5">
      <c r="A22" s="118" t="str">
        <f>'[3]by Sending EDINPT'!A23</f>
        <v>Infectious Disease</v>
      </c>
      <c r="B22" s="75">
        <f>SUM('[3]by Sending EDINPT'!D23:F23)</f>
        <v>388</v>
      </c>
      <c r="C22" s="75">
        <f>SUM('[3]by Sending EDINPT'!H23:J23)</f>
        <v>362</v>
      </c>
      <c r="D22" s="75">
        <f t="shared" si="0"/>
        <v>-26</v>
      </c>
      <c r="E22" s="76">
        <f t="shared" si="1"/>
        <v>-6.7010309278350513E-2</v>
      </c>
    </row>
    <row r="23" spans="1:5">
      <c r="A23" s="118" t="str">
        <f>'[3]by Sending EDINPT'!A20</f>
        <v>Gynecology</v>
      </c>
      <c r="B23" s="75">
        <f>SUM('[3]by Sending EDINPT'!D20:F20)</f>
        <v>14</v>
      </c>
      <c r="C23" s="75">
        <f>SUM('[3]by Sending EDINPT'!H20:J20)</f>
        <v>13</v>
      </c>
      <c r="D23" s="75">
        <f t="shared" si="0"/>
        <v>-1</v>
      </c>
      <c r="E23" s="76">
        <f t="shared" si="1"/>
        <v>-7.1428571428571425E-2</v>
      </c>
    </row>
    <row r="24" spans="1:5">
      <c r="A24" s="118" t="str">
        <f>'[3]by Sending EDINPT'!A48</f>
        <v>Urology</v>
      </c>
      <c r="B24" s="75">
        <f>SUM('[3]by Sending EDINPT'!D48:F48)</f>
        <v>14</v>
      </c>
      <c r="C24" s="75">
        <f>SUM('[3]by Sending EDINPT'!H48:J48)</f>
        <v>13</v>
      </c>
      <c r="D24" s="75">
        <f t="shared" si="0"/>
        <v>-1</v>
      </c>
      <c r="E24" s="76">
        <f t="shared" si="1"/>
        <v>-7.1428571428571425E-2</v>
      </c>
    </row>
    <row r="25" spans="1:5">
      <c r="A25" s="118" t="str">
        <f>'[3]by Sending EDINPT'!A32</f>
        <v>Oncology</v>
      </c>
      <c r="B25" s="75">
        <f>SUM('[3]by Sending EDINPT'!D32:F32)</f>
        <v>286</v>
      </c>
      <c r="C25" s="75">
        <f>SUM('[3]by Sending EDINPT'!H32:J32)</f>
        <v>265</v>
      </c>
      <c r="D25" s="75">
        <f t="shared" si="0"/>
        <v>-21</v>
      </c>
      <c r="E25" s="76">
        <f t="shared" si="1"/>
        <v>-7.3426573426573424E-2</v>
      </c>
    </row>
    <row r="26" spans="1:5">
      <c r="A26" s="118" t="str">
        <f>'[3]by Sending EDINPT'!A29</f>
        <v>Neurology</v>
      </c>
      <c r="B26" s="75">
        <f>SUM('[3]by Sending EDINPT'!D29:F29)</f>
        <v>822</v>
      </c>
      <c r="C26" s="75">
        <f>SUM('[3]by Sending EDINPT'!H29:J29)</f>
        <v>746</v>
      </c>
      <c r="D26" s="75">
        <f t="shared" si="0"/>
        <v>-76</v>
      </c>
      <c r="E26" s="76">
        <f t="shared" si="1"/>
        <v>-9.2457420924574207E-2</v>
      </c>
    </row>
    <row r="27" spans="1:5">
      <c r="A27" s="118" t="str">
        <f>'[3]by Sending EDINPT'!A19</f>
        <v>Gynecological Surg</v>
      </c>
      <c r="B27" s="75">
        <f>SUM('[3]by Sending EDINPT'!D19:F19)</f>
        <v>19</v>
      </c>
      <c r="C27" s="75">
        <f>SUM('[3]by Sending EDINPT'!H19:J19)</f>
        <v>17</v>
      </c>
      <c r="D27" s="75">
        <f t="shared" si="0"/>
        <v>-2</v>
      </c>
      <c r="E27" s="76">
        <f t="shared" si="1"/>
        <v>-0.10526315789473684</v>
      </c>
    </row>
    <row r="28" spans="1:5">
      <c r="A28" s="118" t="str">
        <f>'[3]by Sending EDINPT'!A42</f>
        <v>Spinal Surgery</v>
      </c>
      <c r="B28" s="75">
        <f>SUM('[3]by Sending EDINPT'!D42:F42)</f>
        <v>56</v>
      </c>
      <c r="C28" s="75">
        <f>SUM('[3]by Sending EDINPT'!H42:J42)</f>
        <v>50</v>
      </c>
      <c r="D28" s="75">
        <f t="shared" si="0"/>
        <v>-6</v>
      </c>
      <c r="E28" s="76">
        <f t="shared" si="1"/>
        <v>-0.10714285714285714</v>
      </c>
    </row>
    <row r="29" spans="1:5">
      <c r="A29" s="118" t="str">
        <f>'[3]by Sending EDINPT'!A37</f>
        <v>Other Obstetrics</v>
      </c>
      <c r="B29" s="75">
        <f>SUM('[3]by Sending EDINPT'!D37:F37)</f>
        <v>91</v>
      </c>
      <c r="C29" s="75">
        <f>SUM('[3]by Sending EDINPT'!H37:J37)</f>
        <v>78</v>
      </c>
      <c r="D29" s="75">
        <f t="shared" si="0"/>
        <v>-13</v>
      </c>
      <c r="E29" s="76">
        <f t="shared" si="1"/>
        <v>-0.14285714285714285</v>
      </c>
    </row>
    <row r="30" spans="1:5">
      <c r="A30" s="118" t="str">
        <f>'[3]by Sending EDINPT'!A24</f>
        <v>Injuries/complic. of prior care</v>
      </c>
      <c r="B30" s="75">
        <f>SUM('[3]by Sending EDINPT'!D24:F24)</f>
        <v>97</v>
      </c>
      <c r="C30" s="75">
        <f>SUM('[3]by Sending EDINPT'!H24:J24)</f>
        <v>80</v>
      </c>
      <c r="D30" s="75">
        <f t="shared" si="0"/>
        <v>-17</v>
      </c>
      <c r="E30" s="76">
        <f t="shared" si="1"/>
        <v>-0.17525773195876287</v>
      </c>
    </row>
    <row r="31" spans="1:5">
      <c r="A31" s="118" t="str">
        <f>'[3]by Sending EDINPT'!A21</f>
        <v>HIV</v>
      </c>
      <c r="B31" s="75">
        <f>SUM('[3]by Sending EDINPT'!D21:F21)</f>
        <v>47</v>
      </c>
      <c r="C31" s="75">
        <f>SUM('[3]by Sending EDINPT'!H21:J21)</f>
        <v>37</v>
      </c>
      <c r="D31" s="75">
        <f t="shared" si="0"/>
        <v>-10</v>
      </c>
      <c r="E31" s="76">
        <f t="shared" si="1"/>
        <v>-0.21276595744680851</v>
      </c>
    </row>
    <row r="32" spans="1:5">
      <c r="A32" s="118" t="str">
        <f>'[3]by Sending EDINPT'!A15</f>
        <v>Endocrinology Surgery</v>
      </c>
      <c r="B32" s="75">
        <f>SUM('[3]by Sending EDINPT'!D15:F15)</f>
        <v>9</v>
      </c>
      <c r="C32" s="75">
        <f>SUM('[3]by Sending EDINPT'!H15:J15)</f>
        <v>7</v>
      </c>
      <c r="D32" s="75">
        <f t="shared" si="0"/>
        <v>-2</v>
      </c>
      <c r="E32" s="76">
        <f t="shared" si="1"/>
        <v>-0.22222222222222221</v>
      </c>
    </row>
    <row r="33" spans="1:5">
      <c r="A33" s="118" t="str">
        <f>'[3]by Sending EDINPT'!A13</f>
        <v>ENT Surgery</v>
      </c>
      <c r="B33" s="75">
        <f>SUM('[3]by Sending EDINPT'!D13:F13)</f>
        <v>113</v>
      </c>
      <c r="C33" s="75">
        <f>SUM('[3]by Sending EDINPT'!H13:J13)</f>
        <v>86</v>
      </c>
      <c r="D33" s="75">
        <f t="shared" si="0"/>
        <v>-27</v>
      </c>
      <c r="E33" s="76">
        <f t="shared" si="1"/>
        <v>-0.23893805309734514</v>
      </c>
    </row>
    <row r="34" spans="1:5">
      <c r="A34" s="118" t="str">
        <f>'[3]by Sending EDINPT'!A36</f>
        <v>Orthopedics</v>
      </c>
      <c r="B34" s="75">
        <f>SUM('[3]by Sending EDINPT'!D36:F36)</f>
        <v>166</v>
      </c>
      <c r="C34" s="75">
        <f>SUM('[3]by Sending EDINPT'!H36:J36)</f>
        <v>124</v>
      </c>
      <c r="D34" s="75">
        <f t="shared" si="0"/>
        <v>-42</v>
      </c>
      <c r="E34" s="76">
        <f t="shared" si="1"/>
        <v>-0.25301204819277107</v>
      </c>
    </row>
    <row r="35" spans="1:5">
      <c r="A35" s="118" t="str">
        <f>'[3]by Sending EDINPT'!A41</f>
        <v>Rheumatology</v>
      </c>
      <c r="B35" s="75">
        <f>SUM('[3]by Sending EDINPT'!D41:F41)</f>
        <v>80</v>
      </c>
      <c r="C35" s="75">
        <f>SUM('[3]by Sending EDINPT'!H41:J41)</f>
        <v>54</v>
      </c>
      <c r="D35" s="75">
        <f t="shared" si="0"/>
        <v>-26</v>
      </c>
      <c r="E35" s="76">
        <f t="shared" si="1"/>
        <v>-0.32500000000000001</v>
      </c>
    </row>
    <row r="36" spans="1:5">
      <c r="A36" s="118" t="str">
        <f>'[3]by Sending EDINPT'!A30</f>
        <v>Newborn</v>
      </c>
      <c r="B36" s="75">
        <f>SUM('[3]by Sending EDINPT'!D30:F30)</f>
        <v>9</v>
      </c>
      <c r="C36" s="75">
        <f>SUM('[3]by Sending EDINPT'!H30:J30)</f>
        <v>6</v>
      </c>
      <c r="D36" s="75">
        <f t="shared" si="0"/>
        <v>-3</v>
      </c>
      <c r="E36" s="76">
        <f t="shared" si="1"/>
        <v>-0.33333333333333331</v>
      </c>
    </row>
    <row r="37" spans="1:5">
      <c r="A37" s="118" t="str">
        <f>'[3]by Sending EDINPT'!A31</f>
        <v>Obstetrics/Delivery</v>
      </c>
      <c r="B37" s="75">
        <f>SUM('[3]by Sending EDINPT'!D31:F31)</f>
        <v>29</v>
      </c>
      <c r="C37" s="75">
        <f>SUM('[3]by Sending EDINPT'!H31:J31)</f>
        <v>19</v>
      </c>
      <c r="D37" s="75">
        <f t="shared" si="0"/>
        <v>-10</v>
      </c>
      <c r="E37" s="76">
        <f t="shared" si="1"/>
        <v>-0.34482758620689657</v>
      </c>
    </row>
    <row r="38" spans="1:5">
      <c r="A38" s="118" t="str">
        <f>'[3]by Sending EDINPT'!A11</f>
        <v>Dermatology</v>
      </c>
      <c r="B38" s="75">
        <f>SUM('[3]by Sending EDINPT'!D11:F11)</f>
        <v>96</v>
      </c>
      <c r="C38" s="75">
        <f>SUM('[3]by Sending EDINPT'!H11:J11)</f>
        <v>60</v>
      </c>
      <c r="D38" s="75">
        <f t="shared" si="0"/>
        <v>-36</v>
      </c>
      <c r="E38" s="76">
        <f t="shared" si="1"/>
        <v>-0.375</v>
      </c>
    </row>
    <row r="39" spans="1:5">
      <c r="A39" s="118" t="str">
        <f>'[3]by Sending EDINPT'!A38</f>
        <v>Otolaryngology</v>
      </c>
      <c r="B39" s="75">
        <f>SUM('[3]by Sending EDINPT'!D38:F38)</f>
        <v>100</v>
      </c>
      <c r="C39" s="75">
        <f>SUM('[3]by Sending EDINPT'!H38:J38)</f>
        <v>57</v>
      </c>
      <c r="D39" s="75">
        <f t="shared" si="0"/>
        <v>-43</v>
      </c>
      <c r="E39" s="76">
        <f t="shared" si="1"/>
        <v>-0.43</v>
      </c>
    </row>
    <row r="40" spans="1:5">
      <c r="A40" s="118" t="str">
        <f>'[3]by Sending EDINPT'!A34</f>
        <v>Ophthalmology</v>
      </c>
      <c r="B40" s="75">
        <f>SUM('[3]by Sending EDINPT'!D34:F34)</f>
        <v>60</v>
      </c>
      <c r="C40" s="75">
        <f>SUM('[3]by Sending EDINPT'!H34:J34)</f>
        <v>32</v>
      </c>
      <c r="D40" s="75">
        <f t="shared" si="0"/>
        <v>-28</v>
      </c>
      <c r="E40" s="76">
        <f t="shared" si="1"/>
        <v>-0.46666666666666667</v>
      </c>
    </row>
    <row r="41" spans="1:5">
      <c r="A41" s="118" t="str">
        <f>'[3]by Sending EDINPT'!A33</f>
        <v>Ophthalmologic Surg</v>
      </c>
      <c r="B41" s="75">
        <f>SUM('[3]by Sending EDINPT'!D33:F33)</f>
        <v>25</v>
      </c>
      <c r="C41" s="75">
        <f>SUM('[3]by Sending EDINPT'!H33:J33)</f>
        <v>11</v>
      </c>
      <c r="D41" s="75">
        <f t="shared" si="0"/>
        <v>-14</v>
      </c>
      <c r="E41" s="76">
        <f t="shared" si="1"/>
        <v>-0.56000000000000005</v>
      </c>
    </row>
    <row r="42" spans="1:5">
      <c r="A42" s="118" t="str">
        <f>'[3]by Sending EDINPT'!A10</f>
        <v>Dental</v>
      </c>
      <c r="B42" s="75">
        <f>SUM('[3]by Sending EDINPT'!D10:F10)</f>
        <v>59</v>
      </c>
      <c r="C42" s="75">
        <f>SUM('[3]by Sending EDINPT'!H10:J10)</f>
        <v>21</v>
      </c>
      <c r="D42" s="75">
        <f t="shared" si="0"/>
        <v>-38</v>
      </c>
      <c r="E42" s="76">
        <f t="shared" si="1"/>
        <v>-0.64406779661016944</v>
      </c>
    </row>
    <row r="43" spans="1:5">
      <c r="A43" s="118" t="str">
        <f>'[3]by Sending EDINPT'!A9</f>
        <v>Cardiology</v>
      </c>
      <c r="B43" s="75">
        <f>SUM('[3]by Sending EDINPT'!D9:F9)</f>
        <v>1</v>
      </c>
      <c r="C43" s="75">
        <f>SUM('[3]by Sending EDINPT'!H9:J9)</f>
        <v>0</v>
      </c>
      <c r="D43" s="75">
        <f t="shared" si="0"/>
        <v>-1</v>
      </c>
      <c r="E43" s="76">
        <f t="shared" si="1"/>
        <v>-1</v>
      </c>
    </row>
    <row r="44" spans="1:5">
      <c r="A44" s="118" t="str">
        <f>'[3]by Sending EDINPT'!A46</f>
        <v>Ungroupable</v>
      </c>
      <c r="B44" s="75">
        <f>SUM('[3]by Sending EDINPT'!D46:F46)</f>
        <v>2</v>
      </c>
      <c r="C44" s="75">
        <f>SUM('[3]by Sending EDINPT'!H46:J46)</f>
        <v>3</v>
      </c>
      <c r="D44" s="75">
        <f>C44-B44</f>
        <v>1</v>
      </c>
      <c r="E44" s="76">
        <f>D44/B44</f>
        <v>0.5</v>
      </c>
    </row>
    <row r="45" spans="1:5">
      <c r="A45" s="118" t="str">
        <f>'[3]by Sending EDINPT'!A25</f>
        <v>Invasive Cardiology</v>
      </c>
      <c r="B45" s="75">
        <f>SUM('[3]by Sending EDINPT'!D25:F25)</f>
        <v>0</v>
      </c>
      <c r="C45" s="75">
        <f>SUM('[3]by Sending EDINPT'!H25:J25)</f>
        <v>3</v>
      </c>
      <c r="D45" s="75">
        <f>C45-B45</f>
        <v>3</v>
      </c>
      <c r="E45" s="76" t="e">
        <f>D45/B45</f>
        <v>#DIV/0!</v>
      </c>
    </row>
    <row r="46" spans="1:5">
      <c r="A46" s="118" t="str">
        <f>'[3]by Sending EDINPT'!A39</f>
        <v>Psychiatry</v>
      </c>
      <c r="B46" s="75">
        <f>SUM('[3]by Sending EDINPT'!D39:F39)</f>
        <v>0</v>
      </c>
      <c r="C46" s="75">
        <f>SUM('[3]by Sending EDINPT'!H39:J39)</f>
        <v>0</v>
      </c>
      <c r="D46" s="75">
        <f>C46-B46</f>
        <v>0</v>
      </c>
      <c r="E46" s="76" t="e">
        <f>D46/B46</f>
        <v>#DIV/0!</v>
      </c>
    </row>
  </sheetData>
  <autoFilter ref="A5:E5">
    <sortState ref="A9:E46">
      <sortCondition descending="1" ref="E5"/>
    </sortState>
  </autoFilter>
  <mergeCells count="4">
    <mergeCell ref="B2:E3"/>
    <mergeCell ref="A1:E1"/>
    <mergeCell ref="A2:A5"/>
    <mergeCell ref="D4:E4"/>
  </mergeCells>
  <pageMargins left="0.75" right="0.75" top="1" bottom="1" header="0.5" footer="0.5"/>
  <pageSetup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workbookViewId="0"/>
  </sheetViews>
  <sheetFormatPr defaultRowHeight="15.75"/>
  <cols>
    <col min="1" max="1" width="46.375" customWidth="1"/>
    <col min="2" max="2" width="22" customWidth="1"/>
    <col min="3" max="3" width="14.5" customWidth="1"/>
    <col min="4" max="4" width="19.875" customWidth="1"/>
  </cols>
  <sheetData>
    <row r="1" spans="1:4">
      <c r="A1" s="34" t="s">
        <v>135</v>
      </c>
    </row>
    <row r="2" spans="1:4" s="46" customFormat="1">
      <c r="A2" s="96" t="s">
        <v>78</v>
      </c>
      <c r="B2" s="97"/>
      <c r="C2" s="98"/>
      <c r="D2" s="50"/>
    </row>
    <row r="3" spans="1:4" s="46" customFormat="1">
      <c r="A3" s="99" t="s">
        <v>19</v>
      </c>
      <c r="B3" s="100" t="s">
        <v>40</v>
      </c>
      <c r="C3" s="101">
        <f>'t3'!D9</f>
        <v>12885.225609854015</v>
      </c>
      <c r="D3" s="50" t="s">
        <v>102</v>
      </c>
    </row>
    <row r="4" spans="1:4" s="46" customFormat="1">
      <c r="A4" s="99" t="s">
        <v>20</v>
      </c>
      <c r="B4" s="100" t="s">
        <v>41</v>
      </c>
      <c r="C4" s="101">
        <f>'t3'!D16</f>
        <v>25806.338213439511</v>
      </c>
      <c r="D4" s="50" t="s">
        <v>102</v>
      </c>
    </row>
    <row r="5" spans="1:4" s="46" customFormat="1">
      <c r="A5" s="102" t="s">
        <v>103</v>
      </c>
      <c r="B5" s="80"/>
      <c r="C5" s="103"/>
      <c r="D5" s="50"/>
    </row>
    <row r="6" spans="1:4" s="46" customFormat="1">
      <c r="A6" s="99" t="s">
        <v>19</v>
      </c>
      <c r="B6" s="47" t="s">
        <v>42</v>
      </c>
      <c r="C6" s="104">
        <v>100</v>
      </c>
      <c r="D6" s="50"/>
    </row>
    <row r="7" spans="1:4" s="46" customFormat="1">
      <c r="A7" s="99" t="s">
        <v>20</v>
      </c>
      <c r="B7" s="47" t="s">
        <v>44</v>
      </c>
      <c r="C7" s="104">
        <v>100</v>
      </c>
      <c r="D7" s="50"/>
    </row>
    <row r="8" spans="1:4" s="46" customFormat="1">
      <c r="A8" s="99" t="s">
        <v>1</v>
      </c>
      <c r="B8" s="47" t="s">
        <v>89</v>
      </c>
      <c r="C8" s="104">
        <f>SUM(C6:C7)</f>
        <v>200</v>
      </c>
      <c r="D8" s="50"/>
    </row>
    <row r="9" spans="1:4" s="46" customFormat="1">
      <c r="A9" s="102" t="s">
        <v>104</v>
      </c>
      <c r="B9" s="80"/>
      <c r="C9" s="105"/>
      <c r="D9" s="50"/>
    </row>
    <row r="10" spans="1:4" s="46" customFormat="1">
      <c r="A10" s="99" t="s">
        <v>19</v>
      </c>
      <c r="B10" s="47" t="s">
        <v>48</v>
      </c>
      <c r="C10" s="104">
        <v>120</v>
      </c>
      <c r="D10" s="50"/>
    </row>
    <row r="11" spans="1:4" s="46" customFormat="1">
      <c r="A11" s="99" t="s">
        <v>20</v>
      </c>
      <c r="B11" s="47" t="s">
        <v>52</v>
      </c>
      <c r="C11" s="104">
        <v>110</v>
      </c>
      <c r="D11" s="50"/>
    </row>
    <row r="12" spans="1:4" s="46" customFormat="1">
      <c r="A12" s="99" t="s">
        <v>1</v>
      </c>
      <c r="B12" s="47" t="s">
        <v>90</v>
      </c>
      <c r="C12" s="104">
        <f>SUM(C10:C11)</f>
        <v>230</v>
      </c>
      <c r="D12" s="50"/>
    </row>
    <row r="13" spans="1:4" s="46" customFormat="1" ht="37.15" customHeight="1">
      <c r="A13" s="102" t="s">
        <v>81</v>
      </c>
      <c r="B13" s="80" t="s">
        <v>91</v>
      </c>
      <c r="C13" s="106">
        <f>C12-C8</f>
        <v>30</v>
      </c>
      <c r="D13" s="81" t="s">
        <v>82</v>
      </c>
    </row>
    <row r="14" spans="1:4" s="46" customFormat="1">
      <c r="A14" s="107"/>
      <c r="B14" s="47"/>
      <c r="C14" s="108"/>
      <c r="D14" s="50"/>
    </row>
    <row r="15" spans="1:4" s="46" customFormat="1">
      <c r="A15" s="102" t="s">
        <v>79</v>
      </c>
      <c r="B15" s="80"/>
      <c r="C15" s="103"/>
      <c r="D15" s="50"/>
    </row>
    <row r="16" spans="1:4" s="46" customFormat="1">
      <c r="A16" s="99" t="s">
        <v>19</v>
      </c>
      <c r="B16" s="47" t="s">
        <v>92</v>
      </c>
      <c r="C16" s="109">
        <f>C6*C3</f>
        <v>1288522.5609854015</v>
      </c>
      <c r="D16" s="50"/>
    </row>
    <row r="17" spans="1:4" s="46" customFormat="1">
      <c r="A17" s="99" t="s">
        <v>20</v>
      </c>
      <c r="B17" s="47" t="s">
        <v>93</v>
      </c>
      <c r="C17" s="109">
        <f>C4*C7</f>
        <v>2580633.8213439509</v>
      </c>
      <c r="D17" s="50"/>
    </row>
    <row r="18" spans="1:4" s="46" customFormat="1">
      <c r="A18" s="99" t="s">
        <v>1</v>
      </c>
      <c r="B18" s="47" t="s">
        <v>94</v>
      </c>
      <c r="C18" s="109">
        <f>SUM(C16:C17)</f>
        <v>3869156.3823293522</v>
      </c>
      <c r="D18" s="50"/>
    </row>
    <row r="19" spans="1:4" s="46" customFormat="1">
      <c r="A19" s="102" t="s">
        <v>80</v>
      </c>
      <c r="B19" s="80"/>
      <c r="C19" s="110"/>
      <c r="D19" s="50"/>
    </row>
    <row r="20" spans="1:4" s="46" customFormat="1">
      <c r="A20" s="99" t="s">
        <v>19</v>
      </c>
      <c r="B20" s="47" t="s">
        <v>95</v>
      </c>
      <c r="C20" s="109">
        <f>C10*C3</f>
        <v>1546227.0731824818</v>
      </c>
      <c r="D20" s="50"/>
    </row>
    <row r="21" spans="1:4" s="46" customFormat="1">
      <c r="A21" s="99" t="s">
        <v>20</v>
      </c>
      <c r="B21" s="47" t="s">
        <v>96</v>
      </c>
      <c r="C21" s="109">
        <f>C4*C11</f>
        <v>2838697.2034783461</v>
      </c>
      <c r="D21" s="50"/>
    </row>
    <row r="22" spans="1:4" s="46" customFormat="1">
      <c r="A22" s="99" t="s">
        <v>1</v>
      </c>
      <c r="B22" s="47" t="s">
        <v>97</v>
      </c>
      <c r="C22" s="109">
        <f>SUM(C20:C21)</f>
        <v>4384924.2766608279</v>
      </c>
      <c r="D22" s="50"/>
    </row>
    <row r="23" spans="1:4" s="46" customFormat="1">
      <c r="A23" s="107"/>
      <c r="B23" s="47"/>
      <c r="C23" s="109"/>
      <c r="D23" s="50"/>
    </row>
    <row r="24" spans="1:4" s="46" customFormat="1">
      <c r="A24" s="102" t="s">
        <v>85</v>
      </c>
      <c r="B24" s="80" t="s">
        <v>99</v>
      </c>
      <c r="C24" s="110">
        <f>C22-C18</f>
        <v>515767.89433147572</v>
      </c>
      <c r="D24" s="50"/>
    </row>
    <row r="25" spans="1:4" s="46" customFormat="1" hidden="1">
      <c r="A25" s="102" t="s">
        <v>84</v>
      </c>
      <c r="B25" s="80" t="s">
        <v>98</v>
      </c>
      <c r="C25" s="111">
        <f>C22/C18-1</f>
        <v>0.13330241617708083</v>
      </c>
      <c r="D25" s="50"/>
    </row>
    <row r="26" spans="1:4" s="46" customFormat="1">
      <c r="A26" s="107" t="s">
        <v>83</v>
      </c>
      <c r="B26" s="47" t="s">
        <v>100</v>
      </c>
      <c r="C26" s="109">
        <f>C18*10%</f>
        <v>386915.63823293522</v>
      </c>
      <c r="D26" s="50"/>
    </row>
    <row r="27" spans="1:4">
      <c r="A27" s="112" t="s">
        <v>86</v>
      </c>
      <c r="B27" s="82" t="s">
        <v>101</v>
      </c>
      <c r="C27" s="113">
        <f>C26-C24</f>
        <v>-128852.2560985405</v>
      </c>
      <c r="D27" s="50"/>
    </row>
    <row r="28" spans="1:4" s="46" customFormat="1">
      <c r="A28" s="107"/>
      <c r="B28" s="47"/>
      <c r="C28" s="108"/>
      <c r="D28" s="50"/>
    </row>
    <row r="29" spans="1:4" s="46" customFormat="1">
      <c r="A29" s="107" t="s">
        <v>87</v>
      </c>
      <c r="B29" s="47"/>
      <c r="C29" s="108"/>
      <c r="D29" s="50"/>
    </row>
    <row r="30" spans="1:4" s="46" customFormat="1">
      <c r="A30" s="99" t="s">
        <v>88</v>
      </c>
      <c r="B30" s="47" t="s">
        <v>105</v>
      </c>
      <c r="C30" s="109">
        <f>C18*5%</f>
        <v>193457.81911646761</v>
      </c>
      <c r="D30" s="50"/>
    </row>
    <row r="31" spans="1:4" s="46" customFormat="1">
      <c r="A31" s="114" t="s">
        <v>86</v>
      </c>
      <c r="B31" s="115" t="s">
        <v>106</v>
      </c>
      <c r="C31" s="116">
        <f>C30-C24</f>
        <v>-322310.07521500811</v>
      </c>
      <c r="D31" s="50"/>
    </row>
    <row r="32" spans="1:4" s="46" customFormat="1">
      <c r="A32" s="95"/>
      <c r="B32" s="93"/>
      <c r="C32" s="93"/>
      <c r="D32" s="50"/>
    </row>
    <row r="33" spans="1:4">
      <c r="A33" s="51"/>
      <c r="B33" s="47"/>
      <c r="C33" s="47"/>
      <c r="D33" s="52"/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sqref="A1:H14"/>
    </sheetView>
  </sheetViews>
  <sheetFormatPr defaultColWidth="10.75" defaultRowHeight="15.75"/>
  <cols>
    <col min="1" max="1" width="13.5" style="10" customWidth="1"/>
    <col min="2" max="2" width="8.25" style="8" customWidth="1"/>
    <col min="3" max="3" width="8.75" style="8" customWidth="1"/>
    <col min="4" max="4" width="8.25" style="8" customWidth="1"/>
    <col min="5" max="5" width="9" style="8" customWidth="1"/>
    <col min="6" max="6" width="8.75" style="8" customWidth="1"/>
    <col min="7" max="7" width="8.25" style="8" customWidth="1"/>
    <col min="8" max="8" width="8.75" style="8" customWidth="1"/>
    <col min="9" max="16384" width="10.75" style="8"/>
  </cols>
  <sheetData>
    <row r="1" spans="1:8">
      <c r="A1" s="157" t="s">
        <v>115</v>
      </c>
      <c r="B1" s="157"/>
      <c r="C1" s="157"/>
      <c r="D1" s="157"/>
      <c r="E1" s="157"/>
      <c r="F1" s="157"/>
      <c r="G1" s="157"/>
      <c r="H1" s="157"/>
    </row>
    <row r="2" spans="1:8">
      <c r="A2" s="164"/>
      <c r="B2" s="164" t="s">
        <v>0</v>
      </c>
      <c r="C2" s="164"/>
      <c r="D2" s="164"/>
      <c r="E2" s="164"/>
      <c r="F2" s="164" t="s">
        <v>1</v>
      </c>
      <c r="G2" s="164" t="s">
        <v>2</v>
      </c>
      <c r="H2" s="164" t="s">
        <v>3</v>
      </c>
    </row>
    <row r="3" spans="1:8">
      <c r="A3" s="164"/>
      <c r="B3" s="16" t="s">
        <v>31</v>
      </c>
      <c r="C3" s="16" t="s">
        <v>32</v>
      </c>
      <c r="D3" s="16" t="s">
        <v>33</v>
      </c>
      <c r="E3" s="16" t="s">
        <v>34</v>
      </c>
      <c r="F3" s="164"/>
      <c r="G3" s="164"/>
      <c r="H3" s="164"/>
    </row>
    <row r="4" spans="1:8" ht="24">
      <c r="A4" s="11" t="s">
        <v>4</v>
      </c>
      <c r="B4" s="13">
        <f>[1]SendingHospital!$B$17</f>
        <v>8423</v>
      </c>
      <c r="C4" s="13">
        <f>[1]SendingHospital!C17</f>
        <v>2927</v>
      </c>
      <c r="D4" s="13">
        <f>[1]SendingHospital!D17</f>
        <v>7385</v>
      </c>
      <c r="E4" s="13">
        <f>[1]SendingHospital!E17</f>
        <v>34731</v>
      </c>
      <c r="F4" s="13">
        <f>SUM(B4:E4)</f>
        <v>53466</v>
      </c>
      <c r="G4" s="14">
        <v>1</v>
      </c>
      <c r="H4" s="14">
        <f>1-E4/F4</f>
        <v>0.35040960610481431</v>
      </c>
    </row>
    <row r="5" spans="1:8">
      <c r="A5" s="27" t="s">
        <v>5</v>
      </c>
      <c r="B5" s="161"/>
      <c r="C5" s="162"/>
      <c r="D5" s="162"/>
      <c r="E5" s="162"/>
      <c r="F5" s="162"/>
      <c r="G5" s="162"/>
      <c r="H5" s="163"/>
    </row>
    <row r="6" spans="1:8">
      <c r="A6" s="12" t="s">
        <v>6</v>
      </c>
      <c r="B6" s="9">
        <f>[1]SendingHospital!B7</f>
        <v>689</v>
      </c>
      <c r="C6" s="9">
        <f>[1]SendingHospital!C7</f>
        <v>429</v>
      </c>
      <c r="D6" s="9">
        <f>[1]SendingHospital!D7</f>
        <v>1414</v>
      </c>
      <c r="E6" s="9">
        <f>[1]SendingHospital!E7</f>
        <v>12144</v>
      </c>
      <c r="F6" s="13">
        <f>SUM(B6:E6)</f>
        <v>14676</v>
      </c>
      <c r="G6" s="14">
        <f>F6/$F$4</f>
        <v>0.27449220065088092</v>
      </c>
      <c r="H6" s="9" t="s">
        <v>11</v>
      </c>
    </row>
    <row r="7" spans="1:8">
      <c r="A7" s="12" t="s">
        <v>7</v>
      </c>
      <c r="B7" s="9">
        <f>[1]SendingHospital!B8</f>
        <v>2923</v>
      </c>
      <c r="C7" s="9">
        <f>[1]SendingHospital!C8</f>
        <v>845</v>
      </c>
      <c r="D7" s="9">
        <f>[1]SendingHospital!D8</f>
        <v>1514</v>
      </c>
      <c r="E7" s="9">
        <f>[1]SendingHospital!E8</f>
        <v>6231</v>
      </c>
      <c r="F7" s="13">
        <f t="shared" ref="F7:F12" si="0">SUM(B7:E7)</f>
        <v>11513</v>
      </c>
      <c r="G7" s="14">
        <f t="shared" ref="G7:G12" si="1">F7/$F$4</f>
        <v>0.21533310889163207</v>
      </c>
      <c r="H7" s="9" t="s">
        <v>11</v>
      </c>
    </row>
    <row r="8" spans="1:8">
      <c r="A8" s="12" t="s">
        <v>8</v>
      </c>
      <c r="B8" s="9">
        <f>[1]SendingHospital!B9</f>
        <v>201</v>
      </c>
      <c r="C8" s="9">
        <f>[1]SendingHospital!C9</f>
        <v>123</v>
      </c>
      <c r="D8" s="9">
        <f>[1]SendingHospital!D9</f>
        <v>189</v>
      </c>
      <c r="E8" s="9">
        <f>[1]SendingHospital!E9</f>
        <v>764</v>
      </c>
      <c r="F8" s="13">
        <f t="shared" si="0"/>
        <v>1277</v>
      </c>
      <c r="G8" s="14">
        <f t="shared" si="1"/>
        <v>2.3884337709946506E-2</v>
      </c>
      <c r="H8" s="9" t="s">
        <v>11</v>
      </c>
    </row>
    <row r="9" spans="1:8">
      <c r="A9" s="12" t="s">
        <v>9</v>
      </c>
      <c r="B9" s="9">
        <f>[1]SendingHospital!B10</f>
        <v>714</v>
      </c>
      <c r="C9" s="9">
        <f>[1]SendingHospital!C10</f>
        <v>23</v>
      </c>
      <c r="D9" s="9">
        <f>[1]SendingHospital!D10</f>
        <v>649</v>
      </c>
      <c r="E9" s="9">
        <f>[1]SendingHospital!E10</f>
        <v>2272</v>
      </c>
      <c r="F9" s="13">
        <f t="shared" si="0"/>
        <v>3658</v>
      </c>
      <c r="G9" s="14">
        <f t="shared" si="1"/>
        <v>6.8417311936557812E-2</v>
      </c>
      <c r="H9" s="29">
        <f>1-E9/F9</f>
        <v>0.3788955713504647</v>
      </c>
    </row>
    <row r="10" spans="1:8">
      <c r="A10" s="12" t="s">
        <v>10</v>
      </c>
      <c r="B10" s="9">
        <f>[1]SendingHospital!B11</f>
        <v>0</v>
      </c>
      <c r="C10" s="9">
        <f>[1]SendingHospital!C11</f>
        <v>0</v>
      </c>
      <c r="D10" s="9">
        <f>[1]SendingHospital!D11</f>
        <v>7</v>
      </c>
      <c r="E10" s="9">
        <f>[1]SendingHospital!E11</f>
        <v>1928</v>
      </c>
      <c r="F10" s="13">
        <f t="shared" si="0"/>
        <v>1935</v>
      </c>
      <c r="G10" s="14">
        <f t="shared" si="1"/>
        <v>3.6191224329480416E-2</v>
      </c>
      <c r="H10" s="29">
        <f t="shared" ref="H10:H14" si="2">1-E10/F10</f>
        <v>3.6175710594315014E-3</v>
      </c>
    </row>
    <row r="11" spans="1:8">
      <c r="A11" s="12" t="s">
        <v>12</v>
      </c>
      <c r="B11" s="9">
        <f>[1]SendingHospital!B12</f>
        <v>638</v>
      </c>
      <c r="C11" s="9">
        <f>[1]SendingHospital!C12</f>
        <v>1</v>
      </c>
      <c r="D11" s="9">
        <f>[1]SendingHospital!D12</f>
        <v>229</v>
      </c>
      <c r="E11" s="9">
        <f>[1]SendingHospital!E12</f>
        <v>4018</v>
      </c>
      <c r="F11" s="13">
        <f t="shared" si="0"/>
        <v>4886</v>
      </c>
      <c r="G11" s="14">
        <f t="shared" si="1"/>
        <v>9.1385179366326258E-2</v>
      </c>
      <c r="H11" s="29">
        <f t="shared" si="2"/>
        <v>0.17765042979942691</v>
      </c>
    </row>
    <row r="12" spans="1:8" ht="24">
      <c r="A12" s="12" t="s">
        <v>36</v>
      </c>
      <c r="B12" s="9">
        <f>SUM([1]SendingHospital!B14:B16)</f>
        <v>27</v>
      </c>
      <c r="C12" s="9">
        <f>SUM([1]SendingHospital!C14:C16)</f>
        <v>0</v>
      </c>
      <c r="D12" s="9">
        <f>SUM([1]SendingHospital!D14:D16)</f>
        <v>12</v>
      </c>
      <c r="E12" s="9">
        <f>SUM([1]SendingHospital!E14:E16)</f>
        <v>127</v>
      </c>
      <c r="F12" s="13">
        <f t="shared" si="0"/>
        <v>166</v>
      </c>
      <c r="G12" s="14">
        <f t="shared" si="1"/>
        <v>3.1047768675419893E-3</v>
      </c>
      <c r="H12" s="29">
        <f t="shared" si="2"/>
        <v>0.23493975903614461</v>
      </c>
    </row>
    <row r="13" spans="1:8" ht="13.15" customHeight="1">
      <c r="A13" s="158"/>
      <c r="B13" s="159"/>
      <c r="C13" s="159"/>
      <c r="D13" s="159"/>
      <c r="E13" s="159"/>
      <c r="F13" s="159"/>
      <c r="G13" s="159"/>
      <c r="H13" s="160"/>
    </row>
    <row r="14" spans="1:8" ht="36">
      <c r="A14" s="12" t="s">
        <v>13</v>
      </c>
      <c r="B14" s="13">
        <f>B4-SUM(B6:B12)</f>
        <v>3231</v>
      </c>
      <c r="C14" s="13">
        <f t="shared" ref="C14:F14" si="3">C4-SUM(C6:C12)</f>
        <v>1506</v>
      </c>
      <c r="D14" s="13">
        <f t="shared" si="3"/>
        <v>3371</v>
      </c>
      <c r="E14" s="13">
        <f t="shared" si="3"/>
        <v>7247</v>
      </c>
      <c r="F14" s="13">
        <f t="shared" si="3"/>
        <v>15355</v>
      </c>
      <c r="G14" s="15">
        <f>F14/F4</f>
        <v>0.28719186024763399</v>
      </c>
      <c r="H14" s="29">
        <f t="shared" si="2"/>
        <v>0.52803647020514488</v>
      </c>
    </row>
    <row r="16" spans="1:8">
      <c r="B16" s="30">
        <f>SUM(B14:C14)</f>
        <v>4737</v>
      </c>
      <c r="C16" s="30">
        <f>SUM(B4:C4)</f>
        <v>11350</v>
      </c>
      <c r="D16" s="30"/>
    </row>
    <row r="18" spans="2:4">
      <c r="B18" s="8">
        <v>475</v>
      </c>
      <c r="C18" s="8">
        <v>1300</v>
      </c>
    </row>
    <row r="19" spans="2:4">
      <c r="B19" s="8">
        <f>B18/B16</f>
        <v>0.10027443529660122</v>
      </c>
      <c r="C19" s="8">
        <v>3300</v>
      </c>
    </row>
    <row r="20" spans="2:4">
      <c r="C20" s="73">
        <f>C18/C16</f>
        <v>0.11453744493392071</v>
      </c>
      <c r="D20" s="73">
        <f>C19/C16</f>
        <v>0.29074889867841408</v>
      </c>
    </row>
  </sheetData>
  <mergeCells count="8">
    <mergeCell ref="A1:H1"/>
    <mergeCell ref="A13:H13"/>
    <mergeCell ref="B5:H5"/>
    <mergeCell ref="A2:A3"/>
    <mergeCell ref="B2:E2"/>
    <mergeCell ref="F2:F3"/>
    <mergeCell ref="G2:G3"/>
    <mergeCell ref="H2:H3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sqref="A1:J11"/>
    </sheetView>
  </sheetViews>
  <sheetFormatPr defaultColWidth="11.25" defaultRowHeight="15.75"/>
  <cols>
    <col min="1" max="1" width="8.75" customWidth="1"/>
    <col min="2" max="2" width="7.25" customWidth="1"/>
    <col min="3" max="3" width="7.75" customWidth="1"/>
    <col min="4" max="4" width="6.25" customWidth="1"/>
    <col min="5" max="5" width="7" customWidth="1"/>
    <col min="6" max="6" width="8.25" customWidth="1"/>
    <col min="7" max="7" width="6.75" customWidth="1"/>
    <col min="8" max="8" width="9" customWidth="1"/>
    <col min="9" max="10" width="9.25" customWidth="1"/>
  </cols>
  <sheetData>
    <row r="1" spans="1:10" ht="15" customHeight="1">
      <c r="A1" s="166" t="s">
        <v>116</v>
      </c>
      <c r="B1" s="166"/>
      <c r="C1" s="166"/>
      <c r="D1" s="166"/>
      <c r="E1" s="166"/>
      <c r="F1" s="166"/>
      <c r="G1" s="166"/>
      <c r="H1" s="166"/>
      <c r="I1" s="166"/>
      <c r="J1" s="167"/>
    </row>
    <row r="2" spans="1:10">
      <c r="A2" s="165"/>
      <c r="B2" s="165" t="s">
        <v>14</v>
      </c>
      <c r="C2" s="165"/>
      <c r="D2" s="165"/>
      <c r="E2" s="165" t="s">
        <v>15</v>
      </c>
      <c r="F2" s="165"/>
      <c r="G2" s="165"/>
      <c r="H2" s="165" t="s">
        <v>16</v>
      </c>
      <c r="I2" s="165"/>
      <c r="J2" s="168"/>
    </row>
    <row r="3" spans="1:10">
      <c r="A3" s="165"/>
      <c r="B3" s="165" t="s">
        <v>17</v>
      </c>
      <c r="C3" s="165"/>
      <c r="D3" s="165" t="s">
        <v>18</v>
      </c>
      <c r="E3" s="165" t="s">
        <v>17</v>
      </c>
      <c r="F3" s="165"/>
      <c r="G3" s="165" t="s">
        <v>18</v>
      </c>
      <c r="H3" s="165" t="s">
        <v>17</v>
      </c>
      <c r="I3" s="165"/>
      <c r="J3" s="168" t="s">
        <v>18</v>
      </c>
    </row>
    <row r="4" spans="1:10" ht="24">
      <c r="A4" s="165"/>
      <c r="B4" s="4" t="s">
        <v>19</v>
      </c>
      <c r="C4" s="4" t="s">
        <v>20</v>
      </c>
      <c r="D4" s="165"/>
      <c r="E4" s="4" t="s">
        <v>19</v>
      </c>
      <c r="F4" s="4" t="s">
        <v>20</v>
      </c>
      <c r="G4" s="165"/>
      <c r="H4" s="4" t="s">
        <v>19</v>
      </c>
      <c r="I4" s="4" t="s">
        <v>20</v>
      </c>
      <c r="J4" s="168"/>
    </row>
    <row r="5" spans="1:10" ht="24">
      <c r="A5" s="5" t="s">
        <v>0</v>
      </c>
      <c r="B5" s="171">
        <f>[2]bySource!B7</f>
        <v>1718</v>
      </c>
      <c r="C5" s="173">
        <f>[2]bySource!C7</f>
        <v>1513</v>
      </c>
      <c r="D5" s="173">
        <f>[2]bySource!D7</f>
        <v>3231</v>
      </c>
      <c r="E5" s="169">
        <f>[2]bySource!E7</f>
        <v>26473.4</v>
      </c>
      <c r="F5" s="169">
        <f>[2]bySource!F7</f>
        <v>45861.18</v>
      </c>
      <c r="G5" s="169">
        <f>[2]bySource!G7</f>
        <v>35552.230000000003</v>
      </c>
      <c r="H5" s="169">
        <f>[2]bySource!H7</f>
        <v>45481295.890000001</v>
      </c>
      <c r="I5" s="169">
        <f>[2]bySource!I7</f>
        <v>69387962.859999999</v>
      </c>
      <c r="J5" s="170">
        <f>[2]bySource!J7</f>
        <v>114869258.75</v>
      </c>
    </row>
    <row r="6" spans="1:10">
      <c r="A6" s="5" t="s">
        <v>31</v>
      </c>
      <c r="B6" s="172"/>
      <c r="C6" s="173"/>
      <c r="D6" s="173"/>
      <c r="E6" s="169"/>
      <c r="F6" s="169"/>
      <c r="G6" s="169"/>
      <c r="H6" s="169"/>
      <c r="I6" s="169"/>
      <c r="J6" s="170"/>
    </row>
    <row r="7" spans="1:10">
      <c r="A7" s="5" t="s">
        <v>32</v>
      </c>
      <c r="B7" s="18">
        <f>[2]bySource!B9</f>
        <v>1216</v>
      </c>
      <c r="C7" s="2">
        <f>[2]bySource!C9</f>
        <v>290</v>
      </c>
      <c r="D7" s="18">
        <f>[2]bySource!D9</f>
        <v>1506</v>
      </c>
      <c r="E7" s="19">
        <f>[2]bySource!E9</f>
        <v>28174.63</v>
      </c>
      <c r="F7" s="19">
        <f>[2]bySource!F9</f>
        <v>73842.649999999994</v>
      </c>
      <c r="G7" s="19">
        <f>[2]bySource!G9</f>
        <v>36968.61</v>
      </c>
      <c r="H7" s="19">
        <f>[2]bySource!H9</f>
        <v>34260353.539999999</v>
      </c>
      <c r="I7" s="19">
        <f>[2]bySource!I9</f>
        <v>21414369.620000001</v>
      </c>
      <c r="J7" s="20">
        <f>[2]bySource!J9</f>
        <v>55674723.159999996</v>
      </c>
    </row>
    <row r="8" spans="1:10">
      <c r="A8" s="5" t="s">
        <v>33</v>
      </c>
      <c r="B8" s="18">
        <f>[2]bySource!B10</f>
        <v>2272</v>
      </c>
      <c r="C8" s="2">
        <f>[2]bySource!C10</f>
        <v>1115</v>
      </c>
      <c r="D8" s="18">
        <f>[2]bySource!D10</f>
        <v>3387</v>
      </c>
      <c r="E8" s="19">
        <f>[2]bySource!E10</f>
        <v>22562.560000000001</v>
      </c>
      <c r="F8" s="19">
        <f>[2]bySource!F10</f>
        <v>50456.75</v>
      </c>
      <c r="G8" s="19">
        <f>[2]bySource!G10</f>
        <v>31745.32</v>
      </c>
      <c r="H8" s="19">
        <f>[2]bySource!H10</f>
        <v>51262128.57</v>
      </c>
      <c r="I8" s="19">
        <f>[2]bySource!I10</f>
        <v>56259272.649999999</v>
      </c>
      <c r="J8" s="20">
        <f>[2]bySource!J10</f>
        <v>107521401.22</v>
      </c>
    </row>
    <row r="9" spans="1:10" ht="16.5" thickBot="1">
      <c r="A9" s="40" t="s">
        <v>1</v>
      </c>
      <c r="B9" s="41">
        <f>SUM(B5:B8)</f>
        <v>5206</v>
      </c>
      <c r="C9" s="41">
        <f t="shared" ref="C9:D9" si="0">SUM(C5:C8)</f>
        <v>2918</v>
      </c>
      <c r="D9" s="41">
        <f t="shared" si="0"/>
        <v>8124</v>
      </c>
      <c r="E9" s="42">
        <f>H9/B9</f>
        <v>25163.998847483672</v>
      </c>
      <c r="F9" s="42">
        <f t="shared" ref="F9:G9" si="1">I9/C9</f>
        <v>50398.082635366685</v>
      </c>
      <c r="G9" s="43">
        <f t="shared" si="1"/>
        <v>34227.644403003447</v>
      </c>
      <c r="H9" s="43">
        <f>SUM(H5:H8)</f>
        <v>131003778</v>
      </c>
      <c r="I9" s="43">
        <f t="shared" ref="I9:J9" si="2">SUM(I5:I8)</f>
        <v>147061605.13</v>
      </c>
      <c r="J9" s="43">
        <f t="shared" si="2"/>
        <v>278065383.13</v>
      </c>
    </row>
    <row r="10" spans="1:10" ht="16.5" thickTop="1">
      <c r="A10" s="36"/>
      <c r="B10" s="37"/>
      <c r="C10" s="37"/>
      <c r="D10" s="37"/>
      <c r="E10" s="38"/>
      <c r="F10" s="38"/>
      <c r="G10" s="38"/>
      <c r="H10" s="37"/>
      <c r="I10" s="37"/>
      <c r="J10" s="39"/>
    </row>
    <row r="11" spans="1:10">
      <c r="A11" s="17" t="s">
        <v>34</v>
      </c>
      <c r="B11" s="21">
        <f>[2]bySource!B11</f>
        <v>5345</v>
      </c>
      <c r="C11" s="21">
        <f>[2]bySource!C11</f>
        <v>2283</v>
      </c>
      <c r="D11" s="21">
        <f>[2]bySource!D11</f>
        <v>7628</v>
      </c>
      <c r="E11" s="22">
        <f>[2]bySource!E11</f>
        <v>11023.79</v>
      </c>
      <c r="F11" s="22">
        <f>[2]bySource!F11</f>
        <v>18083.09</v>
      </c>
      <c r="G11" s="22">
        <f>[2]bySource!G11</f>
        <v>13136.58</v>
      </c>
      <c r="H11" s="22">
        <f>[2]bySource!H11</f>
        <v>58922148.159999996</v>
      </c>
      <c r="I11" s="22">
        <f>[2]bySource!I11</f>
        <v>41283693.859999999</v>
      </c>
      <c r="J11" s="23">
        <f>[2]bySource!J11</f>
        <v>100205842.02</v>
      </c>
    </row>
    <row r="13" spans="1:10">
      <c r="B13" s="31"/>
      <c r="C13" s="31"/>
      <c r="D13" s="31"/>
    </row>
  </sheetData>
  <mergeCells count="20">
    <mergeCell ref="F5:F6"/>
    <mergeCell ref="D3:D4"/>
    <mergeCell ref="E3:F3"/>
    <mergeCell ref="G3:G4"/>
    <mergeCell ref="H3:I3"/>
    <mergeCell ref="A1:J1"/>
    <mergeCell ref="A2:A4"/>
    <mergeCell ref="J3:J4"/>
    <mergeCell ref="G5:G6"/>
    <mergeCell ref="H5:H6"/>
    <mergeCell ref="I5:I6"/>
    <mergeCell ref="J5:J6"/>
    <mergeCell ref="B2:D2"/>
    <mergeCell ref="E2:G2"/>
    <mergeCell ref="H2:J2"/>
    <mergeCell ref="B3:C3"/>
    <mergeCell ref="B5:B6"/>
    <mergeCell ref="C5:C6"/>
    <mergeCell ref="D5:D6"/>
    <mergeCell ref="E5:E6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8"/>
  <sheetViews>
    <sheetView workbookViewId="0">
      <selection activeCell="B10" sqref="B10"/>
    </sheetView>
  </sheetViews>
  <sheetFormatPr defaultColWidth="11.25" defaultRowHeight="15.75"/>
  <cols>
    <col min="1" max="1" width="7.75" style="24" customWidth="1"/>
    <col min="2" max="2" width="38" style="24" customWidth="1"/>
    <col min="3" max="3" width="6.5" customWidth="1"/>
    <col min="4" max="4" width="7.5" customWidth="1"/>
    <col min="5" max="5" width="9.25" customWidth="1"/>
  </cols>
  <sheetData>
    <row r="1" spans="1:6" ht="19.149999999999999" customHeight="1">
      <c r="A1" s="174" t="s">
        <v>117</v>
      </c>
      <c r="B1" s="175"/>
      <c r="C1" s="175"/>
      <c r="D1" s="175"/>
      <c r="E1" s="175"/>
      <c r="F1" s="175"/>
    </row>
    <row r="2" spans="1:6">
      <c r="A2" s="165" t="s">
        <v>25</v>
      </c>
      <c r="B2" s="165" t="s">
        <v>26</v>
      </c>
      <c r="C2" s="165" t="s">
        <v>21</v>
      </c>
      <c r="D2" s="165"/>
      <c r="E2" s="165"/>
      <c r="F2" s="176" t="s">
        <v>38</v>
      </c>
    </row>
    <row r="3" spans="1:6">
      <c r="A3" s="165"/>
      <c r="B3" s="165"/>
      <c r="C3" s="4" t="s">
        <v>22</v>
      </c>
      <c r="D3" s="4" t="s">
        <v>23</v>
      </c>
      <c r="E3" s="4" t="s">
        <v>24</v>
      </c>
      <c r="F3" s="177"/>
    </row>
    <row r="4" spans="1:6">
      <c r="A4" s="5">
        <f>[2]byAPRDRG!A6</f>
        <v>720</v>
      </c>
      <c r="B4" s="5" t="str">
        <f>[2]byAPRDRG!B6</f>
        <v>Septicemia &amp; disseminated infections</v>
      </c>
      <c r="C4" s="1">
        <f>[2]byAPRDRG!C5</f>
        <v>242</v>
      </c>
      <c r="D4" s="28">
        <f>[2]byAPRDRG!D5</f>
        <v>44774.69</v>
      </c>
      <c r="E4" s="28">
        <f>[2]byAPRDRG!E5</f>
        <v>10835474.880000001</v>
      </c>
      <c r="F4" s="1">
        <f>[2]byAPRDRG!F5</f>
        <v>51.14</v>
      </c>
    </row>
    <row r="5" spans="1:6">
      <c r="A5" s="26">
        <f>[2]byAPRDRG!A7</f>
        <v>53</v>
      </c>
      <c r="B5" s="26" t="str">
        <f>[2]byAPRDRG!B7</f>
        <v>Seizure</v>
      </c>
      <c r="C5" s="1">
        <f>[2]byAPRDRG!C7</f>
        <v>208</v>
      </c>
      <c r="D5" s="28">
        <f>[2]byAPRDRG!D7</f>
        <v>13205.94</v>
      </c>
      <c r="E5" s="28">
        <f>[2]byAPRDRG!E7</f>
        <v>2746834.67</v>
      </c>
      <c r="F5" s="1">
        <f>[2]byAPRDRG!F7</f>
        <v>24.79</v>
      </c>
    </row>
    <row r="6" spans="1:6">
      <c r="A6" s="26">
        <f>[2]byAPRDRG!A8</f>
        <v>55</v>
      </c>
      <c r="B6" s="26" t="str">
        <f>[2]byAPRDRG!B8</f>
        <v>Head trauma w coma &gt;1 hr or hemorrhage</v>
      </c>
      <c r="C6" s="1">
        <f>[2]byAPRDRG!C8</f>
        <v>176</v>
      </c>
      <c r="D6" s="28">
        <f>[2]byAPRDRG!D8</f>
        <v>14516.92</v>
      </c>
      <c r="E6" s="28">
        <f>[2]byAPRDRG!E8</f>
        <v>2554977.94</v>
      </c>
      <c r="F6" s="1">
        <f>[2]byAPRDRG!F8</f>
        <v>56.11</v>
      </c>
    </row>
    <row r="7" spans="1:6">
      <c r="A7" s="26">
        <f>[2]byAPRDRG!A9</f>
        <v>21</v>
      </c>
      <c r="B7" s="26" t="str">
        <f>[2]byAPRDRG!B9</f>
        <v>Craniotomy except for trauma</v>
      </c>
      <c r="C7" s="1">
        <f>[2]byAPRDRG!C9</f>
        <v>170</v>
      </c>
      <c r="D7" s="28">
        <f>[2]byAPRDRG!D9</f>
        <v>83861.36</v>
      </c>
      <c r="E7" s="28">
        <f>[2]byAPRDRG!E9</f>
        <v>14256431.18</v>
      </c>
      <c r="F7" s="1">
        <f>[2]byAPRDRG!F9</f>
        <v>51.99</v>
      </c>
    </row>
    <row r="8" spans="1:6">
      <c r="A8" s="26">
        <f>[2]byAPRDRG!A10</f>
        <v>141</v>
      </c>
      <c r="B8" s="26" t="str">
        <f>[2]byAPRDRG!B10</f>
        <v>Asthma</v>
      </c>
      <c r="C8" s="1">
        <f>[2]byAPRDRG!C10</f>
        <v>169</v>
      </c>
      <c r="D8" s="28">
        <f>[2]byAPRDRG!D10</f>
        <v>8595.09</v>
      </c>
      <c r="E8" s="28">
        <f>[2]byAPRDRG!E10</f>
        <v>1452570.46</v>
      </c>
      <c r="F8" s="1">
        <f>[2]byAPRDRG!F10</f>
        <v>6.73</v>
      </c>
    </row>
    <row r="9" spans="1:6">
      <c r="A9" s="26">
        <f>[2]byAPRDRG!A11</f>
        <v>45</v>
      </c>
      <c r="B9" s="26" t="str">
        <f>[2]byAPRDRG!B11</f>
        <v>CVA &amp; precerebral occlusion w infarct</v>
      </c>
      <c r="C9" s="1">
        <f>[2]byAPRDRG!C11</f>
        <v>166</v>
      </c>
      <c r="D9" s="28">
        <f>[2]byAPRDRG!D11</f>
        <v>21513.119999999999</v>
      </c>
      <c r="E9" s="28">
        <f>[2]byAPRDRG!E11</f>
        <v>3571178.12</v>
      </c>
      <c r="F9" s="1">
        <f>[2]byAPRDRG!F11</f>
        <v>59.37</v>
      </c>
    </row>
    <row r="10" spans="1:6">
      <c r="A10" s="26">
        <f>[2]byAPRDRG!A12</f>
        <v>254</v>
      </c>
      <c r="B10" s="26" t="str">
        <f>[2]byAPRDRG!B12</f>
        <v>Other digestive system diagnoses</v>
      </c>
      <c r="C10" s="1">
        <f>[2]byAPRDRG!C12</f>
        <v>156</v>
      </c>
      <c r="D10" s="28">
        <f>[2]byAPRDRG!D12</f>
        <v>11146.88</v>
      </c>
      <c r="E10" s="28">
        <f>[2]byAPRDRG!E12</f>
        <v>1738912.67</v>
      </c>
      <c r="F10" s="1">
        <f>[2]byAPRDRG!F12</f>
        <v>35.46</v>
      </c>
    </row>
    <row r="11" spans="1:6">
      <c r="A11" s="26">
        <f>[2]byAPRDRG!A13</f>
        <v>44</v>
      </c>
      <c r="B11" s="26" t="str">
        <f>[2]byAPRDRG!B13</f>
        <v>Intracranial hemorrhage</v>
      </c>
      <c r="C11" s="1">
        <f>[2]byAPRDRG!C13</f>
        <v>135</v>
      </c>
      <c r="D11" s="28">
        <f>[2]byAPRDRG!D13</f>
        <v>24681.93</v>
      </c>
      <c r="E11" s="28">
        <f>[2]byAPRDRG!E13</f>
        <v>3332061.03</v>
      </c>
      <c r="F11" s="1">
        <f>[2]byAPRDRG!F13</f>
        <v>61.01</v>
      </c>
    </row>
    <row r="12" spans="1:6">
      <c r="A12" s="26">
        <f>[2]byAPRDRG!A14</f>
        <v>315</v>
      </c>
      <c r="B12" s="26" t="str">
        <f>[2]byAPRDRG!B14</f>
        <v>Shoulder, upper arm &amp; forearm procedures</v>
      </c>
      <c r="C12" s="1">
        <f>[2]byAPRDRG!C14</f>
        <v>128</v>
      </c>
      <c r="D12" s="28">
        <f>[2]byAPRDRG!D14</f>
        <v>19584.55</v>
      </c>
      <c r="E12" s="28">
        <f>[2]byAPRDRG!E14</f>
        <v>2506822.5</v>
      </c>
      <c r="F12" s="1">
        <f>[2]byAPRDRG!F14</f>
        <v>26.88</v>
      </c>
    </row>
    <row r="13" spans="1:6" ht="24">
      <c r="A13" s="26">
        <f>[2]byAPRDRG!A15</f>
        <v>4</v>
      </c>
      <c r="B13" s="26" t="str">
        <f>[2]byAPRDRG!B15</f>
        <v>ECMO or tracheostomy w long term mechanical ventilation w extensive procedure</v>
      </c>
      <c r="C13" s="1">
        <f>[2]byAPRDRG!C15</f>
        <v>120</v>
      </c>
      <c r="D13" s="28">
        <f>[2]byAPRDRG!D15</f>
        <v>262106.37</v>
      </c>
      <c r="E13" s="28">
        <f>[2]byAPRDRG!E15</f>
        <v>31452764.809999999</v>
      </c>
      <c r="F13" s="1">
        <f>[2]byAPRDRG!F15</f>
        <v>50.42</v>
      </c>
    </row>
    <row r="14" spans="1:6">
      <c r="A14" s="26">
        <f>[2]byAPRDRG!A16</f>
        <v>58</v>
      </c>
      <c r="B14" s="26" t="str">
        <f>[2]byAPRDRG!B16</f>
        <v>Other disorders of nervous system</v>
      </c>
      <c r="C14" s="1">
        <f>[2]byAPRDRG!C16</f>
        <v>119</v>
      </c>
      <c r="D14" s="28">
        <f>[2]byAPRDRG!D16</f>
        <v>13615.81</v>
      </c>
      <c r="E14" s="28">
        <f>[2]byAPRDRG!E16</f>
        <v>1620281.18</v>
      </c>
      <c r="F14" s="1">
        <f>[2]byAPRDRG!F16</f>
        <v>49.63</v>
      </c>
    </row>
    <row r="15" spans="1:6" ht="24">
      <c r="A15" s="26">
        <f>[2]byAPRDRG!A17</f>
        <v>710</v>
      </c>
      <c r="B15" s="26" t="str">
        <f>[2]byAPRDRG!B17</f>
        <v>Infectious &amp; parasitic diseases including HIV w O.R. procedure</v>
      </c>
      <c r="C15" s="1">
        <f>[2]byAPRDRG!C17</f>
        <v>119</v>
      </c>
      <c r="D15" s="28">
        <f>[2]byAPRDRG!D17</f>
        <v>119116.02</v>
      </c>
      <c r="E15" s="28">
        <f>[2]byAPRDRG!E17</f>
        <v>14174806.76</v>
      </c>
      <c r="F15" s="1">
        <f>[2]byAPRDRG!F17</f>
        <v>54.39</v>
      </c>
    </row>
    <row r="16" spans="1:6">
      <c r="A16" s="26">
        <f>[2]byAPRDRG!A18</f>
        <v>313</v>
      </c>
      <c r="B16" s="26" t="str">
        <f>[2]byAPRDRG!B18</f>
        <v>Knee &amp; lower leg procedures except foot</v>
      </c>
      <c r="C16" s="1">
        <f>[2]byAPRDRG!C18</f>
        <v>116</v>
      </c>
      <c r="D16" s="28">
        <f>[2]byAPRDRG!D18</f>
        <v>36510.83</v>
      </c>
      <c r="E16" s="28">
        <f>[2]byAPRDRG!E18</f>
        <v>4235256.37</v>
      </c>
      <c r="F16" s="1">
        <f>[2]byAPRDRG!F18</f>
        <v>44.29</v>
      </c>
    </row>
    <row r="17" spans="1:6">
      <c r="A17" s="26">
        <f>[2]byAPRDRG!A19</f>
        <v>279</v>
      </c>
      <c r="B17" s="26" t="str">
        <f>[2]byAPRDRG!B19</f>
        <v>Hepatic coma &amp; other major acute liver disorders</v>
      </c>
      <c r="C17" s="1">
        <f>[2]byAPRDRG!C19</f>
        <v>114</v>
      </c>
      <c r="D17" s="28">
        <f>[2]byAPRDRG!D19</f>
        <v>27738.62</v>
      </c>
      <c r="E17" s="28">
        <f>[2]byAPRDRG!E19</f>
        <v>3162202.63</v>
      </c>
      <c r="F17" s="1">
        <f>[2]byAPRDRG!F19</f>
        <v>51.29</v>
      </c>
    </row>
    <row r="18" spans="1:6">
      <c r="A18" s="26">
        <f>[2]byAPRDRG!A20</f>
        <v>139</v>
      </c>
      <c r="B18" s="26" t="str">
        <f>[2]byAPRDRG!B20</f>
        <v>Other pneumonia</v>
      </c>
      <c r="C18" s="1">
        <f>[2]byAPRDRG!C20</f>
        <v>108</v>
      </c>
      <c r="D18" s="28">
        <f>[2]byAPRDRG!D20</f>
        <v>14057.97</v>
      </c>
      <c r="E18" s="28">
        <f>[2]byAPRDRG!E20</f>
        <v>1518260.88</v>
      </c>
      <c r="F18" s="1">
        <f>[2]byAPRDRG!F20</f>
        <v>26.55</v>
      </c>
    </row>
    <row r="19" spans="1:6">
      <c r="A19" s="26">
        <f>[2]byAPRDRG!A21</f>
        <v>383</v>
      </c>
      <c r="B19" s="26" t="str">
        <f>[2]byAPRDRG!B21</f>
        <v>Cellulitis &amp; other bacterial skin infections</v>
      </c>
      <c r="C19" s="1">
        <f>[2]byAPRDRG!C21</f>
        <v>105</v>
      </c>
      <c r="D19" s="28">
        <f>[2]byAPRDRG!D21</f>
        <v>11046.63</v>
      </c>
      <c r="E19" s="28">
        <f>[2]byAPRDRG!E21</f>
        <v>1159896.2</v>
      </c>
      <c r="F19" s="1">
        <f>[2]byAPRDRG!F21</f>
        <v>33.14</v>
      </c>
    </row>
    <row r="20" spans="1:6">
      <c r="A20" s="26">
        <f>[2]byAPRDRG!A22</f>
        <v>721</v>
      </c>
      <c r="B20" s="26" t="str">
        <f>[2]byAPRDRG!B22</f>
        <v>Post-operative, post-traumatic, other device infections</v>
      </c>
      <c r="C20" s="1">
        <f>[2]byAPRDRG!C22</f>
        <v>101</v>
      </c>
      <c r="D20" s="28">
        <f>[2]byAPRDRG!D22</f>
        <v>17300.87</v>
      </c>
      <c r="E20" s="28">
        <f>[2]byAPRDRG!E22</f>
        <v>1747387.88</v>
      </c>
      <c r="F20" s="1">
        <f>[2]byAPRDRG!F22</f>
        <v>46.34</v>
      </c>
    </row>
    <row r="21" spans="1:6">
      <c r="A21" s="26">
        <f>[2]byAPRDRG!A23</f>
        <v>347</v>
      </c>
      <c r="B21" s="26" t="str">
        <f>[2]byAPRDRG!B23</f>
        <v>Other back &amp; neck disorders, fractures &amp; injuries</v>
      </c>
      <c r="C21" s="1">
        <f>[2]byAPRDRG!C23</f>
        <v>93</v>
      </c>
      <c r="D21" s="28">
        <f>[2]byAPRDRG!D23</f>
        <v>12484.89</v>
      </c>
      <c r="E21" s="28">
        <f>[2]byAPRDRG!E23</f>
        <v>1161094.92</v>
      </c>
      <c r="F21" s="1">
        <f>[2]byAPRDRG!F23</f>
        <v>59.08</v>
      </c>
    </row>
    <row r="22" spans="1:6">
      <c r="A22" s="26">
        <f>[2]byAPRDRG!A24</f>
        <v>282</v>
      </c>
      <c r="B22" s="26" t="str">
        <f>[2]byAPRDRG!B24</f>
        <v>Disorders of pancreas except malignancy</v>
      </c>
      <c r="C22" s="1">
        <f>[2]byAPRDRG!C24</f>
        <v>90</v>
      </c>
      <c r="D22" s="28">
        <f>[2]byAPRDRG!D24</f>
        <v>13235.2</v>
      </c>
      <c r="E22" s="28">
        <f>[2]byAPRDRG!E24</f>
        <v>1191168.3799999999</v>
      </c>
      <c r="F22" s="1">
        <f>[2]byAPRDRG!F24</f>
        <v>44.82</v>
      </c>
    </row>
    <row r="23" spans="1:6" ht="24">
      <c r="A23" s="26">
        <f>[2]byAPRDRG!A25</f>
        <v>308</v>
      </c>
      <c r="B23" s="26" t="str">
        <f>[2]byAPRDRG!B25</f>
        <v>Hip &amp; femur procedures for trauma except joint replacement</v>
      </c>
      <c r="C23" s="1">
        <f>[2]byAPRDRG!C25</f>
        <v>88</v>
      </c>
      <c r="D23" s="28">
        <f>[2]byAPRDRG!D25</f>
        <v>36677.94</v>
      </c>
      <c r="E23" s="28">
        <f>[2]byAPRDRG!E25</f>
        <v>3227658.73</v>
      </c>
      <c r="F23" s="1">
        <f>[2]byAPRDRG!F25</f>
        <v>56.28</v>
      </c>
    </row>
    <row r="24" spans="1:6">
      <c r="A24" s="26">
        <f>[2]byAPRDRG!A26</f>
        <v>221</v>
      </c>
      <c r="B24" s="26" t="str">
        <f>[2]byAPRDRG!B26</f>
        <v>Major small &amp; large bowel procedures</v>
      </c>
      <c r="C24" s="1">
        <f>[2]byAPRDRG!C26</f>
        <v>86</v>
      </c>
      <c r="D24" s="28">
        <f>[2]byAPRDRG!D26</f>
        <v>55875.92</v>
      </c>
      <c r="E24" s="28">
        <f>[2]byAPRDRG!E26</f>
        <v>4805329.08</v>
      </c>
      <c r="F24" s="1">
        <f>[2]byAPRDRG!F26</f>
        <v>49.06</v>
      </c>
    </row>
    <row r="25" spans="1:6" ht="24">
      <c r="A25" s="26">
        <f>[2]byAPRDRG!A27</f>
        <v>466</v>
      </c>
      <c r="B25" s="26" t="str">
        <f>[2]byAPRDRG!B27</f>
        <v>Malfunction, reaction, complic of genitourinary device or proc</v>
      </c>
      <c r="C25" s="1">
        <f>[2]byAPRDRG!C27</f>
        <v>83</v>
      </c>
      <c r="D25" s="28">
        <f>[2]byAPRDRG!D27</f>
        <v>21342.04</v>
      </c>
      <c r="E25" s="28">
        <f>[2]byAPRDRG!E27</f>
        <v>1771389.67</v>
      </c>
      <c r="F25" s="1">
        <f>[2]byAPRDRG!F27</f>
        <v>50.86</v>
      </c>
    </row>
    <row r="26" spans="1:6">
      <c r="A26" s="26">
        <f>[2]byAPRDRG!A28</f>
        <v>284</v>
      </c>
      <c r="B26" s="26" t="str">
        <f>[2]byAPRDRG!B28</f>
        <v>Disorders of gallbladder &amp; biliary tract</v>
      </c>
      <c r="C26" s="1">
        <f>[2]byAPRDRG!C28</f>
        <v>78</v>
      </c>
      <c r="D26" s="28">
        <f>[2]byAPRDRG!D28</f>
        <v>13028.52</v>
      </c>
      <c r="E26" s="28">
        <f>[2]byAPRDRG!E28</f>
        <v>1016224.72</v>
      </c>
      <c r="F26" s="1">
        <f>[2]byAPRDRG!F28</f>
        <v>54.9</v>
      </c>
    </row>
    <row r="27" spans="1:6" ht="24">
      <c r="A27" s="26">
        <f>[2]byAPRDRG!A29</f>
        <v>92</v>
      </c>
      <c r="B27" s="26" t="str">
        <f>[2]byAPRDRG!B29</f>
        <v>Facial bone procedures except major cranial/facial bone procedures</v>
      </c>
      <c r="C27" s="1">
        <f>[2]byAPRDRG!C29</f>
        <v>76</v>
      </c>
      <c r="D27" s="28">
        <f>[2]byAPRDRG!D29</f>
        <v>24451.02</v>
      </c>
      <c r="E27" s="28">
        <f>[2]byAPRDRG!E29</f>
        <v>1858277.79</v>
      </c>
      <c r="F27" s="1">
        <f>[2]byAPRDRG!F29</f>
        <v>35.82</v>
      </c>
    </row>
    <row r="28" spans="1:6">
      <c r="A28" s="26">
        <f>[2]byAPRDRG!A30</f>
        <v>690</v>
      </c>
      <c r="B28" s="26" t="str">
        <f>[2]byAPRDRG!B30</f>
        <v>Acute leukemia</v>
      </c>
      <c r="C28" s="1">
        <f>[2]byAPRDRG!C30</f>
        <v>74</v>
      </c>
      <c r="D28" s="28">
        <f>[2]byAPRDRG!D30</f>
        <v>104606.52</v>
      </c>
      <c r="E28" s="28">
        <f>[2]byAPRDRG!E30</f>
        <v>7740882.3600000003</v>
      </c>
      <c r="F28" s="1">
        <f>[2]byAPRDRG!F30</f>
        <v>52.72</v>
      </c>
    </row>
    <row r="29" spans="1:6">
      <c r="A29" s="26">
        <f>[2]byAPRDRG!A31</f>
        <v>861</v>
      </c>
      <c r="B29" s="26" t="str">
        <f>[2]byAPRDRG!B31</f>
        <v>Signs, symptoms &amp; other factors influencing health status</v>
      </c>
      <c r="C29" s="1">
        <f>[2]byAPRDRG!C31</f>
        <v>73</v>
      </c>
      <c r="D29" s="28">
        <f>[2]byAPRDRG!D31</f>
        <v>11662.38</v>
      </c>
      <c r="E29" s="28">
        <f>[2]byAPRDRG!E31</f>
        <v>851353.75</v>
      </c>
      <c r="F29" s="1">
        <f>[2]byAPRDRG!F31</f>
        <v>34.6</v>
      </c>
    </row>
    <row r="30" spans="1:6">
      <c r="A30" s="26">
        <f>[2]byAPRDRG!A32</f>
        <v>420</v>
      </c>
      <c r="B30" s="26" t="str">
        <f>[2]byAPRDRG!B32</f>
        <v>Diabetes</v>
      </c>
      <c r="C30" s="1">
        <f>[2]byAPRDRG!C32</f>
        <v>72</v>
      </c>
      <c r="D30" s="28">
        <f>[2]byAPRDRG!D32</f>
        <v>9831.74</v>
      </c>
      <c r="E30" s="28">
        <f>[2]byAPRDRG!E32</f>
        <v>707885.59</v>
      </c>
      <c r="F30" s="1">
        <f>[2]byAPRDRG!F32</f>
        <v>22.11</v>
      </c>
    </row>
    <row r="31" spans="1:6" ht="24">
      <c r="A31" s="26">
        <f>[2]byAPRDRG!A33</f>
        <v>130</v>
      </c>
      <c r="B31" s="26" t="str">
        <f>[2]byAPRDRG!B33</f>
        <v>Respiratory system diagnosis w ventilator support 96+ hours</v>
      </c>
      <c r="C31" s="1">
        <f>[2]byAPRDRG!C33</f>
        <v>68</v>
      </c>
      <c r="D31" s="28">
        <f>[2]byAPRDRG!D33</f>
        <v>79287.17</v>
      </c>
      <c r="E31" s="28">
        <f>[2]byAPRDRG!E33</f>
        <v>5391527.5199999996</v>
      </c>
      <c r="F31" s="1">
        <f>[2]byAPRDRG!F33</f>
        <v>45.49</v>
      </c>
    </row>
    <row r="32" spans="1:6" ht="24">
      <c r="A32" s="26">
        <f>[2]byAPRDRG!A34</f>
        <v>5</v>
      </c>
      <c r="B32" s="26" t="str">
        <f>[2]byAPRDRG!B34</f>
        <v>Tracheostomy w long term mechanical ventilation w/o extensive procedure</v>
      </c>
      <c r="C32" s="1">
        <f>[2]byAPRDRG!C34</f>
        <v>66</v>
      </c>
      <c r="D32" s="28">
        <f>[2]byAPRDRG!D34</f>
        <v>169374.33</v>
      </c>
      <c r="E32" s="28">
        <f>[2]byAPRDRG!E34</f>
        <v>11178705.869999999</v>
      </c>
      <c r="F32" s="1">
        <f>[2]byAPRDRG!F34</f>
        <v>55.62</v>
      </c>
    </row>
    <row r="33" spans="1:6">
      <c r="A33" s="26">
        <f>[2]byAPRDRG!A35</f>
        <v>247</v>
      </c>
      <c r="B33" s="26" t="str">
        <f>[2]byAPRDRG!B35</f>
        <v>Intestinal obstruction</v>
      </c>
      <c r="C33" s="1">
        <f>[2]byAPRDRG!C35</f>
        <v>66</v>
      </c>
      <c r="D33" s="28">
        <f>[2]byAPRDRG!D35</f>
        <v>11392.74</v>
      </c>
      <c r="E33" s="28">
        <f>[2]byAPRDRG!E35</f>
        <v>751920.7</v>
      </c>
      <c r="F33" s="1">
        <f>[2]byAPRDRG!F35</f>
        <v>53.27</v>
      </c>
    </row>
    <row r="34" spans="1:6" ht="24">
      <c r="A34" s="26">
        <f>[2]byAPRDRG!A36</f>
        <v>660</v>
      </c>
      <c r="B34" s="26" t="str">
        <f>[2]byAPRDRG!B36</f>
        <v>Major hematologic/immunologic diag exc sickle cell crisis &amp; coagul</v>
      </c>
      <c r="C34" s="1">
        <f>[2]byAPRDRG!C36</f>
        <v>65</v>
      </c>
      <c r="D34" s="28">
        <f>[2]byAPRDRG!D36</f>
        <v>49891.88</v>
      </c>
      <c r="E34" s="28">
        <f>[2]byAPRDRG!E36</f>
        <v>3242971.88</v>
      </c>
      <c r="F34" s="1">
        <f>[2]byAPRDRG!F36</f>
        <v>46.31</v>
      </c>
    </row>
    <row r="35" spans="1:6">
      <c r="A35" s="26">
        <f>[2]byAPRDRG!A37</f>
        <v>133</v>
      </c>
      <c r="B35" s="26" t="str">
        <f>[2]byAPRDRG!B37</f>
        <v>Pulmonary edema &amp; respiratory failure</v>
      </c>
      <c r="C35" s="1">
        <f>[2]byAPRDRG!C37</f>
        <v>64</v>
      </c>
      <c r="D35" s="28">
        <f>[2]byAPRDRG!D37</f>
        <v>36562.31</v>
      </c>
      <c r="E35" s="28">
        <f>[2]byAPRDRG!E37</f>
        <v>2339988.12</v>
      </c>
      <c r="F35" s="1">
        <f>[2]byAPRDRG!F37</f>
        <v>42.39</v>
      </c>
    </row>
    <row r="36" spans="1:6" ht="24">
      <c r="A36" s="26">
        <f>[2]byAPRDRG!A38</f>
        <v>143</v>
      </c>
      <c r="B36" s="26" t="str">
        <f>[2]byAPRDRG!B38</f>
        <v>Other respiratory diagnoses except signs, symptoms &amp; minor diagnoses</v>
      </c>
      <c r="C36" s="1">
        <f>[2]byAPRDRG!C38</f>
        <v>63</v>
      </c>
      <c r="D36" s="28">
        <f>[2]byAPRDRG!D38</f>
        <v>23723.200000000001</v>
      </c>
      <c r="E36" s="28">
        <f>[2]byAPRDRG!E38</f>
        <v>1494561.68</v>
      </c>
      <c r="F36" s="1">
        <f>[2]byAPRDRG!F38</f>
        <v>43.87</v>
      </c>
    </row>
    <row r="37" spans="1:6">
      <c r="A37" s="26">
        <f>[2]byAPRDRG!A39</f>
        <v>813</v>
      </c>
      <c r="B37" s="26" t="str">
        <f>[2]byAPRDRG!B39</f>
        <v>Other complications of treatment</v>
      </c>
      <c r="C37" s="1">
        <f>[2]byAPRDRG!C39</f>
        <v>63</v>
      </c>
      <c r="D37" s="28">
        <f>[2]byAPRDRG!D39</f>
        <v>12507.92</v>
      </c>
      <c r="E37" s="28">
        <f>[2]byAPRDRG!E39</f>
        <v>787998.81</v>
      </c>
      <c r="F37" s="1">
        <f>[2]byAPRDRG!F39</f>
        <v>50.14</v>
      </c>
    </row>
    <row r="38" spans="1:6" ht="24">
      <c r="A38" s="26">
        <f>[2]byAPRDRG!A40</f>
        <v>252</v>
      </c>
      <c r="B38" s="26" t="str">
        <f>[2]byAPRDRG!B40</f>
        <v>Malfunction, reaction &amp; complication of GI device or procedure</v>
      </c>
      <c r="C38" s="1">
        <f>[2]byAPRDRG!C40</f>
        <v>62</v>
      </c>
      <c r="D38" s="28">
        <f>[2]byAPRDRG!D40</f>
        <v>17873.7</v>
      </c>
      <c r="E38" s="28">
        <f>[2]byAPRDRG!E40</f>
        <v>1108169.49</v>
      </c>
      <c r="F38" s="1">
        <f>[2]byAPRDRG!F40</f>
        <v>50.4</v>
      </c>
    </row>
    <row r="39" spans="1:6">
      <c r="A39" s="26">
        <f>[2]byAPRDRG!A41</f>
        <v>283</v>
      </c>
      <c r="B39" s="26" t="str">
        <f>[2]byAPRDRG!B41</f>
        <v>Other disorders of the liver</v>
      </c>
      <c r="C39" s="1">
        <f>[2]byAPRDRG!C41</f>
        <v>61</v>
      </c>
      <c r="D39" s="28">
        <f>[2]byAPRDRG!D41</f>
        <v>17718.689999999999</v>
      </c>
      <c r="E39" s="28">
        <f>[2]byAPRDRG!E41</f>
        <v>1080839.8500000001</v>
      </c>
      <c r="F39" s="1">
        <f>[2]byAPRDRG!F41</f>
        <v>48.66</v>
      </c>
    </row>
    <row r="40" spans="1:6" ht="24">
      <c r="A40" s="26">
        <f>[2]byAPRDRG!A42</f>
        <v>351</v>
      </c>
      <c r="B40" s="26" t="str">
        <f>[2]byAPRDRG!B42</f>
        <v>Other musculoskeletal system &amp; connective tissue diagnoses</v>
      </c>
      <c r="C40" s="1">
        <f>[2]byAPRDRG!C42</f>
        <v>61</v>
      </c>
      <c r="D40" s="28">
        <f>[2]byAPRDRG!D42</f>
        <v>10779.51</v>
      </c>
      <c r="E40" s="28">
        <f>[2]byAPRDRG!E42</f>
        <v>657549.9</v>
      </c>
      <c r="F40" s="1">
        <f>[2]byAPRDRG!F42</f>
        <v>40.869999999999997</v>
      </c>
    </row>
    <row r="41" spans="1:6">
      <c r="A41" s="26">
        <f>[2]byAPRDRG!A43</f>
        <v>281</v>
      </c>
      <c r="B41" s="26" t="str">
        <f>[2]byAPRDRG!B43</f>
        <v>Malignancy of hepatobiliary system &amp; pancreas</v>
      </c>
      <c r="C41" s="1">
        <f>[2]byAPRDRG!C43</f>
        <v>59</v>
      </c>
      <c r="D41" s="28">
        <f>[2]byAPRDRG!D43</f>
        <v>21494.27</v>
      </c>
      <c r="E41" s="28">
        <f>[2]byAPRDRG!E43</f>
        <v>1268162</v>
      </c>
      <c r="F41" s="1">
        <f>[2]byAPRDRG!F43</f>
        <v>61.19</v>
      </c>
    </row>
    <row r="42" spans="1:6">
      <c r="A42" s="26">
        <f>[2]byAPRDRG!A44</f>
        <v>138</v>
      </c>
      <c r="B42" s="26" t="str">
        <f>[2]byAPRDRG!B44</f>
        <v>Bronchiolitis &amp; RSV pneumonia</v>
      </c>
      <c r="C42" s="1">
        <f>[2]byAPRDRG!C44</f>
        <v>58</v>
      </c>
      <c r="D42" s="28">
        <f>[2]byAPRDRG!D44</f>
        <v>11589.35</v>
      </c>
      <c r="E42" s="28">
        <f>[2]byAPRDRG!E44</f>
        <v>672182.14</v>
      </c>
      <c r="F42" s="1">
        <f>[2]byAPRDRG!F44</f>
        <v>1.79</v>
      </c>
    </row>
    <row r="43" spans="1:6">
      <c r="A43" s="26">
        <f>[2]byAPRDRG!A45</f>
        <v>662</v>
      </c>
      <c r="B43" s="26" t="str">
        <f>[2]byAPRDRG!B45</f>
        <v>Sickle cell anemia crisis</v>
      </c>
      <c r="C43" s="1">
        <f>[2]byAPRDRG!C45</f>
        <v>58</v>
      </c>
      <c r="D43" s="28">
        <f>[2]byAPRDRG!D45</f>
        <v>16084.28</v>
      </c>
      <c r="E43" s="28">
        <f>[2]byAPRDRG!E45</f>
        <v>932888.28</v>
      </c>
      <c r="F43" s="1">
        <f>[2]byAPRDRG!F45</f>
        <v>25.76</v>
      </c>
    </row>
    <row r="44" spans="1:6">
      <c r="A44" s="26">
        <f>[2]byAPRDRG!A46</f>
        <v>812</v>
      </c>
      <c r="B44" s="26" t="str">
        <f>[2]byAPRDRG!B46</f>
        <v>Poisoning of medicinal agents</v>
      </c>
      <c r="C44" s="1">
        <f>[2]byAPRDRG!C46</f>
        <v>58</v>
      </c>
      <c r="D44" s="28">
        <f>[2]byAPRDRG!D46</f>
        <v>10874.64</v>
      </c>
      <c r="E44" s="28">
        <f>[2]byAPRDRG!E46</f>
        <v>630728.87</v>
      </c>
      <c r="F44" s="1">
        <f>[2]byAPRDRG!F46</f>
        <v>22.19</v>
      </c>
    </row>
    <row r="45" spans="1:6" ht="24">
      <c r="A45" s="26">
        <f>[2]byAPRDRG!A47</f>
        <v>711</v>
      </c>
      <c r="B45" s="26" t="str">
        <f>[2]byAPRDRG!B47</f>
        <v>Post-op, post-trauma, other device infections w O.R. procedure</v>
      </c>
      <c r="C45" s="1">
        <f>[2]byAPRDRG!C47</f>
        <v>56</v>
      </c>
      <c r="D45" s="28">
        <f>[2]byAPRDRG!D47</f>
        <v>56728.97</v>
      </c>
      <c r="E45" s="28">
        <f>[2]byAPRDRG!E47</f>
        <v>3176822.11</v>
      </c>
      <c r="F45" s="1">
        <f>[2]byAPRDRG!F47</f>
        <v>53.61</v>
      </c>
    </row>
    <row r="46" spans="1:6">
      <c r="A46" s="26">
        <f>[2]byAPRDRG!A48</f>
        <v>248</v>
      </c>
      <c r="B46" s="26" t="str">
        <f>[2]byAPRDRG!B48</f>
        <v>Major gastrointestinal &amp; peritoneal infections</v>
      </c>
      <c r="C46" s="1">
        <f>[2]byAPRDRG!C48</f>
        <v>53</v>
      </c>
      <c r="D46" s="28">
        <f>[2]byAPRDRG!D48</f>
        <v>19831.13</v>
      </c>
      <c r="E46" s="28">
        <f>[2]byAPRDRG!E48</f>
        <v>1051049.6399999999</v>
      </c>
      <c r="F46" s="1">
        <f>[2]byAPRDRG!F48</f>
        <v>44.06</v>
      </c>
    </row>
    <row r="47" spans="1:6">
      <c r="A47" s="26">
        <f>[2]byAPRDRG!A49</f>
        <v>463</v>
      </c>
      <c r="B47" s="26" t="str">
        <f>[2]byAPRDRG!B49</f>
        <v>Kidney &amp; urinary tract infections</v>
      </c>
      <c r="C47" s="1">
        <f>[2]byAPRDRG!C49</f>
        <v>53</v>
      </c>
      <c r="D47" s="28">
        <f>[2]byAPRDRG!D49</f>
        <v>10466.26</v>
      </c>
      <c r="E47" s="28">
        <f>[2]byAPRDRG!E49</f>
        <v>554711.81999999995</v>
      </c>
      <c r="F47" s="1">
        <f>[2]byAPRDRG!F49</f>
        <v>42.53</v>
      </c>
    </row>
    <row r="48" spans="1:6">
      <c r="A48" s="26">
        <f>[2]byAPRDRG!A50</f>
        <v>41</v>
      </c>
      <c r="B48" s="26" t="str">
        <f>[2]byAPRDRG!B50</f>
        <v>Nervous system malignancy</v>
      </c>
      <c r="C48" s="1">
        <f>[2]byAPRDRG!C50</f>
        <v>52</v>
      </c>
      <c r="D48" s="28">
        <f>[2]byAPRDRG!D50</f>
        <v>20199.28</v>
      </c>
      <c r="E48" s="28">
        <f>[2]byAPRDRG!E50</f>
        <v>1050362.75</v>
      </c>
      <c r="F48" s="1">
        <f>[2]byAPRDRG!F50</f>
        <v>57.83</v>
      </c>
    </row>
    <row r="49" spans="1:6">
      <c r="A49" s="26">
        <f>[2]byAPRDRG!A51</f>
        <v>566</v>
      </c>
      <c r="B49" s="26" t="str">
        <f>[2]byAPRDRG!B51</f>
        <v>Other antepartum diagnoses</v>
      </c>
      <c r="C49" s="1">
        <f>[2]byAPRDRG!C51</f>
        <v>52</v>
      </c>
      <c r="D49" s="28">
        <f>[2]byAPRDRG!D51</f>
        <v>12014.2</v>
      </c>
      <c r="E49" s="28">
        <f>[2]byAPRDRG!E51</f>
        <v>624738.28</v>
      </c>
      <c r="F49" s="1">
        <f>[2]byAPRDRG!F51</f>
        <v>26.81</v>
      </c>
    </row>
    <row r="50" spans="1:6">
      <c r="A50" s="26">
        <f>[2]byAPRDRG!A52</f>
        <v>460</v>
      </c>
      <c r="B50" s="26" t="str">
        <f>[2]byAPRDRG!B52</f>
        <v>Renal failure</v>
      </c>
      <c r="C50" s="1">
        <f>[2]byAPRDRG!C52</f>
        <v>51</v>
      </c>
      <c r="D50" s="28">
        <f>[2]byAPRDRG!D52</f>
        <v>34193.64</v>
      </c>
      <c r="E50" s="28">
        <f>[2]byAPRDRG!E52</f>
        <v>1743875.84</v>
      </c>
      <c r="F50" s="1">
        <f>[2]byAPRDRG!F52</f>
        <v>55.57</v>
      </c>
    </row>
    <row r="51" spans="1:6">
      <c r="A51" s="26">
        <f>[2]byAPRDRG!A53</f>
        <v>280</v>
      </c>
      <c r="B51" s="26" t="str">
        <f>[2]byAPRDRG!B53</f>
        <v>Alcoholic liver disease</v>
      </c>
      <c r="C51" s="1">
        <f>[2]byAPRDRG!C53</f>
        <v>50</v>
      </c>
      <c r="D51" s="28">
        <f>[2]byAPRDRG!D53</f>
        <v>24101.65</v>
      </c>
      <c r="E51" s="28">
        <f>[2]byAPRDRG!E53</f>
        <v>1205082.31</v>
      </c>
      <c r="F51" s="1">
        <f>[2]byAPRDRG!F53</f>
        <v>53.16</v>
      </c>
    </row>
    <row r="52" spans="1:6">
      <c r="A52" s="26">
        <f>[2]byAPRDRG!A54</f>
        <v>791</v>
      </c>
      <c r="B52" s="26" t="str">
        <f>[2]byAPRDRG!B54</f>
        <v>O.R. procedure for other complications of treatment</v>
      </c>
      <c r="C52" s="1">
        <f>[2]byAPRDRG!C54</f>
        <v>49</v>
      </c>
      <c r="D52" s="28">
        <f>[2]byAPRDRG!D54</f>
        <v>41891.589999999997</v>
      </c>
      <c r="E52" s="28">
        <f>[2]byAPRDRG!E54</f>
        <v>2052687.78</v>
      </c>
      <c r="F52" s="1">
        <f>[2]byAPRDRG!F54</f>
        <v>56</v>
      </c>
    </row>
    <row r="53" spans="1:6">
      <c r="A53" s="26">
        <f>[2]byAPRDRG!A55</f>
        <v>342</v>
      </c>
      <c r="B53" s="26" t="str">
        <f>[2]byAPRDRG!B55</f>
        <v>Fractures &amp; dislocations except femur, pelvis &amp; back</v>
      </c>
      <c r="C53" s="1">
        <f>[2]byAPRDRG!C55</f>
        <v>48</v>
      </c>
      <c r="D53" s="28">
        <f>[2]byAPRDRG!D55</f>
        <v>9016.6299999999992</v>
      </c>
      <c r="E53" s="28">
        <f>[2]byAPRDRG!E55</f>
        <v>432798.36</v>
      </c>
      <c r="F53" s="1">
        <f>[2]byAPRDRG!F55</f>
        <v>43.31</v>
      </c>
    </row>
    <row r="54" spans="1:6">
      <c r="A54" s="26">
        <f>[2]byAPRDRG!A56</f>
        <v>225</v>
      </c>
      <c r="B54" s="26" t="str">
        <f>[2]byAPRDRG!B56</f>
        <v>Appendectomy</v>
      </c>
      <c r="C54" s="1">
        <f>[2]byAPRDRG!C56</f>
        <v>47</v>
      </c>
      <c r="D54" s="28">
        <f>[2]byAPRDRG!D56</f>
        <v>16685.810000000001</v>
      </c>
      <c r="E54" s="28">
        <f>[2]byAPRDRG!E56</f>
        <v>784233.24</v>
      </c>
      <c r="F54" s="1">
        <f>[2]byAPRDRG!F56</f>
        <v>13.47</v>
      </c>
    </row>
    <row r="55" spans="1:6">
      <c r="A55" s="26">
        <f>[2]byAPRDRG!A57</f>
        <v>930</v>
      </c>
      <c r="B55" s="26" t="str">
        <f>[2]byAPRDRG!B57</f>
        <v>Multiple significant trauma w/o O.R. procedure</v>
      </c>
      <c r="C55" s="1">
        <f>[2]byAPRDRG!C57</f>
        <v>47</v>
      </c>
      <c r="D55" s="28">
        <f>[2]byAPRDRG!D57</f>
        <v>18527.23</v>
      </c>
      <c r="E55" s="28">
        <f>[2]byAPRDRG!E57</f>
        <v>870779.7</v>
      </c>
      <c r="F55" s="1">
        <f>[2]byAPRDRG!F57</f>
        <v>53.89</v>
      </c>
    </row>
    <row r="56" spans="1:6">
      <c r="A56" s="26">
        <f>[2]byAPRDRG!A58</f>
        <v>317</v>
      </c>
      <c r="B56" s="26" t="str">
        <f>[2]byAPRDRG!B58</f>
        <v>Tendon, muscle &amp; other soft tissue procedures</v>
      </c>
      <c r="C56" s="1">
        <f>[2]byAPRDRG!C58</f>
        <v>46</v>
      </c>
      <c r="D56" s="28">
        <f>[2]byAPRDRG!D58</f>
        <v>60051.01</v>
      </c>
      <c r="E56" s="28">
        <f>[2]byAPRDRG!E58</f>
        <v>2762346.6</v>
      </c>
      <c r="F56" s="1">
        <f>[2]byAPRDRG!F58</f>
        <v>44.65</v>
      </c>
    </row>
    <row r="57" spans="1:6">
      <c r="A57" s="26">
        <f>[2]byAPRDRG!A59</f>
        <v>54</v>
      </c>
      <c r="B57" s="26" t="str">
        <f>[2]byAPRDRG!B59</f>
        <v>Migraine &amp; other headaches</v>
      </c>
      <c r="C57" s="1">
        <f>[2]byAPRDRG!C59</f>
        <v>45</v>
      </c>
      <c r="D57" s="28">
        <f>[2]byAPRDRG!D59</f>
        <v>7304.83</v>
      </c>
      <c r="E57" s="28">
        <f>[2]byAPRDRG!E59</f>
        <v>328717.19</v>
      </c>
      <c r="F57" s="1">
        <f>[2]byAPRDRG!F59</f>
        <v>35.71</v>
      </c>
    </row>
    <row r="58" spans="1:6">
      <c r="A58" s="26">
        <f>[2]byAPRDRG!A60</f>
        <v>115</v>
      </c>
      <c r="B58" s="26" t="str">
        <f>[2]byAPRDRG!B60</f>
        <v>Other ear, nose, mouth,throat &amp; cranial/facial diagnoses</v>
      </c>
      <c r="C58" s="1">
        <f>[2]byAPRDRG!C60</f>
        <v>45</v>
      </c>
      <c r="D58" s="28">
        <f>[2]byAPRDRG!D60</f>
        <v>11811.33</v>
      </c>
      <c r="E58" s="28">
        <f>[2]byAPRDRG!E60</f>
        <v>531509.68000000005</v>
      </c>
      <c r="F58" s="1">
        <f>[2]byAPRDRG!F60</f>
        <v>33.49</v>
      </c>
    </row>
    <row r="59" spans="1:6">
      <c r="A59" s="26">
        <f>[2]byAPRDRG!A61</f>
        <v>121</v>
      </c>
      <c r="B59" s="26" t="str">
        <f>[2]byAPRDRG!B61</f>
        <v>Other respiratory &amp; chest procedures</v>
      </c>
      <c r="C59" s="1">
        <f>[2]byAPRDRG!C61</f>
        <v>45</v>
      </c>
      <c r="D59" s="28">
        <f>[2]byAPRDRG!D61</f>
        <v>55303.46</v>
      </c>
      <c r="E59" s="28">
        <f>[2]byAPRDRG!E61</f>
        <v>2488655.9</v>
      </c>
      <c r="F59" s="1">
        <f>[2]byAPRDRG!F61</f>
        <v>50.67</v>
      </c>
    </row>
    <row r="60" spans="1:6">
      <c r="A60" s="26">
        <f>[2]byAPRDRG!A62</f>
        <v>253</v>
      </c>
      <c r="B60" s="26" t="str">
        <f>[2]byAPRDRG!B62</f>
        <v>Other &amp; unspecified gastrointestinal hemorrhage</v>
      </c>
      <c r="C60" s="1">
        <f>[2]byAPRDRG!C62</f>
        <v>45</v>
      </c>
      <c r="D60" s="28">
        <f>[2]byAPRDRG!D62</f>
        <v>13929.34</v>
      </c>
      <c r="E60" s="28">
        <f>[2]byAPRDRG!E62</f>
        <v>626820.1</v>
      </c>
      <c r="F60" s="1">
        <f>[2]byAPRDRG!F62</f>
        <v>58.47</v>
      </c>
    </row>
    <row r="61" spans="1:6">
      <c r="A61" s="26">
        <f>[2]byAPRDRG!A63</f>
        <v>844</v>
      </c>
      <c r="B61" s="26" t="str">
        <f>[2]byAPRDRG!B63</f>
        <v>Partial thickness burns w or w/o skin graft</v>
      </c>
      <c r="C61" s="1">
        <f>[2]byAPRDRG!C63</f>
        <v>45</v>
      </c>
      <c r="D61" s="28">
        <f>[2]byAPRDRG!D63</f>
        <v>4531.6000000000004</v>
      </c>
      <c r="E61" s="28">
        <f>[2]byAPRDRG!E63</f>
        <v>203922.04</v>
      </c>
      <c r="F61" s="1">
        <f>[2]byAPRDRG!F63</f>
        <v>3.47</v>
      </c>
    </row>
    <row r="62" spans="1:6">
      <c r="A62" s="26">
        <f>[2]byAPRDRG!A64</f>
        <v>241</v>
      </c>
      <c r="B62" s="26" t="str">
        <f>[2]byAPRDRG!B64</f>
        <v>Peptic ulcer &amp; gastritis</v>
      </c>
      <c r="C62" s="1">
        <f>[2]byAPRDRG!C64</f>
        <v>44</v>
      </c>
      <c r="D62" s="28">
        <f>[2]byAPRDRG!D64</f>
        <v>18623.830000000002</v>
      </c>
      <c r="E62" s="28">
        <f>[2]byAPRDRG!E64</f>
        <v>819448.74</v>
      </c>
      <c r="F62" s="1">
        <f>[2]byAPRDRG!F64</f>
        <v>49.11</v>
      </c>
    </row>
    <row r="63" spans="1:6" ht="24">
      <c r="A63" s="26">
        <f>[2]byAPRDRG!A65</f>
        <v>384</v>
      </c>
      <c r="B63" s="26" t="str">
        <f>[2]byAPRDRG!B65</f>
        <v>Contusion, open wound &amp; other trauma to skin &amp; subcutaneous tissue</v>
      </c>
      <c r="C63" s="1">
        <f>[2]byAPRDRG!C65</f>
        <v>44</v>
      </c>
      <c r="D63" s="28">
        <f>[2]byAPRDRG!D65</f>
        <v>8204.18</v>
      </c>
      <c r="E63" s="28">
        <f>[2]byAPRDRG!E65</f>
        <v>360983.88</v>
      </c>
      <c r="F63" s="1">
        <f>[2]byAPRDRG!F65</f>
        <v>35.36</v>
      </c>
    </row>
    <row r="64" spans="1:6">
      <c r="A64" s="26">
        <f>[2]byAPRDRG!A66</f>
        <v>113</v>
      </c>
      <c r="B64" s="26" t="str">
        <f>[2]byAPRDRG!B66</f>
        <v>Infections of upper respiratory tract</v>
      </c>
      <c r="C64" s="1">
        <f>[2]byAPRDRG!C66</f>
        <v>43</v>
      </c>
      <c r="D64" s="28">
        <f>[2]byAPRDRG!D66</f>
        <v>6495.27</v>
      </c>
      <c r="E64" s="28">
        <f>[2]byAPRDRG!E66</f>
        <v>279296.78999999998</v>
      </c>
      <c r="F64" s="1">
        <f>[2]byAPRDRG!F66</f>
        <v>18.350000000000001</v>
      </c>
    </row>
    <row r="65" spans="1:6">
      <c r="A65" s="26">
        <f>[2]byAPRDRG!A67</f>
        <v>22</v>
      </c>
      <c r="B65" s="26" t="str">
        <f>[2]byAPRDRG!B67</f>
        <v>Ventricular shunt procedures</v>
      </c>
      <c r="C65" s="1">
        <f>[2]byAPRDRG!C67</f>
        <v>42</v>
      </c>
      <c r="D65" s="28">
        <f>[2]byAPRDRG!D67</f>
        <v>52553.93</v>
      </c>
      <c r="E65" s="28">
        <f>[2]byAPRDRG!E67</f>
        <v>2207265.15</v>
      </c>
      <c r="F65" s="1">
        <f>[2]byAPRDRG!F67</f>
        <v>33.79</v>
      </c>
    </row>
    <row r="66" spans="1:6">
      <c r="A66" s="26">
        <f>[2]byAPRDRG!A68</f>
        <v>82</v>
      </c>
      <c r="B66" s="26" t="str">
        <f>[2]byAPRDRG!B68</f>
        <v>Eye disorders except major infections</v>
      </c>
      <c r="C66" s="1">
        <f>[2]byAPRDRG!C68</f>
        <v>42</v>
      </c>
      <c r="D66" s="28">
        <f>[2]byAPRDRG!D68</f>
        <v>10180.91</v>
      </c>
      <c r="E66" s="28">
        <f>[2]byAPRDRG!E68</f>
        <v>427598.3</v>
      </c>
      <c r="F66" s="1">
        <f>[2]byAPRDRG!F68</f>
        <v>41.48</v>
      </c>
    </row>
    <row r="67" spans="1:6">
      <c r="A67" s="26">
        <f>[2]byAPRDRG!A69</f>
        <v>346</v>
      </c>
      <c r="B67" s="26" t="str">
        <f>[2]byAPRDRG!B69</f>
        <v>Connective tissue disorders</v>
      </c>
      <c r="C67" s="1">
        <f>[2]byAPRDRG!C69</f>
        <v>42</v>
      </c>
      <c r="D67" s="28">
        <f>[2]byAPRDRG!D69</f>
        <v>31436.06</v>
      </c>
      <c r="E67" s="28">
        <f>[2]byAPRDRG!E69</f>
        <v>1320314.33</v>
      </c>
      <c r="F67" s="1">
        <f>[2]byAPRDRG!F69</f>
        <v>49.55</v>
      </c>
    </row>
    <row r="68" spans="1:6">
      <c r="A68" s="26">
        <f>[2]byAPRDRG!A70</f>
        <v>691</v>
      </c>
      <c r="B68" s="26" t="str">
        <f>[2]byAPRDRG!B70</f>
        <v>Lymphoma, myeloma &amp; non-acute leukemia</v>
      </c>
      <c r="C68" s="1">
        <f>[2]byAPRDRG!C70</f>
        <v>41</v>
      </c>
      <c r="D68" s="28">
        <f>[2]byAPRDRG!D70</f>
        <v>44528.68</v>
      </c>
      <c r="E68" s="28">
        <f>[2]byAPRDRG!E70</f>
        <v>1825675.68</v>
      </c>
      <c r="F68" s="1">
        <f>[2]byAPRDRG!F70</f>
        <v>56.41</v>
      </c>
    </row>
    <row r="69" spans="1:6" ht="24">
      <c r="A69" s="26">
        <f>[2]byAPRDRG!A71</f>
        <v>57</v>
      </c>
      <c r="B69" s="26" t="str">
        <f>[2]byAPRDRG!B71</f>
        <v>Concussion, closed skull Fx nos,uncomplicated intracranial injury, coma &lt; 1 hr or no coma</v>
      </c>
      <c r="C69" s="1">
        <f>[2]byAPRDRG!C71</f>
        <v>40</v>
      </c>
      <c r="D69" s="28">
        <f>[2]byAPRDRG!D71</f>
        <v>8632.65</v>
      </c>
      <c r="E69" s="28">
        <f>[2]byAPRDRG!E71</f>
        <v>345306.05</v>
      </c>
      <c r="F69" s="1">
        <f>[2]byAPRDRG!F71</f>
        <v>28.45</v>
      </c>
    </row>
    <row r="70" spans="1:6">
      <c r="A70" s="26">
        <f>[2]byAPRDRG!A72</f>
        <v>663</v>
      </c>
      <c r="B70" s="26" t="str">
        <f>[2]byAPRDRG!B72</f>
        <v>Other anemia &amp; disorders of blood &amp; blood-forming organs</v>
      </c>
      <c r="C70" s="1">
        <f>[2]byAPRDRG!C72</f>
        <v>40</v>
      </c>
      <c r="D70" s="28">
        <f>[2]byAPRDRG!D72</f>
        <v>9822.07</v>
      </c>
      <c r="E70" s="28">
        <f>[2]byAPRDRG!E72</f>
        <v>392882.73</v>
      </c>
      <c r="F70" s="1">
        <f>[2]byAPRDRG!F72</f>
        <v>27.9</v>
      </c>
    </row>
    <row r="71" spans="1:6">
      <c r="A71" s="26">
        <f>[2]byAPRDRG!A73</f>
        <v>301</v>
      </c>
      <c r="B71" s="26" t="str">
        <f>[2]byAPRDRG!B73</f>
        <v>Hip joint replacement</v>
      </c>
      <c r="C71" s="1">
        <f>[2]byAPRDRG!C73</f>
        <v>39</v>
      </c>
      <c r="D71" s="28">
        <f>[2]byAPRDRG!D73</f>
        <v>55642.23</v>
      </c>
      <c r="E71" s="28">
        <f>[2]byAPRDRG!E73</f>
        <v>2170047.0499999998</v>
      </c>
      <c r="F71" s="1">
        <f>[2]byAPRDRG!F73</f>
        <v>67.95</v>
      </c>
    </row>
    <row r="72" spans="1:6">
      <c r="A72" s="26">
        <f>[2]byAPRDRG!A74</f>
        <v>135</v>
      </c>
      <c r="B72" s="26" t="str">
        <f>[2]byAPRDRG!B74</f>
        <v>Major chest &amp; respiratory trauma</v>
      </c>
      <c r="C72" s="1">
        <f>[2]byAPRDRG!C74</f>
        <v>38</v>
      </c>
      <c r="D72" s="28">
        <f>[2]byAPRDRG!D74</f>
        <v>14077.47</v>
      </c>
      <c r="E72" s="28">
        <f>[2]byAPRDRG!E74</f>
        <v>534943.93999999994</v>
      </c>
      <c r="F72" s="1">
        <f>[2]byAPRDRG!F74</f>
        <v>65.45</v>
      </c>
    </row>
    <row r="73" spans="1:6">
      <c r="A73" s="26">
        <f>[2]byAPRDRG!A75</f>
        <v>245</v>
      </c>
      <c r="B73" s="26" t="str">
        <f>[2]byAPRDRG!B75</f>
        <v>Inflammatory bowel disease</v>
      </c>
      <c r="C73" s="1">
        <f>[2]byAPRDRG!C75</f>
        <v>38</v>
      </c>
      <c r="D73" s="28">
        <f>[2]byAPRDRG!D75</f>
        <v>19776.669999999998</v>
      </c>
      <c r="E73" s="28">
        <f>[2]byAPRDRG!E75</f>
        <v>751513.42</v>
      </c>
      <c r="F73" s="1">
        <f>[2]byAPRDRG!F75</f>
        <v>29.47</v>
      </c>
    </row>
    <row r="74" spans="1:6">
      <c r="A74" s="26">
        <f>[2]byAPRDRG!A76</f>
        <v>249</v>
      </c>
      <c r="B74" s="26" t="str">
        <f>[2]byAPRDRG!B76</f>
        <v>Non-bacterial gastroenteritis, nausea &amp; vomiting</v>
      </c>
      <c r="C74" s="1">
        <f>[2]byAPRDRG!C76</f>
        <v>38</v>
      </c>
      <c r="D74" s="28">
        <f>[2]byAPRDRG!D76</f>
        <v>10127.83</v>
      </c>
      <c r="E74" s="28">
        <f>[2]byAPRDRG!E76</f>
        <v>384857.54</v>
      </c>
      <c r="F74" s="1">
        <f>[2]byAPRDRG!F76</f>
        <v>34.369999999999997</v>
      </c>
    </row>
    <row r="75" spans="1:6" ht="24">
      <c r="A75" s="26">
        <f>[2]byAPRDRG!A77</f>
        <v>344</v>
      </c>
      <c r="B75" s="26" t="str">
        <f>[2]byAPRDRG!B77</f>
        <v>Osteomyelitis, septic arthritis &amp; other musculoskeletal infections</v>
      </c>
      <c r="C75" s="1">
        <f>[2]byAPRDRG!C77</f>
        <v>38</v>
      </c>
      <c r="D75" s="28">
        <f>[2]byAPRDRG!D77</f>
        <v>28682.9</v>
      </c>
      <c r="E75" s="28">
        <f>[2]byAPRDRG!E77</f>
        <v>1089950.22</v>
      </c>
      <c r="F75" s="1">
        <f>[2]byAPRDRG!F77</f>
        <v>47.13</v>
      </c>
    </row>
    <row r="76" spans="1:6" ht="24">
      <c r="A76" s="26">
        <f>[2]byAPRDRG!A78</f>
        <v>912</v>
      </c>
      <c r="B76" s="26" t="str">
        <f>[2]byAPRDRG!B78</f>
        <v>Musculoskeletal &amp; other procedures for multiple significant trauma</v>
      </c>
      <c r="C76" s="1">
        <f>[2]byAPRDRG!C78</f>
        <v>38</v>
      </c>
      <c r="D76" s="28">
        <f>[2]byAPRDRG!D78</f>
        <v>59225.23</v>
      </c>
      <c r="E76" s="28">
        <f>[2]byAPRDRG!E78</f>
        <v>2250558.71</v>
      </c>
      <c r="F76" s="1">
        <f>[2]byAPRDRG!F78</f>
        <v>46.87</v>
      </c>
    </row>
    <row r="77" spans="1:6">
      <c r="A77" s="26">
        <f>[2]byAPRDRG!A79</f>
        <v>20</v>
      </c>
      <c r="B77" s="26" t="str">
        <f>[2]byAPRDRG!B79</f>
        <v>Craniotomy for trauma</v>
      </c>
      <c r="C77" s="1">
        <f>[2]byAPRDRG!C79</f>
        <v>37</v>
      </c>
      <c r="D77" s="28">
        <f>[2]byAPRDRG!D79</f>
        <v>49633.19</v>
      </c>
      <c r="E77" s="28">
        <f>[2]byAPRDRG!E79</f>
        <v>1836427.86</v>
      </c>
      <c r="F77" s="1">
        <f>[2]byAPRDRG!F79</f>
        <v>56.86</v>
      </c>
    </row>
    <row r="78" spans="1:6">
      <c r="A78" s="26">
        <f>[2]byAPRDRG!A80</f>
        <v>23</v>
      </c>
      <c r="B78" s="26" t="str">
        <f>[2]byAPRDRG!B80</f>
        <v>Spinal procedures</v>
      </c>
      <c r="C78" s="1">
        <f>[2]byAPRDRG!C80</f>
        <v>37</v>
      </c>
      <c r="D78" s="28">
        <f>[2]byAPRDRG!D80</f>
        <v>72891.350000000006</v>
      </c>
      <c r="E78" s="28">
        <f>[2]byAPRDRG!E80</f>
        <v>2696979.82</v>
      </c>
      <c r="F78" s="1">
        <f>[2]byAPRDRG!F80</f>
        <v>59</v>
      </c>
    </row>
    <row r="79" spans="1:6">
      <c r="A79" s="26">
        <f>[2]byAPRDRG!A81</f>
        <v>48</v>
      </c>
      <c r="B79" s="26" t="str">
        <f>[2]byAPRDRG!B81</f>
        <v>Peripheral, cranial &amp; autonomic nerve disorders</v>
      </c>
      <c r="C79" s="1">
        <f>[2]byAPRDRG!C81</f>
        <v>37</v>
      </c>
      <c r="D79" s="28">
        <f>[2]byAPRDRG!D81</f>
        <v>17722.38</v>
      </c>
      <c r="E79" s="28">
        <f>[2]byAPRDRG!E81</f>
        <v>655728.02</v>
      </c>
      <c r="F79" s="1">
        <f>[2]byAPRDRG!F81</f>
        <v>45.32</v>
      </c>
    </row>
    <row r="80" spans="1:6" ht="24">
      <c r="A80" s="26">
        <f>[2]byAPRDRG!A82</f>
        <v>951</v>
      </c>
      <c r="B80" s="26" t="str">
        <f>[2]byAPRDRG!B82</f>
        <v>Moderately extensive procedure unrelated to principal diagnosis</v>
      </c>
      <c r="C80" s="1">
        <f>[2]byAPRDRG!C82</f>
        <v>37</v>
      </c>
      <c r="D80" s="28">
        <f>[2]byAPRDRG!D82</f>
        <v>66105.16</v>
      </c>
      <c r="E80" s="28">
        <f>[2]byAPRDRG!E82</f>
        <v>2445891.1</v>
      </c>
      <c r="F80" s="1">
        <f>[2]byAPRDRG!F82</f>
        <v>50.32</v>
      </c>
    </row>
    <row r="81" spans="1:6">
      <c r="A81" s="26">
        <f>[2]byAPRDRG!A83</f>
        <v>137</v>
      </c>
      <c r="B81" s="26" t="str">
        <f>[2]byAPRDRG!B83</f>
        <v>Major respiratory infections &amp; inflammations</v>
      </c>
      <c r="C81" s="1">
        <f>[2]byAPRDRG!C83</f>
        <v>37</v>
      </c>
      <c r="D81" s="28">
        <f>[2]byAPRDRG!D83</f>
        <v>29814.22</v>
      </c>
      <c r="E81" s="28">
        <f>[2]byAPRDRG!E83</f>
        <v>1103125.97</v>
      </c>
      <c r="F81" s="1">
        <f>[2]byAPRDRG!F83</f>
        <v>40.22</v>
      </c>
    </row>
    <row r="82" spans="1:6">
      <c r="A82" s="26">
        <f>[2]byAPRDRG!A84</f>
        <v>724</v>
      </c>
      <c r="B82" s="26" t="str">
        <f>[2]byAPRDRG!B84</f>
        <v>Other infectious &amp; parasitic diseases</v>
      </c>
      <c r="C82" s="1">
        <f>[2]byAPRDRG!C84</f>
        <v>37</v>
      </c>
      <c r="D82" s="28">
        <f>[2]byAPRDRG!D84</f>
        <v>23306.54</v>
      </c>
      <c r="E82" s="28">
        <f>[2]byAPRDRG!E84</f>
        <v>862342.05</v>
      </c>
      <c r="F82" s="1">
        <f>[2]byAPRDRG!F84</f>
        <v>43.35</v>
      </c>
    </row>
    <row r="83" spans="1:6">
      <c r="A83" s="26">
        <f>[2]byAPRDRG!A85</f>
        <v>42</v>
      </c>
      <c r="B83" s="26" t="str">
        <f>[2]byAPRDRG!B85</f>
        <v>Degenerative nervous system disorders exc mult sclerosis</v>
      </c>
      <c r="C83" s="1">
        <f>[2]byAPRDRG!C85</f>
        <v>36</v>
      </c>
      <c r="D83" s="28">
        <f>[2]byAPRDRG!D85</f>
        <v>37565.19</v>
      </c>
      <c r="E83" s="28">
        <f>[2]byAPRDRG!E85</f>
        <v>1352346.73</v>
      </c>
      <c r="F83" s="1">
        <f>[2]byAPRDRG!F85</f>
        <v>54.5</v>
      </c>
    </row>
    <row r="84" spans="1:6">
      <c r="A84" s="26">
        <f>[2]byAPRDRG!A86</f>
        <v>134</v>
      </c>
      <c r="B84" s="26" t="str">
        <f>[2]byAPRDRG!B86</f>
        <v>Pulmonary embolism</v>
      </c>
      <c r="C84" s="1">
        <f>[2]byAPRDRG!C86</f>
        <v>36</v>
      </c>
      <c r="D84" s="28">
        <f>[2]byAPRDRG!D86</f>
        <v>23795.11</v>
      </c>
      <c r="E84" s="28">
        <f>[2]byAPRDRG!E86</f>
        <v>856623.88</v>
      </c>
      <c r="F84" s="1">
        <f>[2]byAPRDRG!F86</f>
        <v>49.06</v>
      </c>
    </row>
    <row r="85" spans="1:6">
      <c r="A85" s="26">
        <f>[2]byAPRDRG!A87</f>
        <v>240</v>
      </c>
      <c r="B85" s="26" t="str">
        <f>[2]byAPRDRG!B87</f>
        <v>Digestive malignancy</v>
      </c>
      <c r="C85" s="1">
        <f>[2]byAPRDRG!C87</f>
        <v>36</v>
      </c>
      <c r="D85" s="28">
        <f>[2]byAPRDRG!D87</f>
        <v>17967.89</v>
      </c>
      <c r="E85" s="28">
        <f>[2]byAPRDRG!E87</f>
        <v>646843.93000000005</v>
      </c>
      <c r="F85" s="1">
        <f>[2]byAPRDRG!F87</f>
        <v>60.97</v>
      </c>
    </row>
    <row r="86" spans="1:6">
      <c r="A86" s="26">
        <f>[2]byAPRDRG!A88</f>
        <v>561</v>
      </c>
      <c r="B86" s="26" t="str">
        <f>[2]byAPRDRG!B88</f>
        <v>Postpartum &amp; post abortion diagnoses w/o procedure</v>
      </c>
      <c r="C86" s="1">
        <f>[2]byAPRDRG!C88</f>
        <v>36</v>
      </c>
      <c r="D86" s="28">
        <f>[2]byAPRDRG!D88</f>
        <v>3331.85</v>
      </c>
      <c r="E86" s="28">
        <f>[2]byAPRDRG!E88</f>
        <v>119946.66</v>
      </c>
      <c r="F86" s="1">
        <f>[2]byAPRDRG!F88</f>
        <v>27.97</v>
      </c>
    </row>
    <row r="87" spans="1:6">
      <c r="A87" s="26">
        <f>[2]byAPRDRG!A89</f>
        <v>98</v>
      </c>
      <c r="B87" s="26" t="str">
        <f>[2]byAPRDRG!B89</f>
        <v>Other ear, nose, mouth &amp; throat procedures</v>
      </c>
      <c r="C87" s="1">
        <f>[2]byAPRDRG!C89</f>
        <v>34</v>
      </c>
      <c r="D87" s="28">
        <f>[2]byAPRDRG!D89</f>
        <v>16642.43</v>
      </c>
      <c r="E87" s="28">
        <f>[2]byAPRDRG!E89</f>
        <v>565842.53</v>
      </c>
      <c r="F87" s="1">
        <f>[2]byAPRDRG!F89</f>
        <v>40.97</v>
      </c>
    </row>
    <row r="88" spans="1:6">
      <c r="A88" s="26">
        <f>[2]byAPRDRG!A90</f>
        <v>114</v>
      </c>
      <c r="B88" s="26" t="str">
        <f>[2]byAPRDRG!B90</f>
        <v>Dental &amp; oral diseases &amp; injuries</v>
      </c>
      <c r="C88" s="1">
        <f>[2]byAPRDRG!C90</f>
        <v>34</v>
      </c>
      <c r="D88" s="28">
        <f>[2]byAPRDRG!D90</f>
        <v>9195.16</v>
      </c>
      <c r="E88" s="28">
        <f>[2]byAPRDRG!E90</f>
        <v>312635.56</v>
      </c>
      <c r="F88" s="1">
        <f>[2]byAPRDRG!F90</f>
        <v>40.5</v>
      </c>
    </row>
    <row r="89" spans="1:6">
      <c r="A89" s="26">
        <f>[2]byAPRDRG!A91</f>
        <v>136</v>
      </c>
      <c r="B89" s="26" t="str">
        <f>[2]byAPRDRG!B91</f>
        <v>Respiratory malignancy</v>
      </c>
      <c r="C89" s="1">
        <f>[2]byAPRDRG!C91</f>
        <v>34</v>
      </c>
      <c r="D89" s="28">
        <f>[2]byAPRDRG!D91</f>
        <v>29671.22</v>
      </c>
      <c r="E89" s="28">
        <f>[2]byAPRDRG!E91</f>
        <v>1008821.56</v>
      </c>
      <c r="F89" s="1">
        <f>[2]byAPRDRG!F91</f>
        <v>64.209999999999994</v>
      </c>
    </row>
    <row r="90" spans="1:6" ht="24">
      <c r="A90" s="26">
        <f>[2]byAPRDRG!A92</f>
        <v>321</v>
      </c>
      <c r="B90" s="26" t="str">
        <f>[2]byAPRDRG!B92</f>
        <v>Cervical spinal fusion &amp; other back/neck proc exc disc excis/decomp</v>
      </c>
      <c r="C90" s="1">
        <f>[2]byAPRDRG!C92</f>
        <v>34</v>
      </c>
      <c r="D90" s="28">
        <f>[2]byAPRDRG!D92</f>
        <v>62145.59</v>
      </c>
      <c r="E90" s="28">
        <f>[2]byAPRDRG!E92</f>
        <v>2112950.08</v>
      </c>
      <c r="F90" s="1">
        <f>[2]byAPRDRG!F92</f>
        <v>60.59</v>
      </c>
    </row>
    <row r="91" spans="1:6">
      <c r="A91" s="26">
        <f>[2]byAPRDRG!A93</f>
        <v>723</v>
      </c>
      <c r="B91" s="26" t="str">
        <f>[2]byAPRDRG!B93</f>
        <v>Viral illness</v>
      </c>
      <c r="C91" s="1">
        <f>[2]byAPRDRG!C93</f>
        <v>34</v>
      </c>
      <c r="D91" s="28">
        <f>[2]byAPRDRG!D93</f>
        <v>15564.51</v>
      </c>
      <c r="E91" s="28">
        <f>[2]byAPRDRG!E93</f>
        <v>529193.4</v>
      </c>
      <c r="F91" s="1">
        <f>[2]byAPRDRG!F93</f>
        <v>25.38</v>
      </c>
    </row>
    <row r="92" spans="1:6">
      <c r="A92" s="26">
        <f>[2]byAPRDRG!A94</f>
        <v>52</v>
      </c>
      <c r="B92" s="26" t="str">
        <f>[2]byAPRDRG!B94</f>
        <v>Nontraumatic stupor &amp; coma</v>
      </c>
      <c r="C92" s="1">
        <f>[2]byAPRDRG!C94</f>
        <v>33</v>
      </c>
      <c r="D92" s="28">
        <f>[2]byAPRDRG!D94</f>
        <v>49099.18</v>
      </c>
      <c r="E92" s="28">
        <f>[2]byAPRDRG!E94</f>
        <v>1620272.79</v>
      </c>
      <c r="F92" s="1">
        <f>[2]byAPRDRG!F94</f>
        <v>52.61</v>
      </c>
    </row>
    <row r="93" spans="1:6">
      <c r="A93" s="26">
        <f>[2]byAPRDRG!A95</f>
        <v>24</v>
      </c>
      <c r="B93" s="26" t="str">
        <f>[2]byAPRDRG!B95</f>
        <v>Extracranial vascular procedures</v>
      </c>
      <c r="C93" s="1">
        <f>[2]byAPRDRG!C95</f>
        <v>32</v>
      </c>
      <c r="D93" s="28">
        <f>[2]byAPRDRG!D95</f>
        <v>60244.79</v>
      </c>
      <c r="E93" s="28">
        <f>[2]byAPRDRG!E95</f>
        <v>1927833.37</v>
      </c>
      <c r="F93" s="1">
        <f>[2]byAPRDRG!F95</f>
        <v>55.91</v>
      </c>
    </row>
    <row r="94" spans="1:6">
      <c r="A94" s="26">
        <f>[2]byAPRDRG!A96</f>
        <v>950</v>
      </c>
      <c r="B94" s="26" t="str">
        <f>[2]byAPRDRG!B96</f>
        <v>Extensive procedure unrelated to principal diagnosis</v>
      </c>
      <c r="C94" s="1">
        <f>[2]byAPRDRG!C96</f>
        <v>32</v>
      </c>
      <c r="D94" s="28">
        <f>[2]byAPRDRG!D96</f>
        <v>84876.37</v>
      </c>
      <c r="E94" s="28">
        <f>[2]byAPRDRG!E96</f>
        <v>2716043.99</v>
      </c>
      <c r="F94" s="1">
        <f>[2]byAPRDRG!F96</f>
        <v>50.41</v>
      </c>
    </row>
    <row r="95" spans="1:6">
      <c r="A95" s="26">
        <f>[2]byAPRDRG!A97</f>
        <v>220</v>
      </c>
      <c r="B95" s="26" t="str">
        <f>[2]byAPRDRG!B97</f>
        <v>Major stomach, esophageal &amp; duodenal procedures</v>
      </c>
      <c r="C95" s="1">
        <f>[2]byAPRDRG!C97</f>
        <v>32</v>
      </c>
      <c r="D95" s="28">
        <f>[2]byAPRDRG!D97</f>
        <v>56936.92</v>
      </c>
      <c r="E95" s="28">
        <f>[2]byAPRDRG!E97</f>
        <v>1821981.53</v>
      </c>
      <c r="F95" s="1">
        <f>[2]byAPRDRG!F97</f>
        <v>56.28</v>
      </c>
    </row>
    <row r="96" spans="1:6">
      <c r="A96" s="26">
        <f>[2]byAPRDRG!A98</f>
        <v>251</v>
      </c>
      <c r="B96" s="26" t="str">
        <f>[2]byAPRDRG!B98</f>
        <v>Abdominal pain</v>
      </c>
      <c r="C96" s="1">
        <f>[2]byAPRDRG!C98</f>
        <v>31</v>
      </c>
      <c r="D96" s="28">
        <f>[2]byAPRDRG!D98</f>
        <v>7418.7</v>
      </c>
      <c r="E96" s="28">
        <f>[2]byAPRDRG!E98</f>
        <v>229979.7</v>
      </c>
      <c r="F96" s="1">
        <f>[2]byAPRDRG!F98</f>
        <v>38.68</v>
      </c>
    </row>
    <row r="97" spans="1:6">
      <c r="A97" s="26">
        <f>[2]byAPRDRG!A99</f>
        <v>144</v>
      </c>
      <c r="B97" s="26" t="str">
        <f>[2]byAPRDRG!B99</f>
        <v>Respiratory signs, symptoms &amp; minor diagnoses</v>
      </c>
      <c r="C97" s="1">
        <f>[2]byAPRDRG!C99</f>
        <v>30</v>
      </c>
      <c r="D97" s="28">
        <f>[2]byAPRDRG!D99</f>
        <v>16278.7</v>
      </c>
      <c r="E97" s="28">
        <f>[2]byAPRDRG!E99</f>
        <v>488360.95</v>
      </c>
      <c r="F97" s="1">
        <f>[2]byAPRDRG!F99</f>
        <v>36.5</v>
      </c>
    </row>
    <row r="98" spans="1:6">
      <c r="A98" s="26">
        <f>[2]byAPRDRG!A100</f>
        <v>243</v>
      </c>
      <c r="B98" s="26" t="str">
        <f>[2]byAPRDRG!B100</f>
        <v>Other esophageal disorders</v>
      </c>
      <c r="C98" s="1">
        <f>[2]byAPRDRG!C100</f>
        <v>30</v>
      </c>
      <c r="D98" s="28">
        <f>[2]byAPRDRG!D100</f>
        <v>10178.57</v>
      </c>
      <c r="E98" s="28">
        <f>[2]byAPRDRG!E100</f>
        <v>305357.12</v>
      </c>
      <c r="F98" s="1">
        <f>[2]byAPRDRG!F100</f>
        <v>38.1</v>
      </c>
    </row>
    <row r="99" spans="1:6">
      <c r="A99" s="26">
        <f>[2]byAPRDRG!A101</f>
        <v>263</v>
      </c>
      <c r="B99" s="26" t="str">
        <f>[2]byAPRDRG!B101</f>
        <v>Laparoscopic cholecystectomy</v>
      </c>
      <c r="C99" s="1">
        <f>[2]byAPRDRG!C101</f>
        <v>30</v>
      </c>
      <c r="D99" s="28">
        <f>[2]byAPRDRG!D101</f>
        <v>21101.24</v>
      </c>
      <c r="E99" s="28">
        <f>[2]byAPRDRG!E101</f>
        <v>633037.19999999995</v>
      </c>
      <c r="F99" s="1">
        <f>[2]byAPRDRG!F101</f>
        <v>43.07</v>
      </c>
    </row>
    <row r="100" spans="1:6" ht="24">
      <c r="A100" s="26">
        <f>[2]byAPRDRG!A102</f>
        <v>309</v>
      </c>
      <c r="B100" s="26" t="str">
        <f>[2]byAPRDRG!B102</f>
        <v>Hip &amp; femur procedures for non-trauma except joint replacement</v>
      </c>
      <c r="C100" s="1">
        <f>[2]byAPRDRG!C102</f>
        <v>30</v>
      </c>
      <c r="D100" s="28">
        <f>[2]byAPRDRG!D102</f>
        <v>69911.34</v>
      </c>
      <c r="E100" s="28">
        <f>[2]byAPRDRG!E102</f>
        <v>2097340.23</v>
      </c>
      <c r="F100" s="1">
        <f>[2]byAPRDRG!F102</f>
        <v>40.97</v>
      </c>
    </row>
    <row r="101" spans="1:6">
      <c r="A101" s="26">
        <f>[2]byAPRDRG!A103</f>
        <v>364</v>
      </c>
      <c r="B101" s="26" t="str">
        <f>[2]byAPRDRG!B103</f>
        <v>Other skin, subcutaneous tissue &amp; related procedures</v>
      </c>
      <c r="C101" s="1">
        <f>[2]byAPRDRG!C103</f>
        <v>30</v>
      </c>
      <c r="D101" s="28">
        <f>[2]byAPRDRG!D103</f>
        <v>20356.25</v>
      </c>
      <c r="E101" s="28">
        <f>[2]byAPRDRG!E103</f>
        <v>610687.44999999995</v>
      </c>
      <c r="F101" s="1">
        <f>[2]byAPRDRG!F103</f>
        <v>39.729999999999997</v>
      </c>
    </row>
    <row r="102" spans="1:6">
      <c r="A102" s="26">
        <f>[2]byAPRDRG!A104</f>
        <v>468</v>
      </c>
      <c r="B102" s="26" t="str">
        <f>[2]byAPRDRG!B104</f>
        <v>Other kidney &amp; urinary tract diagnoses, signs &amp; symptoms</v>
      </c>
      <c r="C102" s="1">
        <f>[2]byAPRDRG!C104</f>
        <v>29</v>
      </c>
      <c r="D102" s="28">
        <f>[2]byAPRDRG!D104</f>
        <v>15699.86</v>
      </c>
      <c r="E102" s="28">
        <f>[2]byAPRDRG!E104</f>
        <v>455296.03</v>
      </c>
      <c r="F102" s="1">
        <f>[2]byAPRDRG!F104</f>
        <v>49.31</v>
      </c>
    </row>
    <row r="103" spans="1:6">
      <c r="A103" s="26">
        <f>[2]byAPRDRG!A105</f>
        <v>229</v>
      </c>
      <c r="B103" s="26" t="str">
        <f>[2]byAPRDRG!B105</f>
        <v>Other digestive system &amp; abdominal procedures</v>
      </c>
      <c r="C103" s="1">
        <f>[2]byAPRDRG!C105</f>
        <v>28</v>
      </c>
      <c r="D103" s="28">
        <f>[2]byAPRDRG!D105</f>
        <v>43209.06</v>
      </c>
      <c r="E103" s="28">
        <f>[2]byAPRDRG!E105</f>
        <v>1209853.69</v>
      </c>
      <c r="F103" s="1">
        <f>[2]byAPRDRG!F105</f>
        <v>47.79</v>
      </c>
    </row>
    <row r="104" spans="1:6">
      <c r="A104" s="26">
        <f>[2]byAPRDRG!A106</f>
        <v>244</v>
      </c>
      <c r="B104" s="26" t="str">
        <f>[2]byAPRDRG!B106</f>
        <v>Diverticulitis &amp; diverticulosis</v>
      </c>
      <c r="C104" s="1">
        <f>[2]byAPRDRG!C106</f>
        <v>27</v>
      </c>
      <c r="D104" s="28">
        <f>[2]byAPRDRG!D106</f>
        <v>15111.98</v>
      </c>
      <c r="E104" s="28">
        <f>[2]byAPRDRG!E106</f>
        <v>408023.53</v>
      </c>
      <c r="F104" s="1">
        <f>[2]byAPRDRG!F106</f>
        <v>68.739999999999995</v>
      </c>
    </row>
    <row r="105" spans="1:6">
      <c r="A105" s="26">
        <f>[2]byAPRDRG!A107</f>
        <v>304</v>
      </c>
      <c r="B105" s="26" t="str">
        <f>[2]byAPRDRG!B107</f>
        <v>Dorsal &amp; lumbar fusion proc except for curvature of back</v>
      </c>
      <c r="C105" s="1">
        <f>[2]byAPRDRG!C107</f>
        <v>27</v>
      </c>
      <c r="D105" s="28">
        <f>[2]byAPRDRG!D107</f>
        <v>109777.86</v>
      </c>
      <c r="E105" s="28">
        <f>[2]byAPRDRG!E107</f>
        <v>2964002.16</v>
      </c>
      <c r="F105" s="1">
        <f>[2]byAPRDRG!F107</f>
        <v>56.44</v>
      </c>
    </row>
    <row r="106" spans="1:6">
      <c r="A106" s="26">
        <f>[2]byAPRDRG!A108</f>
        <v>314</v>
      </c>
      <c r="B106" s="26" t="str">
        <f>[2]byAPRDRG!B108</f>
        <v>Foot &amp; toe procedures</v>
      </c>
      <c r="C106" s="1">
        <f>[2]byAPRDRG!C108</f>
        <v>26</v>
      </c>
      <c r="D106" s="28">
        <f>[2]byAPRDRG!D108</f>
        <v>36544.83</v>
      </c>
      <c r="E106" s="28">
        <f>[2]byAPRDRG!E108</f>
        <v>950165.59</v>
      </c>
      <c r="F106" s="1">
        <f>[2]byAPRDRG!F108</f>
        <v>43.62</v>
      </c>
    </row>
    <row r="107" spans="1:6">
      <c r="A107" s="26">
        <f>[2]byAPRDRG!A109</f>
        <v>890</v>
      </c>
      <c r="B107" s="26" t="str">
        <f>[2]byAPRDRG!B109</f>
        <v>HIV w multiple major HIV related conditions</v>
      </c>
      <c r="C107" s="1">
        <f>[2]byAPRDRG!C109</f>
        <v>26</v>
      </c>
      <c r="D107" s="28">
        <f>[2]byAPRDRG!D109</f>
        <v>49270.47</v>
      </c>
      <c r="E107" s="28">
        <f>[2]byAPRDRG!E109</f>
        <v>1281032.1599999999</v>
      </c>
      <c r="F107" s="1">
        <f>[2]byAPRDRG!F109</f>
        <v>46.62</v>
      </c>
    </row>
    <row r="108" spans="1:6">
      <c r="A108" s="26">
        <f>[2]byAPRDRG!A110</f>
        <v>260</v>
      </c>
      <c r="B108" s="26" t="str">
        <f>[2]byAPRDRG!B110</f>
        <v>Major pancreas, liver &amp; shunt procedures</v>
      </c>
      <c r="C108" s="1">
        <f>[2]byAPRDRG!C110</f>
        <v>25</v>
      </c>
      <c r="D108" s="28">
        <f>[2]byAPRDRG!D110</f>
        <v>75307.63</v>
      </c>
      <c r="E108" s="28">
        <f>[2]byAPRDRG!E110</f>
        <v>1882690.85</v>
      </c>
      <c r="F108" s="1">
        <f>[2]byAPRDRG!F110</f>
        <v>47.84</v>
      </c>
    </row>
    <row r="109" spans="1:6">
      <c r="A109" s="26">
        <f>[2]byAPRDRG!A111</f>
        <v>424</v>
      </c>
      <c r="B109" s="26" t="str">
        <f>[2]byAPRDRG!B111</f>
        <v>Other endocrine disorders</v>
      </c>
      <c r="C109" s="1">
        <f>[2]byAPRDRG!C111</f>
        <v>25</v>
      </c>
      <c r="D109" s="28">
        <f>[2]byAPRDRG!D111</f>
        <v>17592.46</v>
      </c>
      <c r="E109" s="28">
        <f>[2]byAPRDRG!E111</f>
        <v>439811.59</v>
      </c>
      <c r="F109" s="1">
        <f>[2]byAPRDRG!F111</f>
        <v>51.24</v>
      </c>
    </row>
    <row r="110" spans="1:6">
      <c r="A110" s="26">
        <f>[2]byAPRDRG!A112</f>
        <v>425</v>
      </c>
      <c r="B110" s="26" t="str">
        <f>[2]byAPRDRG!B112</f>
        <v>Electrolyte disorders except hypovolemia related</v>
      </c>
      <c r="C110" s="1">
        <f>[2]byAPRDRG!C112</f>
        <v>25</v>
      </c>
      <c r="D110" s="28">
        <f>[2]byAPRDRG!D112</f>
        <v>20504.78</v>
      </c>
      <c r="E110" s="28">
        <f>[2]byAPRDRG!E112</f>
        <v>512619.44</v>
      </c>
      <c r="F110" s="1">
        <f>[2]byAPRDRG!F112</f>
        <v>46.32</v>
      </c>
    </row>
    <row r="111" spans="1:6">
      <c r="A111" s="26">
        <f>[2]byAPRDRG!A113</f>
        <v>722</v>
      </c>
      <c r="B111" s="26" t="str">
        <f>[2]byAPRDRG!B113</f>
        <v>Fever</v>
      </c>
      <c r="C111" s="1">
        <f>[2]byAPRDRG!C113</f>
        <v>25</v>
      </c>
      <c r="D111" s="28">
        <f>[2]byAPRDRG!D113</f>
        <v>9298.19</v>
      </c>
      <c r="E111" s="28">
        <f>[2]byAPRDRG!E113</f>
        <v>232454.86</v>
      </c>
      <c r="F111" s="1">
        <f>[2]byAPRDRG!F113</f>
        <v>38.96</v>
      </c>
    </row>
    <row r="112" spans="1:6">
      <c r="A112" s="26">
        <f>[2]byAPRDRG!A114</f>
        <v>305</v>
      </c>
      <c r="B112" s="26" t="str">
        <f>[2]byAPRDRG!B114</f>
        <v>Amputation of lower limb except toes</v>
      </c>
      <c r="C112" s="1">
        <f>[2]byAPRDRG!C114</f>
        <v>23</v>
      </c>
      <c r="D112" s="28">
        <f>[2]byAPRDRG!D114</f>
        <v>53569.47</v>
      </c>
      <c r="E112" s="28">
        <f>[2]byAPRDRG!E114</f>
        <v>1232097.74</v>
      </c>
      <c r="F112" s="1">
        <f>[2]byAPRDRG!F114</f>
        <v>51.83</v>
      </c>
    </row>
    <row r="113" spans="1:6">
      <c r="A113" s="26">
        <f>[2]byAPRDRG!A115</f>
        <v>385</v>
      </c>
      <c r="B113" s="26" t="str">
        <f>[2]byAPRDRG!B115</f>
        <v>Other skin, subcutaneous tissue &amp; breast disorders</v>
      </c>
      <c r="C113" s="1">
        <f>[2]byAPRDRG!C115</f>
        <v>23</v>
      </c>
      <c r="D113" s="28">
        <f>[2]byAPRDRG!D115</f>
        <v>7479.32</v>
      </c>
      <c r="E113" s="28">
        <f>[2]byAPRDRG!E115</f>
        <v>172024.47</v>
      </c>
      <c r="F113" s="1">
        <f>[2]byAPRDRG!F115</f>
        <v>33.96</v>
      </c>
    </row>
    <row r="114" spans="1:6">
      <c r="A114" s="26">
        <f>[2]byAPRDRG!A116</f>
        <v>43</v>
      </c>
      <c r="B114" s="26" t="str">
        <f>[2]byAPRDRG!B116</f>
        <v>Multiple sclerosis &amp; other demyelinating diseases</v>
      </c>
      <c r="C114" s="1">
        <f>[2]byAPRDRG!C116</f>
        <v>22</v>
      </c>
      <c r="D114" s="28">
        <f>[2]byAPRDRG!D116</f>
        <v>27760.44</v>
      </c>
      <c r="E114" s="28">
        <f>[2]byAPRDRG!E116</f>
        <v>610729.61</v>
      </c>
      <c r="F114" s="1">
        <f>[2]byAPRDRG!F116</f>
        <v>45.36</v>
      </c>
    </row>
    <row r="115" spans="1:6" ht="24">
      <c r="A115" s="26">
        <f>[2]byAPRDRG!A117</f>
        <v>56</v>
      </c>
      <c r="B115" s="26" t="str">
        <f>[2]byAPRDRG!B117</f>
        <v>Brain contusion/laceration &amp; complicated skull Fx, coma &lt; 1 hr or no coma</v>
      </c>
      <c r="C115" s="1">
        <f>[2]byAPRDRG!C117</f>
        <v>22</v>
      </c>
      <c r="D115" s="28">
        <f>[2]byAPRDRG!D117</f>
        <v>9746.3700000000008</v>
      </c>
      <c r="E115" s="28">
        <f>[2]byAPRDRG!E117</f>
        <v>214420.15</v>
      </c>
      <c r="F115" s="1">
        <f>[2]byAPRDRG!F117</f>
        <v>40.549999999999997</v>
      </c>
    </row>
    <row r="116" spans="1:6">
      <c r="A116" s="26">
        <f>[2]byAPRDRG!A118</f>
        <v>816</v>
      </c>
      <c r="B116" s="26" t="str">
        <f>[2]byAPRDRG!B118</f>
        <v>Toxic effects of non-medicinal substances</v>
      </c>
      <c r="C116" s="1">
        <f>[2]byAPRDRG!C118</f>
        <v>22</v>
      </c>
      <c r="D116" s="28">
        <f>[2]byAPRDRG!D118</f>
        <v>18385.580000000002</v>
      </c>
      <c r="E116" s="28">
        <f>[2]byAPRDRG!E118</f>
        <v>404482.69</v>
      </c>
      <c r="F116" s="1">
        <f>[2]byAPRDRG!F118</f>
        <v>33.409999999999997</v>
      </c>
    </row>
    <row r="117" spans="1:6" ht="24">
      <c r="A117" s="26">
        <f>[2]byAPRDRG!A119</f>
        <v>343</v>
      </c>
      <c r="B117" s="26" t="str">
        <f>[2]byAPRDRG!B119</f>
        <v>Musculoskeletal malignancy &amp; pathol fracture d/t muscskel malig</v>
      </c>
      <c r="C117" s="1">
        <f>[2]byAPRDRG!C119</f>
        <v>21</v>
      </c>
      <c r="D117" s="28">
        <f>[2]byAPRDRG!D119</f>
        <v>34392.92</v>
      </c>
      <c r="E117" s="28">
        <f>[2]byAPRDRG!E119</f>
        <v>722251.22</v>
      </c>
      <c r="F117" s="1">
        <f>[2]byAPRDRG!F119</f>
        <v>42.57</v>
      </c>
    </row>
    <row r="118" spans="1:6">
      <c r="A118" s="26">
        <f>[2]byAPRDRG!A120</f>
        <v>633</v>
      </c>
      <c r="B118" s="26" t="str">
        <f>[2]byAPRDRG!B120</f>
        <v>Neonate birthwt &gt;2499g w major anomaly</v>
      </c>
      <c r="C118" s="1">
        <f>[2]byAPRDRG!C120</f>
        <v>21</v>
      </c>
      <c r="D118" s="28">
        <f>[2]byAPRDRG!D120</f>
        <v>51695.81</v>
      </c>
      <c r="E118" s="28">
        <f>[2]byAPRDRG!E120</f>
        <v>1085612.05</v>
      </c>
      <c r="F118" s="1">
        <f>[2]byAPRDRG!F120</f>
        <v>0</v>
      </c>
    </row>
    <row r="119" spans="1:6">
      <c r="A119" s="26">
        <f>[2]byAPRDRG!A121</f>
        <v>661</v>
      </c>
      <c r="B119" s="26" t="str">
        <f>[2]byAPRDRG!B121</f>
        <v>Coagulation &amp; platelet disorders</v>
      </c>
      <c r="C119" s="1">
        <f>[2]byAPRDRG!C121</f>
        <v>21</v>
      </c>
      <c r="D119" s="28">
        <f>[2]byAPRDRG!D121</f>
        <v>31537.33</v>
      </c>
      <c r="E119" s="28">
        <f>[2]byAPRDRG!E121</f>
        <v>662283.89</v>
      </c>
      <c r="F119" s="1">
        <f>[2]byAPRDRG!F121</f>
        <v>41</v>
      </c>
    </row>
    <row r="120" spans="1:6">
      <c r="A120" s="26">
        <f>[2]byAPRDRG!A122</f>
        <v>815</v>
      </c>
      <c r="B120" s="26" t="str">
        <f>[2]byAPRDRG!B122</f>
        <v>Other injury, poisoning &amp; toxic effect diagnoses</v>
      </c>
      <c r="C120" s="1">
        <f>[2]byAPRDRG!C122</f>
        <v>21</v>
      </c>
      <c r="D120" s="28">
        <f>[2]byAPRDRG!D122</f>
        <v>25419.95</v>
      </c>
      <c r="E120" s="28">
        <f>[2]byAPRDRG!E122</f>
        <v>533818.9</v>
      </c>
      <c r="F120" s="1">
        <f>[2]byAPRDRG!F122</f>
        <v>18.43</v>
      </c>
    </row>
    <row r="121" spans="1:6" ht="24">
      <c r="A121" s="26">
        <f>[2]byAPRDRG!A123</f>
        <v>634</v>
      </c>
      <c r="B121" s="26" t="str">
        <f>[2]byAPRDRG!B123</f>
        <v>Neonate, birthwt &gt;2499g w resp dist synd/oth maj resp cond</v>
      </c>
      <c r="C121" s="1">
        <f>[2]byAPRDRG!C123</f>
        <v>21</v>
      </c>
      <c r="D121" s="28">
        <f>[2]byAPRDRG!D123</f>
        <v>54095.48</v>
      </c>
      <c r="E121" s="28">
        <f>[2]byAPRDRG!E123</f>
        <v>1136005.1200000001</v>
      </c>
      <c r="F121" s="1">
        <f>[2]byAPRDRG!F123</f>
        <v>0</v>
      </c>
    </row>
    <row r="122" spans="1:6">
      <c r="A122" s="26">
        <f>[2]byAPRDRG!A124</f>
        <v>26</v>
      </c>
      <c r="B122" s="26" t="str">
        <f>[2]byAPRDRG!B124</f>
        <v>Other nervous system &amp; related procedures</v>
      </c>
      <c r="C122" s="1">
        <f>[2]byAPRDRG!C124</f>
        <v>20</v>
      </c>
      <c r="D122" s="28">
        <f>[2]byAPRDRG!D124</f>
        <v>37780.5</v>
      </c>
      <c r="E122" s="28">
        <f>[2]byAPRDRG!E124</f>
        <v>755609.9</v>
      </c>
      <c r="F122" s="1">
        <f>[2]byAPRDRG!F124</f>
        <v>47.75</v>
      </c>
    </row>
    <row r="123" spans="1:6" ht="24">
      <c r="A123" s="26">
        <f>[2]byAPRDRG!A125</f>
        <v>50</v>
      </c>
      <c r="B123" s="26" t="str">
        <f>[2]byAPRDRG!B125</f>
        <v>Non-bacterial infections of nervous system exc viral meningitis</v>
      </c>
      <c r="C123" s="1">
        <f>[2]byAPRDRG!C125</f>
        <v>20</v>
      </c>
      <c r="D123" s="28">
        <f>[2]byAPRDRG!D125</f>
        <v>36459.75</v>
      </c>
      <c r="E123" s="28">
        <f>[2]byAPRDRG!E125</f>
        <v>729194.97</v>
      </c>
      <c r="F123" s="1">
        <f>[2]byAPRDRG!F125</f>
        <v>49.95</v>
      </c>
    </row>
    <row r="124" spans="1:6">
      <c r="A124" s="26">
        <f>[2]byAPRDRG!A126</f>
        <v>775</v>
      </c>
      <c r="B124" s="26" t="str">
        <f>[2]byAPRDRG!B126</f>
        <v>Alcohol abuse &amp; dependence</v>
      </c>
      <c r="C124" s="1">
        <f>[2]byAPRDRG!C126</f>
        <v>19</v>
      </c>
      <c r="D124" s="28">
        <f>[2]byAPRDRG!D126</f>
        <v>11216.03</v>
      </c>
      <c r="E124" s="28">
        <f>[2]byAPRDRG!E126</f>
        <v>213104.62</v>
      </c>
      <c r="F124" s="1">
        <f>[2]byAPRDRG!F126</f>
        <v>43.63</v>
      </c>
    </row>
    <row r="125" spans="1:6">
      <c r="A125" s="26">
        <f>[2]byAPRDRG!A127</f>
        <v>49</v>
      </c>
      <c r="B125" s="26" t="str">
        <f>[2]byAPRDRG!B127</f>
        <v>Bacterial &amp; tuberculous infections of nervous system</v>
      </c>
      <c r="C125" s="1">
        <f>[2]byAPRDRG!C127</f>
        <v>18</v>
      </c>
      <c r="D125" s="28">
        <f>[2]byAPRDRG!D127</f>
        <v>29768.240000000002</v>
      </c>
      <c r="E125" s="28">
        <f>[2]byAPRDRG!E127</f>
        <v>535828.34</v>
      </c>
      <c r="F125" s="1">
        <f>[2]byAPRDRG!F127</f>
        <v>48.33</v>
      </c>
    </row>
    <row r="126" spans="1:6">
      <c r="A126" s="26">
        <f>[2]byAPRDRG!A128</f>
        <v>422</v>
      </c>
      <c r="B126" s="26" t="str">
        <f>[2]byAPRDRG!B128</f>
        <v>Hypovolemia &amp; related electrolyte disorders</v>
      </c>
      <c r="C126" s="1">
        <f>[2]byAPRDRG!C128</f>
        <v>18</v>
      </c>
      <c r="D126" s="28">
        <f>[2]byAPRDRG!D128</f>
        <v>11776.71</v>
      </c>
      <c r="E126" s="28">
        <f>[2]byAPRDRG!E128</f>
        <v>211980.69</v>
      </c>
      <c r="F126" s="1">
        <f>[2]byAPRDRG!F128</f>
        <v>51.44</v>
      </c>
    </row>
    <row r="127" spans="1:6">
      <c r="A127" s="26">
        <f>[2]byAPRDRG!A129</f>
        <v>443</v>
      </c>
      <c r="B127" s="26" t="str">
        <f>[2]byAPRDRG!B129</f>
        <v>Kidney &amp; urinary tract procedures for nonmalignancy</v>
      </c>
      <c r="C127" s="1">
        <f>[2]byAPRDRG!C129</f>
        <v>18</v>
      </c>
      <c r="D127" s="28">
        <f>[2]byAPRDRG!D129</f>
        <v>32797.160000000003</v>
      </c>
      <c r="E127" s="28">
        <f>[2]byAPRDRG!E129</f>
        <v>590348.81999999995</v>
      </c>
      <c r="F127" s="1">
        <f>[2]byAPRDRG!F129</f>
        <v>51.39</v>
      </c>
    </row>
    <row r="128" spans="1:6">
      <c r="A128" s="26">
        <f>[2]byAPRDRG!A130</f>
        <v>631</v>
      </c>
      <c r="B128" s="26" t="str">
        <f>[2]byAPRDRG!B130</f>
        <v>Neonate birthwt &gt;2499g w other major procedure</v>
      </c>
      <c r="C128" s="1">
        <f>[2]byAPRDRG!C130</f>
        <v>18</v>
      </c>
      <c r="D128" s="28">
        <f>[2]byAPRDRG!D130</f>
        <v>85544.08</v>
      </c>
      <c r="E128" s="28">
        <f>[2]byAPRDRG!E130</f>
        <v>1539793.48</v>
      </c>
      <c r="F128" s="1">
        <f>[2]byAPRDRG!F130</f>
        <v>0</v>
      </c>
    </row>
    <row r="129" spans="1:6">
      <c r="A129" s="26">
        <f>[2]byAPRDRG!A131</f>
        <v>120</v>
      </c>
      <c r="B129" s="26" t="str">
        <f>[2]byAPRDRG!B131</f>
        <v>Major respiratory &amp; chest procedures</v>
      </c>
      <c r="C129" s="1">
        <f>[2]byAPRDRG!C131</f>
        <v>17</v>
      </c>
      <c r="D129" s="28">
        <f>[2]byAPRDRG!D131</f>
        <v>89852.21</v>
      </c>
      <c r="E129" s="28">
        <f>[2]byAPRDRG!E131</f>
        <v>1527487.59</v>
      </c>
      <c r="F129" s="1">
        <f>[2]byAPRDRG!F131</f>
        <v>45.24</v>
      </c>
    </row>
    <row r="130" spans="1:6">
      <c r="A130" s="26">
        <f>[2]byAPRDRG!A132</f>
        <v>224</v>
      </c>
      <c r="B130" s="26" t="str">
        <f>[2]byAPRDRG!B132</f>
        <v>Peritoneal adhesiolysis</v>
      </c>
      <c r="C130" s="1">
        <f>[2]byAPRDRG!C132</f>
        <v>17</v>
      </c>
      <c r="D130" s="28">
        <f>[2]byAPRDRG!D132</f>
        <v>32880.69</v>
      </c>
      <c r="E130" s="28">
        <f>[2]byAPRDRG!E132</f>
        <v>558971.72</v>
      </c>
      <c r="F130" s="1">
        <f>[2]byAPRDRG!F132</f>
        <v>41.12</v>
      </c>
    </row>
    <row r="131" spans="1:6">
      <c r="A131" s="26">
        <f>[2]byAPRDRG!A133</f>
        <v>560</v>
      </c>
      <c r="B131" s="26" t="str">
        <f>[2]byAPRDRG!B133</f>
        <v>Vaginal delivery</v>
      </c>
      <c r="C131" s="1">
        <f>[2]byAPRDRG!C133</f>
        <v>17</v>
      </c>
      <c r="D131" s="28">
        <f>[2]byAPRDRG!D133</f>
        <v>23409.52</v>
      </c>
      <c r="E131" s="28">
        <f>[2]byAPRDRG!E133</f>
        <v>397961.86</v>
      </c>
      <c r="F131" s="1">
        <f>[2]byAPRDRG!F133</f>
        <v>24.47</v>
      </c>
    </row>
    <row r="132" spans="1:6" ht="24">
      <c r="A132" s="26">
        <f>[2]byAPRDRG!A134</f>
        <v>640</v>
      </c>
      <c r="B132" s="26" t="str">
        <f>[2]byAPRDRG!B134</f>
        <v>Neonate birthwt &gt;2499g, normal newborn or neonate w other problem</v>
      </c>
      <c r="C132" s="1">
        <f>[2]byAPRDRG!C134</f>
        <v>17</v>
      </c>
      <c r="D132" s="28">
        <f>[2]byAPRDRG!D134</f>
        <v>4147.51</v>
      </c>
      <c r="E132" s="28">
        <f>[2]byAPRDRG!E134</f>
        <v>70507.62</v>
      </c>
      <c r="F132" s="1">
        <f>[2]byAPRDRG!F134</f>
        <v>0</v>
      </c>
    </row>
    <row r="133" spans="1:6">
      <c r="A133" s="26">
        <f>[2]byAPRDRG!A135</f>
        <v>228</v>
      </c>
      <c r="B133" s="26" t="str">
        <f>[2]byAPRDRG!B135</f>
        <v>Inguinal, femoral &amp; umbilical hernia procedures</v>
      </c>
      <c r="C133" s="1">
        <f>[2]byAPRDRG!C135</f>
        <v>16</v>
      </c>
      <c r="D133" s="28">
        <f>[2]byAPRDRG!D135</f>
        <v>22794.37</v>
      </c>
      <c r="E133" s="28">
        <f>[2]byAPRDRG!E135</f>
        <v>364709.87</v>
      </c>
      <c r="F133" s="1">
        <f>[2]byAPRDRG!F135</f>
        <v>27.31</v>
      </c>
    </row>
    <row r="134" spans="1:6" ht="24">
      <c r="A134" s="26">
        <f>[2]byAPRDRG!A136</f>
        <v>312</v>
      </c>
      <c r="B134" s="26" t="str">
        <f>[2]byAPRDRG!B136</f>
        <v>Skin graft, except hand, for musculoskeletal &amp; connective tissue diagnoses</v>
      </c>
      <c r="C134" s="1">
        <f>[2]byAPRDRG!C136</f>
        <v>16</v>
      </c>
      <c r="D134" s="28">
        <f>[2]byAPRDRG!D136</f>
        <v>91707.88</v>
      </c>
      <c r="E134" s="28">
        <f>[2]byAPRDRG!E136</f>
        <v>1467326.13</v>
      </c>
      <c r="F134" s="1">
        <f>[2]byAPRDRG!F136</f>
        <v>45</v>
      </c>
    </row>
    <row r="135" spans="1:6" ht="24">
      <c r="A135" s="26">
        <f>[2]byAPRDRG!A137</f>
        <v>320</v>
      </c>
      <c r="B135" s="26" t="str">
        <f>[2]byAPRDRG!B137</f>
        <v>Other musculoskeletal system &amp; connective tissue procedures</v>
      </c>
      <c r="C135" s="1">
        <f>[2]byAPRDRG!C137</f>
        <v>16</v>
      </c>
      <c r="D135" s="28">
        <f>[2]byAPRDRG!D137</f>
        <v>49655.15</v>
      </c>
      <c r="E135" s="28">
        <f>[2]byAPRDRG!E137</f>
        <v>794482.35</v>
      </c>
      <c r="F135" s="1">
        <f>[2]byAPRDRG!F137</f>
        <v>50.19</v>
      </c>
    </row>
    <row r="136" spans="1:6" ht="24">
      <c r="A136" s="26">
        <f>[2]byAPRDRG!A138</f>
        <v>349</v>
      </c>
      <c r="B136" s="26" t="str">
        <f>[2]byAPRDRG!B138</f>
        <v>Malfunction, reaction, complic of orthopedic device or procedure</v>
      </c>
      <c r="C136" s="1">
        <f>[2]byAPRDRG!C138</f>
        <v>16</v>
      </c>
      <c r="D136" s="28">
        <f>[2]byAPRDRG!D138</f>
        <v>26234.080000000002</v>
      </c>
      <c r="E136" s="28">
        <f>[2]byAPRDRG!E138</f>
        <v>419745.33</v>
      </c>
      <c r="F136" s="1">
        <f>[2]byAPRDRG!F138</f>
        <v>58.19</v>
      </c>
    </row>
    <row r="137" spans="1:6">
      <c r="A137" s="26">
        <f>[2]byAPRDRG!A139</f>
        <v>140</v>
      </c>
      <c r="B137" s="26" t="str">
        <f>[2]byAPRDRG!B139</f>
        <v>Chronic obstructive pulmonary disease</v>
      </c>
      <c r="C137" s="1">
        <f>[2]byAPRDRG!C139</f>
        <v>15</v>
      </c>
      <c r="D137" s="28">
        <f>[2]byAPRDRG!D139</f>
        <v>10785.32</v>
      </c>
      <c r="E137" s="28">
        <f>[2]byAPRDRG!E139</f>
        <v>161779.84</v>
      </c>
      <c r="F137" s="1">
        <f>[2]byAPRDRG!F139</f>
        <v>66.53</v>
      </c>
    </row>
    <row r="138" spans="1:6">
      <c r="A138" s="26">
        <f>[2]byAPRDRG!A140</f>
        <v>142</v>
      </c>
      <c r="B138" s="26" t="str">
        <f>[2]byAPRDRG!B140</f>
        <v>Interstitial lung disease</v>
      </c>
      <c r="C138" s="1">
        <f>[2]byAPRDRG!C140</f>
        <v>15</v>
      </c>
      <c r="D138" s="28">
        <f>[2]byAPRDRG!D140</f>
        <v>23019.57</v>
      </c>
      <c r="E138" s="28">
        <f>[2]byAPRDRG!E140</f>
        <v>345293.53</v>
      </c>
      <c r="F138" s="1">
        <f>[2]byAPRDRG!F140</f>
        <v>57.87</v>
      </c>
    </row>
    <row r="139" spans="1:6">
      <c r="A139" s="26">
        <f>[2]byAPRDRG!A141</f>
        <v>223</v>
      </c>
      <c r="B139" s="26" t="str">
        <f>[2]byAPRDRG!B141</f>
        <v>Other small &amp; large bowel procedures</v>
      </c>
      <c r="C139" s="1">
        <f>[2]byAPRDRG!C141</f>
        <v>15</v>
      </c>
      <c r="D139" s="28">
        <f>[2]byAPRDRG!D141</f>
        <v>46177.32</v>
      </c>
      <c r="E139" s="28">
        <f>[2]byAPRDRG!E141</f>
        <v>692659.83</v>
      </c>
      <c r="F139" s="1">
        <f>[2]byAPRDRG!F141</f>
        <v>29.33</v>
      </c>
    </row>
    <row r="140" spans="1:6">
      <c r="A140" s="26">
        <f>[2]byAPRDRG!A142</f>
        <v>341</v>
      </c>
      <c r="B140" s="26" t="str">
        <f>[2]byAPRDRG!B142</f>
        <v>Fracture of pelvis or dislocation of hip</v>
      </c>
      <c r="C140" s="1">
        <f>[2]byAPRDRG!C142</f>
        <v>15</v>
      </c>
      <c r="D140" s="28">
        <f>[2]byAPRDRG!D142</f>
        <v>10430.1</v>
      </c>
      <c r="E140" s="28">
        <f>[2]byAPRDRG!E142</f>
        <v>156451.53</v>
      </c>
      <c r="F140" s="1">
        <f>[2]byAPRDRG!F142</f>
        <v>58.4</v>
      </c>
    </row>
    <row r="141" spans="1:6">
      <c r="A141" s="26">
        <f>[2]byAPRDRG!A143</f>
        <v>540</v>
      </c>
      <c r="B141" s="26" t="str">
        <f>[2]byAPRDRG!B143</f>
        <v>Cesarean delivery</v>
      </c>
      <c r="C141" s="1">
        <f>[2]byAPRDRG!C143</f>
        <v>15</v>
      </c>
      <c r="D141" s="28">
        <f>[2]byAPRDRG!D143</f>
        <v>27199.39</v>
      </c>
      <c r="E141" s="28">
        <f>[2]byAPRDRG!E143</f>
        <v>407990.91</v>
      </c>
      <c r="F141" s="1">
        <f>[2]byAPRDRG!F143</f>
        <v>28.53</v>
      </c>
    </row>
    <row r="142" spans="1:6" ht="24">
      <c r="A142" s="26">
        <f>[2]byAPRDRG!A144</f>
        <v>911</v>
      </c>
      <c r="B142" s="26" t="str">
        <f>[2]byAPRDRG!B144</f>
        <v>Extensive abdominal/thoracic procedures for mult significant trauma</v>
      </c>
      <c r="C142" s="1">
        <f>[2]byAPRDRG!C144</f>
        <v>15</v>
      </c>
      <c r="D142" s="28">
        <f>[2]byAPRDRG!D144</f>
        <v>100262.66</v>
      </c>
      <c r="E142" s="28">
        <f>[2]byAPRDRG!E144</f>
        <v>1503939.93</v>
      </c>
      <c r="F142" s="1">
        <f>[2]byAPRDRG!F144</f>
        <v>33</v>
      </c>
    </row>
    <row r="143" spans="1:6">
      <c r="A143" s="26">
        <f>[2]byAPRDRG!A145</f>
        <v>70</v>
      </c>
      <c r="B143" s="26" t="str">
        <f>[2]byAPRDRG!B145</f>
        <v>Orbital procedures</v>
      </c>
      <c r="C143" s="1">
        <f>[2]byAPRDRG!C145</f>
        <v>14</v>
      </c>
      <c r="D143" s="28">
        <f>[2]byAPRDRG!D145</f>
        <v>20028.16</v>
      </c>
      <c r="E143" s="28">
        <f>[2]byAPRDRG!E145</f>
        <v>280394.23</v>
      </c>
      <c r="F143" s="1">
        <f>[2]byAPRDRG!F145</f>
        <v>44.5</v>
      </c>
    </row>
    <row r="144" spans="1:6">
      <c r="A144" s="26">
        <f>[2]byAPRDRG!A146</f>
        <v>262</v>
      </c>
      <c r="B144" s="26" t="str">
        <f>[2]byAPRDRG!B146</f>
        <v>Cholecystectomy except laparoscopic</v>
      </c>
      <c r="C144" s="1">
        <f>[2]byAPRDRG!C146</f>
        <v>14</v>
      </c>
      <c r="D144" s="28">
        <f>[2]byAPRDRG!D146</f>
        <v>45901.93</v>
      </c>
      <c r="E144" s="28">
        <f>[2]byAPRDRG!E146</f>
        <v>642627.05000000005</v>
      </c>
      <c r="F144" s="1">
        <f>[2]byAPRDRG!F146</f>
        <v>66</v>
      </c>
    </row>
    <row r="145" spans="1:6">
      <c r="A145" s="26">
        <f>[2]byAPRDRG!A147</f>
        <v>340</v>
      </c>
      <c r="B145" s="26" t="str">
        <f>[2]byAPRDRG!B147</f>
        <v>Fracture of femur</v>
      </c>
      <c r="C145" s="1">
        <f>[2]byAPRDRG!C147</f>
        <v>14</v>
      </c>
      <c r="D145" s="28">
        <f>[2]byAPRDRG!D147</f>
        <v>8823.19</v>
      </c>
      <c r="E145" s="28">
        <f>[2]byAPRDRG!E147</f>
        <v>123524.7</v>
      </c>
      <c r="F145" s="1">
        <f>[2]byAPRDRG!F147</f>
        <v>31.79</v>
      </c>
    </row>
    <row r="146" spans="1:6">
      <c r="A146" s="26">
        <f>[2]byAPRDRG!A148</f>
        <v>380</v>
      </c>
      <c r="B146" s="26" t="str">
        <f>[2]byAPRDRG!B148</f>
        <v>Skin ulcers</v>
      </c>
      <c r="C146" s="1">
        <f>[2]byAPRDRG!C148</f>
        <v>14</v>
      </c>
      <c r="D146" s="28">
        <f>[2]byAPRDRG!D148</f>
        <v>23797.62</v>
      </c>
      <c r="E146" s="28">
        <f>[2]byAPRDRG!E148</f>
        <v>333166.71000000002</v>
      </c>
      <c r="F146" s="1">
        <f>[2]byAPRDRG!F148</f>
        <v>58.14</v>
      </c>
    </row>
    <row r="147" spans="1:6">
      <c r="A147" s="26">
        <f>[2]byAPRDRG!A149</f>
        <v>423</v>
      </c>
      <c r="B147" s="26" t="str">
        <f>[2]byAPRDRG!B149</f>
        <v>Inborn errors of metabolism</v>
      </c>
      <c r="C147" s="1">
        <f>[2]byAPRDRG!C149</f>
        <v>14</v>
      </c>
      <c r="D147" s="28">
        <f>[2]byAPRDRG!D149</f>
        <v>23125.1</v>
      </c>
      <c r="E147" s="28">
        <f>[2]byAPRDRG!E149</f>
        <v>323751.44</v>
      </c>
      <c r="F147" s="1">
        <f>[2]byAPRDRG!F149</f>
        <v>20</v>
      </c>
    </row>
    <row r="148" spans="1:6" ht="24">
      <c r="A148" s="26">
        <f>[2]byAPRDRG!A150</f>
        <v>681</v>
      </c>
      <c r="B148" s="26" t="str">
        <f>[2]byAPRDRG!B150</f>
        <v>Other O.R. procedures for lymphatic/hematopoietic/other neoplasms</v>
      </c>
      <c r="C148" s="1">
        <f>[2]byAPRDRG!C150</f>
        <v>14</v>
      </c>
      <c r="D148" s="28">
        <f>[2]byAPRDRG!D150</f>
        <v>67500.72</v>
      </c>
      <c r="E148" s="28">
        <f>[2]byAPRDRG!E150</f>
        <v>945010.03</v>
      </c>
      <c r="F148" s="1">
        <f>[2]byAPRDRG!F150</f>
        <v>58.57</v>
      </c>
    </row>
    <row r="149" spans="1:6" ht="24">
      <c r="A149" s="26">
        <f>[2]byAPRDRG!A151</f>
        <v>694</v>
      </c>
      <c r="B149" s="26" t="str">
        <f>[2]byAPRDRG!B151</f>
        <v>Lymphatic &amp; other malignancies &amp; neoplasms of uncertain behavior</v>
      </c>
      <c r="C149" s="1">
        <f>[2]byAPRDRG!C151</f>
        <v>14</v>
      </c>
      <c r="D149" s="28">
        <f>[2]byAPRDRG!D151</f>
        <v>27792.52</v>
      </c>
      <c r="E149" s="28">
        <f>[2]byAPRDRG!E151</f>
        <v>389095.34</v>
      </c>
      <c r="F149" s="1">
        <f>[2]byAPRDRG!F151</f>
        <v>55.43</v>
      </c>
    </row>
    <row r="150" spans="1:6">
      <c r="A150" s="26">
        <f>[2]byAPRDRG!A152</f>
        <v>40</v>
      </c>
      <c r="B150" s="26" t="str">
        <f>[2]byAPRDRG!B152</f>
        <v>Spinal disorders &amp; injuries</v>
      </c>
      <c r="C150" s="1">
        <f>[2]byAPRDRG!C152</f>
        <v>13</v>
      </c>
      <c r="D150" s="28">
        <f>[2]byAPRDRG!D152</f>
        <v>18247.09</v>
      </c>
      <c r="E150" s="28">
        <f>[2]byAPRDRG!E152</f>
        <v>237212.15</v>
      </c>
      <c r="F150" s="1">
        <f>[2]byAPRDRG!F152</f>
        <v>60</v>
      </c>
    </row>
    <row r="151" spans="1:6">
      <c r="A151" s="26">
        <f>[2]byAPRDRG!A153</f>
        <v>47</v>
      </c>
      <c r="B151" s="26" t="str">
        <f>[2]byAPRDRG!B153</f>
        <v>Transient ischemia</v>
      </c>
      <c r="C151" s="1">
        <f>[2]byAPRDRG!C153</f>
        <v>13</v>
      </c>
      <c r="D151" s="28">
        <f>[2]byAPRDRG!D153</f>
        <v>9162.49</v>
      </c>
      <c r="E151" s="28">
        <f>[2]byAPRDRG!E153</f>
        <v>119112.33</v>
      </c>
      <c r="F151" s="1">
        <f>[2]byAPRDRG!F153</f>
        <v>54.23</v>
      </c>
    </row>
    <row r="152" spans="1:6">
      <c r="A152" s="26">
        <f>[2]byAPRDRG!A154</f>
        <v>952</v>
      </c>
      <c r="B152" s="26" t="str">
        <f>[2]byAPRDRG!B154</f>
        <v>Nonextensive procedure unrelated to principal diagnosis</v>
      </c>
      <c r="C152" s="1">
        <f>[2]byAPRDRG!C154</f>
        <v>13</v>
      </c>
      <c r="D152" s="28">
        <f>[2]byAPRDRG!D154</f>
        <v>32406.84</v>
      </c>
      <c r="E152" s="28">
        <f>[2]byAPRDRG!E154</f>
        <v>421288.93</v>
      </c>
      <c r="F152" s="1">
        <f>[2]byAPRDRG!F154</f>
        <v>58.08</v>
      </c>
    </row>
    <row r="153" spans="1:6">
      <c r="A153" s="26">
        <f>[2]byAPRDRG!A155</f>
        <v>222</v>
      </c>
      <c r="B153" s="26" t="str">
        <f>[2]byAPRDRG!B155</f>
        <v>Other stomach, esophageal &amp; duodenal procedures</v>
      </c>
      <c r="C153" s="1">
        <f>[2]byAPRDRG!C155</f>
        <v>12</v>
      </c>
      <c r="D153" s="28">
        <f>[2]byAPRDRG!D155</f>
        <v>30656.81</v>
      </c>
      <c r="E153" s="28">
        <f>[2]byAPRDRG!E155</f>
        <v>367881.77</v>
      </c>
      <c r="F153" s="1">
        <f>[2]byAPRDRG!F155</f>
        <v>4.42</v>
      </c>
    </row>
    <row r="154" spans="1:6">
      <c r="A154" s="26">
        <f>[2]byAPRDRG!A156</f>
        <v>401</v>
      </c>
      <c r="B154" s="26" t="str">
        <f>[2]byAPRDRG!B156</f>
        <v>Pituitary &amp; adrenal procedures</v>
      </c>
      <c r="C154" s="1">
        <f>[2]byAPRDRG!C156</f>
        <v>12</v>
      </c>
      <c r="D154" s="28">
        <f>[2]byAPRDRG!D156</f>
        <v>54971.43</v>
      </c>
      <c r="E154" s="28">
        <f>[2]byAPRDRG!E156</f>
        <v>659657.21</v>
      </c>
      <c r="F154" s="1">
        <f>[2]byAPRDRG!F156</f>
        <v>48.92</v>
      </c>
    </row>
    <row r="155" spans="1:6">
      <c r="A155" s="26">
        <f>[2]byAPRDRG!A157</f>
        <v>461</v>
      </c>
      <c r="B155" s="26" t="str">
        <f>[2]byAPRDRG!B157</f>
        <v>Kidney &amp; urinary tract malignancy</v>
      </c>
      <c r="C155" s="1">
        <f>[2]byAPRDRG!C157</f>
        <v>12</v>
      </c>
      <c r="D155" s="28">
        <f>[2]byAPRDRG!D157</f>
        <v>12077.98</v>
      </c>
      <c r="E155" s="28">
        <f>[2]byAPRDRG!E157</f>
        <v>144935.76</v>
      </c>
      <c r="F155" s="1">
        <f>[2]byAPRDRG!F157</f>
        <v>67.75</v>
      </c>
    </row>
    <row r="156" spans="1:6">
      <c r="A156" s="26">
        <f>[2]byAPRDRG!A158</f>
        <v>892</v>
      </c>
      <c r="B156" s="26" t="str">
        <f>[2]byAPRDRG!B158</f>
        <v>HIV w major HIV related condition</v>
      </c>
      <c r="C156" s="1">
        <f>[2]byAPRDRG!C158</f>
        <v>12</v>
      </c>
      <c r="D156" s="28">
        <f>[2]byAPRDRG!D158</f>
        <v>15472.98</v>
      </c>
      <c r="E156" s="28">
        <f>[2]byAPRDRG!E158</f>
        <v>185675.7</v>
      </c>
      <c r="F156" s="1">
        <f>[2]byAPRDRG!F158</f>
        <v>41.5</v>
      </c>
    </row>
    <row r="157" spans="1:6">
      <c r="A157" s="26">
        <f>[2]byAPRDRG!A159</f>
        <v>80</v>
      </c>
      <c r="B157" s="26" t="str">
        <f>[2]byAPRDRG!B159</f>
        <v>Acute major eye infections</v>
      </c>
      <c r="C157" s="1">
        <f>[2]byAPRDRG!C159</f>
        <v>11</v>
      </c>
      <c r="D157" s="28">
        <f>[2]byAPRDRG!D159</f>
        <v>16007.82</v>
      </c>
      <c r="E157" s="28">
        <f>[2]byAPRDRG!E159</f>
        <v>176086.06</v>
      </c>
      <c r="F157" s="1">
        <f>[2]byAPRDRG!F159</f>
        <v>46.36</v>
      </c>
    </row>
    <row r="158" spans="1:6">
      <c r="A158" s="26">
        <f>[2]byAPRDRG!A160</f>
        <v>242</v>
      </c>
      <c r="B158" s="26" t="str">
        <f>[2]byAPRDRG!B160</f>
        <v>Major esophageal disorders</v>
      </c>
      <c r="C158" s="1">
        <f>[2]byAPRDRG!C160</f>
        <v>11</v>
      </c>
      <c r="D158" s="28">
        <f>[2]byAPRDRG!D160</f>
        <v>18475.419999999998</v>
      </c>
      <c r="E158" s="28">
        <f>[2]byAPRDRG!E160</f>
        <v>203229.65</v>
      </c>
      <c r="F158" s="1">
        <f>[2]byAPRDRG!F160</f>
        <v>51.91</v>
      </c>
    </row>
    <row r="159" spans="1:6">
      <c r="A159" s="26">
        <f>[2]byAPRDRG!A161</f>
        <v>316</v>
      </c>
      <c r="B159" s="26" t="str">
        <f>[2]byAPRDRG!B161</f>
        <v>Hand &amp; wrist procedures</v>
      </c>
      <c r="C159" s="1">
        <f>[2]byAPRDRG!C161</f>
        <v>11</v>
      </c>
      <c r="D159" s="28">
        <f>[2]byAPRDRG!D161</f>
        <v>23597.45</v>
      </c>
      <c r="E159" s="28">
        <f>[2]byAPRDRG!E161</f>
        <v>259571.91</v>
      </c>
      <c r="F159" s="1">
        <f>[2]byAPRDRG!F161</f>
        <v>23.73</v>
      </c>
    </row>
    <row r="160" spans="1:6">
      <c r="A160" s="26">
        <f>[2]byAPRDRG!A162</f>
        <v>381</v>
      </c>
      <c r="B160" s="26" t="str">
        <f>[2]byAPRDRG!B162</f>
        <v>Major skin disorders</v>
      </c>
      <c r="C160" s="1">
        <f>[2]byAPRDRG!C162</f>
        <v>11</v>
      </c>
      <c r="D160" s="28">
        <f>[2]byAPRDRG!D162</f>
        <v>5999.33</v>
      </c>
      <c r="E160" s="28">
        <f>[2]byAPRDRG!E162</f>
        <v>65992.639999999999</v>
      </c>
      <c r="F160" s="1">
        <f>[2]byAPRDRG!F162</f>
        <v>34.450000000000003</v>
      </c>
    </row>
    <row r="161" spans="1:6">
      <c r="A161" s="26">
        <f>[2]byAPRDRG!A163</f>
        <v>421</v>
      </c>
      <c r="B161" s="26" t="str">
        <f>[2]byAPRDRG!B163</f>
        <v>Malnutrition, failure to thrive &amp; other nutritional disorders</v>
      </c>
      <c r="C161" s="1">
        <f>[2]byAPRDRG!C163</f>
        <v>11</v>
      </c>
      <c r="D161" s="28">
        <f>[2]byAPRDRG!D163</f>
        <v>13870.28</v>
      </c>
      <c r="E161" s="28">
        <f>[2]byAPRDRG!E163</f>
        <v>152573.04999999999</v>
      </c>
      <c r="F161" s="1">
        <f>[2]byAPRDRG!F163</f>
        <v>16.18</v>
      </c>
    </row>
    <row r="162" spans="1:6">
      <c r="A162" s="26">
        <f>[2]byAPRDRG!A164</f>
        <v>447</v>
      </c>
      <c r="B162" s="26" t="str">
        <f>[2]byAPRDRG!B164</f>
        <v>Other kidney, urinary tract &amp; related procedures</v>
      </c>
      <c r="C162" s="1">
        <f>[2]byAPRDRG!C164</f>
        <v>11</v>
      </c>
      <c r="D162" s="28">
        <f>[2]byAPRDRG!D164</f>
        <v>60731.96</v>
      </c>
      <c r="E162" s="28">
        <f>[2]byAPRDRG!E164</f>
        <v>668051.53</v>
      </c>
      <c r="F162" s="1">
        <f>[2]byAPRDRG!F164</f>
        <v>47.18</v>
      </c>
    </row>
    <row r="163" spans="1:6">
      <c r="A163" s="26">
        <f>[2]byAPRDRG!A165</f>
        <v>465</v>
      </c>
      <c r="B163" s="26" t="str">
        <f>[2]byAPRDRG!B165</f>
        <v>Urinary stones &amp; acquired upper urinary tract obstruction</v>
      </c>
      <c r="C163" s="1">
        <f>[2]byAPRDRG!C165</f>
        <v>11</v>
      </c>
      <c r="D163" s="28">
        <f>[2]byAPRDRG!D165</f>
        <v>8439.7099999999991</v>
      </c>
      <c r="E163" s="28">
        <f>[2]byAPRDRG!E165</f>
        <v>92836.81</v>
      </c>
      <c r="F163" s="1">
        <f>[2]byAPRDRG!F165</f>
        <v>42.45</v>
      </c>
    </row>
    <row r="164" spans="1:6" ht="24">
      <c r="A164" s="26">
        <f>[2]byAPRDRG!A166</f>
        <v>513</v>
      </c>
      <c r="B164" s="26" t="str">
        <f>[2]byAPRDRG!B166</f>
        <v>Uterine &amp; adnexa procedures for non-malignancy except leiomyoma</v>
      </c>
      <c r="C164" s="1">
        <f>[2]byAPRDRG!C166</f>
        <v>11</v>
      </c>
      <c r="D164" s="28">
        <f>[2]byAPRDRG!D166</f>
        <v>21029.03</v>
      </c>
      <c r="E164" s="28">
        <f>[2]byAPRDRG!E166</f>
        <v>231319.32</v>
      </c>
      <c r="F164" s="1">
        <f>[2]byAPRDRG!F166</f>
        <v>37.18</v>
      </c>
    </row>
    <row r="165" spans="1:6">
      <c r="A165" s="26">
        <f>[2]byAPRDRG!A167</f>
        <v>773</v>
      </c>
      <c r="B165" s="26" t="str">
        <f>[2]byAPRDRG!B167</f>
        <v>Opioid abuse &amp; dependence</v>
      </c>
      <c r="C165" s="1">
        <f>[2]byAPRDRG!C167</f>
        <v>11</v>
      </c>
      <c r="D165" s="28">
        <f>[2]byAPRDRG!D167</f>
        <v>5288.47</v>
      </c>
      <c r="E165" s="28">
        <f>[2]byAPRDRG!E167</f>
        <v>58173.13</v>
      </c>
      <c r="F165" s="1">
        <f>[2]byAPRDRG!F167</f>
        <v>41.91</v>
      </c>
    </row>
    <row r="166" spans="1:6">
      <c r="A166" s="26">
        <f>[2]byAPRDRG!A168</f>
        <v>46</v>
      </c>
      <c r="B166" s="26" t="str">
        <f>[2]byAPRDRG!B168</f>
        <v>Nonspecific CVA &amp; precerebral occlusion w/o infarct</v>
      </c>
      <c r="C166" s="1">
        <f>[2]byAPRDRG!C168</f>
        <v>10</v>
      </c>
      <c r="D166" s="28">
        <f>[2]byAPRDRG!D168</f>
        <v>7424.05</v>
      </c>
      <c r="E166" s="28">
        <f>[2]byAPRDRG!E168</f>
        <v>74240.460000000006</v>
      </c>
      <c r="F166" s="1">
        <f>[2]byAPRDRG!F168</f>
        <v>47.8</v>
      </c>
    </row>
    <row r="167" spans="1:6">
      <c r="A167" s="26">
        <f>[2]byAPRDRG!A169</f>
        <v>51</v>
      </c>
      <c r="B167" s="26" t="str">
        <f>[2]byAPRDRG!B169</f>
        <v>Viral meningitis</v>
      </c>
      <c r="C167" s="1">
        <f>[2]byAPRDRG!C169</f>
        <v>10</v>
      </c>
      <c r="D167" s="28">
        <f>[2]byAPRDRG!D169</f>
        <v>13044.24</v>
      </c>
      <c r="E167" s="28">
        <f>[2]byAPRDRG!E169</f>
        <v>130442.39</v>
      </c>
      <c r="F167" s="1">
        <f>[2]byAPRDRG!F169</f>
        <v>20.9</v>
      </c>
    </row>
    <row r="168" spans="1:6">
      <c r="A168" s="26">
        <f>[2]byAPRDRG!A170</f>
        <v>131</v>
      </c>
      <c r="B168" s="26" t="str">
        <f>[2]byAPRDRG!B170</f>
        <v>Cystic fibrosis - pulmonary disease</v>
      </c>
      <c r="C168" s="1">
        <f>[2]byAPRDRG!C170</f>
        <v>10</v>
      </c>
      <c r="D168" s="28">
        <f>[2]byAPRDRG!D170</f>
        <v>12182.44</v>
      </c>
      <c r="E168" s="28">
        <f>[2]byAPRDRG!E170</f>
        <v>121824.4</v>
      </c>
      <c r="F168" s="1">
        <f>[2]byAPRDRG!F170</f>
        <v>20.9</v>
      </c>
    </row>
  </sheetData>
  <mergeCells count="5">
    <mergeCell ref="C2:E2"/>
    <mergeCell ref="A2:A3"/>
    <mergeCell ref="B2:B3"/>
    <mergeCell ref="A1:F1"/>
    <mergeCell ref="F2:F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workbookViewId="0">
      <selection activeCell="E9" sqref="E9"/>
    </sheetView>
  </sheetViews>
  <sheetFormatPr defaultColWidth="10.75" defaultRowHeight="12"/>
  <cols>
    <col min="1" max="1" width="8" style="6" customWidth="1"/>
    <col min="2" max="2" width="18.75" style="6" customWidth="1"/>
    <col min="3" max="3" width="9.625" style="6" customWidth="1"/>
    <col min="4" max="5" width="6.75" style="6" customWidth="1"/>
    <col min="6" max="6" width="8" style="6" customWidth="1"/>
    <col min="7" max="7" width="7" style="6" customWidth="1"/>
    <col min="8" max="8" width="7.25" style="6" customWidth="1"/>
    <col min="9" max="9" width="8.25" style="6" customWidth="1"/>
    <col min="10" max="16384" width="10.75" style="6"/>
  </cols>
  <sheetData>
    <row r="1" spans="1:9" ht="15">
      <c r="A1" s="166" t="s">
        <v>118</v>
      </c>
      <c r="B1" s="166"/>
      <c r="C1" s="166"/>
      <c r="D1" s="166"/>
      <c r="E1" s="166"/>
      <c r="F1" s="166"/>
      <c r="G1" s="166"/>
      <c r="H1" s="166"/>
      <c r="I1" s="166"/>
    </row>
    <row r="2" spans="1:9">
      <c r="A2" s="165" t="s">
        <v>27</v>
      </c>
      <c r="B2" s="165"/>
      <c r="C2" s="165" t="s">
        <v>0</v>
      </c>
      <c r="D2" s="165"/>
      <c r="E2" s="165"/>
      <c r="F2" s="165"/>
      <c r="G2" s="165"/>
      <c r="H2" s="165"/>
      <c r="I2" s="165" t="s">
        <v>18</v>
      </c>
    </row>
    <row r="3" spans="1:9">
      <c r="A3" s="165"/>
      <c r="B3" s="165"/>
      <c r="C3" s="165" t="s">
        <v>31</v>
      </c>
      <c r="D3" s="165"/>
      <c r="E3" s="165" t="s">
        <v>32</v>
      </c>
      <c r="F3" s="165"/>
      <c r="G3" s="165" t="s">
        <v>33</v>
      </c>
      <c r="H3" s="165"/>
      <c r="I3" s="165"/>
    </row>
    <row r="4" spans="1:9">
      <c r="A4" s="165"/>
      <c r="B4" s="165"/>
      <c r="C4" s="165" t="s">
        <v>17</v>
      </c>
      <c r="D4" s="165"/>
      <c r="E4" s="165" t="s">
        <v>35</v>
      </c>
      <c r="F4" s="165"/>
      <c r="G4" s="165" t="s">
        <v>17</v>
      </c>
      <c r="H4" s="165"/>
      <c r="I4" s="165"/>
    </row>
    <row r="5" spans="1:9">
      <c r="A5" s="165"/>
      <c r="B5" s="165"/>
      <c r="C5" s="165" t="s">
        <v>28</v>
      </c>
      <c r="D5" s="165" t="s">
        <v>29</v>
      </c>
      <c r="E5" s="165" t="s">
        <v>28</v>
      </c>
      <c r="F5" s="165" t="s">
        <v>29</v>
      </c>
      <c r="G5" s="165" t="s">
        <v>28</v>
      </c>
      <c r="H5" s="165" t="s">
        <v>29</v>
      </c>
      <c r="I5" s="165"/>
    </row>
    <row r="6" spans="1:9" ht="18" customHeight="1">
      <c r="A6" s="165"/>
      <c r="B6" s="165"/>
      <c r="C6" s="165"/>
      <c r="D6" s="165"/>
      <c r="E6" s="165"/>
      <c r="F6" s="165"/>
      <c r="G6" s="165"/>
      <c r="H6" s="165"/>
      <c r="I6" s="165"/>
    </row>
    <row r="7" spans="1:9" ht="13.15" customHeight="1">
      <c r="A7" s="3" t="s">
        <v>37</v>
      </c>
      <c r="B7" s="3" t="s">
        <v>30</v>
      </c>
      <c r="C7" s="3"/>
      <c r="D7" s="3"/>
      <c r="E7" s="3"/>
      <c r="F7" s="3"/>
      <c r="G7" s="3"/>
      <c r="H7" s="3"/>
      <c r="I7" s="3"/>
    </row>
    <row r="8" spans="1:9" ht="13.15" customHeight="1">
      <c r="A8" s="5">
        <f>[2]bySendingHospital!A9</f>
        <v>210033</v>
      </c>
      <c r="B8" s="5" t="str">
        <f>[2]bySendingHospital!B9</f>
        <v>CARROLL COUNTY</v>
      </c>
      <c r="C8" s="2">
        <f>[2]bySendingHospital!C8</f>
        <v>110</v>
      </c>
      <c r="D8" s="2">
        <f>[2]bySendingHospital!D8</f>
        <v>76</v>
      </c>
      <c r="E8" s="2">
        <f>[2]bySendingHospital!E8</f>
        <v>170</v>
      </c>
      <c r="F8" s="2">
        <f>[2]bySendingHospital!F8</f>
        <v>13</v>
      </c>
      <c r="G8" s="2">
        <f>[2]bySendingHospital!G8</f>
        <v>136</v>
      </c>
      <c r="H8" s="2">
        <f>[2]bySendingHospital!H8</f>
        <v>43</v>
      </c>
      <c r="I8" s="2">
        <f>[2]bySendingHospital!I8</f>
        <v>548</v>
      </c>
    </row>
    <row r="9" spans="1:9">
      <c r="A9" s="5">
        <f>[2]bySendingHospital!A10</f>
        <v>210011</v>
      </c>
      <c r="B9" s="5" t="str">
        <f>[2]bySendingHospital!B10</f>
        <v>ST. AGNES</v>
      </c>
      <c r="C9" s="79">
        <f>[2]bySendingHospital!C10</f>
        <v>114</v>
      </c>
      <c r="D9" s="79">
        <f>[2]bySendingHospital!D10</f>
        <v>82</v>
      </c>
      <c r="E9" s="79">
        <f>[2]bySendingHospital!E10</f>
        <v>126</v>
      </c>
      <c r="F9" s="79">
        <f>[2]bySendingHospital!F10</f>
        <v>19</v>
      </c>
      <c r="G9" s="79">
        <f>[2]bySendingHospital!G10</f>
        <v>121</v>
      </c>
      <c r="H9" s="79">
        <f>[2]bySendingHospital!H10</f>
        <v>41</v>
      </c>
      <c r="I9" s="79">
        <f>[2]bySendingHospital!I10</f>
        <v>503</v>
      </c>
    </row>
    <row r="10" spans="1:9">
      <c r="A10" s="5">
        <f>[2]bySendingHospital!A11</f>
        <v>210005</v>
      </c>
      <c r="B10" s="5" t="str">
        <f>[2]bySendingHospital!B11</f>
        <v>FREDERICK MEMORIAL</v>
      </c>
      <c r="C10" s="2">
        <f>[2]bySendingHospital!C11</f>
        <v>69</v>
      </c>
      <c r="D10" s="2">
        <f>[2]bySendingHospital!D11</f>
        <v>110</v>
      </c>
      <c r="E10" s="2">
        <f>[2]bySendingHospital!E11</f>
        <v>53</v>
      </c>
      <c r="F10" s="2">
        <f>[2]bySendingHospital!F11</f>
        <v>12</v>
      </c>
      <c r="G10" s="2">
        <f>[2]bySendingHospital!G11</f>
        <v>99</v>
      </c>
      <c r="H10" s="2">
        <f>[2]bySendingHospital!H11</f>
        <v>91</v>
      </c>
      <c r="I10" s="2">
        <f>[2]bySendingHospital!I11</f>
        <v>434</v>
      </c>
    </row>
    <row r="11" spans="1:9">
      <c r="A11" s="5">
        <f>[2]bySendingHospital!A12</f>
        <v>210019</v>
      </c>
      <c r="B11" s="5" t="str">
        <f>[2]bySendingHospital!B12</f>
        <v>PENINSULA REGIONAL</v>
      </c>
      <c r="C11" s="2">
        <f>[2]bySendingHospital!C12</f>
        <v>53</v>
      </c>
      <c r="D11" s="2">
        <f>[2]bySendingHospital!D12</f>
        <v>58</v>
      </c>
      <c r="E11" s="2">
        <f>[2]bySendingHospital!E12</f>
        <v>73</v>
      </c>
      <c r="F11" s="2">
        <f>[2]bySendingHospital!F12</f>
        <v>10</v>
      </c>
      <c r="G11" s="2">
        <f>[2]bySendingHospital!G12</f>
        <v>163</v>
      </c>
      <c r="H11" s="2">
        <f>[2]bySendingHospital!H12</f>
        <v>62</v>
      </c>
      <c r="I11" s="2">
        <f>[2]bySendingHospital!I12</f>
        <v>419</v>
      </c>
    </row>
    <row r="12" spans="1:9">
      <c r="A12" s="5">
        <f>[2]bySendingHospital!A13</f>
        <v>210015</v>
      </c>
      <c r="B12" s="5" t="str">
        <f>[2]bySendingHospital!B13</f>
        <v>FRANKLIN SQUARE</v>
      </c>
      <c r="C12" s="2">
        <f>[2]bySendingHospital!C13</f>
        <v>125</v>
      </c>
      <c r="D12" s="2">
        <f>[2]bySendingHospital!D13</f>
        <v>75</v>
      </c>
      <c r="E12" s="2">
        <f>[2]bySendingHospital!E13</f>
        <v>44</v>
      </c>
      <c r="F12" s="2">
        <f>[2]bySendingHospital!F13</f>
        <v>24</v>
      </c>
      <c r="G12" s="2">
        <f>[2]bySendingHospital!G13</f>
        <v>101</v>
      </c>
      <c r="H12" s="2">
        <f>[2]bySendingHospital!H13</f>
        <v>47</v>
      </c>
      <c r="I12" s="2">
        <f>[2]bySendingHospital!I13</f>
        <v>416</v>
      </c>
    </row>
    <row r="13" spans="1:9">
      <c r="A13" s="5">
        <f>[2]bySendingHospital!A14</f>
        <v>210023</v>
      </c>
      <c r="B13" s="5" t="str">
        <f>[2]bySendingHospital!B14</f>
        <v>ANNE ARUNDEL</v>
      </c>
      <c r="C13" s="2">
        <f>[2]bySendingHospital!C14</f>
        <v>42</v>
      </c>
      <c r="D13" s="2">
        <f>[2]bySendingHospital!D14</f>
        <v>73</v>
      </c>
      <c r="E13" s="2">
        <f>[2]bySendingHospital!E14</f>
        <v>57</v>
      </c>
      <c r="F13" s="2">
        <f>[2]bySendingHospital!F14</f>
        <v>18</v>
      </c>
      <c r="G13" s="2">
        <f>[2]bySendingHospital!G14</f>
        <v>132</v>
      </c>
      <c r="H13" s="2">
        <f>[2]bySendingHospital!H14</f>
        <v>74</v>
      </c>
      <c r="I13" s="2">
        <f>[2]bySendingHospital!I14</f>
        <v>396</v>
      </c>
    </row>
    <row r="14" spans="1:9">
      <c r="A14" s="5">
        <f>[2]bySendingHospital!A15</f>
        <v>210001</v>
      </c>
      <c r="B14" s="5" t="str">
        <f>[2]bySendingHospital!B15</f>
        <v>MERITUS</v>
      </c>
      <c r="C14" s="2">
        <f>[2]bySendingHospital!C15</f>
        <v>118</v>
      </c>
      <c r="D14" s="2">
        <f>[2]bySendingHospital!D15</f>
        <v>75</v>
      </c>
      <c r="E14" s="2">
        <f>[2]bySendingHospital!E15</f>
        <v>69</v>
      </c>
      <c r="F14" s="2">
        <f>[2]bySendingHospital!F15</f>
        <v>19</v>
      </c>
      <c r="G14" s="2">
        <f>[2]bySendingHospital!G15</f>
        <v>67</v>
      </c>
      <c r="H14" s="2">
        <f>[2]bySendingHospital!H15</f>
        <v>36</v>
      </c>
      <c r="I14" s="2">
        <f>[2]bySendingHospital!I15</f>
        <v>384</v>
      </c>
    </row>
    <row r="15" spans="1:9">
      <c r="A15" s="5">
        <f>[2]bySendingHospital!A16</f>
        <v>210056</v>
      </c>
      <c r="B15" s="5" t="str">
        <f>[2]bySendingHospital!B16</f>
        <v>GOOD SAMARITAN</v>
      </c>
      <c r="C15" s="2">
        <f>[2]bySendingHospital!C16</f>
        <v>105</v>
      </c>
      <c r="D15" s="2">
        <f>[2]bySendingHospital!D16</f>
        <v>56</v>
      </c>
      <c r="E15" s="2">
        <f>[2]bySendingHospital!E16</f>
        <v>72</v>
      </c>
      <c r="F15" s="2">
        <f>[2]bySendingHospital!F16</f>
        <v>17</v>
      </c>
      <c r="G15" s="2">
        <f>[2]bySendingHospital!G16</f>
        <v>79</v>
      </c>
      <c r="H15" s="2">
        <f>[2]bySendingHospital!H16</f>
        <v>37</v>
      </c>
      <c r="I15" s="2">
        <f>[2]bySendingHospital!I16</f>
        <v>366</v>
      </c>
    </row>
    <row r="16" spans="1:9">
      <c r="A16" s="5">
        <f>[2]bySendingHospital!A17</f>
        <v>210034</v>
      </c>
      <c r="B16" s="5" t="str">
        <f>[2]bySendingHospital!B17</f>
        <v>HARBOR</v>
      </c>
      <c r="C16" s="2">
        <f>[2]bySendingHospital!C17</f>
        <v>76</v>
      </c>
      <c r="D16" s="2">
        <f>[2]bySendingHospital!D17</f>
        <v>65</v>
      </c>
      <c r="E16" s="2">
        <f>[2]bySendingHospital!E17</f>
        <v>63</v>
      </c>
      <c r="F16" s="2">
        <f>[2]bySendingHospital!F17</f>
        <v>6</v>
      </c>
      <c r="G16" s="2">
        <f>[2]bySendingHospital!G17</f>
        <v>65</v>
      </c>
      <c r="H16" s="2">
        <f>[2]bySendingHospital!H17</f>
        <v>23</v>
      </c>
      <c r="I16" s="2">
        <f>[2]bySendingHospital!I17</f>
        <v>298</v>
      </c>
    </row>
    <row r="17" spans="1:9">
      <c r="A17" s="5">
        <f>[2]bySendingHospital!A18</f>
        <v>210008</v>
      </c>
      <c r="B17" s="5" t="str">
        <f>[2]bySendingHospital!B18</f>
        <v>MERCY</v>
      </c>
      <c r="C17" s="2">
        <f>[2]bySendingHospital!C18</f>
        <v>82</v>
      </c>
      <c r="D17" s="2">
        <f>[2]bySendingHospital!D18</f>
        <v>51</v>
      </c>
      <c r="E17" s="2">
        <f>[2]bySendingHospital!E18</f>
        <v>21</v>
      </c>
      <c r="F17" s="2">
        <f>[2]bySendingHospital!F18</f>
        <v>9</v>
      </c>
      <c r="G17" s="2">
        <f>[2]bySendingHospital!G18</f>
        <v>92</v>
      </c>
      <c r="H17" s="2">
        <f>[2]bySendingHospital!H18</f>
        <v>24</v>
      </c>
      <c r="I17" s="2">
        <f>[2]bySendingHospital!I18</f>
        <v>279</v>
      </c>
    </row>
    <row r="18" spans="1:9">
      <c r="A18" s="5">
        <f>[2]bySendingHospital!A19</f>
        <v>210013</v>
      </c>
      <c r="B18" s="5" t="str">
        <f>[2]bySendingHospital!B19</f>
        <v>BON SECOURS</v>
      </c>
      <c r="C18" s="2">
        <f>[2]bySendingHospital!C19</f>
        <v>97</v>
      </c>
      <c r="D18" s="2">
        <f>[2]bySendingHospital!D19</f>
        <v>44</v>
      </c>
      <c r="E18" s="2">
        <f>[2]bySendingHospital!E19</f>
        <v>72</v>
      </c>
      <c r="F18" s="2">
        <f>[2]bySendingHospital!F19</f>
        <v>5</v>
      </c>
      <c r="G18" s="2">
        <f>[2]bySendingHospital!G19</f>
        <v>36</v>
      </c>
      <c r="H18" s="2">
        <f>[2]bySendingHospital!H19</f>
        <v>20</v>
      </c>
      <c r="I18" s="2">
        <f>[2]bySendingHospital!I19</f>
        <v>274</v>
      </c>
    </row>
    <row r="19" spans="1:9">
      <c r="A19" s="5">
        <f>[2]bySendingHospital!A20</f>
        <v>210040</v>
      </c>
      <c r="B19" s="5" t="str">
        <f>[2]bySendingHospital!B20</f>
        <v>NORTHWEST</v>
      </c>
      <c r="C19" s="2">
        <f>[2]bySendingHospital!C20</f>
        <v>70</v>
      </c>
      <c r="D19" s="2">
        <f>[2]bySendingHospital!D20</f>
        <v>52</v>
      </c>
      <c r="E19" s="2">
        <f>[2]bySendingHospital!E20</f>
        <v>29</v>
      </c>
      <c r="F19" s="2">
        <f>[2]bySendingHospital!F20</f>
        <v>6</v>
      </c>
      <c r="G19" s="2">
        <f>[2]bySendingHospital!G20</f>
        <v>69</v>
      </c>
      <c r="H19" s="2">
        <f>[2]bySendingHospital!H20</f>
        <v>31</v>
      </c>
      <c r="I19" s="2">
        <f>[2]bySendingHospital!I20</f>
        <v>257</v>
      </c>
    </row>
    <row r="20" spans="1:9">
      <c r="A20" s="5">
        <f>[2]bySendingHospital!A21</f>
        <v>210048</v>
      </c>
      <c r="B20" s="5" t="str">
        <f>[2]bySendingHospital!B21</f>
        <v>HOWARD COUNTY</v>
      </c>
      <c r="C20" s="2">
        <f>[2]bySendingHospital!C21</f>
        <v>92</v>
      </c>
      <c r="D20" s="2">
        <f>[2]bySendingHospital!D21</f>
        <v>54</v>
      </c>
      <c r="E20" s="2">
        <f>[2]bySendingHospital!E21</f>
        <v>88</v>
      </c>
      <c r="F20" s="2">
        <f>[2]bySendingHospital!F21</f>
        <v>12</v>
      </c>
      <c r="G20" s="2" t="str">
        <f>[2]bySendingHospital!G21</f>
        <v>.</v>
      </c>
      <c r="H20" s="2" t="str">
        <f>[2]bySendingHospital!H21</f>
        <v>.</v>
      </c>
      <c r="I20" s="2">
        <f>[2]bySendingHospital!I21</f>
        <v>246</v>
      </c>
    </row>
    <row r="21" spans="1:9">
      <c r="A21" s="5">
        <f>[2]bySendingHospital!A22</f>
        <v>210012</v>
      </c>
      <c r="B21" s="5" t="str">
        <f>[2]bySendingHospital!B22</f>
        <v>SINAI</v>
      </c>
      <c r="C21" s="2">
        <f>[2]bySendingHospital!C22</f>
        <v>41</v>
      </c>
      <c r="D21" s="2">
        <f>[2]bySendingHospital!D22</f>
        <v>55</v>
      </c>
      <c r="E21" s="2">
        <f>[2]bySendingHospital!E22</f>
        <v>13</v>
      </c>
      <c r="F21" s="2">
        <f>[2]bySendingHospital!F22</f>
        <v>14</v>
      </c>
      <c r="G21" s="2">
        <f>[2]bySendingHospital!G22</f>
        <v>76</v>
      </c>
      <c r="H21" s="2">
        <f>[2]bySendingHospital!H22</f>
        <v>43</v>
      </c>
      <c r="I21" s="2">
        <f>[2]bySendingHospital!I22</f>
        <v>242</v>
      </c>
    </row>
    <row r="22" spans="1:9">
      <c r="A22" s="5">
        <f>[2]bySendingHospital!A23</f>
        <v>210044</v>
      </c>
      <c r="B22" s="5" t="str">
        <f>[2]bySendingHospital!B23</f>
        <v>G.B.M.C.</v>
      </c>
      <c r="C22" s="2">
        <f>[2]bySendingHospital!C23</f>
        <v>27</v>
      </c>
      <c r="D22" s="2">
        <f>[2]bySendingHospital!D23</f>
        <v>37</v>
      </c>
      <c r="E22" s="2">
        <f>[2]bySendingHospital!E23</f>
        <v>26</v>
      </c>
      <c r="F22" s="2">
        <f>[2]bySendingHospital!F23</f>
        <v>8</v>
      </c>
      <c r="G22" s="2">
        <f>[2]bySendingHospital!G23</f>
        <v>70</v>
      </c>
      <c r="H22" s="2">
        <f>[2]bySendingHospital!H23</f>
        <v>67</v>
      </c>
      <c r="I22" s="2">
        <f>[2]bySendingHospital!I23</f>
        <v>235</v>
      </c>
    </row>
    <row r="23" spans="1:9">
      <c r="A23" s="5">
        <f>[2]bySendingHospital!A24</f>
        <v>210039</v>
      </c>
      <c r="B23" s="5" t="str">
        <f>[2]bySendingHospital!B24</f>
        <v>CALVERT</v>
      </c>
      <c r="C23" s="2">
        <f>[2]bySendingHospital!C24</f>
        <v>69</v>
      </c>
      <c r="D23" s="2">
        <f>[2]bySendingHospital!D24</f>
        <v>44</v>
      </c>
      <c r="E23" s="2">
        <f>[2]bySendingHospital!E24</f>
        <v>18</v>
      </c>
      <c r="F23" s="2">
        <f>[2]bySendingHospital!F24</f>
        <v>10</v>
      </c>
      <c r="G23" s="2">
        <f>[2]bySendingHospital!G24</f>
        <v>61</v>
      </c>
      <c r="H23" s="2">
        <f>[2]bySendingHospital!H24</f>
        <v>22</v>
      </c>
      <c r="I23" s="2">
        <f>[2]bySendingHospital!I24</f>
        <v>224</v>
      </c>
    </row>
    <row r="24" spans="1:9">
      <c r="A24" s="5">
        <f>[2]bySendingHospital!A25</f>
        <v>210024</v>
      </c>
      <c r="B24" s="5" t="str">
        <f>[2]bySendingHospital!B25</f>
        <v>UNION MEMORIAL</v>
      </c>
      <c r="C24" s="2">
        <f>[2]bySendingHospital!C25</f>
        <v>56</v>
      </c>
      <c r="D24" s="2">
        <f>[2]bySendingHospital!D25</f>
        <v>27</v>
      </c>
      <c r="E24" s="2">
        <f>[2]bySendingHospital!E25</f>
        <v>27</v>
      </c>
      <c r="F24" s="2">
        <f>[2]bySendingHospital!F25</f>
        <v>8</v>
      </c>
      <c r="G24" s="2">
        <f>[2]bySendingHospital!G25</f>
        <v>59</v>
      </c>
      <c r="H24" s="2">
        <f>[2]bySendingHospital!H25</f>
        <v>19</v>
      </c>
      <c r="I24" s="2">
        <f>[2]bySendingHospital!I25</f>
        <v>196</v>
      </c>
    </row>
    <row r="25" spans="1:9">
      <c r="A25" s="5">
        <f>[2]bySendingHospital!A26</f>
        <v>210055</v>
      </c>
      <c r="B25" s="5" t="str">
        <f>[2]bySendingHospital!B26</f>
        <v>LAUREL REGIONAL</v>
      </c>
      <c r="C25" s="2">
        <f>[2]bySendingHospital!C26</f>
        <v>47</v>
      </c>
      <c r="D25" s="2">
        <f>[2]bySendingHospital!D26</f>
        <v>47</v>
      </c>
      <c r="E25" s="2">
        <f>[2]bySendingHospital!E26</f>
        <v>34</v>
      </c>
      <c r="F25" s="2">
        <f>[2]bySendingHospital!F26</f>
        <v>9</v>
      </c>
      <c r="G25" s="2">
        <f>[2]bySendingHospital!G26</f>
        <v>20</v>
      </c>
      <c r="H25" s="2">
        <f>[2]bySendingHospital!H26</f>
        <v>12</v>
      </c>
      <c r="I25" s="2">
        <f>[2]bySendingHospital!I26</f>
        <v>169</v>
      </c>
    </row>
    <row r="26" spans="1:9" ht="24">
      <c r="A26" s="5">
        <f>[2]bySendingHospital!A27</f>
        <v>210049</v>
      </c>
      <c r="B26" s="5" t="str">
        <f>[2]bySendingHospital!B27</f>
        <v>UPPER CHESAPEAKE HEALTH</v>
      </c>
      <c r="C26" s="2" t="str">
        <f>[2]bySendingHospital!C27</f>
        <v>.</v>
      </c>
      <c r="D26" s="2" t="str">
        <f>[2]bySendingHospital!D27</f>
        <v>.</v>
      </c>
      <c r="E26" s="2" t="str">
        <f>[2]bySendingHospital!E27</f>
        <v>.</v>
      </c>
      <c r="F26" s="2" t="str">
        <f>[2]bySendingHospital!F27</f>
        <v>.</v>
      </c>
      <c r="G26" s="2">
        <f>[2]bySendingHospital!G27</f>
        <v>130</v>
      </c>
      <c r="H26" s="2">
        <f>[2]bySendingHospital!H27</f>
        <v>32</v>
      </c>
      <c r="I26" s="2">
        <f>[2]bySendingHospital!I27</f>
        <v>162</v>
      </c>
    </row>
    <row r="27" spans="1:9" ht="24">
      <c r="A27" s="5">
        <f>[2]bySendingHospital!A28</f>
        <v>210043</v>
      </c>
      <c r="B27" s="5" t="str">
        <f>[2]bySendingHospital!B28</f>
        <v>BALTIMORE WASHINGTON MEDICAL CENTER</v>
      </c>
      <c r="C27" s="2" t="str">
        <f>[2]bySendingHospital!C28</f>
        <v>.</v>
      </c>
      <c r="D27" s="2" t="str">
        <f>[2]bySendingHospital!D28</f>
        <v>.</v>
      </c>
      <c r="E27" s="2" t="str">
        <f>[2]bySendingHospital!E28</f>
        <v>.</v>
      </c>
      <c r="F27" s="2" t="str">
        <f>[2]bySendingHospital!F28</f>
        <v>.</v>
      </c>
      <c r="G27" s="2">
        <f>[2]bySendingHospital!G28</f>
        <v>107</v>
      </c>
      <c r="H27" s="2">
        <f>[2]bySendingHospital!H28</f>
        <v>53</v>
      </c>
      <c r="I27" s="2">
        <f>[2]bySendingHospital!I28</f>
        <v>160</v>
      </c>
    </row>
    <row r="28" spans="1:9">
      <c r="A28" s="5">
        <f>[2]bySendingHospital!A29</f>
        <v>210051</v>
      </c>
      <c r="B28" s="5" t="str">
        <f>[2]bySendingHospital!B29</f>
        <v>DOCTORS COMMUNITY</v>
      </c>
      <c r="C28" s="2">
        <f>[2]bySendingHospital!C29</f>
        <v>23</v>
      </c>
      <c r="D28" s="2">
        <f>[2]bySendingHospital!D29</f>
        <v>66</v>
      </c>
      <c r="E28" s="2">
        <f>[2]bySendingHospital!E29</f>
        <v>23</v>
      </c>
      <c r="F28" s="2">
        <f>[2]bySendingHospital!F29</f>
        <v>9</v>
      </c>
      <c r="G28" s="2">
        <f>[2]bySendingHospital!G29</f>
        <v>13</v>
      </c>
      <c r="H28" s="2">
        <f>[2]bySendingHospital!H29</f>
        <v>22</v>
      </c>
      <c r="I28" s="2">
        <f>[2]bySendingHospital!I29</f>
        <v>156</v>
      </c>
    </row>
    <row r="29" spans="1:9">
      <c r="A29" s="5">
        <f>[2]bySendingHospital!A30</f>
        <v>210057</v>
      </c>
      <c r="B29" s="5" t="str">
        <f>[2]bySendingHospital!B30</f>
        <v>SHADY GROVE</v>
      </c>
      <c r="C29" s="2">
        <f>[2]bySendingHospital!C30</f>
        <v>11</v>
      </c>
      <c r="D29" s="2">
        <f>[2]bySendingHospital!D30</f>
        <v>53</v>
      </c>
      <c r="E29" s="2">
        <f>[2]bySendingHospital!E30</f>
        <v>15</v>
      </c>
      <c r="F29" s="2">
        <f>[2]bySendingHospital!F30</f>
        <v>8</v>
      </c>
      <c r="G29" s="2">
        <f>[2]bySendingHospital!G30</f>
        <v>29</v>
      </c>
      <c r="H29" s="2">
        <f>[2]bySendingHospital!H30</f>
        <v>37</v>
      </c>
      <c r="I29" s="2">
        <f>[2]bySendingHospital!I30</f>
        <v>153</v>
      </c>
    </row>
    <row r="30" spans="1:9" ht="24">
      <c r="A30" s="5">
        <f>[2]bySendingHospital!A31</f>
        <v>210027</v>
      </c>
      <c r="B30" s="5" t="str">
        <f>[2]bySendingHospital!B31</f>
        <v>WESTERN MARYLAND HEALTH SYSTEM</v>
      </c>
      <c r="C30" s="2">
        <f>[2]bySendingHospital!C31</f>
        <v>15</v>
      </c>
      <c r="D30" s="2">
        <f>[2]bySendingHospital!D31</f>
        <v>27</v>
      </c>
      <c r="E30" s="2">
        <f>[2]bySendingHospital!E31</f>
        <v>11</v>
      </c>
      <c r="F30" s="2">
        <f>[2]bySendingHospital!F31</f>
        <v>6</v>
      </c>
      <c r="G30" s="2">
        <f>[2]bySendingHospital!G31</f>
        <v>52</v>
      </c>
      <c r="H30" s="2">
        <f>[2]bySendingHospital!H31</f>
        <v>23</v>
      </c>
      <c r="I30" s="2">
        <f>[2]bySendingHospital!I31</f>
        <v>134</v>
      </c>
    </row>
    <row r="31" spans="1:9">
      <c r="A31" s="5">
        <f>[2]bySendingHospital!A32</f>
        <v>210062</v>
      </c>
      <c r="B31" s="5" t="str">
        <f>[2]bySendingHospital!B32</f>
        <v>SOUTHERN MARYLAND</v>
      </c>
      <c r="C31" s="2">
        <f>[2]bySendingHospital!C32</f>
        <v>23</v>
      </c>
      <c r="D31" s="2">
        <f>[2]bySendingHospital!D32</f>
        <v>36</v>
      </c>
      <c r="E31" s="2">
        <f>[2]bySendingHospital!E32</f>
        <v>15</v>
      </c>
      <c r="F31" s="2">
        <f>[2]bySendingHospital!F32</f>
        <v>7</v>
      </c>
      <c r="G31" s="2">
        <f>[2]bySendingHospital!G32</f>
        <v>30</v>
      </c>
      <c r="H31" s="2">
        <f>[2]bySendingHospital!H32</f>
        <v>17</v>
      </c>
      <c r="I31" s="2">
        <f>[2]bySendingHospital!I32</f>
        <v>128</v>
      </c>
    </row>
    <row r="32" spans="1:9">
      <c r="A32" s="5">
        <f>[2]bySendingHospital!A33</f>
        <v>210061</v>
      </c>
      <c r="B32" s="5" t="str">
        <f>[2]bySendingHospital!B33</f>
        <v>ATLANTIC GENERAL</v>
      </c>
      <c r="C32" s="2">
        <f>[2]bySendingHospital!C33</f>
        <v>24</v>
      </c>
      <c r="D32" s="2">
        <f>[2]bySendingHospital!D33</f>
        <v>41</v>
      </c>
      <c r="E32" s="2">
        <f>[2]bySendingHospital!E33</f>
        <v>16</v>
      </c>
      <c r="F32" s="2">
        <f>[2]bySendingHospital!F33</f>
        <v>6</v>
      </c>
      <c r="G32" s="2">
        <f>[2]bySendingHospital!G33</f>
        <v>29</v>
      </c>
      <c r="H32" s="2">
        <f>[2]bySendingHospital!H33</f>
        <v>9</v>
      </c>
      <c r="I32" s="2">
        <f>[2]bySendingHospital!I33</f>
        <v>125</v>
      </c>
    </row>
    <row r="33" spans="1:9">
      <c r="A33" s="5">
        <f>[2]bySendingHospital!A34</f>
        <v>210003</v>
      </c>
      <c r="B33" s="5" t="str">
        <f>[2]bySendingHospital!B34</f>
        <v>PRINCE GEORGE</v>
      </c>
      <c r="C33" s="2">
        <f>[2]bySendingHospital!C34</f>
        <v>37</v>
      </c>
      <c r="D33" s="2">
        <f>[2]bySendingHospital!D34</f>
        <v>45</v>
      </c>
      <c r="E33" s="2">
        <f>[2]bySendingHospital!E34</f>
        <v>10</v>
      </c>
      <c r="F33" s="2">
        <f>[2]bySendingHospital!F34</f>
        <v>6</v>
      </c>
      <c r="G33" s="2">
        <f>[2]bySendingHospital!G34</f>
        <v>10</v>
      </c>
      <c r="H33" s="2">
        <f>[2]bySendingHospital!H34</f>
        <v>16</v>
      </c>
      <c r="I33" s="2">
        <f>[2]bySendingHospital!I34</f>
        <v>124</v>
      </c>
    </row>
    <row r="34" spans="1:9">
      <c r="A34" s="5">
        <f>[2]bySendingHospital!A35</f>
        <v>210028</v>
      </c>
      <c r="B34" s="5" t="str">
        <f>[2]bySendingHospital!B35</f>
        <v>ST. MARY</v>
      </c>
      <c r="C34" s="2">
        <f>[2]bySendingHospital!C35</f>
        <v>33</v>
      </c>
      <c r="D34" s="2">
        <f>[2]bySendingHospital!D35</f>
        <v>20</v>
      </c>
      <c r="E34" s="2">
        <f>[2]bySendingHospital!E35</f>
        <v>9</v>
      </c>
      <c r="F34" s="2">
        <f>[2]bySendingHospital!F35</f>
        <v>3</v>
      </c>
      <c r="G34" s="2">
        <f>[2]bySendingHospital!G35</f>
        <v>32</v>
      </c>
      <c r="H34" s="2">
        <f>[2]bySendingHospital!H35</f>
        <v>12</v>
      </c>
      <c r="I34" s="2">
        <f>[2]bySendingHospital!I35</f>
        <v>109</v>
      </c>
    </row>
    <row r="35" spans="1:9" ht="24">
      <c r="A35" s="5">
        <f>[2]bySendingHospital!A36</f>
        <v>210032</v>
      </c>
      <c r="B35" s="5" t="str">
        <f>[2]bySendingHospital!B36</f>
        <v>UNION HOSPITAL  OF CECIL COUNT</v>
      </c>
      <c r="C35" s="2">
        <f>[2]bySendingHospital!C36</f>
        <v>22</v>
      </c>
      <c r="D35" s="2">
        <f>[2]bySendingHospital!D36</f>
        <v>30</v>
      </c>
      <c r="E35" s="2">
        <f>[2]bySendingHospital!E36</f>
        <v>9</v>
      </c>
      <c r="F35" s="2">
        <f>[2]bySendingHospital!F36</f>
        <v>5</v>
      </c>
      <c r="G35" s="2">
        <f>[2]bySendingHospital!G36</f>
        <v>27</v>
      </c>
      <c r="H35" s="2">
        <f>[2]bySendingHospital!H36</f>
        <v>14</v>
      </c>
      <c r="I35" s="2">
        <f>[2]bySendingHospital!I36</f>
        <v>107</v>
      </c>
    </row>
    <row r="36" spans="1:9">
      <c r="A36" s="5">
        <f>[2]bySendingHospital!A37</f>
        <v>210004</v>
      </c>
      <c r="B36" s="5" t="str">
        <f>[2]bySendingHospital!B37</f>
        <v>HOLY CROSS</v>
      </c>
      <c r="C36" s="2">
        <f>[2]bySendingHospital!C37</f>
        <v>10</v>
      </c>
      <c r="D36" s="2">
        <f>[2]bySendingHospital!D37</f>
        <v>27</v>
      </c>
      <c r="E36" s="2">
        <f>[2]bySendingHospital!E37</f>
        <v>4</v>
      </c>
      <c r="F36" s="2">
        <f>[2]bySendingHospital!F37</f>
        <v>6</v>
      </c>
      <c r="G36" s="2">
        <f>[2]bySendingHospital!G37</f>
        <v>19</v>
      </c>
      <c r="H36" s="2">
        <f>[2]bySendingHospital!H37</f>
        <v>24</v>
      </c>
      <c r="I36" s="2">
        <f>[2]bySendingHospital!I37</f>
        <v>90</v>
      </c>
    </row>
    <row r="37" spans="1:9">
      <c r="A37" s="5">
        <f>[2]bySendingHospital!A38</f>
        <v>210002</v>
      </c>
      <c r="B37" s="5" t="str">
        <f>[2]bySendingHospital!B38</f>
        <v>UNIVERSITY OF MARYLAND</v>
      </c>
      <c r="C37" s="2" t="str">
        <f>[2]bySendingHospital!C38</f>
        <v>.</v>
      </c>
      <c r="D37" s="2" t="str">
        <f>[2]bySendingHospital!D38</f>
        <v>.</v>
      </c>
      <c r="E37" s="2" t="str">
        <f>[2]bySendingHospital!E38</f>
        <v>.</v>
      </c>
      <c r="F37" s="2" t="str">
        <f>[2]bySendingHospital!F38</f>
        <v>.</v>
      </c>
      <c r="G37" s="2">
        <f>[2]bySendingHospital!G38</f>
        <v>52</v>
      </c>
      <c r="H37" s="2">
        <f>[2]bySendingHospital!H38</f>
        <v>38</v>
      </c>
      <c r="I37" s="2">
        <f>[2]bySendingHospital!I38</f>
        <v>90</v>
      </c>
    </row>
    <row r="38" spans="1:9">
      <c r="A38" s="5">
        <f>[2]bySendingHospital!A39</f>
        <v>210037</v>
      </c>
      <c r="B38" s="5" t="str">
        <f>[2]bySendingHospital!B39</f>
        <v>EASTON</v>
      </c>
      <c r="C38" s="2" t="str">
        <f>[2]bySendingHospital!C39</f>
        <v>.</v>
      </c>
      <c r="D38" s="2" t="str">
        <f>[2]bySendingHospital!D39</f>
        <v>.</v>
      </c>
      <c r="E38" s="2" t="str">
        <f>[2]bySendingHospital!E39</f>
        <v>.</v>
      </c>
      <c r="F38" s="2" t="str">
        <f>[2]bySendingHospital!F39</f>
        <v>.</v>
      </c>
      <c r="G38" s="2">
        <f>[2]bySendingHospital!G39</f>
        <v>68</v>
      </c>
      <c r="H38" s="2">
        <f>[2]bySendingHospital!H39</f>
        <v>22</v>
      </c>
      <c r="I38" s="2">
        <f>[2]bySendingHospital!I39</f>
        <v>90</v>
      </c>
    </row>
    <row r="39" spans="1:9">
      <c r="A39" s="5">
        <f>[2]bySendingHospital!A40</f>
        <v>210016</v>
      </c>
      <c r="B39" s="5" t="str">
        <f>[2]bySendingHospital!B40</f>
        <v>WASHINGTON ADVENTIST</v>
      </c>
      <c r="C39" s="2">
        <f>[2]bySendingHospital!C40</f>
        <v>24</v>
      </c>
      <c r="D39" s="2">
        <f>[2]bySendingHospital!D40</f>
        <v>34</v>
      </c>
      <c r="E39" s="2">
        <f>[2]bySendingHospital!E40</f>
        <v>2</v>
      </c>
      <c r="F39" s="2">
        <f>[2]bySendingHospital!F40</f>
        <v>5</v>
      </c>
      <c r="G39" s="2">
        <f>[2]bySendingHospital!G40</f>
        <v>9</v>
      </c>
      <c r="H39" s="2">
        <f>[2]bySendingHospital!H40</f>
        <v>12</v>
      </c>
      <c r="I39" s="2">
        <f>[2]bySendingHospital!I40</f>
        <v>86</v>
      </c>
    </row>
    <row r="40" spans="1:9">
      <c r="A40" s="5">
        <f>[2]bySendingHospital!A41</f>
        <v>210088</v>
      </c>
      <c r="B40" s="5" t="str">
        <f>[2]bySendingHospital!B41</f>
        <v>QUEEN ANNES</v>
      </c>
      <c r="C40" s="2">
        <f>[2]bySendingHospital!C41</f>
        <v>24</v>
      </c>
      <c r="D40" s="2" t="str">
        <f>[2]bySendingHospital!D41</f>
        <v>.</v>
      </c>
      <c r="E40" s="2">
        <f>[2]bySendingHospital!E41</f>
        <v>24</v>
      </c>
      <c r="F40" s="2" t="str">
        <f>[2]bySendingHospital!F41</f>
        <v>.</v>
      </c>
      <c r="G40" s="2">
        <f>[2]bySendingHospital!G41</f>
        <v>20</v>
      </c>
      <c r="H40" s="2" t="str">
        <f>[2]bySendingHospital!H41</f>
        <v>.</v>
      </c>
      <c r="I40" s="2">
        <f>[2]bySendingHospital!I41</f>
        <v>68</v>
      </c>
    </row>
    <row r="41" spans="1:9">
      <c r="A41" s="5">
        <f>[2]bySendingHospital!A42</f>
        <v>210009</v>
      </c>
      <c r="B41" s="5" t="str">
        <f>[2]bySendingHospital!B42</f>
        <v>JOHNS HOPKINS</v>
      </c>
      <c r="C41" s="2">
        <f>[2]bySendingHospital!C42</f>
        <v>38</v>
      </c>
      <c r="D41" s="2">
        <f>[2]bySendingHospital!D42</f>
        <v>11</v>
      </c>
      <c r="E41" s="2">
        <f>[2]bySendingHospital!E42</f>
        <v>9</v>
      </c>
      <c r="F41" s="2">
        <f>[2]bySendingHospital!F42</f>
        <v>1</v>
      </c>
      <c r="G41" s="2" t="str">
        <f>[2]bySendingHospital!G42</f>
        <v>.</v>
      </c>
      <c r="H41" s="2" t="str">
        <f>[2]bySendingHospital!H42</f>
        <v>.</v>
      </c>
      <c r="I41" s="2">
        <f>[2]bySendingHospital!I42</f>
        <v>59</v>
      </c>
    </row>
    <row r="42" spans="1:9">
      <c r="A42" s="5">
        <f>[2]bySendingHospital!A43</f>
        <v>210018</v>
      </c>
      <c r="B42" s="5" t="str">
        <f>[2]bySendingHospital!B43</f>
        <v>MONTGOMERY GENERAL</v>
      </c>
      <c r="C42" s="2">
        <f>[2]bySendingHospital!C43</f>
        <v>8</v>
      </c>
      <c r="D42" s="2">
        <f>[2]bySendingHospital!D43</f>
        <v>10</v>
      </c>
      <c r="E42" s="2">
        <f>[2]bySendingHospital!E43</f>
        <v>2</v>
      </c>
      <c r="F42" s="2" t="str">
        <f>[2]bySendingHospital!F43</f>
        <v>.</v>
      </c>
      <c r="G42" s="2">
        <f>[2]bySendingHospital!G43</f>
        <v>30</v>
      </c>
      <c r="H42" s="2">
        <f>[2]bySendingHospital!H43</f>
        <v>7</v>
      </c>
      <c r="I42" s="2">
        <f>[2]bySendingHospital!I43</f>
        <v>57</v>
      </c>
    </row>
    <row r="43" spans="1:9">
      <c r="A43" s="5">
        <f>[2]bySendingHospital!A44</f>
        <v>210063</v>
      </c>
      <c r="B43" s="5" t="str">
        <f>[2]bySendingHospital!B44</f>
        <v>UM ST. JOSEPH</v>
      </c>
      <c r="C43" s="2" t="str">
        <f>[2]bySendingHospital!C44</f>
        <v>.</v>
      </c>
      <c r="D43" s="2" t="str">
        <f>[2]bySendingHospital!D44</f>
        <v>.</v>
      </c>
      <c r="E43" s="2" t="str">
        <f>[2]bySendingHospital!E44</f>
        <v>.</v>
      </c>
      <c r="F43" s="2" t="str">
        <f>[2]bySendingHospital!F44</f>
        <v>.</v>
      </c>
      <c r="G43" s="2">
        <f>[2]bySendingHospital!G44</f>
        <v>26</v>
      </c>
      <c r="H43" s="2">
        <f>[2]bySendingHospital!H44</f>
        <v>24</v>
      </c>
      <c r="I43" s="2">
        <f>[2]bySendingHospital!I44</f>
        <v>50</v>
      </c>
    </row>
    <row r="44" spans="1:9">
      <c r="A44" s="5">
        <f>[2]bySendingHospital!A45</f>
        <v>210006</v>
      </c>
      <c r="B44" s="5" t="str">
        <f>[2]bySendingHospital!B45</f>
        <v>HARFORD</v>
      </c>
      <c r="C44" s="2" t="str">
        <f>[2]bySendingHospital!C45</f>
        <v>.</v>
      </c>
      <c r="D44" s="2" t="str">
        <f>[2]bySendingHospital!D45</f>
        <v>.</v>
      </c>
      <c r="E44" s="2" t="str">
        <f>[2]bySendingHospital!E45</f>
        <v>.</v>
      </c>
      <c r="F44" s="2" t="str">
        <f>[2]bySendingHospital!F45</f>
        <v>.</v>
      </c>
      <c r="G44" s="2">
        <f>[2]bySendingHospital!G45</f>
        <v>34</v>
      </c>
      <c r="H44" s="2">
        <f>[2]bySendingHospital!H45</f>
        <v>16</v>
      </c>
      <c r="I44" s="2">
        <f>[2]bySendingHospital!I45</f>
        <v>50</v>
      </c>
    </row>
    <row r="45" spans="1:9">
      <c r="A45" s="5">
        <f>[2]bySendingHospital!A46</f>
        <v>210035</v>
      </c>
      <c r="B45" s="5" t="str">
        <f>[2]bySendingHospital!B46</f>
        <v>CHARLES REGIONAL</v>
      </c>
      <c r="C45" s="2" t="str">
        <f>[2]bySendingHospital!C46</f>
        <v>.</v>
      </c>
      <c r="D45" s="2" t="str">
        <f>[2]bySendingHospital!D46</f>
        <v>.</v>
      </c>
      <c r="E45" s="2" t="str">
        <f>[2]bySendingHospital!E46</f>
        <v>.</v>
      </c>
      <c r="F45" s="2" t="str">
        <f>[2]bySendingHospital!F46</f>
        <v>.</v>
      </c>
      <c r="G45" s="2">
        <f>[2]bySendingHospital!G46</f>
        <v>27</v>
      </c>
      <c r="H45" s="2">
        <f>[2]bySendingHospital!H46</f>
        <v>17</v>
      </c>
      <c r="I45" s="2">
        <f>[2]bySendingHospital!I46</f>
        <v>44</v>
      </c>
    </row>
    <row r="46" spans="1:9">
      <c r="A46" s="5">
        <f>[2]bySendingHospital!A47</f>
        <v>210038</v>
      </c>
      <c r="B46" s="5" t="str">
        <f>[2]bySendingHospital!B47</f>
        <v>UMMC MIDTOWN</v>
      </c>
      <c r="C46" s="2" t="str">
        <f>[2]bySendingHospital!C47</f>
        <v>.</v>
      </c>
      <c r="D46" s="2" t="str">
        <f>[2]bySendingHospital!D47</f>
        <v>.</v>
      </c>
      <c r="E46" s="2" t="str">
        <f>[2]bySendingHospital!E47</f>
        <v>.</v>
      </c>
      <c r="F46" s="2" t="str">
        <f>[2]bySendingHospital!F47</f>
        <v>.</v>
      </c>
      <c r="G46" s="2">
        <f>[2]bySendingHospital!G47</f>
        <v>27</v>
      </c>
      <c r="H46" s="2">
        <f>[2]bySendingHospital!H47</f>
        <v>12</v>
      </c>
      <c r="I46" s="2">
        <f>[2]bySendingHospital!I47</f>
        <v>39</v>
      </c>
    </row>
    <row r="47" spans="1:9" ht="24">
      <c r="A47" s="5">
        <f>[2]bySendingHospital!A48</f>
        <v>210029</v>
      </c>
      <c r="B47" s="5" t="str">
        <f>[2]bySendingHospital!B48</f>
        <v>HOPKINS BAYVIEW MED CTR</v>
      </c>
      <c r="C47" s="2">
        <f>[2]bySendingHospital!C48</f>
        <v>17</v>
      </c>
      <c r="D47" s="2">
        <f>[2]bySendingHospital!D48</f>
        <v>10</v>
      </c>
      <c r="E47" s="2">
        <f>[2]bySendingHospital!E48</f>
        <v>3</v>
      </c>
      <c r="F47" s="2">
        <f>[2]bySendingHospital!F48</f>
        <v>2</v>
      </c>
      <c r="G47" s="2" t="str">
        <f>[2]bySendingHospital!G48</f>
        <v>.</v>
      </c>
      <c r="H47" s="2" t="str">
        <f>[2]bySendingHospital!H48</f>
        <v>.</v>
      </c>
      <c r="I47" s="2">
        <f>[2]bySendingHospital!I48</f>
        <v>32</v>
      </c>
    </row>
    <row r="48" spans="1:9">
      <c r="A48" s="5">
        <f>[2]bySendingHospital!A49</f>
        <v>210030</v>
      </c>
      <c r="B48" s="5" t="str">
        <f>[2]bySendingHospital!B49</f>
        <v>CHESTERTOWN</v>
      </c>
      <c r="C48" s="2" t="str">
        <f>[2]bySendingHospital!C49</f>
        <v>.</v>
      </c>
      <c r="D48" s="2" t="str">
        <f>[2]bySendingHospital!D49</f>
        <v>.</v>
      </c>
      <c r="E48" s="2" t="str">
        <f>[2]bySendingHospital!E49</f>
        <v>.</v>
      </c>
      <c r="F48" s="2" t="str">
        <f>[2]bySendingHospital!F49</f>
        <v>.</v>
      </c>
      <c r="G48" s="2">
        <f>[2]bySendingHospital!G49</f>
        <v>30</v>
      </c>
      <c r="H48" s="2">
        <f>[2]bySendingHospital!H49</f>
        <v>2</v>
      </c>
      <c r="I48" s="2">
        <f>[2]bySendingHospital!I49</f>
        <v>32</v>
      </c>
    </row>
    <row r="49" spans="1:9">
      <c r="A49" s="5">
        <f>[2]bySendingHospital!A50</f>
        <v>210060</v>
      </c>
      <c r="B49" s="5" t="str">
        <f>[2]bySendingHospital!B50</f>
        <v>FT. WASHINGTON</v>
      </c>
      <c r="C49" s="2">
        <f>[2]bySendingHospital!C50</f>
        <v>3</v>
      </c>
      <c r="D49" s="2">
        <f>[2]bySendingHospital!D50</f>
        <v>9</v>
      </c>
      <c r="E49" s="2">
        <f>[2]bySendingHospital!E50</f>
        <v>4</v>
      </c>
      <c r="F49" s="2">
        <f>[2]bySendingHospital!F50</f>
        <v>6</v>
      </c>
      <c r="G49" s="2">
        <f>[2]bySendingHospital!G50</f>
        <v>6</v>
      </c>
      <c r="H49" s="2">
        <f>[2]bySendingHospital!H50</f>
        <v>3</v>
      </c>
      <c r="I49" s="2">
        <f>[2]bySendingHospital!I50</f>
        <v>31</v>
      </c>
    </row>
    <row r="50" spans="1:9">
      <c r="A50" s="5">
        <f>[2]bySendingHospital!A51</f>
        <v>210022</v>
      </c>
      <c r="B50" s="5" t="str">
        <f>[2]bySendingHospital!B51</f>
        <v>SUBURBAN</v>
      </c>
      <c r="C50" s="2">
        <f>[2]bySendingHospital!C51</f>
        <v>7</v>
      </c>
      <c r="D50" s="2">
        <f>[2]bySendingHospital!D51</f>
        <v>9</v>
      </c>
      <c r="E50" s="2">
        <f>[2]bySendingHospital!E51</f>
        <v>3</v>
      </c>
      <c r="F50" s="2" t="str">
        <f>[2]bySendingHospital!F51</f>
        <v>.</v>
      </c>
      <c r="G50" s="2" t="str">
        <f>[2]bySendingHospital!G51</f>
        <v>.</v>
      </c>
      <c r="H50" s="2" t="str">
        <f>[2]bySendingHospital!H51</f>
        <v>.</v>
      </c>
      <c r="I50" s="2">
        <f>[2]bySendingHospital!I51</f>
        <v>19</v>
      </c>
    </row>
    <row r="51" spans="1:9">
      <c r="A51" s="5">
        <f>[2]bySendingHospital!A52</f>
        <v>210010</v>
      </c>
      <c r="B51" s="5" t="str">
        <f>[2]bySendingHospital!B52</f>
        <v>DORCHESTER</v>
      </c>
      <c r="C51" s="2" t="str">
        <f>[2]bySendingHospital!C52</f>
        <v>.</v>
      </c>
      <c r="D51" s="2" t="str">
        <f>[2]bySendingHospital!D52</f>
        <v>.</v>
      </c>
      <c r="E51" s="2" t="str">
        <f>[2]bySendingHospital!E52</f>
        <v>.</v>
      </c>
      <c r="F51" s="2" t="str">
        <f>[2]bySendingHospital!F52</f>
        <v>.</v>
      </c>
      <c r="G51" s="2">
        <f>[2]bySendingHospital!G52</f>
        <v>12</v>
      </c>
      <c r="H51" s="2">
        <f>[2]bySendingHospital!H52</f>
        <v>3</v>
      </c>
      <c r="I51" s="2">
        <f>[2]bySendingHospital!I52</f>
        <v>15</v>
      </c>
    </row>
    <row r="52" spans="1:9">
      <c r="A52" s="5">
        <f>[2]bySendingHospital!A53</f>
        <v>210017</v>
      </c>
      <c r="B52" s="5" t="str">
        <f>[2]bySendingHospital!B53</f>
        <v>GARRETT COUNTY</v>
      </c>
      <c r="C52" s="2" t="str">
        <f>[2]bySendingHospital!C53</f>
        <v>.</v>
      </c>
      <c r="D52" s="2">
        <f>[2]bySendingHospital!D53</f>
        <v>4</v>
      </c>
      <c r="E52" s="2" t="str">
        <f>[2]bySendingHospital!E53</f>
        <v>.</v>
      </c>
      <c r="F52" s="2">
        <f>[2]bySendingHospital!F53</f>
        <v>1</v>
      </c>
      <c r="G52" s="2">
        <f>[2]bySendingHospital!G53</f>
        <v>3</v>
      </c>
      <c r="H52" s="2">
        <f>[2]bySendingHospital!H53</f>
        <v>1</v>
      </c>
      <c r="I52" s="2">
        <f>[2]bySendingHospital!I53</f>
        <v>9</v>
      </c>
    </row>
    <row r="53" spans="1:9">
      <c r="A53" s="5">
        <f>[2]bySendingHospital!A54</f>
        <v>210058</v>
      </c>
      <c r="B53" s="5" t="str">
        <f>[2]bySendingHospital!B54</f>
        <v>REHAB &amp; ORTHO</v>
      </c>
      <c r="C53" s="2" t="str">
        <f>[2]bySendingHospital!C54</f>
        <v>.</v>
      </c>
      <c r="D53" s="2" t="str">
        <f>[2]bySendingHospital!D54</f>
        <v>.</v>
      </c>
      <c r="E53" s="2" t="str">
        <f>[2]bySendingHospital!E54</f>
        <v>.</v>
      </c>
      <c r="F53" s="2" t="str">
        <f>[2]bySendingHospital!F54</f>
        <v>.</v>
      </c>
      <c r="G53" s="2" t="str">
        <f>[2]bySendingHospital!G54</f>
        <v>.</v>
      </c>
      <c r="H53" s="2">
        <f>[2]bySendingHospital!H54</f>
        <v>7</v>
      </c>
      <c r="I53" s="2">
        <f>[2]bySendingHospital!I54</f>
        <v>7</v>
      </c>
    </row>
    <row r="54" spans="1:9">
      <c r="A54" s="17">
        <f>[2]bySendingHospital!A55</f>
        <v>210045</v>
      </c>
      <c r="B54" s="17" t="str">
        <f>[2]bySendingHospital!B55</f>
        <v>MCCREADY</v>
      </c>
      <c r="C54" s="25">
        <f>[2]bySendingHospital!C55</f>
        <v>4</v>
      </c>
      <c r="D54" s="25" t="str">
        <f>[2]bySendingHospital!D55</f>
        <v>.</v>
      </c>
      <c r="E54" s="25">
        <f>[2]bySendingHospital!E55</f>
        <v>1</v>
      </c>
      <c r="F54" s="25" t="str">
        <f>[2]bySendingHospital!F55</f>
        <v>.</v>
      </c>
      <c r="G54" s="25">
        <f>[2]bySendingHospital!G55</f>
        <v>1</v>
      </c>
      <c r="H54" s="25" t="str">
        <f>[2]bySendingHospital!H55</f>
        <v>.</v>
      </c>
      <c r="I54" s="25">
        <f>[2]bySendingHospital!I55</f>
        <v>6</v>
      </c>
    </row>
    <row r="55" spans="1:9">
      <c r="A55" s="26">
        <f>[2]bySendingHospital!A56</f>
        <v>210333</v>
      </c>
      <c r="B55" s="26" t="str">
        <f>[2]bySendingHospital!B56</f>
        <v>BOWIE HEALTH</v>
      </c>
      <c r="C55" s="2">
        <f>[2]bySendingHospital!C56</f>
        <v>2</v>
      </c>
      <c r="D55" s="2" t="str">
        <f>[2]bySendingHospital!D56</f>
        <v>.</v>
      </c>
      <c r="E55" s="2">
        <f>[2]bySendingHospital!E56</f>
        <v>1</v>
      </c>
      <c r="F55" s="2" t="str">
        <f>[2]bySendingHospital!F56</f>
        <v>.</v>
      </c>
      <c r="G55" s="2">
        <f>[2]bySendingHospital!G56</f>
        <v>2</v>
      </c>
      <c r="H55" s="2" t="str">
        <f>[2]bySendingHospital!H56</f>
        <v>.</v>
      </c>
      <c r="I55" s="2">
        <f>[2]bySendingHospital!I56</f>
        <v>5</v>
      </c>
    </row>
    <row r="57" spans="1:9" ht="12.75" thickBot="1">
      <c r="A57" s="45" t="s">
        <v>1</v>
      </c>
      <c r="B57" s="45"/>
      <c r="C57" s="44">
        <f>SUM(C8:C55)</f>
        <v>1718</v>
      </c>
      <c r="D57" s="44">
        <f t="shared" ref="D57:I57" si="0">SUM(D8:D55)</f>
        <v>1513</v>
      </c>
      <c r="E57" s="44">
        <f t="shared" si="0"/>
        <v>1216</v>
      </c>
      <c r="F57" s="44">
        <f t="shared" si="0"/>
        <v>290</v>
      </c>
      <c r="G57" s="44">
        <f t="shared" si="0"/>
        <v>2271</v>
      </c>
      <c r="H57" s="44">
        <f t="shared" si="0"/>
        <v>1115</v>
      </c>
      <c r="I57" s="44">
        <f t="shared" si="0"/>
        <v>8123</v>
      </c>
    </row>
    <row r="58" spans="1:9" ht="12.75" thickTop="1"/>
  </sheetData>
  <autoFilter ref="A6:I6">
    <filterColumn colId="0" showButton="0"/>
  </autoFilter>
  <mergeCells count="16">
    <mergeCell ref="H5:H6"/>
    <mergeCell ref="I2:I6"/>
    <mergeCell ref="A1:I1"/>
    <mergeCell ref="A2:B6"/>
    <mergeCell ref="C2:H2"/>
    <mergeCell ref="C3:D3"/>
    <mergeCell ref="E3:F3"/>
    <mergeCell ref="G3:H3"/>
    <mergeCell ref="C4:D4"/>
    <mergeCell ref="E4:F4"/>
    <mergeCell ref="G4:H4"/>
    <mergeCell ref="C5:C6"/>
    <mergeCell ref="D5:D6"/>
    <mergeCell ref="E5:E6"/>
    <mergeCell ref="F5:F6"/>
    <mergeCell ref="G5:G6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2"/>
  <sheetViews>
    <sheetView workbookViewId="0">
      <selection activeCell="A2" sqref="A2:T20"/>
    </sheetView>
  </sheetViews>
  <sheetFormatPr defaultColWidth="11.25" defaultRowHeight="15.75"/>
  <cols>
    <col min="1" max="2" width="11.25" style="46"/>
    <col min="3" max="4" width="9.25" hidden="1" customWidth="1"/>
    <col min="5" max="11" width="9.25" customWidth="1"/>
    <col min="12" max="16" width="7.25" customWidth="1"/>
    <col min="17" max="20" width="9.25" customWidth="1"/>
  </cols>
  <sheetData>
    <row r="2" spans="1:20">
      <c r="A2" s="179" t="s">
        <v>119</v>
      </c>
      <c r="B2" s="180"/>
      <c r="C2" s="180"/>
      <c r="D2" s="180"/>
      <c r="E2" s="180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6"/>
    </row>
    <row r="3" spans="1:20">
      <c r="A3" s="119"/>
      <c r="B3" s="120"/>
      <c r="C3" s="181" t="str">
        <f>[3]OverallTrend!V3</f>
        <v>All</v>
      </c>
      <c r="D3" s="181"/>
      <c r="E3" s="181"/>
      <c r="F3" s="181"/>
      <c r="G3" s="181"/>
      <c r="H3" s="181"/>
      <c r="I3" s="181"/>
      <c r="J3" s="181"/>
      <c r="K3" s="182"/>
      <c r="L3" s="181" t="s">
        <v>127</v>
      </c>
      <c r="M3" s="181"/>
      <c r="N3" s="181"/>
      <c r="O3" s="181"/>
      <c r="P3" s="181"/>
      <c r="Q3" s="181" t="s">
        <v>124</v>
      </c>
      <c r="R3" s="181"/>
      <c r="S3" s="181"/>
      <c r="T3" s="181"/>
    </row>
    <row r="4" spans="1:20">
      <c r="A4" s="121"/>
      <c r="B4" s="122"/>
      <c r="C4" s="183"/>
      <c r="D4" s="183"/>
      <c r="E4" s="183"/>
      <c r="F4" s="183"/>
      <c r="G4" s="183"/>
      <c r="H4" s="183"/>
      <c r="I4" s="183"/>
      <c r="J4" s="183"/>
      <c r="K4" s="184"/>
      <c r="L4" s="183"/>
      <c r="M4" s="183"/>
      <c r="N4" s="183"/>
      <c r="O4" s="183"/>
      <c r="P4" s="183"/>
      <c r="Q4" s="183"/>
      <c r="R4" s="183"/>
      <c r="S4" s="183"/>
      <c r="T4" s="183"/>
    </row>
    <row r="5" spans="1:20" hidden="1">
      <c r="A5" s="119"/>
      <c r="B5" s="120"/>
      <c r="C5" s="181" t="str">
        <f>[3]OverallTrend!V5</f>
        <v>Calender Year</v>
      </c>
      <c r="D5" s="181"/>
      <c r="E5" s="181"/>
      <c r="F5" s="181"/>
      <c r="G5" s="181"/>
      <c r="H5" s="181"/>
      <c r="I5" s="181"/>
      <c r="J5" s="181"/>
      <c r="K5" s="182"/>
      <c r="L5" s="181"/>
      <c r="M5" s="181"/>
      <c r="N5" s="181"/>
      <c r="O5" s="181"/>
      <c r="P5" s="181"/>
      <c r="Q5" s="181"/>
      <c r="R5" s="181"/>
      <c r="S5" s="181"/>
      <c r="T5" s="181"/>
    </row>
    <row r="6" spans="1:20">
      <c r="A6" s="121"/>
      <c r="B6" s="122"/>
      <c r="C6" s="183">
        <f>[3]OverallTrend!V6</f>
        <v>2012</v>
      </c>
      <c r="D6" s="183"/>
      <c r="E6" s="183">
        <f>[3]OverallTrend!X6</f>
        <v>2013</v>
      </c>
      <c r="F6" s="183"/>
      <c r="G6" s="183"/>
      <c r="H6" s="183"/>
      <c r="I6" s="183">
        <f>[3]OverallTrend!AB6</f>
        <v>2014</v>
      </c>
      <c r="J6" s="183"/>
      <c r="K6" s="184"/>
      <c r="L6" s="183">
        <v>2013</v>
      </c>
      <c r="M6" s="183"/>
      <c r="N6" s="183">
        <v>2014</v>
      </c>
      <c r="O6" s="183"/>
      <c r="P6" s="183"/>
      <c r="Q6" s="183"/>
      <c r="R6" s="183"/>
      <c r="S6" s="183"/>
      <c r="T6" s="183"/>
    </row>
    <row r="7" spans="1:20">
      <c r="A7" s="119"/>
      <c r="B7" s="124"/>
      <c r="C7" s="185" t="str">
        <f>[3]OverallTrend!V7</f>
        <v>Calender Quater</v>
      </c>
      <c r="D7" s="185"/>
      <c r="E7" s="185" t="str">
        <f>[3]OverallTrend!X7</f>
        <v>Calender Quater</v>
      </c>
      <c r="F7" s="185"/>
      <c r="G7" s="185"/>
      <c r="H7" s="185"/>
      <c r="I7" s="185" t="str">
        <f>[3]OverallTrend!AB7</f>
        <v>Calender Quater</v>
      </c>
      <c r="J7" s="185"/>
      <c r="K7" s="186"/>
      <c r="L7" s="185" t="s">
        <v>128</v>
      </c>
      <c r="M7" s="185"/>
      <c r="N7" s="185" t="s">
        <v>128</v>
      </c>
      <c r="O7" s="185"/>
      <c r="P7" s="185"/>
      <c r="Q7" s="123"/>
      <c r="R7" s="123"/>
      <c r="S7" s="123"/>
      <c r="T7" s="123"/>
    </row>
    <row r="8" spans="1:20" ht="24">
      <c r="A8" s="118"/>
      <c r="B8" s="118" t="s">
        <v>120</v>
      </c>
      <c r="C8" s="117">
        <f>[3]OverallTrend!V8</f>
        <v>3</v>
      </c>
      <c r="D8" s="117">
        <f>[3]OverallTrend!W8</f>
        <v>4</v>
      </c>
      <c r="E8" s="117">
        <f>[3]OverallTrend!X8</f>
        <v>1</v>
      </c>
      <c r="F8" s="117">
        <f>[3]OverallTrend!Y8</f>
        <v>2</v>
      </c>
      <c r="G8" s="117">
        <f>[3]OverallTrend!Z8</f>
        <v>3</v>
      </c>
      <c r="H8" s="117">
        <f>[3]OverallTrend!AA8</f>
        <v>4</v>
      </c>
      <c r="I8" s="117">
        <f>[3]OverallTrend!AB8</f>
        <v>1</v>
      </c>
      <c r="J8" s="117">
        <f>[3]OverallTrend!AC8</f>
        <v>2</v>
      </c>
      <c r="K8" s="117">
        <f>[3]OverallTrend!AD8</f>
        <v>3</v>
      </c>
      <c r="L8" s="117">
        <f>G8</f>
        <v>3</v>
      </c>
      <c r="M8" s="117">
        <f t="shared" ref="M8:P8" si="0">H8</f>
        <v>4</v>
      </c>
      <c r="N8" s="117">
        <f t="shared" si="0"/>
        <v>1</v>
      </c>
      <c r="O8" s="117">
        <f t="shared" si="0"/>
        <v>2</v>
      </c>
      <c r="P8" s="117">
        <f t="shared" si="0"/>
        <v>3</v>
      </c>
      <c r="Q8" s="117" t="s">
        <v>122</v>
      </c>
      <c r="R8" s="117" t="s">
        <v>123</v>
      </c>
      <c r="S8" s="117" t="s">
        <v>125</v>
      </c>
      <c r="T8" s="117" t="s">
        <v>126</v>
      </c>
    </row>
    <row r="9" spans="1:20" s="46" customFormat="1">
      <c r="A9" s="178" t="s">
        <v>121</v>
      </c>
      <c r="B9" s="118" t="str">
        <f>[3]OverallTrend!C9</f>
        <v>1_UMMS</v>
      </c>
      <c r="C9" s="127">
        <f>[3]OverallTrend!V9</f>
        <v>716</v>
      </c>
      <c r="D9" s="127">
        <f>[3]OverallTrend!W9</f>
        <v>794</v>
      </c>
      <c r="E9" s="127">
        <f>[3]OverallTrend!X9</f>
        <v>753</v>
      </c>
      <c r="F9" s="127">
        <f>[3]OverallTrend!Y9</f>
        <v>795</v>
      </c>
      <c r="G9" s="127">
        <f>[3]OverallTrend!Z9</f>
        <v>831</v>
      </c>
      <c r="H9" s="127">
        <f>[3]OverallTrend!AA9</f>
        <v>866</v>
      </c>
      <c r="I9" s="127">
        <f>[3]OverallTrend!AB9</f>
        <v>745</v>
      </c>
      <c r="J9" s="127">
        <f>[3]OverallTrend!AC9</f>
        <v>789</v>
      </c>
      <c r="K9" s="127">
        <f>[3]OverallTrend!AD9</f>
        <v>676</v>
      </c>
      <c r="L9" s="128">
        <f>G9/C9-1</f>
        <v>0.1606145251396649</v>
      </c>
      <c r="M9" s="128">
        <f t="shared" ref="M9:P9" si="1">H9/D9-1</f>
        <v>9.0680100755667459E-2</v>
      </c>
      <c r="N9" s="128">
        <f t="shared" si="1"/>
        <v>-1.0624169986719778E-2</v>
      </c>
      <c r="O9" s="128">
        <f t="shared" si="1"/>
        <v>-7.547169811320753E-3</v>
      </c>
      <c r="P9" s="128">
        <f t="shared" si="1"/>
        <v>-0.18652226233453673</v>
      </c>
      <c r="Q9" s="129">
        <f>SUM(E9:G9)</f>
        <v>2379</v>
      </c>
      <c r="R9" s="129">
        <f>SUM(I9:K9)</f>
        <v>2210</v>
      </c>
      <c r="S9" s="134">
        <f>R9-Q9</f>
        <v>-169</v>
      </c>
      <c r="T9" s="128">
        <f>S9/Q9</f>
        <v>-7.1038251366120214E-2</v>
      </c>
    </row>
    <row r="10" spans="1:20" s="46" customFormat="1">
      <c r="A10" s="178"/>
      <c r="B10" s="118" t="str">
        <f>[3]OverallTrend!C10</f>
        <v>2_MIEMSS</v>
      </c>
      <c r="C10" s="127">
        <f>[3]OverallTrend!V10</f>
        <v>367</v>
      </c>
      <c r="D10" s="127">
        <f>[3]OverallTrend!W10</f>
        <v>363</v>
      </c>
      <c r="E10" s="127">
        <f>[3]OverallTrend!X10</f>
        <v>361</v>
      </c>
      <c r="F10" s="127">
        <f>[3]OverallTrend!Y10</f>
        <v>401</v>
      </c>
      <c r="G10" s="127">
        <f>[3]OverallTrend!Z10</f>
        <v>425</v>
      </c>
      <c r="H10" s="127">
        <f>[3]OverallTrend!AA10</f>
        <v>349</v>
      </c>
      <c r="I10" s="127">
        <f>[3]OverallTrend!AB10</f>
        <v>357</v>
      </c>
      <c r="J10" s="127">
        <f>[3]OverallTrend!AC10</f>
        <v>375</v>
      </c>
      <c r="K10" s="127">
        <f>[3]OverallTrend!AD10</f>
        <v>375</v>
      </c>
      <c r="L10" s="128">
        <f t="shared" ref="L10:L20" si="2">G10/C10-1</f>
        <v>0.15803814713896447</v>
      </c>
      <c r="M10" s="128">
        <f t="shared" ref="M10:M20" si="3">H10/D10-1</f>
        <v>-3.8567493112947604E-2</v>
      </c>
      <c r="N10" s="128">
        <f t="shared" ref="N10:N20" si="4">I10/E10-1</f>
        <v>-1.1080332409972304E-2</v>
      </c>
      <c r="O10" s="128">
        <f t="shared" ref="O10:O20" si="5">J10/F10-1</f>
        <v>-6.4837905236907689E-2</v>
      </c>
      <c r="P10" s="128">
        <f t="shared" ref="P10:P20" si="6">K10/G10-1</f>
        <v>-0.11764705882352944</v>
      </c>
      <c r="Q10" s="129">
        <f t="shared" ref="Q10:Q20" si="7">SUM(E10:G10)</f>
        <v>1187</v>
      </c>
      <c r="R10" s="129">
        <f t="shared" ref="R10:R20" si="8">SUM(I10:K10)</f>
        <v>1107</v>
      </c>
      <c r="S10" s="134">
        <f t="shared" ref="S10:S20" si="9">R10-Q10</f>
        <v>-80</v>
      </c>
      <c r="T10" s="128">
        <f t="shared" ref="T10:T20" si="10">S10/Q10</f>
        <v>-6.7396798652064022E-2</v>
      </c>
    </row>
    <row r="11" spans="1:20" s="46" customFormat="1">
      <c r="A11" s="178"/>
      <c r="B11" s="118" t="str">
        <f>[3]OverallTrend!C11</f>
        <v>3_JHH</v>
      </c>
      <c r="C11" s="127">
        <f>[3]OverallTrend!V11</f>
        <v>748</v>
      </c>
      <c r="D11" s="127">
        <f>[3]OverallTrend!W11</f>
        <v>806</v>
      </c>
      <c r="E11" s="127">
        <f>[3]OverallTrend!X11</f>
        <v>800</v>
      </c>
      <c r="F11" s="127">
        <f>[3]OverallTrend!Y11</f>
        <v>838</v>
      </c>
      <c r="G11" s="127">
        <f>[3]OverallTrend!Z11</f>
        <v>886</v>
      </c>
      <c r="H11" s="127">
        <f>[3]OverallTrend!AA11</f>
        <v>795</v>
      </c>
      <c r="I11" s="127">
        <f>[3]OverallTrend!AB11</f>
        <v>792</v>
      </c>
      <c r="J11" s="127">
        <f>[3]OverallTrend!AC11</f>
        <v>898</v>
      </c>
      <c r="K11" s="127">
        <f>[3]OverallTrend!AD11</f>
        <v>896</v>
      </c>
      <c r="L11" s="128">
        <f t="shared" si="2"/>
        <v>0.18449197860962574</v>
      </c>
      <c r="M11" s="128">
        <f t="shared" si="3"/>
        <v>-1.3647642679900707E-2</v>
      </c>
      <c r="N11" s="128">
        <f t="shared" si="4"/>
        <v>-1.0000000000000009E-2</v>
      </c>
      <c r="O11" s="128">
        <f t="shared" si="5"/>
        <v>7.1599045346061985E-2</v>
      </c>
      <c r="P11" s="128">
        <f t="shared" si="6"/>
        <v>1.1286681715575675E-2</v>
      </c>
      <c r="Q11" s="129">
        <f t="shared" si="7"/>
        <v>2524</v>
      </c>
      <c r="R11" s="129">
        <f t="shared" si="8"/>
        <v>2586</v>
      </c>
      <c r="S11" s="130">
        <f t="shared" si="9"/>
        <v>62</v>
      </c>
      <c r="T11" s="128">
        <f t="shared" si="10"/>
        <v>2.456418383518225E-2</v>
      </c>
    </row>
    <row r="12" spans="1:20" s="46" customFormat="1" hidden="1">
      <c r="A12" s="178"/>
      <c r="B12" s="118" t="str">
        <f>[3]OverallTrend!C12</f>
        <v>4_Non-AMC</v>
      </c>
      <c r="C12" s="127">
        <f>[3]OverallTrend!V12</f>
        <v>1981</v>
      </c>
      <c r="D12" s="127">
        <f>[3]OverallTrend!W12</f>
        <v>2047</v>
      </c>
      <c r="E12" s="127">
        <f>[3]OverallTrend!X12</f>
        <v>2117</v>
      </c>
      <c r="F12" s="127">
        <f>[3]OverallTrend!Y12</f>
        <v>2083</v>
      </c>
      <c r="G12" s="127">
        <f>[3]OverallTrend!Z12</f>
        <v>1921</v>
      </c>
      <c r="H12" s="127">
        <f>[3]OverallTrend!AA12</f>
        <v>1738</v>
      </c>
      <c r="I12" s="127">
        <f>[3]OverallTrend!AB12</f>
        <v>1752</v>
      </c>
      <c r="J12" s="127">
        <f>[3]OverallTrend!AC12</f>
        <v>1836</v>
      </c>
      <c r="K12" s="127">
        <f>[3]OverallTrend!AD12</f>
        <v>1780</v>
      </c>
      <c r="L12" s="128">
        <f t="shared" si="2"/>
        <v>-3.0287733467945444E-2</v>
      </c>
      <c r="M12" s="128">
        <f t="shared" si="3"/>
        <v>-0.15095261358084999</v>
      </c>
      <c r="N12" s="128">
        <f t="shared" si="4"/>
        <v>-0.17241379310344829</v>
      </c>
      <c r="O12" s="128">
        <f t="shared" si="5"/>
        <v>-0.11857897263562167</v>
      </c>
      <c r="P12" s="128">
        <f t="shared" si="6"/>
        <v>-7.33992712129099E-2</v>
      </c>
      <c r="Q12" s="129">
        <f t="shared" si="7"/>
        <v>6121</v>
      </c>
      <c r="R12" s="129">
        <f t="shared" si="8"/>
        <v>5368</v>
      </c>
      <c r="S12" s="130">
        <f t="shared" si="9"/>
        <v>-753</v>
      </c>
      <c r="T12" s="128">
        <f t="shared" si="10"/>
        <v>-0.12301911452377062</v>
      </c>
    </row>
    <row r="13" spans="1:20" s="46" customFormat="1">
      <c r="A13" s="178" t="s">
        <v>15</v>
      </c>
      <c r="B13" s="118" t="str">
        <f>[3]OverallTrend!C13</f>
        <v>1_UMMS</v>
      </c>
      <c r="C13" s="131">
        <f>[3]OverallTrend!V13</f>
        <v>27494.97</v>
      </c>
      <c r="D13" s="131">
        <f>[3]OverallTrend!W13</f>
        <v>30624.79</v>
      </c>
      <c r="E13" s="131">
        <f>[3]OverallTrend!X13</f>
        <v>38259.47</v>
      </c>
      <c r="F13" s="131">
        <f>[3]OverallTrend!Y13</f>
        <v>32146.78</v>
      </c>
      <c r="G13" s="131">
        <f>[3]OverallTrend!Z13</f>
        <v>30156.28</v>
      </c>
      <c r="H13" s="131">
        <f>[3]OverallTrend!AA13</f>
        <v>29825.64</v>
      </c>
      <c r="I13" s="131">
        <f>[3]OverallTrend!AB13</f>
        <v>42121.85</v>
      </c>
      <c r="J13" s="131">
        <f>[3]OverallTrend!AC13</f>
        <v>40997.69</v>
      </c>
      <c r="K13" s="131">
        <f>[3]OverallTrend!AD13</f>
        <v>38085.14</v>
      </c>
      <c r="L13" s="128">
        <f t="shared" si="2"/>
        <v>9.6792613339821809E-2</v>
      </c>
      <c r="M13" s="128">
        <f t="shared" si="3"/>
        <v>-2.6094872813821834E-2</v>
      </c>
      <c r="N13" s="128">
        <f t="shared" si="4"/>
        <v>0.10095226096963694</v>
      </c>
      <c r="O13" s="128">
        <f t="shared" si="5"/>
        <v>0.27532804218649587</v>
      </c>
      <c r="P13" s="128">
        <f t="shared" si="6"/>
        <v>0.26292566589778321</v>
      </c>
      <c r="Q13" s="132">
        <f t="shared" si="7"/>
        <v>100562.53</v>
      </c>
      <c r="R13" s="132">
        <f t="shared" si="8"/>
        <v>121204.68000000001</v>
      </c>
      <c r="S13" s="133">
        <f t="shared" si="9"/>
        <v>20642.150000000009</v>
      </c>
      <c r="T13" s="128">
        <f t="shared" si="10"/>
        <v>0.20526681259908644</v>
      </c>
    </row>
    <row r="14" spans="1:20" s="46" customFormat="1">
      <c r="A14" s="178"/>
      <c r="B14" s="118" t="str">
        <f>[3]OverallTrend!C14</f>
        <v>2_MIEMSS</v>
      </c>
      <c r="C14" s="131">
        <f>[3]OverallTrend!V14</f>
        <v>26421.26</v>
      </c>
      <c r="D14" s="131">
        <f>[3]OverallTrend!W14</f>
        <v>28075.87</v>
      </c>
      <c r="E14" s="131">
        <f>[3]OverallTrend!X14</f>
        <v>29816.15</v>
      </c>
      <c r="F14" s="131">
        <f>[3]OverallTrend!Y14</f>
        <v>37730.269999999997</v>
      </c>
      <c r="G14" s="131">
        <f>[3]OverallTrend!Z14</f>
        <v>35938.410000000003</v>
      </c>
      <c r="H14" s="131">
        <f>[3]OverallTrend!AA14</f>
        <v>37189.279999999999</v>
      </c>
      <c r="I14" s="131">
        <f>[3]OverallTrend!AB14</f>
        <v>37920.639999999999</v>
      </c>
      <c r="J14" s="131">
        <f>[3]OverallTrend!AC14</f>
        <v>37128.39</v>
      </c>
      <c r="K14" s="131">
        <f>[3]OverallTrend!AD14</f>
        <v>40167.69</v>
      </c>
      <c r="L14" s="128">
        <f t="shared" si="2"/>
        <v>0.36020802944295638</v>
      </c>
      <c r="M14" s="128">
        <f t="shared" si="3"/>
        <v>0.32459938017949219</v>
      </c>
      <c r="N14" s="128">
        <f t="shared" si="4"/>
        <v>0.27181544230224208</v>
      </c>
      <c r="O14" s="128">
        <f t="shared" si="5"/>
        <v>-1.5952178449822885E-2</v>
      </c>
      <c r="P14" s="128">
        <f t="shared" si="6"/>
        <v>0.11768133314745977</v>
      </c>
      <c r="Q14" s="132">
        <f t="shared" si="7"/>
        <v>103484.83</v>
      </c>
      <c r="R14" s="132">
        <f t="shared" si="8"/>
        <v>115216.72</v>
      </c>
      <c r="S14" s="133">
        <f t="shared" si="9"/>
        <v>11731.89</v>
      </c>
      <c r="T14" s="128">
        <f t="shared" si="10"/>
        <v>0.113368210587001</v>
      </c>
    </row>
    <row r="15" spans="1:20" s="46" customFormat="1">
      <c r="A15" s="178"/>
      <c r="B15" s="118" t="str">
        <f>[3]OverallTrend!C15</f>
        <v>3_JHH</v>
      </c>
      <c r="C15" s="131">
        <f>[3]OverallTrend!V15</f>
        <v>27577.18</v>
      </c>
      <c r="D15" s="131">
        <f>[3]OverallTrend!W15</f>
        <v>27969.11</v>
      </c>
      <c r="E15" s="131">
        <f>[3]OverallTrend!X15</f>
        <v>31169.02</v>
      </c>
      <c r="F15" s="131">
        <f>[3]OverallTrend!Y15</f>
        <v>29991.63</v>
      </c>
      <c r="G15" s="131">
        <f>[3]OverallTrend!Z15</f>
        <v>33026.22</v>
      </c>
      <c r="H15" s="131">
        <f>[3]OverallTrend!AA15</f>
        <v>32610.76</v>
      </c>
      <c r="I15" s="131">
        <f>[3]OverallTrend!AB15</f>
        <v>29741.69</v>
      </c>
      <c r="J15" s="131">
        <f>[3]OverallTrend!AC15</f>
        <v>30803.919999999998</v>
      </c>
      <c r="K15" s="131">
        <f>[3]OverallTrend!AD15</f>
        <v>34297.42</v>
      </c>
      <c r="L15" s="128">
        <f t="shared" si="2"/>
        <v>0.19759235715907142</v>
      </c>
      <c r="M15" s="128">
        <f t="shared" si="3"/>
        <v>0.16595629964628822</v>
      </c>
      <c r="N15" s="128">
        <f t="shared" si="4"/>
        <v>-4.5793226736034698E-2</v>
      </c>
      <c r="O15" s="128">
        <f t="shared" si="5"/>
        <v>2.7083889738570344E-2</v>
      </c>
      <c r="P15" s="128">
        <f t="shared" si="6"/>
        <v>3.8490629566447332E-2</v>
      </c>
      <c r="Q15" s="132">
        <f t="shared" si="7"/>
        <v>94186.87</v>
      </c>
      <c r="R15" s="132">
        <f t="shared" si="8"/>
        <v>94843.03</v>
      </c>
      <c r="S15" s="133">
        <f t="shared" si="9"/>
        <v>656.16000000000349</v>
      </c>
      <c r="T15" s="128">
        <f t="shared" si="10"/>
        <v>6.9665761267998765E-3</v>
      </c>
    </row>
    <row r="16" spans="1:20" s="46" customFormat="1" hidden="1">
      <c r="A16" s="178"/>
      <c r="B16" s="118" t="str">
        <f>[3]OverallTrend!C16</f>
        <v>4_Non-AMC</v>
      </c>
      <c r="C16" s="131">
        <f>[3]OverallTrend!V16</f>
        <v>11314.32</v>
      </c>
      <c r="D16" s="131">
        <f>[3]OverallTrend!W16</f>
        <v>12378.91</v>
      </c>
      <c r="E16" s="131">
        <f>[3]OverallTrend!X16</f>
        <v>13157.34</v>
      </c>
      <c r="F16" s="131">
        <f>[3]OverallTrend!Y16</f>
        <v>12701.25</v>
      </c>
      <c r="G16" s="131">
        <f>[3]OverallTrend!Z16</f>
        <v>13028.88</v>
      </c>
      <c r="H16" s="131">
        <f>[3]OverallTrend!AA16</f>
        <v>13399.67</v>
      </c>
      <c r="I16" s="131">
        <f>[3]OverallTrend!AB16</f>
        <v>13920.35</v>
      </c>
      <c r="J16" s="131">
        <f>[3]OverallTrend!AC16</f>
        <v>13256.68</v>
      </c>
      <c r="K16" s="131">
        <f>[3]OverallTrend!AD16</f>
        <v>14363.45</v>
      </c>
      <c r="L16" s="128">
        <f t="shared" si="2"/>
        <v>0.15153893473050073</v>
      </c>
      <c r="M16" s="128">
        <f t="shared" si="3"/>
        <v>8.2459602662916298E-2</v>
      </c>
      <c r="N16" s="128">
        <f t="shared" si="4"/>
        <v>5.7991204909199068E-2</v>
      </c>
      <c r="O16" s="128">
        <f t="shared" si="5"/>
        <v>4.3730341501820646E-2</v>
      </c>
      <c r="P16" s="128">
        <f t="shared" si="6"/>
        <v>0.10243167486384097</v>
      </c>
      <c r="Q16" s="132">
        <f t="shared" si="7"/>
        <v>38887.47</v>
      </c>
      <c r="R16" s="132">
        <f t="shared" si="8"/>
        <v>41540.479999999996</v>
      </c>
      <c r="S16" s="133">
        <f t="shared" si="9"/>
        <v>2653.0099999999948</v>
      </c>
      <c r="T16" s="128">
        <f t="shared" si="10"/>
        <v>6.8222746298486237E-2</v>
      </c>
    </row>
    <row r="17" spans="1:20" s="46" customFormat="1">
      <c r="A17" s="178" t="str">
        <f>[3]OverallTrend!B17</f>
        <v>Total charges</v>
      </c>
      <c r="B17" s="118" t="str">
        <f>[3]OverallTrend!C17</f>
        <v>1_UMMS</v>
      </c>
      <c r="C17" s="132">
        <f>[3]OverallTrend!V17</f>
        <v>19686395.52</v>
      </c>
      <c r="D17" s="132">
        <f>[3]OverallTrend!W17</f>
        <v>24316081.879999999</v>
      </c>
      <c r="E17" s="132">
        <f>[3]OverallTrend!X17</f>
        <v>28809382.850000001</v>
      </c>
      <c r="F17" s="132">
        <f>[3]OverallTrend!Y17</f>
        <v>25556691.210000001</v>
      </c>
      <c r="G17" s="132">
        <f>[3]OverallTrend!Z17</f>
        <v>25059871.379999999</v>
      </c>
      <c r="H17" s="132">
        <f>[3]OverallTrend!AA17</f>
        <v>25829001.719999999</v>
      </c>
      <c r="I17" s="132">
        <f>[3]OverallTrend!AB17</f>
        <v>31380777.050000001</v>
      </c>
      <c r="J17" s="132">
        <f>[3]OverallTrend!AC17</f>
        <v>32347173.850000001</v>
      </c>
      <c r="K17" s="132">
        <f>[3]OverallTrend!AD17</f>
        <v>25745553.73</v>
      </c>
      <c r="L17" s="128">
        <f t="shared" si="2"/>
        <v>0.27295376924338055</v>
      </c>
      <c r="M17" s="128">
        <f t="shared" si="3"/>
        <v>6.2218898894413455E-2</v>
      </c>
      <c r="N17" s="128">
        <f t="shared" si="4"/>
        <v>8.9255441999168017E-2</v>
      </c>
      <c r="O17" s="128">
        <f t="shared" si="5"/>
        <v>0.26570273061572913</v>
      </c>
      <c r="P17" s="128">
        <f t="shared" si="6"/>
        <v>2.7361766531141862E-2</v>
      </c>
      <c r="Q17" s="132">
        <f t="shared" si="7"/>
        <v>79425945.439999998</v>
      </c>
      <c r="R17" s="132">
        <f t="shared" si="8"/>
        <v>89473504.63000001</v>
      </c>
      <c r="S17" s="133">
        <f t="shared" si="9"/>
        <v>10047559.190000013</v>
      </c>
      <c r="T17" s="128">
        <f t="shared" si="10"/>
        <v>0.12650222964723973</v>
      </c>
    </row>
    <row r="18" spans="1:20" s="46" customFormat="1">
      <c r="A18" s="178"/>
      <c r="B18" s="118" t="str">
        <f>[3]OverallTrend!C18</f>
        <v>2_MIEMSS</v>
      </c>
      <c r="C18" s="132">
        <f>[3]OverallTrend!V18</f>
        <v>9696603.5399999991</v>
      </c>
      <c r="D18" s="132">
        <f>[3]OverallTrend!W18</f>
        <v>10191542.33</v>
      </c>
      <c r="E18" s="132">
        <f>[3]OverallTrend!X18</f>
        <v>10763631.82</v>
      </c>
      <c r="F18" s="132">
        <f>[3]OverallTrend!Y18</f>
        <v>15129838.35</v>
      </c>
      <c r="G18" s="132">
        <f>[3]OverallTrend!Z18</f>
        <v>15273826.08</v>
      </c>
      <c r="H18" s="132">
        <f>[3]OverallTrend!AA18</f>
        <v>12979057.42</v>
      </c>
      <c r="I18" s="132">
        <f>[3]OverallTrend!AB18</f>
        <v>13537669.560000001</v>
      </c>
      <c r="J18" s="132">
        <f>[3]OverallTrend!AC18</f>
        <v>13923145.02</v>
      </c>
      <c r="K18" s="132">
        <f>[3]OverallTrend!AD18</f>
        <v>15062885.439999999</v>
      </c>
      <c r="L18" s="128">
        <f t="shared" si="2"/>
        <v>0.57517279292621271</v>
      </c>
      <c r="M18" s="128">
        <f t="shared" si="3"/>
        <v>0.27351258521437161</v>
      </c>
      <c r="N18" s="128">
        <f t="shared" si="4"/>
        <v>0.25772320963687512</v>
      </c>
      <c r="O18" s="128">
        <f t="shared" si="5"/>
        <v>-7.9755864014237843E-2</v>
      </c>
      <c r="P18" s="128">
        <f t="shared" si="6"/>
        <v>-1.3810595910622059E-2</v>
      </c>
      <c r="Q18" s="132">
        <f t="shared" si="7"/>
        <v>41167296.25</v>
      </c>
      <c r="R18" s="132">
        <f t="shared" si="8"/>
        <v>42523700.019999996</v>
      </c>
      <c r="S18" s="133">
        <f t="shared" si="9"/>
        <v>1356403.7699999958</v>
      </c>
      <c r="T18" s="128">
        <f t="shared" si="10"/>
        <v>3.2948575533424687E-2</v>
      </c>
    </row>
    <row r="19" spans="1:20" s="46" customFormat="1">
      <c r="A19" s="178"/>
      <c r="B19" s="118" t="str">
        <f>[3]OverallTrend!C19</f>
        <v>3_JHH</v>
      </c>
      <c r="C19" s="132">
        <f>[3]OverallTrend!V19</f>
        <v>20627727.5</v>
      </c>
      <c r="D19" s="132">
        <f>[3]OverallTrend!W19</f>
        <v>22543103.649999999</v>
      </c>
      <c r="E19" s="132">
        <f>[3]OverallTrend!X19</f>
        <v>24935218.960000001</v>
      </c>
      <c r="F19" s="132">
        <f>[3]OverallTrend!Y19</f>
        <v>25132982.239999998</v>
      </c>
      <c r="G19" s="132">
        <f>[3]OverallTrend!Z19</f>
        <v>29261229.75</v>
      </c>
      <c r="H19" s="132">
        <f>[3]OverallTrend!AA19</f>
        <v>25925552.460000001</v>
      </c>
      <c r="I19" s="132">
        <f>[3]OverallTrend!AB19</f>
        <v>23555419.559999999</v>
      </c>
      <c r="J19" s="132">
        <f>[3]OverallTrend!AC19</f>
        <v>27661922.440000001</v>
      </c>
      <c r="K19" s="132">
        <f>[3]OverallTrend!AD19</f>
        <v>30730487.43</v>
      </c>
      <c r="L19" s="128">
        <f t="shared" si="2"/>
        <v>0.41853869991253267</v>
      </c>
      <c r="M19" s="128">
        <f t="shared" si="3"/>
        <v>0.15004361699769775</v>
      </c>
      <c r="N19" s="128">
        <f t="shared" si="4"/>
        <v>-5.5335363295322071E-2</v>
      </c>
      <c r="O19" s="128">
        <f t="shared" si="5"/>
        <v>0.1006223684818075</v>
      </c>
      <c r="P19" s="128">
        <f t="shared" si="6"/>
        <v>5.0211754343646442E-2</v>
      </c>
      <c r="Q19" s="132">
        <f t="shared" si="7"/>
        <v>79329430.950000003</v>
      </c>
      <c r="R19" s="132">
        <f t="shared" si="8"/>
        <v>81947829.430000007</v>
      </c>
      <c r="S19" s="133">
        <f t="shared" si="9"/>
        <v>2618398.4800000042</v>
      </c>
      <c r="T19" s="128">
        <f t="shared" si="10"/>
        <v>3.300664644437367E-2</v>
      </c>
    </row>
    <row r="20" spans="1:20" s="46" customFormat="1" hidden="1">
      <c r="A20" s="178"/>
      <c r="B20" s="118" t="str">
        <f>[3]OverallTrend!C20</f>
        <v>4_Non-AMC</v>
      </c>
      <c r="C20" s="132">
        <f>[3]OverallTrend!V20</f>
        <v>22413664.949999999</v>
      </c>
      <c r="D20" s="132">
        <f>[3]OverallTrend!W20</f>
        <v>25339624.640000001</v>
      </c>
      <c r="E20" s="132">
        <f>[3]OverallTrend!X20</f>
        <v>27854083.789999999</v>
      </c>
      <c r="F20" s="132">
        <f>[3]OverallTrend!Y20</f>
        <v>26456711.260000002</v>
      </c>
      <c r="G20" s="132">
        <f>[3]OverallTrend!Z20</f>
        <v>25028483.280000001</v>
      </c>
      <c r="H20" s="132">
        <f>[3]OverallTrend!AA20</f>
        <v>23288629.690000001</v>
      </c>
      <c r="I20" s="132">
        <f>[3]OverallTrend!AB20</f>
        <v>24388450.039999999</v>
      </c>
      <c r="J20" s="132">
        <f>[3]OverallTrend!AC20</f>
        <v>24339262.07</v>
      </c>
      <c r="K20" s="132">
        <f>[3]OverallTrend!AD20</f>
        <v>25566938.789999999</v>
      </c>
      <c r="L20" s="128">
        <f t="shared" si="2"/>
        <v>0.11666179251956743</v>
      </c>
      <c r="M20" s="128">
        <f t="shared" si="3"/>
        <v>-8.094022619271124E-2</v>
      </c>
      <c r="N20" s="128">
        <f t="shared" si="4"/>
        <v>-0.12442102838953228</v>
      </c>
      <c r="O20" s="128">
        <f t="shared" si="5"/>
        <v>-8.003448233573085E-2</v>
      </c>
      <c r="P20" s="128">
        <f t="shared" si="6"/>
        <v>2.1513709159926231E-2</v>
      </c>
      <c r="Q20" s="132">
        <f t="shared" si="7"/>
        <v>79339278.329999998</v>
      </c>
      <c r="R20" s="132">
        <f t="shared" si="8"/>
        <v>74294650.900000006</v>
      </c>
      <c r="S20" s="133">
        <f t="shared" si="9"/>
        <v>-5044627.4299999923</v>
      </c>
      <c r="T20" s="128">
        <f t="shared" si="10"/>
        <v>-6.3582976001087504E-2</v>
      </c>
    </row>
    <row r="22" spans="1:20">
      <c r="A22" s="46" t="s">
        <v>129</v>
      </c>
    </row>
  </sheetData>
  <mergeCells count="21">
    <mergeCell ref="Q6:T6"/>
    <mergeCell ref="C7:D7"/>
    <mergeCell ref="E7:H7"/>
    <mergeCell ref="I7:K7"/>
    <mergeCell ref="L7:M7"/>
    <mergeCell ref="N7:P7"/>
    <mergeCell ref="C6:D6"/>
    <mergeCell ref="E6:H6"/>
    <mergeCell ref="I6:K6"/>
    <mergeCell ref="L6:M6"/>
    <mergeCell ref="N6:P6"/>
    <mergeCell ref="L3:P4"/>
    <mergeCell ref="Q3:T4"/>
    <mergeCell ref="C5:K5"/>
    <mergeCell ref="L5:P5"/>
    <mergeCell ref="Q5:T5"/>
    <mergeCell ref="A9:A12"/>
    <mergeCell ref="A13:A16"/>
    <mergeCell ref="A17:A20"/>
    <mergeCell ref="A2:E2"/>
    <mergeCell ref="C3:K4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58"/>
  <sheetViews>
    <sheetView workbookViewId="0">
      <selection sqref="A1:J1"/>
    </sheetView>
  </sheetViews>
  <sheetFormatPr defaultColWidth="10.75" defaultRowHeight="15.75"/>
  <cols>
    <col min="1" max="1" width="6.5" style="7" customWidth="1"/>
    <col min="2" max="2" width="38.75" style="8" customWidth="1"/>
    <col min="3" max="9" width="5.75" style="8" hidden="1" customWidth="1"/>
    <col min="10" max="10" width="6.75" style="8" hidden="1" customWidth="1"/>
    <col min="11" max="11" width="6.625" style="8" hidden="1" customWidth="1"/>
    <col min="12" max="12" width="5.75" style="8" hidden="1" customWidth="1"/>
    <col min="13" max="13" width="4.75" style="8" hidden="1" customWidth="1"/>
    <col min="14" max="14" width="6.625" style="8" hidden="1" customWidth="1"/>
    <col min="15" max="15" width="4.75" style="8" hidden="1" customWidth="1"/>
    <col min="16" max="16" width="5.75" style="8" hidden="1" customWidth="1"/>
    <col min="17" max="17" width="3.875" style="8" hidden="1" customWidth="1"/>
    <col min="18" max="21" width="5.25" style="8" hidden="1" customWidth="1"/>
    <col min="22" max="26" width="7.375" style="8" hidden="1" customWidth="1"/>
    <col min="27" max="31" width="6.75" style="8" hidden="1" customWidth="1"/>
    <col min="32" max="85" width="5" style="8" hidden="1" customWidth="1"/>
    <col min="86" max="110" width="4.625" style="8" hidden="1" customWidth="1"/>
    <col min="111" max="112" width="6.625" style="8" hidden="1" customWidth="1"/>
    <col min="113" max="113" width="8.75" style="8" hidden="1" customWidth="1"/>
    <col min="114" max="114" width="8.25" style="8" hidden="1" customWidth="1"/>
    <col min="115" max="115" width="6.625" style="8" hidden="1" customWidth="1"/>
    <col min="116" max="119" width="9.875" style="8" customWidth="1"/>
    <col min="120" max="16384" width="10.75" style="8"/>
  </cols>
  <sheetData>
    <row r="1" spans="1:119">
      <c r="A1" s="191" t="s">
        <v>130</v>
      </c>
      <c r="B1" s="192"/>
      <c r="C1" s="192"/>
      <c r="D1" s="192"/>
      <c r="E1" s="192"/>
      <c r="F1" s="192"/>
      <c r="G1" s="192"/>
      <c r="H1" s="192"/>
      <c r="I1" s="192"/>
      <c r="J1" s="193"/>
    </row>
    <row r="3" spans="1:119">
      <c r="A3" s="135" t="str">
        <f>'[3]by Sending Hospital'!A3</f>
        <v/>
      </c>
      <c r="B3" s="136"/>
      <c r="C3" s="189" t="str">
        <f>'[3]by Sending Hospital'!C3</f>
        <v>Trans_inHosp</v>
      </c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189"/>
      <c r="AC3" s="189"/>
      <c r="AD3" s="189"/>
      <c r="AE3" s="189"/>
      <c r="AF3" s="189"/>
      <c r="AG3" s="189"/>
      <c r="AH3" s="189"/>
      <c r="AI3" s="189"/>
      <c r="AJ3" s="189"/>
      <c r="AK3" s="189"/>
      <c r="AL3" s="189"/>
      <c r="AM3" s="189"/>
      <c r="AN3" s="189"/>
      <c r="AO3" s="189"/>
      <c r="AP3" s="189"/>
      <c r="AQ3" s="189"/>
      <c r="AR3" s="189"/>
      <c r="AS3" s="189"/>
      <c r="AT3" s="189"/>
      <c r="AU3" s="189"/>
      <c r="AV3" s="189"/>
      <c r="AW3" s="189"/>
      <c r="AX3" s="189"/>
      <c r="AY3" s="189"/>
      <c r="AZ3" s="189"/>
      <c r="BA3" s="189"/>
      <c r="BB3" s="189"/>
      <c r="BC3" s="189"/>
      <c r="BD3" s="189"/>
      <c r="BE3" s="189"/>
      <c r="BF3" s="189"/>
      <c r="BG3" s="189"/>
      <c r="BH3" s="189"/>
      <c r="BI3" s="189"/>
      <c r="BJ3" s="189"/>
      <c r="BK3" s="189"/>
      <c r="BL3" s="189"/>
      <c r="BM3" s="189"/>
      <c r="BN3" s="189"/>
      <c r="BO3" s="189"/>
      <c r="BP3" s="189"/>
      <c r="BQ3" s="189"/>
      <c r="BR3" s="189"/>
      <c r="BS3" s="189"/>
      <c r="BT3" s="189"/>
      <c r="BU3" s="189"/>
      <c r="BV3" s="189"/>
      <c r="BW3" s="189"/>
      <c r="BX3" s="189"/>
      <c r="BY3" s="189"/>
      <c r="BZ3" s="189"/>
      <c r="CA3" s="189"/>
      <c r="CB3" s="189"/>
      <c r="CC3" s="189"/>
      <c r="CD3" s="189"/>
      <c r="CE3" s="189"/>
      <c r="CF3" s="189"/>
      <c r="CG3" s="189"/>
      <c r="CH3" s="189"/>
      <c r="CI3" s="189"/>
      <c r="CJ3" s="189"/>
      <c r="CK3" s="189"/>
      <c r="CL3" s="189"/>
      <c r="CM3" s="189"/>
      <c r="CN3" s="189"/>
      <c r="CO3" s="189"/>
      <c r="CP3" s="189"/>
      <c r="CQ3" s="189"/>
      <c r="CR3" s="189"/>
      <c r="CS3" s="189"/>
      <c r="CT3" s="189"/>
      <c r="CU3" s="189"/>
      <c r="CV3" s="189"/>
      <c r="CW3" s="189"/>
      <c r="CX3" s="189"/>
      <c r="CY3" s="189"/>
      <c r="CZ3" s="189"/>
      <c r="DA3" s="189"/>
      <c r="DB3" s="189"/>
      <c r="DC3" s="189"/>
      <c r="DD3" s="189"/>
      <c r="DE3" s="189"/>
      <c r="DF3" s="190"/>
      <c r="DG3" s="89"/>
      <c r="DH3" s="89"/>
      <c r="DI3" s="89"/>
      <c r="DJ3" s="89"/>
      <c r="DK3" s="89"/>
      <c r="DL3" s="89"/>
      <c r="DM3" s="89"/>
      <c r="DN3" s="89"/>
      <c r="DO3" s="89"/>
    </row>
    <row r="4" spans="1:119">
      <c r="A4" s="135"/>
      <c r="B4" s="136"/>
      <c r="C4" s="189" t="str">
        <f>'[3]by Sending Hospital'!C4</f>
        <v>1_UMMS</v>
      </c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  <c r="Z4" s="189"/>
      <c r="AA4" s="189"/>
      <c r="AB4" s="189"/>
      <c r="AC4" s="190"/>
      <c r="AD4" s="189" t="str">
        <f>'[3]by Sending Hospital'!AD4</f>
        <v>2_MIEMSS</v>
      </c>
      <c r="AE4" s="189"/>
      <c r="AF4" s="189"/>
      <c r="AG4" s="189"/>
      <c r="AH4" s="189"/>
      <c r="AI4" s="189"/>
      <c r="AJ4" s="189"/>
      <c r="AK4" s="189"/>
      <c r="AL4" s="189"/>
      <c r="AM4" s="189"/>
      <c r="AN4" s="189"/>
      <c r="AO4" s="189"/>
      <c r="AP4" s="189"/>
      <c r="AQ4" s="189"/>
      <c r="AR4" s="189"/>
      <c r="AS4" s="189"/>
      <c r="AT4" s="189"/>
      <c r="AU4" s="189"/>
      <c r="AV4" s="189"/>
      <c r="AW4" s="189"/>
      <c r="AX4" s="189"/>
      <c r="AY4" s="189"/>
      <c r="AZ4" s="189"/>
      <c r="BA4" s="189"/>
      <c r="BB4" s="189"/>
      <c r="BC4" s="189"/>
      <c r="BD4" s="190"/>
      <c r="BE4" s="189" t="str">
        <f>'[3]by Sending Hospital'!BE4</f>
        <v>3_JHH</v>
      </c>
      <c r="BF4" s="189"/>
      <c r="BG4" s="189"/>
      <c r="BH4" s="189"/>
      <c r="BI4" s="189"/>
      <c r="BJ4" s="189"/>
      <c r="BK4" s="189"/>
      <c r="BL4" s="189"/>
      <c r="BM4" s="189"/>
      <c r="BN4" s="189"/>
      <c r="BO4" s="189"/>
      <c r="BP4" s="189"/>
      <c r="BQ4" s="189"/>
      <c r="BR4" s="189"/>
      <c r="BS4" s="189"/>
      <c r="BT4" s="189"/>
      <c r="BU4" s="189"/>
      <c r="BV4" s="189"/>
      <c r="BW4" s="189"/>
      <c r="BX4" s="189"/>
      <c r="BY4" s="189"/>
      <c r="BZ4" s="189"/>
      <c r="CA4" s="189"/>
      <c r="CB4" s="189"/>
      <c r="CC4" s="189"/>
      <c r="CD4" s="189"/>
      <c r="CE4" s="190"/>
      <c r="CF4" s="189" t="str">
        <f>'[3]by Sending Hospital'!CF4</f>
        <v>4_Non-AMC</v>
      </c>
      <c r="CG4" s="189"/>
      <c r="CH4" s="189"/>
      <c r="CI4" s="189"/>
      <c r="CJ4" s="189"/>
      <c r="CK4" s="189"/>
      <c r="CL4" s="189"/>
      <c r="CM4" s="189"/>
      <c r="CN4" s="189"/>
      <c r="CO4" s="189"/>
      <c r="CP4" s="189"/>
      <c r="CQ4" s="189"/>
      <c r="CR4" s="189"/>
      <c r="CS4" s="189"/>
      <c r="CT4" s="189"/>
      <c r="CU4" s="189"/>
      <c r="CV4" s="189"/>
      <c r="CW4" s="189"/>
      <c r="CX4" s="189"/>
      <c r="CY4" s="189"/>
      <c r="CZ4" s="189"/>
      <c r="DA4" s="189"/>
      <c r="DB4" s="189"/>
      <c r="DC4" s="189"/>
      <c r="DD4" s="189"/>
      <c r="DE4" s="189"/>
      <c r="DF4" s="190"/>
      <c r="DG4" s="89"/>
      <c r="DH4" s="89"/>
      <c r="DI4" s="89"/>
      <c r="DJ4" s="89"/>
      <c r="DK4" s="89"/>
      <c r="DL4" s="89"/>
      <c r="DM4" s="89"/>
      <c r="DN4" s="89"/>
      <c r="DO4" s="89"/>
    </row>
    <row r="5" spans="1:119">
      <c r="A5" s="135"/>
      <c r="B5" s="136"/>
      <c r="C5" s="189" t="str">
        <f>'[3]by Sending Hospital'!C5</f>
        <v>source</v>
      </c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90"/>
      <c r="U5" s="187" t="str">
        <f>'[3]by Sending Hospital'!U5</f>
        <v>All</v>
      </c>
      <c r="V5" s="187"/>
      <c r="W5" s="187"/>
      <c r="X5" s="187"/>
      <c r="Y5" s="187"/>
      <c r="Z5" s="187"/>
      <c r="AA5" s="187"/>
      <c r="AB5" s="187"/>
      <c r="AC5" s="188"/>
      <c r="AD5" s="189" t="str">
        <f>'[3]by Sending Hospital'!AD5</f>
        <v>source</v>
      </c>
      <c r="AE5" s="189"/>
      <c r="AF5" s="189"/>
      <c r="AG5" s="189"/>
      <c r="AH5" s="189"/>
      <c r="AI5" s="189"/>
      <c r="AJ5" s="189"/>
      <c r="AK5" s="189"/>
      <c r="AL5" s="189"/>
      <c r="AM5" s="189"/>
      <c r="AN5" s="189"/>
      <c r="AO5" s="189"/>
      <c r="AP5" s="189"/>
      <c r="AQ5" s="189"/>
      <c r="AR5" s="189"/>
      <c r="AS5" s="189"/>
      <c r="AT5" s="189"/>
      <c r="AU5" s="190"/>
      <c r="AV5" s="187" t="str">
        <f>'[3]by Sending Hospital'!AV5</f>
        <v>All</v>
      </c>
      <c r="AW5" s="187"/>
      <c r="AX5" s="187"/>
      <c r="AY5" s="187"/>
      <c r="AZ5" s="187"/>
      <c r="BA5" s="187"/>
      <c r="BB5" s="187"/>
      <c r="BC5" s="187"/>
      <c r="BD5" s="188"/>
      <c r="BE5" s="189" t="str">
        <f>'[3]by Sending Hospital'!BE5</f>
        <v>source</v>
      </c>
      <c r="BF5" s="189"/>
      <c r="BG5" s="189"/>
      <c r="BH5" s="189"/>
      <c r="BI5" s="189"/>
      <c r="BJ5" s="189"/>
      <c r="BK5" s="189"/>
      <c r="BL5" s="189"/>
      <c r="BM5" s="189"/>
      <c r="BN5" s="189"/>
      <c r="BO5" s="189"/>
      <c r="BP5" s="189"/>
      <c r="BQ5" s="189"/>
      <c r="BR5" s="189"/>
      <c r="BS5" s="189"/>
      <c r="BT5" s="189"/>
      <c r="BU5" s="189"/>
      <c r="BV5" s="190"/>
      <c r="BW5" s="187" t="str">
        <f>'[3]by Sending Hospital'!BW5</f>
        <v>All</v>
      </c>
      <c r="BX5" s="187"/>
      <c r="BY5" s="187"/>
      <c r="BZ5" s="187"/>
      <c r="CA5" s="187"/>
      <c r="CB5" s="187"/>
      <c r="CC5" s="187"/>
      <c r="CD5" s="187"/>
      <c r="CE5" s="188"/>
      <c r="CF5" s="189" t="str">
        <f>'[3]by Sending Hospital'!CF5</f>
        <v>source</v>
      </c>
      <c r="CG5" s="189"/>
      <c r="CH5" s="189"/>
      <c r="CI5" s="189"/>
      <c r="CJ5" s="189"/>
      <c r="CK5" s="189"/>
      <c r="CL5" s="189"/>
      <c r="CM5" s="189"/>
      <c r="CN5" s="189"/>
      <c r="CO5" s="189"/>
      <c r="CP5" s="189"/>
      <c r="CQ5" s="189"/>
      <c r="CR5" s="189"/>
      <c r="CS5" s="189"/>
      <c r="CT5" s="189"/>
      <c r="CU5" s="189"/>
      <c r="CV5" s="189"/>
      <c r="CW5" s="190"/>
      <c r="CX5" s="187" t="str">
        <f>'[3]by Sending Hospital'!CX5</f>
        <v>All</v>
      </c>
      <c r="CY5" s="187"/>
      <c r="CZ5" s="187"/>
      <c r="DA5" s="187"/>
      <c r="DB5" s="187"/>
      <c r="DC5" s="187"/>
      <c r="DD5" s="187"/>
      <c r="DE5" s="187"/>
      <c r="DF5" s="188"/>
      <c r="DG5" s="90" t="s">
        <v>112</v>
      </c>
      <c r="DH5" s="89"/>
      <c r="DI5" s="89"/>
      <c r="DJ5" s="89"/>
      <c r="DK5" s="89"/>
      <c r="DL5" s="89" t="s">
        <v>131</v>
      </c>
      <c r="DM5" s="89"/>
      <c r="DN5" s="89"/>
      <c r="DO5" s="89"/>
    </row>
    <row r="6" spans="1:119">
      <c r="A6" s="139"/>
      <c r="B6" s="136"/>
      <c r="C6" s="189" t="str">
        <f>'[3]by Sending Hospital'!C6</f>
        <v>ED</v>
      </c>
      <c r="D6" s="189"/>
      <c r="E6" s="189"/>
      <c r="F6" s="189"/>
      <c r="G6" s="189"/>
      <c r="H6" s="189"/>
      <c r="I6" s="189"/>
      <c r="J6" s="189"/>
      <c r="K6" s="190"/>
      <c r="L6" s="189" t="str">
        <f>'[3]by Sending Hospital'!L6</f>
        <v>INPT</v>
      </c>
      <c r="M6" s="189"/>
      <c r="N6" s="189"/>
      <c r="O6" s="189"/>
      <c r="P6" s="189"/>
      <c r="Q6" s="189"/>
      <c r="R6" s="189"/>
      <c r="S6" s="189"/>
      <c r="T6" s="190"/>
      <c r="U6" s="189"/>
      <c r="V6" s="189"/>
      <c r="W6" s="189"/>
      <c r="X6" s="189"/>
      <c r="Y6" s="189"/>
      <c r="Z6" s="189"/>
      <c r="AA6" s="189"/>
      <c r="AB6" s="189"/>
      <c r="AC6" s="190"/>
      <c r="AD6" s="189" t="str">
        <f>'[3]by Sending Hospital'!AD6</f>
        <v>ED</v>
      </c>
      <c r="AE6" s="189"/>
      <c r="AF6" s="189"/>
      <c r="AG6" s="189"/>
      <c r="AH6" s="189"/>
      <c r="AI6" s="189"/>
      <c r="AJ6" s="189"/>
      <c r="AK6" s="189"/>
      <c r="AL6" s="190"/>
      <c r="AM6" s="189" t="str">
        <f>'[3]by Sending Hospital'!AM6</f>
        <v>INPT</v>
      </c>
      <c r="AN6" s="189"/>
      <c r="AO6" s="189"/>
      <c r="AP6" s="189"/>
      <c r="AQ6" s="189"/>
      <c r="AR6" s="189"/>
      <c r="AS6" s="189"/>
      <c r="AT6" s="189"/>
      <c r="AU6" s="190"/>
      <c r="AV6" s="189"/>
      <c r="AW6" s="189"/>
      <c r="AX6" s="189"/>
      <c r="AY6" s="189"/>
      <c r="AZ6" s="189"/>
      <c r="BA6" s="189"/>
      <c r="BB6" s="189"/>
      <c r="BC6" s="189"/>
      <c r="BD6" s="190"/>
      <c r="BE6" s="189" t="str">
        <f>'[3]by Sending Hospital'!BE6</f>
        <v>ED</v>
      </c>
      <c r="BF6" s="189"/>
      <c r="BG6" s="189"/>
      <c r="BH6" s="189"/>
      <c r="BI6" s="189"/>
      <c r="BJ6" s="189"/>
      <c r="BK6" s="189"/>
      <c r="BL6" s="189"/>
      <c r="BM6" s="190"/>
      <c r="BN6" s="189" t="str">
        <f>'[3]by Sending Hospital'!BN6</f>
        <v>INPT</v>
      </c>
      <c r="BO6" s="189"/>
      <c r="BP6" s="189"/>
      <c r="BQ6" s="189"/>
      <c r="BR6" s="189"/>
      <c r="BS6" s="189"/>
      <c r="BT6" s="189"/>
      <c r="BU6" s="189"/>
      <c r="BV6" s="190"/>
      <c r="BW6" s="189"/>
      <c r="BX6" s="189"/>
      <c r="BY6" s="189"/>
      <c r="BZ6" s="189"/>
      <c r="CA6" s="189"/>
      <c r="CB6" s="189"/>
      <c r="CC6" s="189"/>
      <c r="CD6" s="189"/>
      <c r="CE6" s="190"/>
      <c r="CF6" s="189" t="str">
        <f>'[3]by Sending Hospital'!CF6</f>
        <v>ED</v>
      </c>
      <c r="CG6" s="189"/>
      <c r="CH6" s="189"/>
      <c r="CI6" s="189"/>
      <c r="CJ6" s="189"/>
      <c r="CK6" s="189"/>
      <c r="CL6" s="189"/>
      <c r="CM6" s="189"/>
      <c r="CN6" s="190"/>
      <c r="CO6" s="189" t="str">
        <f>'[3]by Sending Hospital'!CO6</f>
        <v>INPT</v>
      </c>
      <c r="CP6" s="189"/>
      <c r="CQ6" s="189"/>
      <c r="CR6" s="189"/>
      <c r="CS6" s="189"/>
      <c r="CT6" s="189"/>
      <c r="CU6" s="189"/>
      <c r="CV6" s="189"/>
      <c r="CW6" s="190"/>
      <c r="CX6" s="189"/>
      <c r="CY6" s="189"/>
      <c r="CZ6" s="189"/>
      <c r="DA6" s="189"/>
      <c r="DB6" s="189"/>
      <c r="DC6" s="189"/>
      <c r="DD6" s="189"/>
      <c r="DE6" s="189"/>
      <c r="DF6" s="190"/>
      <c r="DG6" s="91"/>
      <c r="DH6" s="91"/>
      <c r="DI6" s="91"/>
      <c r="DJ6" s="91"/>
      <c r="DK6" s="91"/>
      <c r="DL6" s="91"/>
      <c r="DM6" s="91"/>
      <c r="DN6" s="91"/>
      <c r="DO6" s="91"/>
    </row>
    <row r="7" spans="1:119" ht="15.6" customHeight="1">
      <c r="A7" s="135"/>
      <c r="B7" s="136"/>
      <c r="C7" s="189">
        <f>'[3]by Sending Hospital'!C8</f>
        <v>2012</v>
      </c>
      <c r="D7" s="190"/>
      <c r="E7" s="189">
        <f>'[3]by Sending Hospital'!E8</f>
        <v>2013</v>
      </c>
      <c r="F7" s="189"/>
      <c r="G7" s="189"/>
      <c r="H7" s="190"/>
      <c r="I7" s="189">
        <f>'[3]by Sending Hospital'!I8</f>
        <v>2014</v>
      </c>
      <c r="J7" s="189"/>
      <c r="K7" s="190"/>
      <c r="L7" s="189">
        <f>'[3]by Sending Hospital'!L8</f>
        <v>2012</v>
      </c>
      <c r="M7" s="190"/>
      <c r="N7" s="189">
        <f>'[3]by Sending Hospital'!N8</f>
        <v>2013</v>
      </c>
      <c r="O7" s="189"/>
      <c r="P7" s="189"/>
      <c r="Q7" s="190"/>
      <c r="R7" s="189">
        <f>'[3]by Sending Hospital'!R8</f>
        <v>2014</v>
      </c>
      <c r="S7" s="189"/>
      <c r="T7" s="190"/>
      <c r="U7" s="189">
        <f>'[3]by Sending Hospital'!U8</f>
        <v>2012</v>
      </c>
      <c r="V7" s="190"/>
      <c r="W7" s="189">
        <f>'[3]by Sending Hospital'!W8</f>
        <v>2013</v>
      </c>
      <c r="X7" s="189"/>
      <c r="Y7" s="189"/>
      <c r="Z7" s="190"/>
      <c r="AA7" s="189">
        <f>'[3]by Sending Hospital'!AA8</f>
        <v>2014</v>
      </c>
      <c r="AB7" s="189"/>
      <c r="AC7" s="190"/>
      <c r="AD7" s="189">
        <f>'[3]by Sending Hospital'!AD8</f>
        <v>2012</v>
      </c>
      <c r="AE7" s="190"/>
      <c r="AF7" s="189">
        <f>'[3]by Sending Hospital'!AF8</f>
        <v>2013</v>
      </c>
      <c r="AG7" s="189"/>
      <c r="AH7" s="189"/>
      <c r="AI7" s="190"/>
      <c r="AJ7" s="189">
        <f>'[3]by Sending Hospital'!AJ8</f>
        <v>2014</v>
      </c>
      <c r="AK7" s="189"/>
      <c r="AL7" s="190"/>
      <c r="AM7" s="189">
        <f>'[3]by Sending Hospital'!AM8</f>
        <v>2012</v>
      </c>
      <c r="AN7" s="190"/>
      <c r="AO7" s="189">
        <f>'[3]by Sending Hospital'!AO8</f>
        <v>2013</v>
      </c>
      <c r="AP7" s="189"/>
      <c r="AQ7" s="189"/>
      <c r="AR7" s="190"/>
      <c r="AS7" s="189">
        <f>'[3]by Sending Hospital'!AS8</f>
        <v>2014</v>
      </c>
      <c r="AT7" s="189"/>
      <c r="AU7" s="190"/>
      <c r="AV7" s="189">
        <f>'[3]by Sending Hospital'!AV8</f>
        <v>2012</v>
      </c>
      <c r="AW7" s="190"/>
      <c r="AX7" s="189">
        <f>'[3]by Sending Hospital'!AX8</f>
        <v>2013</v>
      </c>
      <c r="AY7" s="189"/>
      <c r="AZ7" s="189"/>
      <c r="BA7" s="190"/>
      <c r="BB7" s="189">
        <f>'[3]by Sending Hospital'!BB8</f>
        <v>2014</v>
      </c>
      <c r="BC7" s="189"/>
      <c r="BD7" s="190"/>
      <c r="BE7" s="189">
        <f>'[3]by Sending Hospital'!BE8</f>
        <v>2012</v>
      </c>
      <c r="BF7" s="190"/>
      <c r="BG7" s="189">
        <f>'[3]by Sending Hospital'!BG8</f>
        <v>2013</v>
      </c>
      <c r="BH7" s="189"/>
      <c r="BI7" s="189"/>
      <c r="BJ7" s="190"/>
      <c r="BK7" s="189">
        <f>'[3]by Sending Hospital'!BK8</f>
        <v>2014</v>
      </c>
      <c r="BL7" s="189"/>
      <c r="BM7" s="190"/>
      <c r="BN7" s="189">
        <f>'[3]by Sending Hospital'!BN8</f>
        <v>2012</v>
      </c>
      <c r="BO7" s="190"/>
      <c r="BP7" s="189">
        <f>'[3]by Sending Hospital'!BP8</f>
        <v>2013</v>
      </c>
      <c r="BQ7" s="189"/>
      <c r="BR7" s="189"/>
      <c r="BS7" s="190"/>
      <c r="BT7" s="189">
        <f>'[3]by Sending Hospital'!BT8</f>
        <v>2014</v>
      </c>
      <c r="BU7" s="189"/>
      <c r="BV7" s="190"/>
      <c r="BW7" s="189">
        <f>'[3]by Sending Hospital'!BW8</f>
        <v>2012</v>
      </c>
      <c r="BX7" s="190"/>
      <c r="BY7" s="189">
        <f>'[3]by Sending Hospital'!BY8</f>
        <v>2013</v>
      </c>
      <c r="BZ7" s="189"/>
      <c r="CA7" s="189"/>
      <c r="CB7" s="190"/>
      <c r="CC7" s="189">
        <f>'[3]by Sending Hospital'!CC8</f>
        <v>2014</v>
      </c>
      <c r="CD7" s="189"/>
      <c r="CE7" s="190"/>
      <c r="CF7" s="189">
        <f>'[3]by Sending Hospital'!CF8</f>
        <v>2012</v>
      </c>
      <c r="CG7" s="190"/>
      <c r="CH7" s="189">
        <f>'[3]by Sending Hospital'!CH8</f>
        <v>2013</v>
      </c>
      <c r="CI7" s="189"/>
      <c r="CJ7" s="189"/>
      <c r="CK7" s="190"/>
      <c r="CL7" s="189">
        <f>'[3]by Sending Hospital'!CL8</f>
        <v>2014</v>
      </c>
      <c r="CM7" s="189"/>
      <c r="CN7" s="190"/>
      <c r="CO7" s="189">
        <f>'[3]by Sending Hospital'!CO8</f>
        <v>2012</v>
      </c>
      <c r="CP7" s="190"/>
      <c r="CQ7" s="189">
        <f>'[3]by Sending Hospital'!CQ8</f>
        <v>2013</v>
      </c>
      <c r="CR7" s="189"/>
      <c r="CS7" s="189"/>
      <c r="CT7" s="190"/>
      <c r="CU7" s="189">
        <f>'[3]by Sending Hospital'!CU8</f>
        <v>2014</v>
      </c>
      <c r="CV7" s="189"/>
      <c r="CW7" s="190"/>
      <c r="CX7" s="189">
        <f>'[3]by Sending Hospital'!CX8</f>
        <v>2012</v>
      </c>
      <c r="CY7" s="190"/>
      <c r="CZ7" s="189">
        <f>'[3]by Sending Hospital'!CZ8</f>
        <v>2013</v>
      </c>
      <c r="DA7" s="189"/>
      <c r="DB7" s="189"/>
      <c r="DC7" s="190"/>
      <c r="DD7" s="189">
        <f>'[3]by Sending Hospital'!DD8</f>
        <v>2014</v>
      </c>
      <c r="DE7" s="189"/>
      <c r="DF7" s="190"/>
      <c r="DG7" s="194">
        <v>2013</v>
      </c>
      <c r="DH7" s="195"/>
      <c r="DI7" s="196">
        <v>2014</v>
      </c>
      <c r="DJ7" s="196"/>
      <c r="DK7" s="197"/>
      <c r="DL7" s="86" t="s">
        <v>107</v>
      </c>
      <c r="DM7" s="86" t="s">
        <v>108</v>
      </c>
      <c r="DN7" s="198" t="s">
        <v>109</v>
      </c>
      <c r="DO7" s="198"/>
    </row>
    <row r="8" spans="1:119" ht="24" customHeight="1">
      <c r="A8" s="137"/>
      <c r="B8" s="138"/>
      <c r="C8" s="83">
        <f>'[3]by Sending Hospital'!C10</f>
        <v>3</v>
      </c>
      <c r="D8" s="83">
        <f>'[3]by Sending Hospital'!D10</f>
        <v>4</v>
      </c>
      <c r="E8" s="83">
        <f>'[3]by Sending Hospital'!E10</f>
        <v>1</v>
      </c>
      <c r="F8" s="83">
        <f>'[3]by Sending Hospital'!F10</f>
        <v>2</v>
      </c>
      <c r="G8" s="83">
        <f>'[3]by Sending Hospital'!G10</f>
        <v>3</v>
      </c>
      <c r="H8" s="83">
        <f>'[3]by Sending Hospital'!H10</f>
        <v>4</v>
      </c>
      <c r="I8" s="83">
        <f>'[3]by Sending Hospital'!I10</f>
        <v>1</v>
      </c>
      <c r="J8" s="83">
        <f>'[3]by Sending Hospital'!J10</f>
        <v>2</v>
      </c>
      <c r="K8" s="83">
        <f>'[3]by Sending Hospital'!K10</f>
        <v>3</v>
      </c>
      <c r="L8" s="83">
        <f>'[3]by Sending Hospital'!L10</f>
        <v>3</v>
      </c>
      <c r="M8" s="83">
        <f>'[3]by Sending Hospital'!M10</f>
        <v>4</v>
      </c>
      <c r="N8" s="83">
        <f>'[3]by Sending Hospital'!N10</f>
        <v>1</v>
      </c>
      <c r="O8" s="83">
        <f>'[3]by Sending Hospital'!O10</f>
        <v>2</v>
      </c>
      <c r="P8" s="83">
        <f>'[3]by Sending Hospital'!P10</f>
        <v>3</v>
      </c>
      <c r="Q8" s="83">
        <f>'[3]by Sending Hospital'!Q10</f>
        <v>4</v>
      </c>
      <c r="R8" s="83">
        <f>'[3]by Sending Hospital'!R10</f>
        <v>1</v>
      </c>
      <c r="S8" s="83">
        <f>'[3]by Sending Hospital'!S10</f>
        <v>2</v>
      </c>
      <c r="T8" s="83">
        <f>'[3]by Sending Hospital'!T10</f>
        <v>3</v>
      </c>
      <c r="U8" s="83">
        <f>'[3]by Sending Hospital'!U10</f>
        <v>3</v>
      </c>
      <c r="V8" s="83">
        <f>'[3]by Sending Hospital'!V10</f>
        <v>4</v>
      </c>
      <c r="W8" s="83">
        <f>'[3]by Sending Hospital'!W10</f>
        <v>1</v>
      </c>
      <c r="X8" s="83">
        <f>'[3]by Sending Hospital'!X10</f>
        <v>2</v>
      </c>
      <c r="Y8" s="83">
        <f>'[3]by Sending Hospital'!Y10</f>
        <v>3</v>
      </c>
      <c r="Z8" s="83">
        <f>'[3]by Sending Hospital'!Z10</f>
        <v>4</v>
      </c>
      <c r="AA8" s="83">
        <f>'[3]by Sending Hospital'!AA10</f>
        <v>1</v>
      </c>
      <c r="AB8" s="83">
        <f>'[3]by Sending Hospital'!AB10</f>
        <v>2</v>
      </c>
      <c r="AC8" s="83">
        <f>'[3]by Sending Hospital'!AC10</f>
        <v>3</v>
      </c>
      <c r="AD8" s="83">
        <f>'[3]by Sending Hospital'!AD10</f>
        <v>3</v>
      </c>
      <c r="AE8" s="83">
        <f>'[3]by Sending Hospital'!AE10</f>
        <v>4</v>
      </c>
      <c r="AF8" s="83">
        <f>'[3]by Sending Hospital'!AF10</f>
        <v>1</v>
      </c>
      <c r="AG8" s="83">
        <f>'[3]by Sending Hospital'!AG10</f>
        <v>2</v>
      </c>
      <c r="AH8" s="83">
        <f>'[3]by Sending Hospital'!AH10</f>
        <v>3</v>
      </c>
      <c r="AI8" s="83">
        <f>'[3]by Sending Hospital'!AI10</f>
        <v>4</v>
      </c>
      <c r="AJ8" s="83">
        <f>'[3]by Sending Hospital'!AJ10</f>
        <v>1</v>
      </c>
      <c r="AK8" s="83">
        <f>'[3]by Sending Hospital'!AK10</f>
        <v>2</v>
      </c>
      <c r="AL8" s="83">
        <f>'[3]by Sending Hospital'!AL10</f>
        <v>3</v>
      </c>
      <c r="AM8" s="83">
        <f>'[3]by Sending Hospital'!AM10</f>
        <v>3</v>
      </c>
      <c r="AN8" s="83">
        <f>'[3]by Sending Hospital'!AN10</f>
        <v>4</v>
      </c>
      <c r="AO8" s="83">
        <f>'[3]by Sending Hospital'!AO10</f>
        <v>1</v>
      </c>
      <c r="AP8" s="83">
        <f>'[3]by Sending Hospital'!AP10</f>
        <v>2</v>
      </c>
      <c r="AQ8" s="83">
        <f>'[3]by Sending Hospital'!AQ10</f>
        <v>3</v>
      </c>
      <c r="AR8" s="83">
        <f>'[3]by Sending Hospital'!AR10</f>
        <v>4</v>
      </c>
      <c r="AS8" s="83">
        <f>'[3]by Sending Hospital'!AS10</f>
        <v>1</v>
      </c>
      <c r="AT8" s="83">
        <f>'[3]by Sending Hospital'!AT10</f>
        <v>2</v>
      </c>
      <c r="AU8" s="83">
        <f>'[3]by Sending Hospital'!AU10</f>
        <v>3</v>
      </c>
      <c r="AV8" s="83">
        <f>'[3]by Sending Hospital'!AV10</f>
        <v>3</v>
      </c>
      <c r="AW8" s="83">
        <f>'[3]by Sending Hospital'!AW10</f>
        <v>4</v>
      </c>
      <c r="AX8" s="83">
        <f>'[3]by Sending Hospital'!AX10</f>
        <v>1</v>
      </c>
      <c r="AY8" s="83">
        <f>'[3]by Sending Hospital'!AY10</f>
        <v>2</v>
      </c>
      <c r="AZ8" s="83">
        <f>'[3]by Sending Hospital'!AZ10</f>
        <v>3</v>
      </c>
      <c r="BA8" s="83">
        <f>'[3]by Sending Hospital'!BA10</f>
        <v>4</v>
      </c>
      <c r="BB8" s="83">
        <f>'[3]by Sending Hospital'!BB10</f>
        <v>1</v>
      </c>
      <c r="BC8" s="83">
        <f>'[3]by Sending Hospital'!BC10</f>
        <v>2</v>
      </c>
      <c r="BD8" s="83">
        <f>'[3]by Sending Hospital'!BD10</f>
        <v>3</v>
      </c>
      <c r="BE8" s="83">
        <f>'[3]by Sending Hospital'!BE10</f>
        <v>3</v>
      </c>
      <c r="BF8" s="83">
        <f>'[3]by Sending Hospital'!BF10</f>
        <v>4</v>
      </c>
      <c r="BG8" s="83">
        <f>'[3]by Sending Hospital'!BG10</f>
        <v>1</v>
      </c>
      <c r="BH8" s="83">
        <f>'[3]by Sending Hospital'!BH10</f>
        <v>2</v>
      </c>
      <c r="BI8" s="83">
        <f>'[3]by Sending Hospital'!BI10</f>
        <v>3</v>
      </c>
      <c r="BJ8" s="83">
        <f>'[3]by Sending Hospital'!BJ10</f>
        <v>4</v>
      </c>
      <c r="BK8" s="83">
        <f>'[3]by Sending Hospital'!BK10</f>
        <v>1</v>
      </c>
      <c r="BL8" s="83">
        <f>'[3]by Sending Hospital'!BL10</f>
        <v>2</v>
      </c>
      <c r="BM8" s="83">
        <f>'[3]by Sending Hospital'!BM10</f>
        <v>3</v>
      </c>
      <c r="BN8" s="83">
        <f>'[3]by Sending Hospital'!BN10</f>
        <v>3</v>
      </c>
      <c r="BO8" s="83">
        <f>'[3]by Sending Hospital'!BO10</f>
        <v>4</v>
      </c>
      <c r="BP8" s="83">
        <f>'[3]by Sending Hospital'!BP10</f>
        <v>1</v>
      </c>
      <c r="BQ8" s="83">
        <f>'[3]by Sending Hospital'!BQ10</f>
        <v>2</v>
      </c>
      <c r="BR8" s="83">
        <f>'[3]by Sending Hospital'!BR10</f>
        <v>3</v>
      </c>
      <c r="BS8" s="83">
        <f>'[3]by Sending Hospital'!BS10</f>
        <v>4</v>
      </c>
      <c r="BT8" s="83">
        <f>'[3]by Sending Hospital'!BT10</f>
        <v>1</v>
      </c>
      <c r="BU8" s="83">
        <f>'[3]by Sending Hospital'!BU10</f>
        <v>2</v>
      </c>
      <c r="BV8" s="83">
        <f>'[3]by Sending Hospital'!BV10</f>
        <v>3</v>
      </c>
      <c r="BW8" s="83">
        <f>'[3]by Sending Hospital'!BW10</f>
        <v>3</v>
      </c>
      <c r="BX8" s="83">
        <f>'[3]by Sending Hospital'!BX10</f>
        <v>4</v>
      </c>
      <c r="BY8" s="83">
        <f>'[3]by Sending Hospital'!BY10</f>
        <v>1</v>
      </c>
      <c r="BZ8" s="83">
        <f>'[3]by Sending Hospital'!BZ10</f>
        <v>2</v>
      </c>
      <c r="CA8" s="83">
        <f>'[3]by Sending Hospital'!CA10</f>
        <v>3</v>
      </c>
      <c r="CB8" s="83">
        <f>'[3]by Sending Hospital'!CB10</f>
        <v>4</v>
      </c>
      <c r="CC8" s="83">
        <f>'[3]by Sending Hospital'!CC10</f>
        <v>1</v>
      </c>
      <c r="CD8" s="83">
        <f>'[3]by Sending Hospital'!CD10</f>
        <v>2</v>
      </c>
      <c r="CE8" s="83">
        <f>'[3]by Sending Hospital'!CE10</f>
        <v>3</v>
      </c>
      <c r="CF8" s="83">
        <f>'[3]by Sending Hospital'!CF10</f>
        <v>3</v>
      </c>
      <c r="CG8" s="83">
        <f>'[3]by Sending Hospital'!CG10</f>
        <v>4</v>
      </c>
      <c r="CH8" s="83">
        <f>'[3]by Sending Hospital'!CH10</f>
        <v>1</v>
      </c>
      <c r="CI8" s="83">
        <f>'[3]by Sending Hospital'!CI10</f>
        <v>2</v>
      </c>
      <c r="CJ8" s="83">
        <f>'[3]by Sending Hospital'!CJ10</f>
        <v>3</v>
      </c>
      <c r="CK8" s="83">
        <f>'[3]by Sending Hospital'!CK10</f>
        <v>4</v>
      </c>
      <c r="CL8" s="83">
        <f>'[3]by Sending Hospital'!CL10</f>
        <v>1</v>
      </c>
      <c r="CM8" s="83">
        <f>'[3]by Sending Hospital'!CM10</f>
        <v>2</v>
      </c>
      <c r="CN8" s="83">
        <f>'[3]by Sending Hospital'!CN10</f>
        <v>3</v>
      </c>
      <c r="CO8" s="83">
        <f>'[3]by Sending Hospital'!CO10</f>
        <v>3</v>
      </c>
      <c r="CP8" s="83">
        <f>'[3]by Sending Hospital'!CP10</f>
        <v>4</v>
      </c>
      <c r="CQ8" s="83">
        <f>'[3]by Sending Hospital'!CQ10</f>
        <v>1</v>
      </c>
      <c r="CR8" s="83">
        <f>'[3]by Sending Hospital'!CR10</f>
        <v>2</v>
      </c>
      <c r="CS8" s="83">
        <f>'[3]by Sending Hospital'!CS10</f>
        <v>3</v>
      </c>
      <c r="CT8" s="83">
        <f>'[3]by Sending Hospital'!CT10</f>
        <v>4</v>
      </c>
      <c r="CU8" s="83">
        <f>'[3]by Sending Hospital'!CU10</f>
        <v>1</v>
      </c>
      <c r="CV8" s="83">
        <f>'[3]by Sending Hospital'!CV10</f>
        <v>2</v>
      </c>
      <c r="CW8" s="83">
        <f>'[3]by Sending Hospital'!CW10</f>
        <v>3</v>
      </c>
      <c r="CX8" s="83">
        <f>'[3]by Sending Hospital'!CX10</f>
        <v>3</v>
      </c>
      <c r="CY8" s="83">
        <f>'[3]by Sending Hospital'!CY10</f>
        <v>4</v>
      </c>
      <c r="CZ8" s="83">
        <f>'[3]by Sending Hospital'!CZ10</f>
        <v>1</v>
      </c>
      <c r="DA8" s="83">
        <f>'[3]by Sending Hospital'!DA10</f>
        <v>2</v>
      </c>
      <c r="DB8" s="83">
        <f>'[3]by Sending Hospital'!DB10</f>
        <v>3</v>
      </c>
      <c r="DC8" s="83">
        <f>'[3]by Sending Hospital'!DC10</f>
        <v>4</v>
      </c>
      <c r="DD8" s="83">
        <f>'[3]by Sending Hospital'!DD10</f>
        <v>1</v>
      </c>
      <c r="DE8" s="83">
        <f>'[3]by Sending Hospital'!DE10</f>
        <v>2</v>
      </c>
      <c r="DF8" s="83">
        <f>'[3]by Sending Hospital'!DF10</f>
        <v>3</v>
      </c>
      <c r="DG8" s="87">
        <f>DB8</f>
        <v>3</v>
      </c>
      <c r="DH8" s="88">
        <f>DC8</f>
        <v>4</v>
      </c>
      <c r="DI8" s="88">
        <f t="shared" ref="DI8:DK8" si="0">DD8</f>
        <v>1</v>
      </c>
      <c r="DJ8" s="88">
        <f t="shared" si="0"/>
        <v>2</v>
      </c>
      <c r="DK8" s="88">
        <f t="shared" si="0"/>
        <v>3</v>
      </c>
      <c r="DL8" s="86"/>
      <c r="DM8" s="86"/>
      <c r="DN8" s="84" t="s">
        <v>110</v>
      </c>
      <c r="DO8" s="84" t="s">
        <v>111</v>
      </c>
    </row>
    <row r="9" spans="1:119" ht="15" customHeight="1">
      <c r="A9" s="85">
        <f>'[3]by Sending Hospital'!A26</f>
        <v>210017</v>
      </c>
      <c r="B9" s="85" t="str">
        <f>'[3]by Sending Hospital'!B26</f>
        <v>GARRETT COUNTY</v>
      </c>
      <c r="C9" s="71" t="str">
        <f>'[3]by Sending Hospital'!C26</f>
        <v>.</v>
      </c>
      <c r="D9" s="71">
        <f>'[3]by Sending Hospital'!D26</f>
        <v>2</v>
      </c>
      <c r="E9" s="71">
        <f>'[3]by Sending Hospital'!E26</f>
        <v>1</v>
      </c>
      <c r="F9" s="71" t="str">
        <f>'[3]by Sending Hospital'!F26</f>
        <v>.</v>
      </c>
      <c r="G9" s="71" t="str">
        <f>'[3]by Sending Hospital'!G26</f>
        <v>.</v>
      </c>
      <c r="H9" s="71" t="str">
        <f>'[3]by Sending Hospital'!H26</f>
        <v>.</v>
      </c>
      <c r="I9" s="71" t="str">
        <f>'[3]by Sending Hospital'!I26</f>
        <v>.</v>
      </c>
      <c r="J9" s="71" t="str">
        <f>'[3]by Sending Hospital'!J26</f>
        <v>.</v>
      </c>
      <c r="K9" s="71" t="str">
        <f>'[3]by Sending Hospital'!K26</f>
        <v>.</v>
      </c>
      <c r="L9" s="71">
        <f>'[3]by Sending Hospital'!L26</f>
        <v>1</v>
      </c>
      <c r="M9" s="71">
        <f>'[3]by Sending Hospital'!M26</f>
        <v>1</v>
      </c>
      <c r="N9" s="71" t="str">
        <f>'[3]by Sending Hospital'!N26</f>
        <v>.</v>
      </c>
      <c r="O9" s="71" t="str">
        <f>'[3]by Sending Hospital'!O26</f>
        <v>.</v>
      </c>
      <c r="P9" s="71">
        <f>'[3]by Sending Hospital'!P26</f>
        <v>1</v>
      </c>
      <c r="Q9" s="71">
        <f>'[3]by Sending Hospital'!Q26</f>
        <v>1</v>
      </c>
      <c r="R9" s="71">
        <f>'[3]by Sending Hospital'!R26</f>
        <v>1</v>
      </c>
      <c r="S9" s="71">
        <f>'[3]by Sending Hospital'!S26</f>
        <v>1</v>
      </c>
      <c r="T9" s="71">
        <f>'[3]by Sending Hospital'!T26</f>
        <v>2</v>
      </c>
      <c r="U9" s="71">
        <f>'[3]by Sending Hospital'!U26</f>
        <v>1</v>
      </c>
      <c r="V9" s="71">
        <f>'[3]by Sending Hospital'!V26</f>
        <v>3</v>
      </c>
      <c r="W9" s="71">
        <f>'[3]by Sending Hospital'!W26</f>
        <v>1</v>
      </c>
      <c r="X9" s="71" t="str">
        <f>'[3]by Sending Hospital'!X26</f>
        <v>.</v>
      </c>
      <c r="Y9" s="71">
        <f>'[3]by Sending Hospital'!Y26</f>
        <v>1</v>
      </c>
      <c r="Z9" s="71">
        <f>'[3]by Sending Hospital'!Z26</f>
        <v>1</v>
      </c>
      <c r="AA9" s="71">
        <f>'[3]by Sending Hospital'!AA26</f>
        <v>1</v>
      </c>
      <c r="AB9" s="71">
        <f>'[3]by Sending Hospital'!AB26</f>
        <v>1</v>
      </c>
      <c r="AC9" s="71">
        <f>'[3]by Sending Hospital'!AC26</f>
        <v>2</v>
      </c>
      <c r="AD9" s="71" t="str">
        <f>'[3]by Sending Hospital'!AD26</f>
        <v>.</v>
      </c>
      <c r="AE9" s="71" t="str">
        <f>'[3]by Sending Hospital'!AE26</f>
        <v>.</v>
      </c>
      <c r="AF9" s="71">
        <f>'[3]by Sending Hospital'!AF26</f>
        <v>1</v>
      </c>
      <c r="AG9" s="71" t="str">
        <f>'[3]by Sending Hospital'!AG26</f>
        <v>.</v>
      </c>
      <c r="AH9" s="71" t="str">
        <f>'[3]by Sending Hospital'!AH26</f>
        <v>.</v>
      </c>
      <c r="AI9" s="71" t="str">
        <f>'[3]by Sending Hospital'!AI26</f>
        <v>.</v>
      </c>
      <c r="AJ9" s="71" t="str">
        <f>'[3]by Sending Hospital'!AJ26</f>
        <v>.</v>
      </c>
      <c r="AK9" s="71" t="str">
        <f>'[3]by Sending Hospital'!AK26</f>
        <v>.</v>
      </c>
      <c r="AL9" s="71" t="str">
        <f>'[3]by Sending Hospital'!AL26</f>
        <v>.</v>
      </c>
      <c r="AM9" s="71" t="str">
        <f>'[3]by Sending Hospital'!AM26</f>
        <v>.</v>
      </c>
      <c r="AN9" s="71" t="str">
        <f>'[3]by Sending Hospital'!AN26</f>
        <v>.</v>
      </c>
      <c r="AO9" s="71" t="str">
        <f>'[3]by Sending Hospital'!AO26</f>
        <v>.</v>
      </c>
      <c r="AP9" s="71" t="str">
        <f>'[3]by Sending Hospital'!AP26</f>
        <v>.</v>
      </c>
      <c r="AQ9" s="71" t="str">
        <f>'[3]by Sending Hospital'!AQ26</f>
        <v>.</v>
      </c>
      <c r="AR9" s="71" t="str">
        <f>'[3]by Sending Hospital'!AR26</f>
        <v>.</v>
      </c>
      <c r="AS9" s="71">
        <f>'[3]by Sending Hospital'!AS26</f>
        <v>1</v>
      </c>
      <c r="AT9" s="71" t="str">
        <f>'[3]by Sending Hospital'!AT26</f>
        <v>.</v>
      </c>
      <c r="AU9" s="71" t="str">
        <f>'[3]by Sending Hospital'!AU26</f>
        <v>.</v>
      </c>
      <c r="AV9" s="71" t="str">
        <f>'[3]by Sending Hospital'!AV26</f>
        <v>.</v>
      </c>
      <c r="AW9" s="71" t="str">
        <f>'[3]by Sending Hospital'!AW26</f>
        <v>.</v>
      </c>
      <c r="AX9" s="71">
        <f>'[3]by Sending Hospital'!AX26</f>
        <v>1</v>
      </c>
      <c r="AY9" s="71" t="str">
        <f>'[3]by Sending Hospital'!AY26</f>
        <v>.</v>
      </c>
      <c r="AZ9" s="71" t="str">
        <f>'[3]by Sending Hospital'!AZ26</f>
        <v>.</v>
      </c>
      <c r="BA9" s="71" t="str">
        <f>'[3]by Sending Hospital'!BA26</f>
        <v>.</v>
      </c>
      <c r="BB9" s="71">
        <f>'[3]by Sending Hospital'!BB26</f>
        <v>1</v>
      </c>
      <c r="BC9" s="71" t="str">
        <f>'[3]by Sending Hospital'!BC26</f>
        <v>.</v>
      </c>
      <c r="BD9" s="71" t="str">
        <f>'[3]by Sending Hospital'!BD26</f>
        <v>.</v>
      </c>
      <c r="BE9" s="71" t="str">
        <f>'[3]by Sending Hospital'!BE26</f>
        <v>.</v>
      </c>
      <c r="BF9" s="71">
        <f>'[3]by Sending Hospital'!BF26</f>
        <v>1</v>
      </c>
      <c r="BG9" s="71" t="str">
        <f>'[3]by Sending Hospital'!BG26</f>
        <v>.</v>
      </c>
      <c r="BH9" s="71">
        <f>'[3]by Sending Hospital'!BH26</f>
        <v>1</v>
      </c>
      <c r="BI9" s="71" t="str">
        <f>'[3]by Sending Hospital'!BI26</f>
        <v>.</v>
      </c>
      <c r="BJ9" s="71" t="str">
        <f>'[3]by Sending Hospital'!BJ26</f>
        <v>.</v>
      </c>
      <c r="BK9" s="71">
        <f>'[3]by Sending Hospital'!BK26</f>
        <v>1</v>
      </c>
      <c r="BL9" s="71">
        <f>'[3]by Sending Hospital'!BL26</f>
        <v>1</v>
      </c>
      <c r="BM9" s="71">
        <f>'[3]by Sending Hospital'!BM26</f>
        <v>3</v>
      </c>
      <c r="BN9" s="71">
        <f>'[3]by Sending Hospital'!BN26</f>
        <v>3</v>
      </c>
      <c r="BO9" s="71">
        <f>'[3]by Sending Hospital'!BO26</f>
        <v>1</v>
      </c>
      <c r="BP9" s="71" t="str">
        <f>'[3]by Sending Hospital'!BP26</f>
        <v>.</v>
      </c>
      <c r="BQ9" s="71" t="str">
        <f>'[3]by Sending Hospital'!BQ26</f>
        <v>.</v>
      </c>
      <c r="BR9" s="71" t="str">
        <f>'[3]by Sending Hospital'!BR26</f>
        <v>.</v>
      </c>
      <c r="BS9" s="71">
        <f>'[3]by Sending Hospital'!BS26</f>
        <v>1</v>
      </c>
      <c r="BT9" s="71" t="str">
        <f>'[3]by Sending Hospital'!BT26</f>
        <v>.</v>
      </c>
      <c r="BU9" s="71" t="str">
        <f>'[3]by Sending Hospital'!BU26</f>
        <v>.</v>
      </c>
      <c r="BV9" s="71" t="str">
        <f>'[3]by Sending Hospital'!BV26</f>
        <v>.</v>
      </c>
      <c r="BW9" s="71">
        <f>'[3]by Sending Hospital'!BW26</f>
        <v>3</v>
      </c>
      <c r="BX9" s="71">
        <f>'[3]by Sending Hospital'!BX26</f>
        <v>2</v>
      </c>
      <c r="BY9" s="71" t="str">
        <f>'[3]by Sending Hospital'!BY26</f>
        <v>.</v>
      </c>
      <c r="BZ9" s="71">
        <f>'[3]by Sending Hospital'!BZ26</f>
        <v>1</v>
      </c>
      <c r="CA9" s="71" t="str">
        <f>'[3]by Sending Hospital'!CA26</f>
        <v>.</v>
      </c>
      <c r="CB9" s="71">
        <f>'[3]by Sending Hospital'!CB26</f>
        <v>1</v>
      </c>
      <c r="CC9" s="71">
        <f>'[3]by Sending Hospital'!CC26</f>
        <v>1</v>
      </c>
      <c r="CD9" s="71">
        <f>'[3]by Sending Hospital'!CD26</f>
        <v>1</v>
      </c>
      <c r="CE9" s="71">
        <f>'[3]by Sending Hospital'!CE26</f>
        <v>3</v>
      </c>
      <c r="CF9" s="71">
        <f>'[3]by Sending Hospital'!CF26</f>
        <v>9</v>
      </c>
      <c r="CG9" s="71">
        <f>'[3]by Sending Hospital'!CG26</f>
        <v>8</v>
      </c>
      <c r="CH9" s="71">
        <f>'[3]by Sending Hospital'!CH26</f>
        <v>13</v>
      </c>
      <c r="CI9" s="71">
        <f>'[3]by Sending Hospital'!CI26</f>
        <v>5</v>
      </c>
      <c r="CJ9" s="71">
        <f>'[3]by Sending Hospital'!CJ26</f>
        <v>14</v>
      </c>
      <c r="CK9" s="71">
        <f>'[3]by Sending Hospital'!CK26</f>
        <v>6</v>
      </c>
      <c r="CL9" s="71">
        <f>'[3]by Sending Hospital'!CL26</f>
        <v>5</v>
      </c>
      <c r="CM9" s="71">
        <f>'[3]by Sending Hospital'!CM26</f>
        <v>2</v>
      </c>
      <c r="CN9" s="71">
        <f>'[3]by Sending Hospital'!CN26</f>
        <v>11</v>
      </c>
      <c r="CO9" s="71">
        <f>'[3]by Sending Hospital'!CO26</f>
        <v>5</v>
      </c>
      <c r="CP9" s="71">
        <f>'[3]by Sending Hospital'!CP26</f>
        <v>1</v>
      </c>
      <c r="CQ9" s="71">
        <f>'[3]by Sending Hospital'!CQ26</f>
        <v>2</v>
      </c>
      <c r="CR9" s="71">
        <f>'[3]by Sending Hospital'!CR26</f>
        <v>1</v>
      </c>
      <c r="CS9" s="71">
        <f>'[3]by Sending Hospital'!CS26</f>
        <v>1</v>
      </c>
      <c r="CT9" s="71">
        <f>'[3]by Sending Hospital'!CT26</f>
        <v>1</v>
      </c>
      <c r="CU9" s="71" t="str">
        <f>'[3]by Sending Hospital'!CU26</f>
        <v>.</v>
      </c>
      <c r="CV9" s="71">
        <f>'[3]by Sending Hospital'!CV26</f>
        <v>3</v>
      </c>
      <c r="CW9" s="71">
        <f>'[3]by Sending Hospital'!CW26</f>
        <v>4</v>
      </c>
      <c r="CX9" s="72">
        <f>'[3]by Sending Hospital'!CX26</f>
        <v>14</v>
      </c>
      <c r="CY9" s="72">
        <f>'[3]by Sending Hospital'!CY26</f>
        <v>9</v>
      </c>
      <c r="CZ9" s="72">
        <f>'[3]by Sending Hospital'!CZ26</f>
        <v>15</v>
      </c>
      <c r="DA9" s="72">
        <f>'[3]by Sending Hospital'!DA26</f>
        <v>6</v>
      </c>
      <c r="DB9" s="72">
        <f>'[3]by Sending Hospital'!DB26</f>
        <v>15</v>
      </c>
      <c r="DC9" s="72">
        <f>'[3]by Sending Hospital'!DC26</f>
        <v>7</v>
      </c>
      <c r="DD9" s="72">
        <f>'[3]by Sending Hospital'!DD26</f>
        <v>5</v>
      </c>
      <c r="DE9" s="72">
        <f>'[3]by Sending Hospital'!DE26</f>
        <v>5</v>
      </c>
      <c r="DF9" s="72">
        <f>'[3]by Sending Hospital'!DF26</f>
        <v>15</v>
      </c>
      <c r="DG9" s="74">
        <f t="shared" ref="DG9:DG55" si="1">DB9/CX9-1</f>
        <v>7.1428571428571397E-2</v>
      </c>
      <c r="DH9" s="74">
        <f t="shared" ref="DH9:DH55" si="2">DC9/CY9-1</f>
        <v>-0.22222222222222221</v>
      </c>
      <c r="DI9" s="74">
        <f t="shared" ref="DI9:DI55" si="3">DD9/CZ9-1</f>
        <v>-0.66666666666666674</v>
      </c>
      <c r="DJ9" s="74">
        <f t="shared" ref="DJ9:DJ55" si="4">DE9/DA9-1</f>
        <v>-0.16666666666666663</v>
      </c>
      <c r="DK9" s="74">
        <f t="shared" ref="DK9:DK55" si="5">DF9/DB9-1</f>
        <v>0</v>
      </c>
      <c r="DL9" s="75">
        <f t="shared" ref="DL9:DL55" si="6">SUM(W9:Y9,AX9:AZ9,BY9:CA9)</f>
        <v>4</v>
      </c>
      <c r="DM9" s="75">
        <f t="shared" ref="DM9:DM55" si="7">SUM(AA9:AC9,BB9:BD9,CC9:CE9)</f>
        <v>10</v>
      </c>
      <c r="DN9" s="75">
        <f t="shared" ref="DN9:DN55" si="8">DM9-DL9</f>
        <v>6</v>
      </c>
      <c r="DO9" s="76">
        <f t="shared" ref="DO9:DO55" si="9">DN9/DL9</f>
        <v>1.5</v>
      </c>
    </row>
    <row r="10" spans="1:119" ht="15" customHeight="1">
      <c r="A10" s="85">
        <f>'[3]by Sending Hospital'!A19</f>
        <v>210009</v>
      </c>
      <c r="B10" s="85" t="str">
        <f>'[3]by Sending Hospital'!B19</f>
        <v>JOHNS HOPKINS</v>
      </c>
      <c r="C10" s="71">
        <f>'[3]by Sending Hospital'!C19</f>
        <v>5</v>
      </c>
      <c r="D10" s="71">
        <f>'[3]by Sending Hospital'!D19</f>
        <v>7</v>
      </c>
      <c r="E10" s="71">
        <f>'[3]by Sending Hospital'!E19</f>
        <v>7</v>
      </c>
      <c r="F10" s="71">
        <f>'[3]by Sending Hospital'!F19</f>
        <v>7</v>
      </c>
      <c r="G10" s="71">
        <f>'[3]by Sending Hospital'!G19</f>
        <v>8</v>
      </c>
      <c r="H10" s="71">
        <f>'[3]by Sending Hospital'!H19</f>
        <v>12</v>
      </c>
      <c r="I10" s="71">
        <f>'[3]by Sending Hospital'!I19</f>
        <v>4</v>
      </c>
      <c r="J10" s="71">
        <f>'[3]by Sending Hospital'!J19</f>
        <v>14</v>
      </c>
      <c r="K10" s="71">
        <f>'[3]by Sending Hospital'!K19</f>
        <v>5</v>
      </c>
      <c r="L10" s="71">
        <f>'[3]by Sending Hospital'!L19</f>
        <v>3</v>
      </c>
      <c r="M10" s="71">
        <f>'[3]by Sending Hospital'!M19</f>
        <v>1</v>
      </c>
      <c r="N10" s="71">
        <f>'[3]by Sending Hospital'!N19</f>
        <v>1</v>
      </c>
      <c r="O10" s="71">
        <f>'[3]by Sending Hospital'!O19</f>
        <v>2</v>
      </c>
      <c r="P10" s="71">
        <f>'[3]by Sending Hospital'!P19</f>
        <v>2</v>
      </c>
      <c r="Q10" s="71">
        <f>'[3]by Sending Hospital'!Q19</f>
        <v>2</v>
      </c>
      <c r="R10" s="71">
        <f>'[3]by Sending Hospital'!R19</f>
        <v>3</v>
      </c>
      <c r="S10" s="71">
        <f>'[3]by Sending Hospital'!S19</f>
        <v>4</v>
      </c>
      <c r="T10" s="71">
        <f>'[3]by Sending Hospital'!T19</f>
        <v>4</v>
      </c>
      <c r="U10" s="71">
        <f>'[3]by Sending Hospital'!U19</f>
        <v>8</v>
      </c>
      <c r="V10" s="71">
        <f>'[3]by Sending Hospital'!V19</f>
        <v>8</v>
      </c>
      <c r="W10" s="71">
        <f>'[3]by Sending Hospital'!W19</f>
        <v>8</v>
      </c>
      <c r="X10" s="71">
        <f>'[3]by Sending Hospital'!X19</f>
        <v>9</v>
      </c>
      <c r="Y10" s="71">
        <f>'[3]by Sending Hospital'!Y19</f>
        <v>10</v>
      </c>
      <c r="Z10" s="71">
        <f>'[3]by Sending Hospital'!Z19</f>
        <v>14</v>
      </c>
      <c r="AA10" s="71">
        <f>'[3]by Sending Hospital'!AA19</f>
        <v>7</v>
      </c>
      <c r="AB10" s="71">
        <f>'[3]by Sending Hospital'!AB19</f>
        <v>18</v>
      </c>
      <c r="AC10" s="71">
        <f>'[3]by Sending Hospital'!AC19</f>
        <v>9</v>
      </c>
      <c r="AD10" s="71" t="str">
        <f>'[3]by Sending Hospital'!AD19</f>
        <v>.</v>
      </c>
      <c r="AE10" s="71">
        <f>'[3]by Sending Hospital'!AE19</f>
        <v>2</v>
      </c>
      <c r="AF10" s="71">
        <f>'[3]by Sending Hospital'!AF19</f>
        <v>2</v>
      </c>
      <c r="AG10" s="71" t="str">
        <f>'[3]by Sending Hospital'!AG19</f>
        <v>.</v>
      </c>
      <c r="AH10" s="71">
        <f>'[3]by Sending Hospital'!AH19</f>
        <v>2</v>
      </c>
      <c r="AI10" s="71">
        <f>'[3]by Sending Hospital'!AI19</f>
        <v>2</v>
      </c>
      <c r="AJ10" s="71">
        <f>'[3]by Sending Hospital'!AJ19</f>
        <v>1</v>
      </c>
      <c r="AK10" s="71">
        <f>'[3]by Sending Hospital'!AK19</f>
        <v>4</v>
      </c>
      <c r="AL10" s="71">
        <f>'[3]by Sending Hospital'!AL19</f>
        <v>1</v>
      </c>
      <c r="AM10" s="71" t="str">
        <f>'[3]by Sending Hospital'!AM19</f>
        <v>.</v>
      </c>
      <c r="AN10" s="71" t="str">
        <f>'[3]by Sending Hospital'!AN19</f>
        <v>.</v>
      </c>
      <c r="AO10" s="71" t="str">
        <f>'[3]by Sending Hospital'!AO19</f>
        <v>.</v>
      </c>
      <c r="AP10" s="71" t="str">
        <f>'[3]by Sending Hospital'!AP19</f>
        <v>.</v>
      </c>
      <c r="AQ10" s="71" t="str">
        <f>'[3]by Sending Hospital'!AQ19</f>
        <v>.</v>
      </c>
      <c r="AR10" s="71" t="str">
        <f>'[3]by Sending Hospital'!AR19</f>
        <v>.</v>
      </c>
      <c r="AS10" s="71">
        <f>'[3]by Sending Hospital'!AS19</f>
        <v>1</v>
      </c>
      <c r="AT10" s="71" t="str">
        <f>'[3]by Sending Hospital'!AT19</f>
        <v>.</v>
      </c>
      <c r="AU10" s="71">
        <f>'[3]by Sending Hospital'!AU19</f>
        <v>1</v>
      </c>
      <c r="AV10" s="71" t="str">
        <f>'[3]by Sending Hospital'!AV19</f>
        <v>.</v>
      </c>
      <c r="AW10" s="71">
        <f>'[3]by Sending Hospital'!AW19</f>
        <v>2</v>
      </c>
      <c r="AX10" s="71">
        <f>'[3]by Sending Hospital'!AX19</f>
        <v>2</v>
      </c>
      <c r="AY10" s="71" t="str">
        <f>'[3]by Sending Hospital'!AY19</f>
        <v>.</v>
      </c>
      <c r="AZ10" s="71">
        <f>'[3]by Sending Hospital'!AZ19</f>
        <v>2</v>
      </c>
      <c r="BA10" s="71">
        <f>'[3]by Sending Hospital'!BA19</f>
        <v>2</v>
      </c>
      <c r="BB10" s="71">
        <f>'[3]by Sending Hospital'!BB19</f>
        <v>2</v>
      </c>
      <c r="BC10" s="71">
        <f>'[3]by Sending Hospital'!BC19</f>
        <v>4</v>
      </c>
      <c r="BD10" s="71">
        <f>'[3]by Sending Hospital'!BD19</f>
        <v>2</v>
      </c>
      <c r="BE10" s="71" t="str">
        <f>'[3]by Sending Hospital'!BE19</f>
        <v>.</v>
      </c>
      <c r="BF10" s="71" t="str">
        <f>'[3]by Sending Hospital'!BF19</f>
        <v>.</v>
      </c>
      <c r="BG10" s="71" t="str">
        <f>'[3]by Sending Hospital'!BG19</f>
        <v>.</v>
      </c>
      <c r="BH10" s="71" t="str">
        <f>'[3]by Sending Hospital'!BH19</f>
        <v>.</v>
      </c>
      <c r="BI10" s="71" t="str">
        <f>'[3]by Sending Hospital'!BI19</f>
        <v>.</v>
      </c>
      <c r="BJ10" s="71" t="str">
        <f>'[3]by Sending Hospital'!BJ19</f>
        <v>.</v>
      </c>
      <c r="BK10" s="71" t="str">
        <f>'[3]by Sending Hospital'!BK19</f>
        <v>.</v>
      </c>
      <c r="BL10" s="71" t="str">
        <f>'[3]by Sending Hospital'!BL19</f>
        <v>.</v>
      </c>
      <c r="BM10" s="71" t="str">
        <f>'[3]by Sending Hospital'!BM19</f>
        <v>.</v>
      </c>
      <c r="BN10" s="71" t="str">
        <f>'[3]by Sending Hospital'!BN19</f>
        <v>.</v>
      </c>
      <c r="BO10" s="71" t="str">
        <f>'[3]by Sending Hospital'!BO19</f>
        <v>.</v>
      </c>
      <c r="BP10" s="71" t="str">
        <f>'[3]by Sending Hospital'!BP19</f>
        <v>.</v>
      </c>
      <c r="BQ10" s="71" t="str">
        <f>'[3]by Sending Hospital'!BQ19</f>
        <v>.</v>
      </c>
      <c r="BR10" s="71" t="str">
        <f>'[3]by Sending Hospital'!BR19</f>
        <v>.</v>
      </c>
      <c r="BS10" s="71" t="str">
        <f>'[3]by Sending Hospital'!BS19</f>
        <v>.</v>
      </c>
      <c r="BT10" s="71" t="str">
        <f>'[3]by Sending Hospital'!BT19</f>
        <v>.</v>
      </c>
      <c r="BU10" s="71" t="str">
        <f>'[3]by Sending Hospital'!BU19</f>
        <v>.</v>
      </c>
      <c r="BV10" s="71" t="str">
        <f>'[3]by Sending Hospital'!BV19</f>
        <v>.</v>
      </c>
      <c r="BW10" s="71" t="str">
        <f>'[3]by Sending Hospital'!BW19</f>
        <v>.</v>
      </c>
      <c r="BX10" s="71" t="str">
        <f>'[3]by Sending Hospital'!BX19</f>
        <v>.</v>
      </c>
      <c r="BY10" s="71" t="str">
        <f>'[3]by Sending Hospital'!BY19</f>
        <v>.</v>
      </c>
      <c r="BZ10" s="71" t="str">
        <f>'[3]by Sending Hospital'!BZ19</f>
        <v>.</v>
      </c>
      <c r="CA10" s="71" t="str">
        <f>'[3]by Sending Hospital'!CA19</f>
        <v>.</v>
      </c>
      <c r="CB10" s="71" t="str">
        <f>'[3]by Sending Hospital'!CB19</f>
        <v>.</v>
      </c>
      <c r="CC10" s="71" t="str">
        <f>'[3]by Sending Hospital'!CC19</f>
        <v>.</v>
      </c>
      <c r="CD10" s="71" t="str">
        <f>'[3]by Sending Hospital'!CD19</f>
        <v>.</v>
      </c>
      <c r="CE10" s="71" t="str">
        <f>'[3]by Sending Hospital'!CE19</f>
        <v>.</v>
      </c>
      <c r="CF10" s="71">
        <f>'[3]by Sending Hospital'!CF19</f>
        <v>39</v>
      </c>
      <c r="CG10" s="71">
        <f>'[3]by Sending Hospital'!CG19</f>
        <v>32</v>
      </c>
      <c r="CH10" s="71">
        <f>'[3]by Sending Hospital'!CH19</f>
        <v>36</v>
      </c>
      <c r="CI10" s="71">
        <f>'[3]by Sending Hospital'!CI19</f>
        <v>49</v>
      </c>
      <c r="CJ10" s="71">
        <f>'[3]by Sending Hospital'!CJ19</f>
        <v>42</v>
      </c>
      <c r="CK10" s="71">
        <f>'[3]by Sending Hospital'!CK19</f>
        <v>44</v>
      </c>
      <c r="CL10" s="71">
        <f>'[3]by Sending Hospital'!CL19</f>
        <v>32</v>
      </c>
      <c r="CM10" s="71">
        <f>'[3]by Sending Hospital'!CM19</f>
        <v>25</v>
      </c>
      <c r="CN10" s="71">
        <f>'[3]by Sending Hospital'!CN19</f>
        <v>28</v>
      </c>
      <c r="CO10" s="71">
        <f>'[3]by Sending Hospital'!CO19</f>
        <v>16</v>
      </c>
      <c r="CP10" s="71">
        <f>'[3]by Sending Hospital'!CP19</f>
        <v>19</v>
      </c>
      <c r="CQ10" s="71">
        <f>'[3]by Sending Hospital'!CQ19</f>
        <v>22</v>
      </c>
      <c r="CR10" s="71">
        <f>'[3]by Sending Hospital'!CR19</f>
        <v>31</v>
      </c>
      <c r="CS10" s="71">
        <f>'[3]by Sending Hospital'!CS19</f>
        <v>27</v>
      </c>
      <c r="CT10" s="71">
        <f>'[3]by Sending Hospital'!CT19</f>
        <v>30</v>
      </c>
      <c r="CU10" s="71">
        <f>'[3]by Sending Hospital'!CU19</f>
        <v>20</v>
      </c>
      <c r="CV10" s="71">
        <f>'[3]by Sending Hospital'!CV19</f>
        <v>30</v>
      </c>
      <c r="CW10" s="71">
        <f>'[3]by Sending Hospital'!CW19</f>
        <v>27</v>
      </c>
      <c r="CX10" s="72">
        <f>'[3]by Sending Hospital'!CX19</f>
        <v>55</v>
      </c>
      <c r="CY10" s="72">
        <f>'[3]by Sending Hospital'!CY19</f>
        <v>51</v>
      </c>
      <c r="CZ10" s="72">
        <f>'[3]by Sending Hospital'!CZ19</f>
        <v>58</v>
      </c>
      <c r="DA10" s="72">
        <f>'[3]by Sending Hospital'!DA19</f>
        <v>80</v>
      </c>
      <c r="DB10" s="72">
        <f>'[3]by Sending Hospital'!DB19</f>
        <v>69</v>
      </c>
      <c r="DC10" s="72">
        <f>'[3]by Sending Hospital'!DC19</f>
        <v>74</v>
      </c>
      <c r="DD10" s="72">
        <f>'[3]by Sending Hospital'!DD19</f>
        <v>52</v>
      </c>
      <c r="DE10" s="72">
        <f>'[3]by Sending Hospital'!DE19</f>
        <v>55</v>
      </c>
      <c r="DF10" s="72">
        <f>'[3]by Sending Hospital'!DF19</f>
        <v>55</v>
      </c>
      <c r="DG10" s="74">
        <f t="shared" si="1"/>
        <v>0.25454545454545463</v>
      </c>
      <c r="DH10" s="74">
        <f t="shared" si="2"/>
        <v>0.4509803921568627</v>
      </c>
      <c r="DI10" s="74">
        <f t="shared" si="3"/>
        <v>-0.10344827586206895</v>
      </c>
      <c r="DJ10" s="74">
        <f t="shared" si="4"/>
        <v>-0.3125</v>
      </c>
      <c r="DK10" s="74">
        <f t="shared" si="5"/>
        <v>-0.20289855072463769</v>
      </c>
      <c r="DL10" s="75">
        <f t="shared" si="6"/>
        <v>31</v>
      </c>
      <c r="DM10" s="75">
        <f t="shared" si="7"/>
        <v>42</v>
      </c>
      <c r="DN10" s="75">
        <f t="shared" si="8"/>
        <v>11</v>
      </c>
      <c r="DO10" s="76">
        <f t="shared" si="9"/>
        <v>0.35483870967741937</v>
      </c>
    </row>
    <row r="11" spans="1:119" ht="15" customHeight="1">
      <c r="A11" s="85">
        <f>'[3]by Sending Hospital'!A33</f>
        <v>210028</v>
      </c>
      <c r="B11" s="85" t="str">
        <f>'[3]by Sending Hospital'!B33</f>
        <v>ST. MARY</v>
      </c>
      <c r="C11" s="71">
        <f>'[3]by Sending Hospital'!C33</f>
        <v>7</v>
      </c>
      <c r="D11" s="71">
        <f>'[3]by Sending Hospital'!D33</f>
        <v>6</v>
      </c>
      <c r="E11" s="71">
        <f>'[3]by Sending Hospital'!E33</f>
        <v>6</v>
      </c>
      <c r="F11" s="71">
        <f>'[3]by Sending Hospital'!F33</f>
        <v>3</v>
      </c>
      <c r="G11" s="71">
        <f>'[3]by Sending Hospital'!G33</f>
        <v>9</v>
      </c>
      <c r="H11" s="71">
        <f>'[3]by Sending Hospital'!H33</f>
        <v>9</v>
      </c>
      <c r="I11" s="71">
        <f>'[3]by Sending Hospital'!I33</f>
        <v>5</v>
      </c>
      <c r="J11" s="71">
        <f>'[3]by Sending Hospital'!J33</f>
        <v>10</v>
      </c>
      <c r="K11" s="71">
        <f>'[3]by Sending Hospital'!K33</f>
        <v>7</v>
      </c>
      <c r="L11" s="71">
        <f>'[3]by Sending Hospital'!L33</f>
        <v>5</v>
      </c>
      <c r="M11" s="71">
        <f>'[3]by Sending Hospital'!M33</f>
        <v>6</v>
      </c>
      <c r="N11" s="71">
        <f>'[3]by Sending Hospital'!N33</f>
        <v>4</v>
      </c>
      <c r="O11" s="71">
        <f>'[3]by Sending Hospital'!O33</f>
        <v>2</v>
      </c>
      <c r="P11" s="71">
        <f>'[3]by Sending Hospital'!P33</f>
        <v>6</v>
      </c>
      <c r="Q11" s="71">
        <f>'[3]by Sending Hospital'!Q33</f>
        <v>6</v>
      </c>
      <c r="R11" s="71">
        <f>'[3]by Sending Hospital'!R33</f>
        <v>6</v>
      </c>
      <c r="S11" s="71">
        <f>'[3]by Sending Hospital'!S33</f>
        <v>2</v>
      </c>
      <c r="T11" s="71">
        <f>'[3]by Sending Hospital'!T33</f>
        <v>8</v>
      </c>
      <c r="U11" s="71">
        <f>'[3]by Sending Hospital'!U33</f>
        <v>12</v>
      </c>
      <c r="V11" s="71">
        <f>'[3]by Sending Hospital'!V33</f>
        <v>12</v>
      </c>
      <c r="W11" s="71">
        <f>'[3]by Sending Hospital'!W33</f>
        <v>10</v>
      </c>
      <c r="X11" s="71">
        <f>'[3]by Sending Hospital'!X33</f>
        <v>5</v>
      </c>
      <c r="Y11" s="71">
        <f>'[3]by Sending Hospital'!Y33</f>
        <v>15</v>
      </c>
      <c r="Z11" s="71">
        <f>'[3]by Sending Hospital'!Z33</f>
        <v>15</v>
      </c>
      <c r="AA11" s="71">
        <f>'[3]by Sending Hospital'!AA33</f>
        <v>11</v>
      </c>
      <c r="AB11" s="71">
        <f>'[3]by Sending Hospital'!AB33</f>
        <v>12</v>
      </c>
      <c r="AC11" s="71">
        <f>'[3]by Sending Hospital'!AC33</f>
        <v>15</v>
      </c>
      <c r="AD11" s="71">
        <f>'[3]by Sending Hospital'!AD33</f>
        <v>2</v>
      </c>
      <c r="AE11" s="71">
        <f>'[3]by Sending Hospital'!AE33</f>
        <v>3</v>
      </c>
      <c r="AF11" s="71">
        <f>'[3]by Sending Hospital'!AF33</f>
        <v>3</v>
      </c>
      <c r="AG11" s="71">
        <f>'[3]by Sending Hospital'!AG33</f>
        <v>3</v>
      </c>
      <c r="AH11" s="71">
        <f>'[3]by Sending Hospital'!AH33</f>
        <v>1</v>
      </c>
      <c r="AI11" s="71">
        <f>'[3]by Sending Hospital'!AI33</f>
        <v>4</v>
      </c>
      <c r="AJ11" s="71">
        <f>'[3]by Sending Hospital'!AJ33</f>
        <v>2</v>
      </c>
      <c r="AK11" s="71">
        <f>'[3]by Sending Hospital'!AK33</f>
        <v>2</v>
      </c>
      <c r="AL11" s="71">
        <f>'[3]by Sending Hospital'!AL33</f>
        <v>4</v>
      </c>
      <c r="AM11" s="71">
        <f>'[3]by Sending Hospital'!AM33</f>
        <v>1</v>
      </c>
      <c r="AN11" s="71" t="str">
        <f>'[3]by Sending Hospital'!AN33</f>
        <v>.</v>
      </c>
      <c r="AO11" s="71">
        <f>'[3]by Sending Hospital'!AO33</f>
        <v>2</v>
      </c>
      <c r="AP11" s="71" t="str">
        <f>'[3]by Sending Hospital'!AP33</f>
        <v>.</v>
      </c>
      <c r="AQ11" s="71">
        <f>'[3]by Sending Hospital'!AQ33</f>
        <v>1</v>
      </c>
      <c r="AR11" s="71" t="str">
        <f>'[3]by Sending Hospital'!AR33</f>
        <v>.</v>
      </c>
      <c r="AS11" s="71">
        <f>'[3]by Sending Hospital'!AS33</f>
        <v>2</v>
      </c>
      <c r="AT11" s="71" t="str">
        <f>'[3]by Sending Hospital'!AT33</f>
        <v>.</v>
      </c>
      <c r="AU11" s="71" t="str">
        <f>'[3]by Sending Hospital'!AU33</f>
        <v>.</v>
      </c>
      <c r="AV11" s="71">
        <f>'[3]by Sending Hospital'!AV33</f>
        <v>3</v>
      </c>
      <c r="AW11" s="71">
        <f>'[3]by Sending Hospital'!AW33</f>
        <v>3</v>
      </c>
      <c r="AX11" s="71">
        <f>'[3]by Sending Hospital'!AX33</f>
        <v>5</v>
      </c>
      <c r="AY11" s="71">
        <f>'[3]by Sending Hospital'!AY33</f>
        <v>3</v>
      </c>
      <c r="AZ11" s="71">
        <f>'[3]by Sending Hospital'!AZ33</f>
        <v>2</v>
      </c>
      <c r="BA11" s="71">
        <f>'[3]by Sending Hospital'!BA33</f>
        <v>4</v>
      </c>
      <c r="BB11" s="71">
        <f>'[3]by Sending Hospital'!BB33</f>
        <v>4</v>
      </c>
      <c r="BC11" s="71">
        <f>'[3]by Sending Hospital'!BC33</f>
        <v>2</v>
      </c>
      <c r="BD11" s="71">
        <f>'[3]by Sending Hospital'!BD33</f>
        <v>4</v>
      </c>
      <c r="BE11" s="71">
        <f>'[3]by Sending Hospital'!BE33</f>
        <v>9</v>
      </c>
      <c r="BF11" s="71">
        <f>'[3]by Sending Hospital'!BF33</f>
        <v>4</v>
      </c>
      <c r="BG11" s="71">
        <f>'[3]by Sending Hospital'!BG33</f>
        <v>5</v>
      </c>
      <c r="BH11" s="71">
        <f>'[3]by Sending Hospital'!BH33</f>
        <v>3</v>
      </c>
      <c r="BI11" s="71">
        <f>'[3]by Sending Hospital'!BI33</f>
        <v>5</v>
      </c>
      <c r="BJ11" s="71">
        <f>'[3]by Sending Hospital'!BJ33</f>
        <v>4</v>
      </c>
      <c r="BK11" s="71">
        <f>'[3]by Sending Hospital'!BK33</f>
        <v>14</v>
      </c>
      <c r="BL11" s="71">
        <f>'[3]by Sending Hospital'!BL33</f>
        <v>9</v>
      </c>
      <c r="BM11" s="71">
        <f>'[3]by Sending Hospital'!BM33</f>
        <v>9</v>
      </c>
      <c r="BN11" s="71">
        <f>'[3]by Sending Hospital'!BN33</f>
        <v>6</v>
      </c>
      <c r="BO11" s="71">
        <f>'[3]by Sending Hospital'!BO33</f>
        <v>2</v>
      </c>
      <c r="BP11" s="71">
        <f>'[3]by Sending Hospital'!BP33</f>
        <v>5</v>
      </c>
      <c r="BQ11" s="71">
        <f>'[3]by Sending Hospital'!BQ33</f>
        <v>3</v>
      </c>
      <c r="BR11" s="71">
        <f>'[3]by Sending Hospital'!BR33</f>
        <v>4</v>
      </c>
      <c r="BS11" s="71">
        <f>'[3]by Sending Hospital'!BS33</f>
        <v>3</v>
      </c>
      <c r="BT11" s="71">
        <f>'[3]by Sending Hospital'!BT33</f>
        <v>3</v>
      </c>
      <c r="BU11" s="71">
        <f>'[3]by Sending Hospital'!BU33</f>
        <v>2</v>
      </c>
      <c r="BV11" s="71">
        <f>'[3]by Sending Hospital'!BV33</f>
        <v>2</v>
      </c>
      <c r="BW11" s="71">
        <f>'[3]by Sending Hospital'!BW33</f>
        <v>15</v>
      </c>
      <c r="BX11" s="71">
        <f>'[3]by Sending Hospital'!BX33</f>
        <v>6</v>
      </c>
      <c r="BY11" s="71">
        <f>'[3]by Sending Hospital'!BY33</f>
        <v>10</v>
      </c>
      <c r="BZ11" s="71">
        <f>'[3]by Sending Hospital'!BZ33</f>
        <v>6</v>
      </c>
      <c r="CA11" s="71">
        <f>'[3]by Sending Hospital'!CA33</f>
        <v>9</v>
      </c>
      <c r="CB11" s="71">
        <f>'[3]by Sending Hospital'!CB33</f>
        <v>7</v>
      </c>
      <c r="CC11" s="71">
        <f>'[3]by Sending Hospital'!CC33</f>
        <v>17</v>
      </c>
      <c r="CD11" s="71">
        <f>'[3]by Sending Hospital'!CD33</f>
        <v>11</v>
      </c>
      <c r="CE11" s="71">
        <f>'[3]by Sending Hospital'!CE33</f>
        <v>11</v>
      </c>
      <c r="CF11" s="71">
        <f>'[3]by Sending Hospital'!CF33</f>
        <v>8</v>
      </c>
      <c r="CG11" s="71">
        <f>'[3]by Sending Hospital'!CG33</f>
        <v>7</v>
      </c>
      <c r="CH11" s="71">
        <f>'[3]by Sending Hospital'!CH33</f>
        <v>8</v>
      </c>
      <c r="CI11" s="71">
        <f>'[3]by Sending Hospital'!CI33</f>
        <v>13</v>
      </c>
      <c r="CJ11" s="71">
        <f>'[3]by Sending Hospital'!CJ33</f>
        <v>5</v>
      </c>
      <c r="CK11" s="71">
        <f>'[3]by Sending Hospital'!CK33</f>
        <v>8</v>
      </c>
      <c r="CL11" s="71">
        <f>'[3]by Sending Hospital'!CL33</f>
        <v>12</v>
      </c>
      <c r="CM11" s="71">
        <f>'[3]by Sending Hospital'!CM33</f>
        <v>10</v>
      </c>
      <c r="CN11" s="71">
        <f>'[3]by Sending Hospital'!CN33</f>
        <v>7</v>
      </c>
      <c r="CO11" s="71">
        <f>'[3]by Sending Hospital'!CO33</f>
        <v>2</v>
      </c>
      <c r="CP11" s="71">
        <f>'[3]by Sending Hospital'!CP33</f>
        <v>3</v>
      </c>
      <c r="CQ11" s="71">
        <f>'[3]by Sending Hospital'!CQ33</f>
        <v>3</v>
      </c>
      <c r="CR11" s="71">
        <f>'[3]by Sending Hospital'!CR33</f>
        <v>4</v>
      </c>
      <c r="CS11" s="71">
        <f>'[3]by Sending Hospital'!CS33</f>
        <v>6</v>
      </c>
      <c r="CT11" s="71">
        <f>'[3]by Sending Hospital'!CT33</f>
        <v>5</v>
      </c>
      <c r="CU11" s="71">
        <f>'[3]by Sending Hospital'!CU33</f>
        <v>3</v>
      </c>
      <c r="CV11" s="71">
        <f>'[3]by Sending Hospital'!CV33</f>
        <v>2</v>
      </c>
      <c r="CW11" s="71">
        <f>'[3]by Sending Hospital'!CW33</f>
        <v>6</v>
      </c>
      <c r="CX11" s="72">
        <f>'[3]by Sending Hospital'!CX33</f>
        <v>10</v>
      </c>
      <c r="CY11" s="72">
        <f>'[3]by Sending Hospital'!CY33</f>
        <v>10</v>
      </c>
      <c r="CZ11" s="72">
        <f>'[3]by Sending Hospital'!CZ33</f>
        <v>11</v>
      </c>
      <c r="DA11" s="72">
        <f>'[3]by Sending Hospital'!DA33</f>
        <v>17</v>
      </c>
      <c r="DB11" s="72">
        <f>'[3]by Sending Hospital'!DB33</f>
        <v>11</v>
      </c>
      <c r="DC11" s="72">
        <f>'[3]by Sending Hospital'!DC33</f>
        <v>13</v>
      </c>
      <c r="DD11" s="72">
        <f>'[3]by Sending Hospital'!DD33</f>
        <v>15</v>
      </c>
      <c r="DE11" s="72">
        <f>'[3]by Sending Hospital'!DE33</f>
        <v>12</v>
      </c>
      <c r="DF11" s="72">
        <f>'[3]by Sending Hospital'!DF33</f>
        <v>13</v>
      </c>
      <c r="DG11" s="74">
        <f t="shared" si="1"/>
        <v>0.10000000000000009</v>
      </c>
      <c r="DH11" s="74">
        <f t="shared" si="2"/>
        <v>0.30000000000000004</v>
      </c>
      <c r="DI11" s="74">
        <f t="shared" si="3"/>
        <v>0.36363636363636354</v>
      </c>
      <c r="DJ11" s="74">
        <f t="shared" si="4"/>
        <v>-0.29411764705882348</v>
      </c>
      <c r="DK11" s="74">
        <f t="shared" si="5"/>
        <v>0.18181818181818188</v>
      </c>
      <c r="DL11" s="75">
        <f t="shared" si="6"/>
        <v>65</v>
      </c>
      <c r="DM11" s="75">
        <f t="shared" si="7"/>
        <v>87</v>
      </c>
      <c r="DN11" s="75">
        <f t="shared" si="8"/>
        <v>22</v>
      </c>
      <c r="DO11" s="76">
        <f t="shared" si="9"/>
        <v>0.33846153846153848</v>
      </c>
    </row>
    <row r="12" spans="1:119" ht="15" customHeight="1">
      <c r="A12" s="85">
        <f>'[3]by Sending Hospital'!A44</f>
        <v>210043</v>
      </c>
      <c r="B12" s="85" t="str">
        <f>'[3]by Sending Hospital'!B44</f>
        <v>BALTIMORE WASHINGTON MEDICAL CENTER</v>
      </c>
      <c r="C12" s="71" t="str">
        <f>'[3]by Sending Hospital'!C44</f>
        <v>.</v>
      </c>
      <c r="D12" s="71" t="str">
        <f>'[3]by Sending Hospital'!D44</f>
        <v>.</v>
      </c>
      <c r="E12" s="71" t="str">
        <f>'[3]by Sending Hospital'!E44</f>
        <v>.</v>
      </c>
      <c r="F12" s="71" t="str">
        <f>'[3]by Sending Hospital'!F44</f>
        <v>.</v>
      </c>
      <c r="G12" s="71" t="str">
        <f>'[3]by Sending Hospital'!G44</f>
        <v>.</v>
      </c>
      <c r="H12" s="71" t="str">
        <f>'[3]by Sending Hospital'!H44</f>
        <v>.</v>
      </c>
      <c r="I12" s="71" t="str">
        <f>'[3]by Sending Hospital'!I44</f>
        <v>.</v>
      </c>
      <c r="J12" s="71" t="str">
        <f>'[3]by Sending Hospital'!J44</f>
        <v>.</v>
      </c>
      <c r="K12" s="71" t="str">
        <f>'[3]by Sending Hospital'!K44</f>
        <v>.</v>
      </c>
      <c r="L12" s="71" t="str">
        <f>'[3]by Sending Hospital'!L44</f>
        <v>.</v>
      </c>
      <c r="M12" s="71" t="str">
        <f>'[3]by Sending Hospital'!M44</f>
        <v>.</v>
      </c>
      <c r="N12" s="71" t="str">
        <f>'[3]by Sending Hospital'!N44</f>
        <v>.</v>
      </c>
      <c r="O12" s="71" t="str">
        <f>'[3]by Sending Hospital'!O44</f>
        <v>.</v>
      </c>
      <c r="P12" s="71" t="str">
        <f>'[3]by Sending Hospital'!P44</f>
        <v>.</v>
      </c>
      <c r="Q12" s="71" t="str">
        <f>'[3]by Sending Hospital'!Q44</f>
        <v>.</v>
      </c>
      <c r="R12" s="71" t="str">
        <f>'[3]by Sending Hospital'!R44</f>
        <v>.</v>
      </c>
      <c r="S12" s="71" t="str">
        <f>'[3]by Sending Hospital'!S44</f>
        <v>.</v>
      </c>
      <c r="T12" s="71" t="str">
        <f>'[3]by Sending Hospital'!T44</f>
        <v>.</v>
      </c>
      <c r="U12" s="71" t="str">
        <f>'[3]by Sending Hospital'!U44</f>
        <v>.</v>
      </c>
      <c r="V12" s="71" t="str">
        <f>'[3]by Sending Hospital'!V44</f>
        <v>.</v>
      </c>
      <c r="W12" s="71" t="str">
        <f>'[3]by Sending Hospital'!W44</f>
        <v>.</v>
      </c>
      <c r="X12" s="71" t="str">
        <f>'[3]by Sending Hospital'!X44</f>
        <v>.</v>
      </c>
      <c r="Y12" s="71" t="str">
        <f>'[3]by Sending Hospital'!Y44</f>
        <v>.</v>
      </c>
      <c r="Z12" s="71" t="str">
        <f>'[3]by Sending Hospital'!Z44</f>
        <v>.</v>
      </c>
      <c r="AA12" s="71" t="str">
        <f>'[3]by Sending Hospital'!AA44</f>
        <v>.</v>
      </c>
      <c r="AB12" s="71" t="str">
        <f>'[3]by Sending Hospital'!AB44</f>
        <v>.</v>
      </c>
      <c r="AC12" s="71" t="str">
        <f>'[3]by Sending Hospital'!AC44</f>
        <v>.</v>
      </c>
      <c r="AD12" s="71" t="str">
        <f>'[3]by Sending Hospital'!AD44</f>
        <v>.</v>
      </c>
      <c r="AE12" s="71" t="str">
        <f>'[3]by Sending Hospital'!AE44</f>
        <v>.</v>
      </c>
      <c r="AF12" s="71" t="str">
        <f>'[3]by Sending Hospital'!AF44</f>
        <v>.</v>
      </c>
      <c r="AG12" s="71" t="str">
        <f>'[3]by Sending Hospital'!AG44</f>
        <v>.</v>
      </c>
      <c r="AH12" s="71" t="str">
        <f>'[3]by Sending Hospital'!AH44</f>
        <v>.</v>
      </c>
      <c r="AI12" s="71" t="str">
        <f>'[3]by Sending Hospital'!AI44</f>
        <v>.</v>
      </c>
      <c r="AJ12" s="71" t="str">
        <f>'[3]by Sending Hospital'!AJ44</f>
        <v>.</v>
      </c>
      <c r="AK12" s="71" t="str">
        <f>'[3]by Sending Hospital'!AK44</f>
        <v>.</v>
      </c>
      <c r="AL12" s="71" t="str">
        <f>'[3]by Sending Hospital'!AL44</f>
        <v>.</v>
      </c>
      <c r="AM12" s="71" t="str">
        <f>'[3]by Sending Hospital'!AM44</f>
        <v>.</v>
      </c>
      <c r="AN12" s="71" t="str">
        <f>'[3]by Sending Hospital'!AN44</f>
        <v>.</v>
      </c>
      <c r="AO12" s="71" t="str">
        <f>'[3]by Sending Hospital'!AO44</f>
        <v>.</v>
      </c>
      <c r="AP12" s="71" t="str">
        <f>'[3]by Sending Hospital'!AP44</f>
        <v>.</v>
      </c>
      <c r="AQ12" s="71" t="str">
        <f>'[3]by Sending Hospital'!AQ44</f>
        <v>.</v>
      </c>
      <c r="AR12" s="71" t="str">
        <f>'[3]by Sending Hospital'!AR44</f>
        <v>.</v>
      </c>
      <c r="AS12" s="71" t="str">
        <f>'[3]by Sending Hospital'!AS44</f>
        <v>.</v>
      </c>
      <c r="AT12" s="71" t="str">
        <f>'[3]by Sending Hospital'!AT44</f>
        <v>.</v>
      </c>
      <c r="AU12" s="71" t="str">
        <f>'[3]by Sending Hospital'!AU44</f>
        <v>.</v>
      </c>
      <c r="AV12" s="71" t="str">
        <f>'[3]by Sending Hospital'!AV44</f>
        <v>.</v>
      </c>
      <c r="AW12" s="71" t="str">
        <f>'[3]by Sending Hospital'!AW44</f>
        <v>.</v>
      </c>
      <c r="AX12" s="71" t="str">
        <f>'[3]by Sending Hospital'!AX44</f>
        <v>.</v>
      </c>
      <c r="AY12" s="71" t="str">
        <f>'[3]by Sending Hospital'!AY44</f>
        <v>.</v>
      </c>
      <c r="AZ12" s="71" t="str">
        <f>'[3]by Sending Hospital'!AZ44</f>
        <v>.</v>
      </c>
      <c r="BA12" s="71" t="str">
        <f>'[3]by Sending Hospital'!BA44</f>
        <v>.</v>
      </c>
      <c r="BB12" s="71" t="str">
        <f>'[3]by Sending Hospital'!BB44</f>
        <v>.</v>
      </c>
      <c r="BC12" s="71" t="str">
        <f>'[3]by Sending Hospital'!BC44</f>
        <v>.</v>
      </c>
      <c r="BD12" s="71" t="str">
        <f>'[3]by Sending Hospital'!BD44</f>
        <v>.</v>
      </c>
      <c r="BE12" s="71">
        <f>'[3]by Sending Hospital'!BE44</f>
        <v>28</v>
      </c>
      <c r="BF12" s="71">
        <f>'[3]by Sending Hospital'!BF44</f>
        <v>36</v>
      </c>
      <c r="BG12" s="71">
        <f>'[3]by Sending Hospital'!BG44</f>
        <v>26</v>
      </c>
      <c r="BH12" s="71">
        <f>'[3]by Sending Hospital'!BH44</f>
        <v>23</v>
      </c>
      <c r="BI12" s="71">
        <f>'[3]by Sending Hospital'!BI44</f>
        <v>30</v>
      </c>
      <c r="BJ12" s="71">
        <f>'[3]by Sending Hospital'!BJ44</f>
        <v>22</v>
      </c>
      <c r="BK12" s="71">
        <f>'[3]by Sending Hospital'!BK44</f>
        <v>33</v>
      </c>
      <c r="BL12" s="71">
        <f>'[3]by Sending Hospital'!BL44</f>
        <v>21</v>
      </c>
      <c r="BM12" s="71">
        <f>'[3]by Sending Hospital'!BM44</f>
        <v>32</v>
      </c>
      <c r="BN12" s="71">
        <f>'[3]by Sending Hospital'!BN44</f>
        <v>7</v>
      </c>
      <c r="BO12" s="71">
        <f>'[3]by Sending Hospital'!BO44</f>
        <v>8</v>
      </c>
      <c r="BP12" s="71">
        <f>'[3]by Sending Hospital'!BP44</f>
        <v>7</v>
      </c>
      <c r="BQ12" s="71">
        <f>'[3]by Sending Hospital'!BQ44</f>
        <v>5</v>
      </c>
      <c r="BR12" s="71">
        <f>'[3]by Sending Hospital'!BR44</f>
        <v>8</v>
      </c>
      <c r="BS12" s="71">
        <f>'[3]by Sending Hospital'!BS44</f>
        <v>9</v>
      </c>
      <c r="BT12" s="71">
        <f>'[3]by Sending Hospital'!BT44</f>
        <v>17</v>
      </c>
      <c r="BU12" s="71">
        <f>'[3]by Sending Hospital'!BU44</f>
        <v>20</v>
      </c>
      <c r="BV12" s="71">
        <f>'[3]by Sending Hospital'!BV44</f>
        <v>8</v>
      </c>
      <c r="BW12" s="71">
        <f>'[3]by Sending Hospital'!BW44</f>
        <v>35</v>
      </c>
      <c r="BX12" s="71">
        <f>'[3]by Sending Hospital'!BX44</f>
        <v>44</v>
      </c>
      <c r="BY12" s="71">
        <f>'[3]by Sending Hospital'!BY44</f>
        <v>33</v>
      </c>
      <c r="BZ12" s="71">
        <f>'[3]by Sending Hospital'!BZ44</f>
        <v>28</v>
      </c>
      <c r="CA12" s="71">
        <f>'[3]by Sending Hospital'!CA44</f>
        <v>38</v>
      </c>
      <c r="CB12" s="71">
        <f>'[3]by Sending Hospital'!CB44</f>
        <v>31</v>
      </c>
      <c r="CC12" s="71">
        <f>'[3]by Sending Hospital'!CC44</f>
        <v>50</v>
      </c>
      <c r="CD12" s="71">
        <f>'[3]by Sending Hospital'!CD44</f>
        <v>41</v>
      </c>
      <c r="CE12" s="71">
        <f>'[3]by Sending Hospital'!CE44</f>
        <v>40</v>
      </c>
      <c r="CF12" s="71">
        <f>'[3]by Sending Hospital'!CF44</f>
        <v>56</v>
      </c>
      <c r="CG12" s="71">
        <f>'[3]by Sending Hospital'!CG44</f>
        <v>46</v>
      </c>
      <c r="CH12" s="71">
        <f>'[3]by Sending Hospital'!CH44</f>
        <v>51</v>
      </c>
      <c r="CI12" s="71">
        <f>'[3]by Sending Hospital'!CI44</f>
        <v>44</v>
      </c>
      <c r="CJ12" s="71">
        <f>'[3]by Sending Hospital'!CJ44</f>
        <v>51</v>
      </c>
      <c r="CK12" s="71">
        <f>'[3]by Sending Hospital'!CK44</f>
        <v>33</v>
      </c>
      <c r="CL12" s="71">
        <f>'[3]by Sending Hospital'!CL44</f>
        <v>48</v>
      </c>
      <c r="CM12" s="71">
        <f>'[3]by Sending Hospital'!CM44</f>
        <v>31</v>
      </c>
      <c r="CN12" s="71">
        <f>'[3]by Sending Hospital'!CN44</f>
        <v>47</v>
      </c>
      <c r="CO12" s="71">
        <f>'[3]by Sending Hospital'!CO44</f>
        <v>14</v>
      </c>
      <c r="CP12" s="71">
        <f>'[3]by Sending Hospital'!CP44</f>
        <v>24</v>
      </c>
      <c r="CQ12" s="71">
        <f>'[3]by Sending Hospital'!CQ44</f>
        <v>18</v>
      </c>
      <c r="CR12" s="71">
        <f>'[3]by Sending Hospital'!CR44</f>
        <v>19</v>
      </c>
      <c r="CS12" s="71">
        <f>'[3]by Sending Hospital'!CS44</f>
        <v>22</v>
      </c>
      <c r="CT12" s="71">
        <f>'[3]by Sending Hospital'!CT44</f>
        <v>13</v>
      </c>
      <c r="CU12" s="71">
        <f>'[3]by Sending Hospital'!CU44</f>
        <v>12</v>
      </c>
      <c r="CV12" s="71">
        <f>'[3]by Sending Hospital'!CV44</f>
        <v>20</v>
      </c>
      <c r="CW12" s="71">
        <f>'[3]by Sending Hospital'!CW44</f>
        <v>19</v>
      </c>
      <c r="CX12" s="72">
        <f>'[3]by Sending Hospital'!CX44</f>
        <v>70</v>
      </c>
      <c r="CY12" s="72">
        <f>'[3]by Sending Hospital'!CY44</f>
        <v>70</v>
      </c>
      <c r="CZ12" s="72">
        <f>'[3]by Sending Hospital'!CZ44</f>
        <v>69</v>
      </c>
      <c r="DA12" s="72">
        <f>'[3]by Sending Hospital'!DA44</f>
        <v>63</v>
      </c>
      <c r="DB12" s="72">
        <f>'[3]by Sending Hospital'!DB44</f>
        <v>73</v>
      </c>
      <c r="DC12" s="72">
        <f>'[3]by Sending Hospital'!DC44</f>
        <v>46</v>
      </c>
      <c r="DD12" s="72">
        <f>'[3]by Sending Hospital'!DD44</f>
        <v>60</v>
      </c>
      <c r="DE12" s="72">
        <f>'[3]by Sending Hospital'!DE44</f>
        <v>51</v>
      </c>
      <c r="DF12" s="72">
        <f>'[3]by Sending Hospital'!DF44</f>
        <v>66</v>
      </c>
      <c r="DG12" s="74">
        <f t="shared" si="1"/>
        <v>4.2857142857142927E-2</v>
      </c>
      <c r="DH12" s="74">
        <f t="shared" si="2"/>
        <v>-0.34285714285714286</v>
      </c>
      <c r="DI12" s="74">
        <f t="shared" si="3"/>
        <v>-0.13043478260869568</v>
      </c>
      <c r="DJ12" s="74">
        <f t="shared" si="4"/>
        <v>-0.19047619047619047</v>
      </c>
      <c r="DK12" s="74">
        <f t="shared" si="5"/>
        <v>-9.589041095890416E-2</v>
      </c>
      <c r="DL12" s="75">
        <f t="shared" si="6"/>
        <v>99</v>
      </c>
      <c r="DM12" s="75">
        <f t="shared" si="7"/>
        <v>131</v>
      </c>
      <c r="DN12" s="75">
        <f t="shared" si="8"/>
        <v>32</v>
      </c>
      <c r="DO12" s="76">
        <f t="shared" si="9"/>
        <v>0.32323232323232326</v>
      </c>
    </row>
    <row r="13" spans="1:119" ht="15" customHeight="1">
      <c r="A13" s="85">
        <f>'[3]by Sending Hospital'!A35</f>
        <v>210030</v>
      </c>
      <c r="B13" s="85" t="str">
        <f>'[3]by Sending Hospital'!B35</f>
        <v>CHESTERTOWN</v>
      </c>
      <c r="C13" s="71" t="str">
        <f>'[3]by Sending Hospital'!C35</f>
        <v>.</v>
      </c>
      <c r="D13" s="71" t="str">
        <f>'[3]by Sending Hospital'!D35</f>
        <v>.</v>
      </c>
      <c r="E13" s="71" t="str">
        <f>'[3]by Sending Hospital'!E35</f>
        <v>.</v>
      </c>
      <c r="F13" s="71" t="str">
        <f>'[3]by Sending Hospital'!F35</f>
        <v>.</v>
      </c>
      <c r="G13" s="71" t="str">
        <f>'[3]by Sending Hospital'!G35</f>
        <v>.</v>
      </c>
      <c r="H13" s="71" t="str">
        <f>'[3]by Sending Hospital'!H35</f>
        <v>.</v>
      </c>
      <c r="I13" s="71" t="str">
        <f>'[3]by Sending Hospital'!I35</f>
        <v>.</v>
      </c>
      <c r="J13" s="71" t="str">
        <f>'[3]by Sending Hospital'!J35</f>
        <v>.</v>
      </c>
      <c r="K13" s="71" t="str">
        <f>'[3]by Sending Hospital'!K35</f>
        <v>.</v>
      </c>
      <c r="L13" s="71" t="str">
        <f>'[3]by Sending Hospital'!L35</f>
        <v>.</v>
      </c>
      <c r="M13" s="71" t="str">
        <f>'[3]by Sending Hospital'!M35</f>
        <v>.</v>
      </c>
      <c r="N13" s="71" t="str">
        <f>'[3]by Sending Hospital'!N35</f>
        <v>.</v>
      </c>
      <c r="O13" s="71" t="str">
        <f>'[3]by Sending Hospital'!O35</f>
        <v>.</v>
      </c>
      <c r="P13" s="71" t="str">
        <f>'[3]by Sending Hospital'!P35</f>
        <v>.</v>
      </c>
      <c r="Q13" s="71" t="str">
        <f>'[3]by Sending Hospital'!Q35</f>
        <v>.</v>
      </c>
      <c r="R13" s="71" t="str">
        <f>'[3]by Sending Hospital'!R35</f>
        <v>.</v>
      </c>
      <c r="S13" s="71" t="str">
        <f>'[3]by Sending Hospital'!S35</f>
        <v>.</v>
      </c>
      <c r="T13" s="71" t="str">
        <f>'[3]by Sending Hospital'!T35</f>
        <v>.</v>
      </c>
      <c r="U13" s="71" t="str">
        <f>'[3]by Sending Hospital'!U35</f>
        <v>.</v>
      </c>
      <c r="V13" s="71" t="str">
        <f>'[3]by Sending Hospital'!V35</f>
        <v>.</v>
      </c>
      <c r="W13" s="71" t="str">
        <f>'[3]by Sending Hospital'!W35</f>
        <v>.</v>
      </c>
      <c r="X13" s="71" t="str">
        <f>'[3]by Sending Hospital'!X35</f>
        <v>.</v>
      </c>
      <c r="Y13" s="71" t="str">
        <f>'[3]by Sending Hospital'!Y35</f>
        <v>.</v>
      </c>
      <c r="Z13" s="71" t="str">
        <f>'[3]by Sending Hospital'!Z35</f>
        <v>.</v>
      </c>
      <c r="AA13" s="71" t="str">
        <f>'[3]by Sending Hospital'!AA35</f>
        <v>.</v>
      </c>
      <c r="AB13" s="71" t="str">
        <f>'[3]by Sending Hospital'!AB35</f>
        <v>.</v>
      </c>
      <c r="AC13" s="71" t="str">
        <f>'[3]by Sending Hospital'!AC35</f>
        <v>.</v>
      </c>
      <c r="AD13" s="71" t="str">
        <f>'[3]by Sending Hospital'!AD35</f>
        <v>.</v>
      </c>
      <c r="AE13" s="71" t="str">
        <f>'[3]by Sending Hospital'!AE35</f>
        <v>.</v>
      </c>
      <c r="AF13" s="71" t="str">
        <f>'[3]by Sending Hospital'!AF35</f>
        <v>.</v>
      </c>
      <c r="AG13" s="71" t="str">
        <f>'[3]by Sending Hospital'!AG35</f>
        <v>.</v>
      </c>
      <c r="AH13" s="71" t="str">
        <f>'[3]by Sending Hospital'!AH35</f>
        <v>.</v>
      </c>
      <c r="AI13" s="71" t="str">
        <f>'[3]by Sending Hospital'!AI35</f>
        <v>.</v>
      </c>
      <c r="AJ13" s="71" t="str">
        <f>'[3]by Sending Hospital'!AJ35</f>
        <v>.</v>
      </c>
      <c r="AK13" s="71" t="str">
        <f>'[3]by Sending Hospital'!AK35</f>
        <v>.</v>
      </c>
      <c r="AL13" s="71" t="str">
        <f>'[3]by Sending Hospital'!AL35</f>
        <v>.</v>
      </c>
      <c r="AM13" s="71" t="str">
        <f>'[3]by Sending Hospital'!AM35</f>
        <v>.</v>
      </c>
      <c r="AN13" s="71" t="str">
        <f>'[3]by Sending Hospital'!AN35</f>
        <v>.</v>
      </c>
      <c r="AO13" s="71" t="str">
        <f>'[3]by Sending Hospital'!AO35</f>
        <v>.</v>
      </c>
      <c r="AP13" s="71" t="str">
        <f>'[3]by Sending Hospital'!AP35</f>
        <v>.</v>
      </c>
      <c r="AQ13" s="71" t="str">
        <f>'[3]by Sending Hospital'!AQ35</f>
        <v>.</v>
      </c>
      <c r="AR13" s="71" t="str">
        <f>'[3]by Sending Hospital'!AR35</f>
        <v>.</v>
      </c>
      <c r="AS13" s="71" t="str">
        <f>'[3]by Sending Hospital'!AS35</f>
        <v>.</v>
      </c>
      <c r="AT13" s="71" t="str">
        <f>'[3]by Sending Hospital'!AT35</f>
        <v>.</v>
      </c>
      <c r="AU13" s="71" t="str">
        <f>'[3]by Sending Hospital'!AU35</f>
        <v>.</v>
      </c>
      <c r="AV13" s="71" t="str">
        <f>'[3]by Sending Hospital'!AV35</f>
        <v>.</v>
      </c>
      <c r="AW13" s="71" t="str">
        <f>'[3]by Sending Hospital'!AW35</f>
        <v>.</v>
      </c>
      <c r="AX13" s="71" t="str">
        <f>'[3]by Sending Hospital'!AX35</f>
        <v>.</v>
      </c>
      <c r="AY13" s="71" t="str">
        <f>'[3]by Sending Hospital'!AY35</f>
        <v>.</v>
      </c>
      <c r="AZ13" s="71" t="str">
        <f>'[3]by Sending Hospital'!AZ35</f>
        <v>.</v>
      </c>
      <c r="BA13" s="71" t="str">
        <f>'[3]by Sending Hospital'!BA35</f>
        <v>.</v>
      </c>
      <c r="BB13" s="71" t="str">
        <f>'[3]by Sending Hospital'!BB35</f>
        <v>.</v>
      </c>
      <c r="BC13" s="71" t="str">
        <f>'[3]by Sending Hospital'!BC35</f>
        <v>.</v>
      </c>
      <c r="BD13" s="71" t="str">
        <f>'[3]by Sending Hospital'!BD35</f>
        <v>.</v>
      </c>
      <c r="BE13" s="71">
        <f>'[3]by Sending Hospital'!BE35</f>
        <v>5</v>
      </c>
      <c r="BF13" s="71">
        <f>'[3]by Sending Hospital'!BF35</f>
        <v>8</v>
      </c>
      <c r="BG13" s="71">
        <f>'[3]by Sending Hospital'!BG35</f>
        <v>9</v>
      </c>
      <c r="BH13" s="71">
        <f>'[3]by Sending Hospital'!BH35</f>
        <v>9</v>
      </c>
      <c r="BI13" s="71">
        <f>'[3]by Sending Hospital'!BI35</f>
        <v>4</v>
      </c>
      <c r="BJ13" s="71">
        <f>'[3]by Sending Hospital'!BJ35</f>
        <v>7</v>
      </c>
      <c r="BK13" s="71">
        <f>'[3]by Sending Hospital'!BK35</f>
        <v>8</v>
      </c>
      <c r="BL13" s="71">
        <f>'[3]by Sending Hospital'!BL35</f>
        <v>11</v>
      </c>
      <c r="BM13" s="71">
        <f>'[3]by Sending Hospital'!BM35</f>
        <v>9</v>
      </c>
      <c r="BN13" s="71">
        <f>'[3]by Sending Hospital'!BN35</f>
        <v>2</v>
      </c>
      <c r="BO13" s="71">
        <f>'[3]by Sending Hospital'!BO35</f>
        <v>3</v>
      </c>
      <c r="BP13" s="71" t="str">
        <f>'[3]by Sending Hospital'!BP35</f>
        <v>.</v>
      </c>
      <c r="BQ13" s="71">
        <f>'[3]by Sending Hospital'!BQ35</f>
        <v>2</v>
      </c>
      <c r="BR13" s="71" t="str">
        <f>'[3]by Sending Hospital'!BR35</f>
        <v>.</v>
      </c>
      <c r="BS13" s="71" t="str">
        <f>'[3]by Sending Hospital'!BS35</f>
        <v>.</v>
      </c>
      <c r="BT13" s="71">
        <f>'[3]by Sending Hospital'!BT35</f>
        <v>1</v>
      </c>
      <c r="BU13" s="71">
        <f>'[3]by Sending Hospital'!BU35</f>
        <v>1</v>
      </c>
      <c r="BV13" s="71">
        <f>'[3]by Sending Hospital'!BV35</f>
        <v>1</v>
      </c>
      <c r="BW13" s="71">
        <f>'[3]by Sending Hospital'!BW35</f>
        <v>7</v>
      </c>
      <c r="BX13" s="71">
        <f>'[3]by Sending Hospital'!BX35</f>
        <v>11</v>
      </c>
      <c r="BY13" s="71">
        <f>'[3]by Sending Hospital'!BY35</f>
        <v>9</v>
      </c>
      <c r="BZ13" s="71">
        <f>'[3]by Sending Hospital'!BZ35</f>
        <v>11</v>
      </c>
      <c r="CA13" s="71">
        <f>'[3]by Sending Hospital'!CA35</f>
        <v>4</v>
      </c>
      <c r="CB13" s="71">
        <f>'[3]by Sending Hospital'!CB35</f>
        <v>7</v>
      </c>
      <c r="CC13" s="71">
        <f>'[3]by Sending Hospital'!CC35</f>
        <v>9</v>
      </c>
      <c r="CD13" s="71">
        <f>'[3]by Sending Hospital'!CD35</f>
        <v>12</v>
      </c>
      <c r="CE13" s="71">
        <f>'[3]by Sending Hospital'!CE35</f>
        <v>10</v>
      </c>
      <c r="CF13" s="71">
        <f>'[3]by Sending Hospital'!CF35</f>
        <v>12</v>
      </c>
      <c r="CG13" s="71">
        <f>'[3]by Sending Hospital'!CG35</f>
        <v>12</v>
      </c>
      <c r="CH13" s="71">
        <f>'[3]by Sending Hospital'!CH35</f>
        <v>8</v>
      </c>
      <c r="CI13" s="71">
        <f>'[3]by Sending Hospital'!CI35</f>
        <v>16</v>
      </c>
      <c r="CJ13" s="71">
        <f>'[3]by Sending Hospital'!CJ35</f>
        <v>6</v>
      </c>
      <c r="CK13" s="71">
        <f>'[3]by Sending Hospital'!CK35</f>
        <v>10</v>
      </c>
      <c r="CL13" s="71">
        <f>'[3]by Sending Hospital'!CL35</f>
        <v>13</v>
      </c>
      <c r="CM13" s="71">
        <f>'[3]by Sending Hospital'!CM35</f>
        <v>10</v>
      </c>
      <c r="CN13" s="71">
        <f>'[3]by Sending Hospital'!CN35</f>
        <v>14</v>
      </c>
      <c r="CO13" s="71">
        <f>'[3]by Sending Hospital'!CO35</f>
        <v>2</v>
      </c>
      <c r="CP13" s="71">
        <f>'[3]by Sending Hospital'!CP35</f>
        <v>3</v>
      </c>
      <c r="CQ13" s="71">
        <f>'[3]by Sending Hospital'!CQ35</f>
        <v>2</v>
      </c>
      <c r="CR13" s="71">
        <f>'[3]by Sending Hospital'!CR35</f>
        <v>3</v>
      </c>
      <c r="CS13" s="71">
        <f>'[3]by Sending Hospital'!CS35</f>
        <v>2</v>
      </c>
      <c r="CT13" s="71">
        <f>'[3]by Sending Hospital'!CT35</f>
        <v>6</v>
      </c>
      <c r="CU13" s="71">
        <f>'[3]by Sending Hospital'!CU35</f>
        <v>4</v>
      </c>
      <c r="CV13" s="71">
        <f>'[3]by Sending Hospital'!CV35</f>
        <v>2</v>
      </c>
      <c r="CW13" s="71">
        <f>'[3]by Sending Hospital'!CW35</f>
        <v>2</v>
      </c>
      <c r="CX13" s="72">
        <f>'[3]by Sending Hospital'!CX35</f>
        <v>14</v>
      </c>
      <c r="CY13" s="72">
        <f>'[3]by Sending Hospital'!CY35</f>
        <v>15</v>
      </c>
      <c r="CZ13" s="72">
        <f>'[3]by Sending Hospital'!CZ35</f>
        <v>10</v>
      </c>
      <c r="DA13" s="72">
        <f>'[3]by Sending Hospital'!DA35</f>
        <v>19</v>
      </c>
      <c r="DB13" s="72">
        <f>'[3]by Sending Hospital'!DB35</f>
        <v>8</v>
      </c>
      <c r="DC13" s="72">
        <f>'[3]by Sending Hospital'!DC35</f>
        <v>16</v>
      </c>
      <c r="DD13" s="72">
        <f>'[3]by Sending Hospital'!DD35</f>
        <v>17</v>
      </c>
      <c r="DE13" s="72">
        <f>'[3]by Sending Hospital'!DE35</f>
        <v>12</v>
      </c>
      <c r="DF13" s="72">
        <f>'[3]by Sending Hospital'!DF35</f>
        <v>16</v>
      </c>
      <c r="DG13" s="74">
        <f t="shared" si="1"/>
        <v>-0.4285714285714286</v>
      </c>
      <c r="DH13" s="74">
        <f t="shared" si="2"/>
        <v>6.6666666666666652E-2</v>
      </c>
      <c r="DI13" s="74">
        <f t="shared" si="3"/>
        <v>0.7</v>
      </c>
      <c r="DJ13" s="74">
        <f t="shared" si="4"/>
        <v>-0.36842105263157898</v>
      </c>
      <c r="DK13" s="74">
        <f t="shared" si="5"/>
        <v>1</v>
      </c>
      <c r="DL13" s="75">
        <f t="shared" si="6"/>
        <v>24</v>
      </c>
      <c r="DM13" s="75">
        <f t="shared" si="7"/>
        <v>31</v>
      </c>
      <c r="DN13" s="75">
        <f t="shared" si="8"/>
        <v>7</v>
      </c>
      <c r="DO13" s="76">
        <f t="shared" si="9"/>
        <v>0.29166666666666669</v>
      </c>
    </row>
    <row r="14" spans="1:119" ht="15" customHeight="1">
      <c r="A14" s="85">
        <f>'[3]by Sending Hospital'!A36</f>
        <v>210032</v>
      </c>
      <c r="B14" s="85" t="str">
        <f>'[3]by Sending Hospital'!B36</f>
        <v>UNION HOSPITAL  OF CECIL COUNT</v>
      </c>
      <c r="C14" s="71">
        <f>'[3]by Sending Hospital'!C36</f>
        <v>3</v>
      </c>
      <c r="D14" s="71">
        <f>'[3]by Sending Hospital'!D36</f>
        <v>5</v>
      </c>
      <c r="E14" s="71">
        <f>'[3]by Sending Hospital'!E36</f>
        <v>7</v>
      </c>
      <c r="F14" s="71">
        <f>'[3]by Sending Hospital'!F36</f>
        <v>4</v>
      </c>
      <c r="G14" s="71">
        <f>'[3]by Sending Hospital'!G36</f>
        <v>6</v>
      </c>
      <c r="H14" s="71">
        <f>'[3]by Sending Hospital'!H36</f>
        <v>3</v>
      </c>
      <c r="I14" s="71">
        <f>'[3]by Sending Hospital'!I36</f>
        <v>6</v>
      </c>
      <c r="J14" s="71">
        <f>'[3]by Sending Hospital'!J36</f>
        <v>7</v>
      </c>
      <c r="K14" s="71">
        <f>'[3]by Sending Hospital'!K36</f>
        <v>7</v>
      </c>
      <c r="L14" s="71">
        <f>'[3]by Sending Hospital'!L36</f>
        <v>4</v>
      </c>
      <c r="M14" s="71">
        <f>'[3]by Sending Hospital'!M36</f>
        <v>5</v>
      </c>
      <c r="N14" s="71">
        <f>'[3]by Sending Hospital'!N36</f>
        <v>6</v>
      </c>
      <c r="O14" s="71">
        <f>'[3]by Sending Hospital'!O36</f>
        <v>8</v>
      </c>
      <c r="P14" s="71">
        <f>'[3]by Sending Hospital'!P36</f>
        <v>8</v>
      </c>
      <c r="Q14" s="71">
        <f>'[3]by Sending Hospital'!Q36</f>
        <v>4</v>
      </c>
      <c r="R14" s="71">
        <f>'[3]by Sending Hospital'!R36</f>
        <v>9</v>
      </c>
      <c r="S14" s="71">
        <f>'[3]by Sending Hospital'!S36</f>
        <v>9</v>
      </c>
      <c r="T14" s="71">
        <f>'[3]by Sending Hospital'!T36</f>
        <v>7</v>
      </c>
      <c r="U14" s="71">
        <f>'[3]by Sending Hospital'!U36</f>
        <v>7</v>
      </c>
      <c r="V14" s="71">
        <f>'[3]by Sending Hospital'!V36</f>
        <v>10</v>
      </c>
      <c r="W14" s="71">
        <f>'[3]by Sending Hospital'!W36</f>
        <v>13</v>
      </c>
      <c r="X14" s="71">
        <f>'[3]by Sending Hospital'!X36</f>
        <v>12</v>
      </c>
      <c r="Y14" s="71">
        <f>'[3]by Sending Hospital'!Y36</f>
        <v>14</v>
      </c>
      <c r="Z14" s="71">
        <f>'[3]by Sending Hospital'!Z36</f>
        <v>7</v>
      </c>
      <c r="AA14" s="71">
        <f>'[3]by Sending Hospital'!AA36</f>
        <v>15</v>
      </c>
      <c r="AB14" s="71">
        <f>'[3]by Sending Hospital'!AB36</f>
        <v>16</v>
      </c>
      <c r="AC14" s="71">
        <f>'[3]by Sending Hospital'!AC36</f>
        <v>14</v>
      </c>
      <c r="AD14" s="71">
        <f>'[3]by Sending Hospital'!AD36</f>
        <v>5</v>
      </c>
      <c r="AE14" s="71">
        <f>'[3]by Sending Hospital'!AE36</f>
        <v>3</v>
      </c>
      <c r="AF14" s="71">
        <f>'[3]by Sending Hospital'!AF36</f>
        <v>4</v>
      </c>
      <c r="AG14" s="71" t="str">
        <f>'[3]by Sending Hospital'!AG36</f>
        <v>.</v>
      </c>
      <c r="AH14" s="71">
        <f>'[3]by Sending Hospital'!AH36</f>
        <v>3</v>
      </c>
      <c r="AI14" s="71">
        <f>'[3]by Sending Hospital'!AI36</f>
        <v>1</v>
      </c>
      <c r="AJ14" s="71">
        <f>'[3]by Sending Hospital'!AJ36</f>
        <v>2</v>
      </c>
      <c r="AK14" s="71">
        <f>'[3]by Sending Hospital'!AK36</f>
        <v>3</v>
      </c>
      <c r="AL14" s="71">
        <f>'[3]by Sending Hospital'!AL36</f>
        <v>2</v>
      </c>
      <c r="AM14" s="71">
        <f>'[3]by Sending Hospital'!AM36</f>
        <v>1</v>
      </c>
      <c r="AN14" s="71" t="str">
        <f>'[3]by Sending Hospital'!AN36</f>
        <v>.</v>
      </c>
      <c r="AO14" s="71">
        <f>'[3]by Sending Hospital'!AO36</f>
        <v>2</v>
      </c>
      <c r="AP14" s="71">
        <f>'[3]by Sending Hospital'!AP36</f>
        <v>1</v>
      </c>
      <c r="AQ14" s="71">
        <f>'[3]by Sending Hospital'!AQ36</f>
        <v>2</v>
      </c>
      <c r="AR14" s="71">
        <f>'[3]by Sending Hospital'!AR36</f>
        <v>2</v>
      </c>
      <c r="AS14" s="71">
        <f>'[3]by Sending Hospital'!AS36</f>
        <v>1</v>
      </c>
      <c r="AT14" s="71" t="str">
        <f>'[3]by Sending Hospital'!AT36</f>
        <v>.</v>
      </c>
      <c r="AU14" s="71" t="str">
        <f>'[3]by Sending Hospital'!AU36</f>
        <v>.</v>
      </c>
      <c r="AV14" s="71">
        <f>'[3]by Sending Hospital'!AV36</f>
        <v>6</v>
      </c>
      <c r="AW14" s="71">
        <f>'[3]by Sending Hospital'!AW36</f>
        <v>3</v>
      </c>
      <c r="AX14" s="71">
        <f>'[3]by Sending Hospital'!AX36</f>
        <v>6</v>
      </c>
      <c r="AY14" s="71">
        <f>'[3]by Sending Hospital'!AY36</f>
        <v>1</v>
      </c>
      <c r="AZ14" s="71">
        <f>'[3]by Sending Hospital'!AZ36</f>
        <v>5</v>
      </c>
      <c r="BA14" s="71">
        <f>'[3]by Sending Hospital'!BA36</f>
        <v>3</v>
      </c>
      <c r="BB14" s="71">
        <f>'[3]by Sending Hospital'!BB36</f>
        <v>3</v>
      </c>
      <c r="BC14" s="71">
        <f>'[3]by Sending Hospital'!BC36</f>
        <v>3</v>
      </c>
      <c r="BD14" s="71">
        <f>'[3]by Sending Hospital'!BD36</f>
        <v>2</v>
      </c>
      <c r="BE14" s="71">
        <f>'[3]by Sending Hospital'!BE36</f>
        <v>7</v>
      </c>
      <c r="BF14" s="71">
        <f>'[3]by Sending Hospital'!BF36</f>
        <v>5</v>
      </c>
      <c r="BG14" s="71">
        <f>'[3]by Sending Hospital'!BG36</f>
        <v>7</v>
      </c>
      <c r="BH14" s="71">
        <f>'[3]by Sending Hospital'!BH36</f>
        <v>5</v>
      </c>
      <c r="BI14" s="71">
        <f>'[3]by Sending Hospital'!BI36</f>
        <v>5</v>
      </c>
      <c r="BJ14" s="71">
        <f>'[3]by Sending Hospital'!BJ36</f>
        <v>8</v>
      </c>
      <c r="BK14" s="71">
        <f>'[3]by Sending Hospital'!BK36</f>
        <v>6</v>
      </c>
      <c r="BL14" s="71">
        <f>'[3]by Sending Hospital'!BL36</f>
        <v>7</v>
      </c>
      <c r="BM14" s="71">
        <f>'[3]by Sending Hospital'!BM36</f>
        <v>14</v>
      </c>
      <c r="BN14" s="71">
        <f>'[3]by Sending Hospital'!BN36</f>
        <v>2</v>
      </c>
      <c r="BO14" s="71">
        <f>'[3]by Sending Hospital'!BO36</f>
        <v>4</v>
      </c>
      <c r="BP14" s="71">
        <f>'[3]by Sending Hospital'!BP36</f>
        <v>2</v>
      </c>
      <c r="BQ14" s="71" t="str">
        <f>'[3]by Sending Hospital'!BQ36</f>
        <v>.</v>
      </c>
      <c r="BR14" s="71">
        <f>'[3]by Sending Hospital'!BR36</f>
        <v>3</v>
      </c>
      <c r="BS14" s="71">
        <f>'[3]by Sending Hospital'!BS36</f>
        <v>2</v>
      </c>
      <c r="BT14" s="71">
        <f>'[3]by Sending Hospital'!BT36</f>
        <v>4</v>
      </c>
      <c r="BU14" s="71">
        <f>'[3]by Sending Hospital'!BU36</f>
        <v>5</v>
      </c>
      <c r="BV14" s="71">
        <f>'[3]by Sending Hospital'!BV36</f>
        <v>2</v>
      </c>
      <c r="BW14" s="71">
        <f>'[3]by Sending Hospital'!BW36</f>
        <v>9</v>
      </c>
      <c r="BX14" s="71">
        <f>'[3]by Sending Hospital'!BX36</f>
        <v>9</v>
      </c>
      <c r="BY14" s="71">
        <f>'[3]by Sending Hospital'!BY36</f>
        <v>9</v>
      </c>
      <c r="BZ14" s="71">
        <f>'[3]by Sending Hospital'!BZ36</f>
        <v>5</v>
      </c>
      <c r="CA14" s="71">
        <f>'[3]by Sending Hospital'!CA36</f>
        <v>8</v>
      </c>
      <c r="CB14" s="71">
        <f>'[3]by Sending Hospital'!CB36</f>
        <v>10</v>
      </c>
      <c r="CC14" s="71">
        <f>'[3]by Sending Hospital'!CC36</f>
        <v>10</v>
      </c>
      <c r="CD14" s="71">
        <f>'[3]by Sending Hospital'!CD36</f>
        <v>12</v>
      </c>
      <c r="CE14" s="71">
        <f>'[3]by Sending Hospital'!CE36</f>
        <v>16</v>
      </c>
      <c r="CF14" s="71">
        <f>'[3]by Sending Hospital'!CF36</f>
        <v>8</v>
      </c>
      <c r="CG14" s="71">
        <f>'[3]by Sending Hospital'!CG36</f>
        <v>5</v>
      </c>
      <c r="CH14" s="71">
        <f>'[3]by Sending Hospital'!CH36</f>
        <v>3</v>
      </c>
      <c r="CI14" s="71">
        <f>'[3]by Sending Hospital'!CI36</f>
        <v>5</v>
      </c>
      <c r="CJ14" s="71">
        <f>'[3]by Sending Hospital'!CJ36</f>
        <v>5</v>
      </c>
      <c r="CK14" s="71">
        <f>'[3]by Sending Hospital'!CK36</f>
        <v>1</v>
      </c>
      <c r="CL14" s="71">
        <f>'[3]by Sending Hospital'!CL36</f>
        <v>7</v>
      </c>
      <c r="CM14" s="71">
        <f>'[3]by Sending Hospital'!CM36</f>
        <v>7</v>
      </c>
      <c r="CN14" s="71">
        <f>'[3]by Sending Hospital'!CN36</f>
        <v>4</v>
      </c>
      <c r="CO14" s="71">
        <f>'[3]by Sending Hospital'!CO36</f>
        <v>2</v>
      </c>
      <c r="CP14" s="71">
        <f>'[3]by Sending Hospital'!CP36</f>
        <v>2</v>
      </c>
      <c r="CQ14" s="71">
        <f>'[3]by Sending Hospital'!CQ36</f>
        <v>3</v>
      </c>
      <c r="CR14" s="71">
        <f>'[3]by Sending Hospital'!CR36</f>
        <v>7</v>
      </c>
      <c r="CS14" s="71">
        <f>'[3]by Sending Hospital'!CS36</f>
        <v>5</v>
      </c>
      <c r="CT14" s="71">
        <f>'[3]by Sending Hospital'!CT36</f>
        <v>4</v>
      </c>
      <c r="CU14" s="71">
        <f>'[3]by Sending Hospital'!CU36</f>
        <v>1</v>
      </c>
      <c r="CV14" s="71">
        <f>'[3]by Sending Hospital'!CV36</f>
        <v>4</v>
      </c>
      <c r="CW14" s="71">
        <f>'[3]by Sending Hospital'!CW36</f>
        <v>2</v>
      </c>
      <c r="CX14" s="72">
        <f>'[3]by Sending Hospital'!CX36</f>
        <v>10</v>
      </c>
      <c r="CY14" s="72">
        <f>'[3]by Sending Hospital'!CY36</f>
        <v>7</v>
      </c>
      <c r="CZ14" s="72">
        <f>'[3]by Sending Hospital'!CZ36</f>
        <v>6</v>
      </c>
      <c r="DA14" s="72">
        <f>'[3]by Sending Hospital'!DA36</f>
        <v>12</v>
      </c>
      <c r="DB14" s="72">
        <f>'[3]by Sending Hospital'!DB36</f>
        <v>10</v>
      </c>
      <c r="DC14" s="72">
        <f>'[3]by Sending Hospital'!DC36</f>
        <v>5</v>
      </c>
      <c r="DD14" s="72">
        <f>'[3]by Sending Hospital'!DD36</f>
        <v>8</v>
      </c>
      <c r="DE14" s="72">
        <f>'[3]by Sending Hospital'!DE36</f>
        <v>11</v>
      </c>
      <c r="DF14" s="72">
        <f>'[3]by Sending Hospital'!DF36</f>
        <v>6</v>
      </c>
      <c r="DG14" s="74">
        <f t="shared" si="1"/>
        <v>0</v>
      </c>
      <c r="DH14" s="74">
        <f t="shared" si="2"/>
        <v>-0.2857142857142857</v>
      </c>
      <c r="DI14" s="74">
        <f t="shared" si="3"/>
        <v>0.33333333333333326</v>
      </c>
      <c r="DJ14" s="74">
        <f t="shared" si="4"/>
        <v>-8.333333333333337E-2</v>
      </c>
      <c r="DK14" s="74">
        <f t="shared" si="5"/>
        <v>-0.4</v>
      </c>
      <c r="DL14" s="75">
        <f t="shared" si="6"/>
        <v>73</v>
      </c>
      <c r="DM14" s="75">
        <f t="shared" si="7"/>
        <v>91</v>
      </c>
      <c r="DN14" s="75">
        <f t="shared" si="8"/>
        <v>18</v>
      </c>
      <c r="DO14" s="76">
        <f t="shared" si="9"/>
        <v>0.24657534246575341</v>
      </c>
    </row>
    <row r="15" spans="1:119" ht="15" customHeight="1">
      <c r="A15" s="85">
        <f>'[3]by Sending Hospital'!A47</f>
        <v>210048</v>
      </c>
      <c r="B15" s="85" t="str">
        <f>'[3]by Sending Hospital'!B47</f>
        <v>HOWARD COUNTY</v>
      </c>
      <c r="C15" s="71">
        <f>'[3]by Sending Hospital'!C47</f>
        <v>20</v>
      </c>
      <c r="D15" s="71">
        <f>'[3]by Sending Hospital'!D47</f>
        <v>23</v>
      </c>
      <c r="E15" s="71">
        <f>'[3]by Sending Hospital'!E47</f>
        <v>17</v>
      </c>
      <c r="F15" s="71">
        <f>'[3]by Sending Hospital'!F47</f>
        <v>18</v>
      </c>
      <c r="G15" s="71">
        <f>'[3]by Sending Hospital'!G47</f>
        <v>24</v>
      </c>
      <c r="H15" s="71">
        <f>'[3]by Sending Hospital'!H47</f>
        <v>30</v>
      </c>
      <c r="I15" s="71">
        <f>'[3]by Sending Hospital'!I47</f>
        <v>16</v>
      </c>
      <c r="J15" s="71">
        <f>'[3]by Sending Hospital'!J47</f>
        <v>22</v>
      </c>
      <c r="K15" s="71">
        <f>'[3]by Sending Hospital'!K47</f>
        <v>26</v>
      </c>
      <c r="L15" s="71">
        <f>'[3]by Sending Hospital'!L47</f>
        <v>17</v>
      </c>
      <c r="M15" s="71">
        <f>'[3]by Sending Hospital'!M47</f>
        <v>19</v>
      </c>
      <c r="N15" s="71">
        <f>'[3]by Sending Hospital'!N47</f>
        <v>8</v>
      </c>
      <c r="O15" s="71">
        <f>'[3]by Sending Hospital'!O47</f>
        <v>21</v>
      </c>
      <c r="P15" s="71">
        <f>'[3]by Sending Hospital'!P47</f>
        <v>9</v>
      </c>
      <c r="Q15" s="71">
        <f>'[3]by Sending Hospital'!Q47</f>
        <v>19</v>
      </c>
      <c r="R15" s="71">
        <f>'[3]by Sending Hospital'!R47</f>
        <v>16</v>
      </c>
      <c r="S15" s="71">
        <f>'[3]by Sending Hospital'!S47</f>
        <v>10</v>
      </c>
      <c r="T15" s="71">
        <f>'[3]by Sending Hospital'!T47</f>
        <v>13</v>
      </c>
      <c r="U15" s="71">
        <f>'[3]by Sending Hospital'!U47</f>
        <v>37</v>
      </c>
      <c r="V15" s="71">
        <f>'[3]by Sending Hospital'!V47</f>
        <v>42</v>
      </c>
      <c r="W15" s="71">
        <f>'[3]by Sending Hospital'!W47</f>
        <v>25</v>
      </c>
      <c r="X15" s="71">
        <f>'[3]by Sending Hospital'!X47</f>
        <v>39</v>
      </c>
      <c r="Y15" s="71">
        <f>'[3]by Sending Hospital'!Y47</f>
        <v>33</v>
      </c>
      <c r="Z15" s="71">
        <f>'[3]by Sending Hospital'!Z47</f>
        <v>49</v>
      </c>
      <c r="AA15" s="71">
        <f>'[3]by Sending Hospital'!AA47</f>
        <v>32</v>
      </c>
      <c r="AB15" s="71">
        <f>'[3]by Sending Hospital'!AB47</f>
        <v>32</v>
      </c>
      <c r="AC15" s="71">
        <f>'[3]by Sending Hospital'!AC47</f>
        <v>39</v>
      </c>
      <c r="AD15" s="71">
        <f>'[3]by Sending Hospital'!AD47</f>
        <v>27</v>
      </c>
      <c r="AE15" s="71">
        <f>'[3]by Sending Hospital'!AE47</f>
        <v>30</v>
      </c>
      <c r="AF15" s="71">
        <f>'[3]by Sending Hospital'!AF47</f>
        <v>19</v>
      </c>
      <c r="AG15" s="71">
        <f>'[3]by Sending Hospital'!AG47</f>
        <v>19</v>
      </c>
      <c r="AH15" s="71">
        <f>'[3]by Sending Hospital'!AH47</f>
        <v>24</v>
      </c>
      <c r="AI15" s="71">
        <f>'[3]by Sending Hospital'!AI47</f>
        <v>17</v>
      </c>
      <c r="AJ15" s="71">
        <f>'[3]by Sending Hospital'!AJ47</f>
        <v>28</v>
      </c>
      <c r="AK15" s="71">
        <f>'[3]by Sending Hospital'!AK47</f>
        <v>19</v>
      </c>
      <c r="AL15" s="71">
        <f>'[3]by Sending Hospital'!AL47</f>
        <v>38</v>
      </c>
      <c r="AM15" s="71">
        <f>'[3]by Sending Hospital'!AM47</f>
        <v>4</v>
      </c>
      <c r="AN15" s="71">
        <f>'[3]by Sending Hospital'!AN47</f>
        <v>2</v>
      </c>
      <c r="AO15" s="71">
        <f>'[3]by Sending Hospital'!AO47</f>
        <v>2</v>
      </c>
      <c r="AP15" s="71">
        <f>'[3]by Sending Hospital'!AP47</f>
        <v>3</v>
      </c>
      <c r="AQ15" s="71">
        <f>'[3]by Sending Hospital'!AQ47</f>
        <v>3</v>
      </c>
      <c r="AR15" s="71">
        <f>'[3]by Sending Hospital'!AR47</f>
        <v>5</v>
      </c>
      <c r="AS15" s="71">
        <f>'[3]by Sending Hospital'!AS47</f>
        <v>2</v>
      </c>
      <c r="AT15" s="71">
        <f>'[3]by Sending Hospital'!AT47</f>
        <v>2</v>
      </c>
      <c r="AU15" s="71">
        <f>'[3]by Sending Hospital'!AU47</f>
        <v>4</v>
      </c>
      <c r="AV15" s="71">
        <f>'[3]by Sending Hospital'!AV47</f>
        <v>31</v>
      </c>
      <c r="AW15" s="71">
        <f>'[3]by Sending Hospital'!AW47</f>
        <v>32</v>
      </c>
      <c r="AX15" s="71">
        <f>'[3]by Sending Hospital'!AX47</f>
        <v>21</v>
      </c>
      <c r="AY15" s="71">
        <f>'[3]by Sending Hospital'!AY47</f>
        <v>22</v>
      </c>
      <c r="AZ15" s="71">
        <f>'[3]by Sending Hospital'!AZ47</f>
        <v>27</v>
      </c>
      <c r="BA15" s="71">
        <f>'[3]by Sending Hospital'!BA47</f>
        <v>22</v>
      </c>
      <c r="BB15" s="71">
        <f>'[3]by Sending Hospital'!BB47</f>
        <v>30</v>
      </c>
      <c r="BC15" s="71">
        <f>'[3]by Sending Hospital'!BC47</f>
        <v>21</v>
      </c>
      <c r="BD15" s="71">
        <f>'[3]by Sending Hospital'!BD47</f>
        <v>42</v>
      </c>
      <c r="BE15" s="71" t="str">
        <f>'[3]by Sending Hospital'!BE47</f>
        <v>.</v>
      </c>
      <c r="BF15" s="71" t="str">
        <f>'[3]by Sending Hospital'!BF47</f>
        <v>.</v>
      </c>
      <c r="BG15" s="71" t="str">
        <f>'[3]by Sending Hospital'!BG47</f>
        <v>.</v>
      </c>
      <c r="BH15" s="71" t="str">
        <f>'[3]by Sending Hospital'!BH47</f>
        <v>.</v>
      </c>
      <c r="BI15" s="71" t="str">
        <f>'[3]by Sending Hospital'!BI47</f>
        <v>.</v>
      </c>
      <c r="BJ15" s="71" t="str">
        <f>'[3]by Sending Hospital'!BJ47</f>
        <v>.</v>
      </c>
      <c r="BK15" s="71" t="str">
        <f>'[3]by Sending Hospital'!BK47</f>
        <v>.</v>
      </c>
      <c r="BL15" s="71" t="str">
        <f>'[3]by Sending Hospital'!BL47</f>
        <v>.</v>
      </c>
      <c r="BM15" s="71" t="str">
        <f>'[3]by Sending Hospital'!BM47</f>
        <v>.</v>
      </c>
      <c r="BN15" s="71" t="str">
        <f>'[3]by Sending Hospital'!BN47</f>
        <v>.</v>
      </c>
      <c r="BO15" s="71" t="str">
        <f>'[3]by Sending Hospital'!BO47</f>
        <v>.</v>
      </c>
      <c r="BP15" s="71" t="str">
        <f>'[3]by Sending Hospital'!BP47</f>
        <v>.</v>
      </c>
      <c r="BQ15" s="71" t="str">
        <f>'[3]by Sending Hospital'!BQ47</f>
        <v>.</v>
      </c>
      <c r="BR15" s="71" t="str">
        <f>'[3]by Sending Hospital'!BR47</f>
        <v>.</v>
      </c>
      <c r="BS15" s="71" t="str">
        <f>'[3]by Sending Hospital'!BS47</f>
        <v>.</v>
      </c>
      <c r="BT15" s="71" t="str">
        <f>'[3]by Sending Hospital'!BT47</f>
        <v>.</v>
      </c>
      <c r="BU15" s="71" t="str">
        <f>'[3]by Sending Hospital'!BU47</f>
        <v>.</v>
      </c>
      <c r="BV15" s="71" t="str">
        <f>'[3]by Sending Hospital'!BV47</f>
        <v>.</v>
      </c>
      <c r="BW15" s="71" t="str">
        <f>'[3]by Sending Hospital'!BW47</f>
        <v>.</v>
      </c>
      <c r="BX15" s="71" t="str">
        <f>'[3]by Sending Hospital'!BX47</f>
        <v>.</v>
      </c>
      <c r="BY15" s="71" t="str">
        <f>'[3]by Sending Hospital'!BY47</f>
        <v>.</v>
      </c>
      <c r="BZ15" s="71" t="str">
        <f>'[3]by Sending Hospital'!BZ47</f>
        <v>.</v>
      </c>
      <c r="CA15" s="71" t="str">
        <f>'[3]by Sending Hospital'!CA47</f>
        <v>.</v>
      </c>
      <c r="CB15" s="71" t="str">
        <f>'[3]by Sending Hospital'!CB47</f>
        <v>.</v>
      </c>
      <c r="CC15" s="71" t="str">
        <f>'[3]by Sending Hospital'!CC47</f>
        <v>.</v>
      </c>
      <c r="CD15" s="71" t="str">
        <f>'[3]by Sending Hospital'!CD47</f>
        <v>.</v>
      </c>
      <c r="CE15" s="71" t="str">
        <f>'[3]by Sending Hospital'!CE47</f>
        <v>.</v>
      </c>
      <c r="CF15" s="71">
        <f>'[3]by Sending Hospital'!CF47</f>
        <v>37</v>
      </c>
      <c r="CG15" s="71">
        <f>'[3]by Sending Hospital'!CG47</f>
        <v>37</v>
      </c>
      <c r="CH15" s="71">
        <f>'[3]by Sending Hospital'!CH47</f>
        <v>30</v>
      </c>
      <c r="CI15" s="71">
        <f>'[3]by Sending Hospital'!CI47</f>
        <v>38</v>
      </c>
      <c r="CJ15" s="71">
        <f>'[3]by Sending Hospital'!CJ47</f>
        <v>30</v>
      </c>
      <c r="CK15" s="71">
        <f>'[3]by Sending Hospital'!CK47</f>
        <v>38</v>
      </c>
      <c r="CL15" s="71">
        <f>'[3]by Sending Hospital'!CL47</f>
        <v>24</v>
      </c>
      <c r="CM15" s="71">
        <f>'[3]by Sending Hospital'!CM47</f>
        <v>29</v>
      </c>
      <c r="CN15" s="71">
        <f>'[3]by Sending Hospital'!CN47</f>
        <v>27</v>
      </c>
      <c r="CO15" s="71">
        <f>'[3]by Sending Hospital'!CO47</f>
        <v>9</v>
      </c>
      <c r="CP15" s="71">
        <f>'[3]by Sending Hospital'!CP47</f>
        <v>7</v>
      </c>
      <c r="CQ15" s="71">
        <f>'[3]by Sending Hospital'!CQ47</f>
        <v>10</v>
      </c>
      <c r="CR15" s="71">
        <f>'[3]by Sending Hospital'!CR47</f>
        <v>10</v>
      </c>
      <c r="CS15" s="71">
        <f>'[3]by Sending Hospital'!CS47</f>
        <v>10</v>
      </c>
      <c r="CT15" s="71">
        <f>'[3]by Sending Hospital'!CT47</f>
        <v>20</v>
      </c>
      <c r="CU15" s="71">
        <f>'[3]by Sending Hospital'!CU47</f>
        <v>8</v>
      </c>
      <c r="CV15" s="71">
        <f>'[3]by Sending Hospital'!CV47</f>
        <v>10</v>
      </c>
      <c r="CW15" s="71">
        <f>'[3]by Sending Hospital'!CW47</f>
        <v>4</v>
      </c>
      <c r="CX15" s="72">
        <f>'[3]by Sending Hospital'!CX47</f>
        <v>46</v>
      </c>
      <c r="CY15" s="72">
        <f>'[3]by Sending Hospital'!CY47</f>
        <v>44</v>
      </c>
      <c r="CZ15" s="72">
        <f>'[3]by Sending Hospital'!CZ47</f>
        <v>40</v>
      </c>
      <c r="DA15" s="72">
        <f>'[3]by Sending Hospital'!DA47</f>
        <v>48</v>
      </c>
      <c r="DB15" s="72">
        <f>'[3]by Sending Hospital'!DB47</f>
        <v>40</v>
      </c>
      <c r="DC15" s="72">
        <f>'[3]by Sending Hospital'!DC47</f>
        <v>58</v>
      </c>
      <c r="DD15" s="72">
        <f>'[3]by Sending Hospital'!DD47</f>
        <v>32</v>
      </c>
      <c r="DE15" s="72">
        <f>'[3]by Sending Hospital'!DE47</f>
        <v>39</v>
      </c>
      <c r="DF15" s="72">
        <f>'[3]by Sending Hospital'!DF47</f>
        <v>31</v>
      </c>
      <c r="DG15" s="74">
        <f t="shared" si="1"/>
        <v>-0.13043478260869568</v>
      </c>
      <c r="DH15" s="74">
        <f t="shared" si="2"/>
        <v>0.31818181818181812</v>
      </c>
      <c r="DI15" s="74">
        <f t="shared" si="3"/>
        <v>-0.19999999999999996</v>
      </c>
      <c r="DJ15" s="74">
        <f t="shared" si="4"/>
        <v>-0.1875</v>
      </c>
      <c r="DK15" s="74">
        <f t="shared" si="5"/>
        <v>-0.22499999999999998</v>
      </c>
      <c r="DL15" s="75">
        <f t="shared" si="6"/>
        <v>167</v>
      </c>
      <c r="DM15" s="75">
        <f t="shared" si="7"/>
        <v>196</v>
      </c>
      <c r="DN15" s="75">
        <f t="shared" si="8"/>
        <v>29</v>
      </c>
      <c r="DO15" s="76">
        <f t="shared" si="9"/>
        <v>0.17365269461077845</v>
      </c>
    </row>
    <row r="16" spans="1:119" ht="15" customHeight="1">
      <c r="A16" s="85">
        <f>'[3]by Sending Hospital'!A13</f>
        <v>210002</v>
      </c>
      <c r="B16" s="85" t="str">
        <f>'[3]by Sending Hospital'!B13</f>
        <v>UNIVERSITY OF MARYLAND</v>
      </c>
      <c r="C16" s="71" t="str">
        <f>'[3]by Sending Hospital'!C13</f>
        <v>.</v>
      </c>
      <c r="D16" s="71" t="str">
        <f>'[3]by Sending Hospital'!D13</f>
        <v>.</v>
      </c>
      <c r="E16" s="71" t="str">
        <f>'[3]by Sending Hospital'!E13</f>
        <v>.</v>
      </c>
      <c r="F16" s="71" t="str">
        <f>'[3]by Sending Hospital'!F13</f>
        <v>.</v>
      </c>
      <c r="G16" s="71" t="str">
        <f>'[3]by Sending Hospital'!G13</f>
        <v>.</v>
      </c>
      <c r="H16" s="71" t="str">
        <f>'[3]by Sending Hospital'!H13</f>
        <v>.</v>
      </c>
      <c r="I16" s="71" t="str">
        <f>'[3]by Sending Hospital'!I13</f>
        <v>.</v>
      </c>
      <c r="J16" s="71" t="str">
        <f>'[3]by Sending Hospital'!J13</f>
        <v>.</v>
      </c>
      <c r="K16" s="71" t="str">
        <f>'[3]by Sending Hospital'!K13</f>
        <v>.</v>
      </c>
      <c r="L16" s="71" t="str">
        <f>'[3]by Sending Hospital'!L13</f>
        <v>.</v>
      </c>
      <c r="M16" s="71" t="str">
        <f>'[3]by Sending Hospital'!M13</f>
        <v>.</v>
      </c>
      <c r="N16" s="71" t="str">
        <f>'[3]by Sending Hospital'!N13</f>
        <v>.</v>
      </c>
      <c r="O16" s="71" t="str">
        <f>'[3]by Sending Hospital'!O13</f>
        <v>.</v>
      </c>
      <c r="P16" s="71" t="str">
        <f>'[3]by Sending Hospital'!P13</f>
        <v>.</v>
      </c>
      <c r="Q16" s="71" t="str">
        <f>'[3]by Sending Hospital'!Q13</f>
        <v>.</v>
      </c>
      <c r="R16" s="71" t="str">
        <f>'[3]by Sending Hospital'!R13</f>
        <v>.</v>
      </c>
      <c r="S16" s="71" t="str">
        <f>'[3]by Sending Hospital'!S13</f>
        <v>.</v>
      </c>
      <c r="T16" s="71" t="str">
        <f>'[3]by Sending Hospital'!T13</f>
        <v>.</v>
      </c>
      <c r="U16" s="71" t="str">
        <f>'[3]by Sending Hospital'!U13</f>
        <v>.</v>
      </c>
      <c r="V16" s="71" t="str">
        <f>'[3]by Sending Hospital'!V13</f>
        <v>.</v>
      </c>
      <c r="W16" s="71" t="str">
        <f>'[3]by Sending Hospital'!W13</f>
        <v>.</v>
      </c>
      <c r="X16" s="71" t="str">
        <f>'[3]by Sending Hospital'!X13</f>
        <v>.</v>
      </c>
      <c r="Y16" s="71" t="str">
        <f>'[3]by Sending Hospital'!Y13</f>
        <v>.</v>
      </c>
      <c r="Z16" s="71" t="str">
        <f>'[3]by Sending Hospital'!Z13</f>
        <v>.</v>
      </c>
      <c r="AA16" s="71" t="str">
        <f>'[3]by Sending Hospital'!AA13</f>
        <v>.</v>
      </c>
      <c r="AB16" s="71" t="str">
        <f>'[3]by Sending Hospital'!AB13</f>
        <v>.</v>
      </c>
      <c r="AC16" s="71" t="str">
        <f>'[3]by Sending Hospital'!AC13</f>
        <v>.</v>
      </c>
      <c r="AD16" s="71" t="str">
        <f>'[3]by Sending Hospital'!AD13</f>
        <v>.</v>
      </c>
      <c r="AE16" s="71" t="str">
        <f>'[3]by Sending Hospital'!AE13</f>
        <v>.</v>
      </c>
      <c r="AF16" s="71" t="str">
        <f>'[3]by Sending Hospital'!AF13</f>
        <v>.</v>
      </c>
      <c r="AG16" s="71" t="str">
        <f>'[3]by Sending Hospital'!AG13</f>
        <v>.</v>
      </c>
      <c r="AH16" s="71" t="str">
        <f>'[3]by Sending Hospital'!AH13</f>
        <v>.</v>
      </c>
      <c r="AI16" s="71" t="str">
        <f>'[3]by Sending Hospital'!AI13</f>
        <v>.</v>
      </c>
      <c r="AJ16" s="71" t="str">
        <f>'[3]by Sending Hospital'!AJ13</f>
        <v>.</v>
      </c>
      <c r="AK16" s="71" t="str">
        <f>'[3]by Sending Hospital'!AK13</f>
        <v>.</v>
      </c>
      <c r="AL16" s="71" t="str">
        <f>'[3]by Sending Hospital'!AL13</f>
        <v>.</v>
      </c>
      <c r="AM16" s="71" t="str">
        <f>'[3]by Sending Hospital'!AM13</f>
        <v>.</v>
      </c>
      <c r="AN16" s="71" t="str">
        <f>'[3]by Sending Hospital'!AN13</f>
        <v>.</v>
      </c>
      <c r="AO16" s="71" t="str">
        <f>'[3]by Sending Hospital'!AO13</f>
        <v>.</v>
      </c>
      <c r="AP16" s="71" t="str">
        <f>'[3]by Sending Hospital'!AP13</f>
        <v>.</v>
      </c>
      <c r="AQ16" s="71" t="str">
        <f>'[3]by Sending Hospital'!AQ13</f>
        <v>.</v>
      </c>
      <c r="AR16" s="71" t="str">
        <f>'[3]by Sending Hospital'!AR13</f>
        <v>.</v>
      </c>
      <c r="AS16" s="71" t="str">
        <f>'[3]by Sending Hospital'!AS13</f>
        <v>.</v>
      </c>
      <c r="AT16" s="71" t="str">
        <f>'[3]by Sending Hospital'!AT13</f>
        <v>.</v>
      </c>
      <c r="AU16" s="71" t="str">
        <f>'[3]by Sending Hospital'!AU13</f>
        <v>.</v>
      </c>
      <c r="AV16" s="71" t="str">
        <f>'[3]by Sending Hospital'!AV13</f>
        <v>.</v>
      </c>
      <c r="AW16" s="71" t="str">
        <f>'[3]by Sending Hospital'!AW13</f>
        <v>.</v>
      </c>
      <c r="AX16" s="71" t="str">
        <f>'[3]by Sending Hospital'!AX13</f>
        <v>.</v>
      </c>
      <c r="AY16" s="71" t="str">
        <f>'[3]by Sending Hospital'!AY13</f>
        <v>.</v>
      </c>
      <c r="AZ16" s="71" t="str">
        <f>'[3]by Sending Hospital'!AZ13</f>
        <v>.</v>
      </c>
      <c r="BA16" s="71" t="str">
        <f>'[3]by Sending Hospital'!BA13</f>
        <v>.</v>
      </c>
      <c r="BB16" s="71" t="str">
        <f>'[3]by Sending Hospital'!BB13</f>
        <v>.</v>
      </c>
      <c r="BC16" s="71" t="str">
        <f>'[3]by Sending Hospital'!BC13</f>
        <v>.</v>
      </c>
      <c r="BD16" s="71" t="str">
        <f>'[3]by Sending Hospital'!BD13</f>
        <v>.</v>
      </c>
      <c r="BE16" s="71">
        <f>'[3]by Sending Hospital'!BE13</f>
        <v>11</v>
      </c>
      <c r="BF16" s="71">
        <f>'[3]by Sending Hospital'!BF13</f>
        <v>11</v>
      </c>
      <c r="BG16" s="71">
        <f>'[3]by Sending Hospital'!BG13</f>
        <v>12</v>
      </c>
      <c r="BH16" s="71">
        <f>'[3]by Sending Hospital'!BH13</f>
        <v>13</v>
      </c>
      <c r="BI16" s="71">
        <f>'[3]by Sending Hospital'!BI13</f>
        <v>12</v>
      </c>
      <c r="BJ16" s="71">
        <f>'[3]by Sending Hospital'!BJ13</f>
        <v>10</v>
      </c>
      <c r="BK16" s="71">
        <f>'[3]by Sending Hospital'!BK13</f>
        <v>13</v>
      </c>
      <c r="BL16" s="71">
        <f>'[3]by Sending Hospital'!BL13</f>
        <v>16</v>
      </c>
      <c r="BM16" s="71">
        <f>'[3]by Sending Hospital'!BM13</f>
        <v>11</v>
      </c>
      <c r="BN16" s="71">
        <f>'[3]by Sending Hospital'!BN13</f>
        <v>9</v>
      </c>
      <c r="BO16" s="71">
        <f>'[3]by Sending Hospital'!BO13</f>
        <v>5</v>
      </c>
      <c r="BP16" s="71">
        <f>'[3]by Sending Hospital'!BP13</f>
        <v>9</v>
      </c>
      <c r="BQ16" s="71">
        <f>'[3]by Sending Hospital'!BQ13</f>
        <v>9</v>
      </c>
      <c r="BR16" s="71">
        <f>'[3]by Sending Hospital'!BR13</f>
        <v>10</v>
      </c>
      <c r="BS16" s="71">
        <f>'[3]by Sending Hospital'!BS13</f>
        <v>4</v>
      </c>
      <c r="BT16" s="71">
        <f>'[3]by Sending Hospital'!BT13</f>
        <v>9</v>
      </c>
      <c r="BU16" s="71">
        <f>'[3]by Sending Hospital'!BU13</f>
        <v>15</v>
      </c>
      <c r="BV16" s="71">
        <f>'[3]by Sending Hospital'!BV13</f>
        <v>9</v>
      </c>
      <c r="BW16" s="71">
        <f>'[3]by Sending Hospital'!BW13</f>
        <v>20</v>
      </c>
      <c r="BX16" s="71">
        <f>'[3]by Sending Hospital'!BX13</f>
        <v>16</v>
      </c>
      <c r="BY16" s="71">
        <f>'[3]by Sending Hospital'!BY13</f>
        <v>21</v>
      </c>
      <c r="BZ16" s="71">
        <f>'[3]by Sending Hospital'!BZ13</f>
        <v>22</v>
      </c>
      <c r="CA16" s="71">
        <f>'[3]by Sending Hospital'!CA13</f>
        <v>22</v>
      </c>
      <c r="CB16" s="71">
        <f>'[3]by Sending Hospital'!CB13</f>
        <v>14</v>
      </c>
      <c r="CC16" s="71">
        <f>'[3]by Sending Hospital'!CC13</f>
        <v>22</v>
      </c>
      <c r="CD16" s="71">
        <f>'[3]by Sending Hospital'!CD13</f>
        <v>31</v>
      </c>
      <c r="CE16" s="71">
        <f>'[3]by Sending Hospital'!CE13</f>
        <v>20</v>
      </c>
      <c r="CF16" s="71">
        <f>'[3]by Sending Hospital'!CF13</f>
        <v>46</v>
      </c>
      <c r="CG16" s="71">
        <f>'[3]by Sending Hospital'!CG13</f>
        <v>51</v>
      </c>
      <c r="CH16" s="71">
        <f>'[3]by Sending Hospital'!CH13</f>
        <v>40</v>
      </c>
      <c r="CI16" s="71">
        <f>'[3]by Sending Hospital'!CI13</f>
        <v>26</v>
      </c>
      <c r="CJ16" s="71">
        <f>'[3]by Sending Hospital'!CJ13</f>
        <v>51</v>
      </c>
      <c r="CK16" s="71">
        <f>'[3]by Sending Hospital'!CK13</f>
        <v>40</v>
      </c>
      <c r="CL16" s="71">
        <f>'[3]by Sending Hospital'!CL13</f>
        <v>40</v>
      </c>
      <c r="CM16" s="71">
        <f>'[3]by Sending Hospital'!CM13</f>
        <v>47</v>
      </c>
      <c r="CN16" s="71">
        <f>'[3]by Sending Hospital'!CN13</f>
        <v>33</v>
      </c>
      <c r="CO16" s="71">
        <f>'[3]by Sending Hospital'!CO13</f>
        <v>46</v>
      </c>
      <c r="CP16" s="71">
        <f>'[3]by Sending Hospital'!CP13</f>
        <v>44</v>
      </c>
      <c r="CQ16" s="71">
        <f>'[3]by Sending Hospital'!CQ13</f>
        <v>42</v>
      </c>
      <c r="CR16" s="71">
        <f>'[3]by Sending Hospital'!CR13</f>
        <v>46</v>
      </c>
      <c r="CS16" s="71">
        <f>'[3]by Sending Hospital'!CS13</f>
        <v>48</v>
      </c>
      <c r="CT16" s="71">
        <f>'[3]by Sending Hospital'!CT13</f>
        <v>42</v>
      </c>
      <c r="CU16" s="71">
        <f>'[3]by Sending Hospital'!CU13</f>
        <v>28</v>
      </c>
      <c r="CV16" s="71">
        <f>'[3]by Sending Hospital'!CV13</f>
        <v>32</v>
      </c>
      <c r="CW16" s="71">
        <f>'[3]by Sending Hospital'!CW13</f>
        <v>21</v>
      </c>
      <c r="CX16" s="72">
        <f>'[3]by Sending Hospital'!CX13</f>
        <v>92</v>
      </c>
      <c r="CY16" s="72">
        <f>'[3]by Sending Hospital'!CY13</f>
        <v>95</v>
      </c>
      <c r="CZ16" s="72">
        <f>'[3]by Sending Hospital'!CZ13</f>
        <v>82</v>
      </c>
      <c r="DA16" s="72">
        <f>'[3]by Sending Hospital'!DA13</f>
        <v>72</v>
      </c>
      <c r="DB16" s="72">
        <f>'[3]by Sending Hospital'!DB13</f>
        <v>99</v>
      </c>
      <c r="DC16" s="72">
        <f>'[3]by Sending Hospital'!DC13</f>
        <v>82</v>
      </c>
      <c r="DD16" s="72">
        <f>'[3]by Sending Hospital'!DD13</f>
        <v>68</v>
      </c>
      <c r="DE16" s="72">
        <f>'[3]by Sending Hospital'!DE13</f>
        <v>79</v>
      </c>
      <c r="DF16" s="72">
        <f>'[3]by Sending Hospital'!DF13</f>
        <v>54</v>
      </c>
      <c r="DG16" s="74">
        <f t="shared" si="1"/>
        <v>7.6086956521739024E-2</v>
      </c>
      <c r="DH16" s="74">
        <f t="shared" si="2"/>
        <v>-0.13684210526315788</v>
      </c>
      <c r="DI16" s="74">
        <f t="shared" si="3"/>
        <v>-0.17073170731707321</v>
      </c>
      <c r="DJ16" s="74">
        <f t="shared" si="4"/>
        <v>9.7222222222222321E-2</v>
      </c>
      <c r="DK16" s="74">
        <f t="shared" si="5"/>
        <v>-0.45454545454545459</v>
      </c>
      <c r="DL16" s="75">
        <f t="shared" si="6"/>
        <v>65</v>
      </c>
      <c r="DM16" s="75">
        <f t="shared" si="7"/>
        <v>73</v>
      </c>
      <c r="DN16" s="75">
        <f t="shared" si="8"/>
        <v>8</v>
      </c>
      <c r="DO16" s="76">
        <f t="shared" si="9"/>
        <v>0.12307692307692308</v>
      </c>
    </row>
    <row r="17" spans="1:119" ht="15" customHeight="1">
      <c r="A17" s="85">
        <f>'[3]by Sending Hospital'!A57</f>
        <v>210063</v>
      </c>
      <c r="B17" s="85" t="str">
        <f>'[3]by Sending Hospital'!B57</f>
        <v>UM ST. JOSEPH</v>
      </c>
      <c r="C17" s="71" t="str">
        <f>'[3]by Sending Hospital'!C57</f>
        <v>.</v>
      </c>
      <c r="D17" s="71" t="str">
        <f>'[3]by Sending Hospital'!D57</f>
        <v>.</v>
      </c>
      <c r="E17" s="71" t="str">
        <f>'[3]by Sending Hospital'!E57</f>
        <v>.</v>
      </c>
      <c r="F17" s="71" t="str">
        <f>'[3]by Sending Hospital'!F57</f>
        <v>.</v>
      </c>
      <c r="G17" s="71" t="str">
        <f>'[3]by Sending Hospital'!G57</f>
        <v>.</v>
      </c>
      <c r="H17" s="71" t="str">
        <f>'[3]by Sending Hospital'!H57</f>
        <v>.</v>
      </c>
      <c r="I17" s="71" t="str">
        <f>'[3]by Sending Hospital'!I57</f>
        <v>.</v>
      </c>
      <c r="J17" s="71" t="str">
        <f>'[3]by Sending Hospital'!J57</f>
        <v>.</v>
      </c>
      <c r="K17" s="71" t="str">
        <f>'[3]by Sending Hospital'!K57</f>
        <v>.</v>
      </c>
      <c r="L17" s="71" t="str">
        <f>'[3]by Sending Hospital'!L57</f>
        <v>.</v>
      </c>
      <c r="M17" s="71" t="str">
        <f>'[3]by Sending Hospital'!M57</f>
        <v>.</v>
      </c>
      <c r="N17" s="71" t="str">
        <f>'[3]by Sending Hospital'!N57</f>
        <v>.</v>
      </c>
      <c r="O17" s="71" t="str">
        <f>'[3]by Sending Hospital'!O57</f>
        <v>.</v>
      </c>
      <c r="P17" s="71" t="str">
        <f>'[3]by Sending Hospital'!P57</f>
        <v>.</v>
      </c>
      <c r="Q17" s="71" t="str">
        <f>'[3]by Sending Hospital'!Q57</f>
        <v>.</v>
      </c>
      <c r="R17" s="71" t="str">
        <f>'[3]by Sending Hospital'!R57</f>
        <v>.</v>
      </c>
      <c r="S17" s="71" t="str">
        <f>'[3]by Sending Hospital'!S57</f>
        <v>.</v>
      </c>
      <c r="T17" s="71" t="str">
        <f>'[3]by Sending Hospital'!T57</f>
        <v>.</v>
      </c>
      <c r="U17" s="71" t="str">
        <f>'[3]by Sending Hospital'!U57</f>
        <v>.</v>
      </c>
      <c r="V17" s="71" t="str">
        <f>'[3]by Sending Hospital'!V57</f>
        <v>.</v>
      </c>
      <c r="W17" s="71" t="str">
        <f>'[3]by Sending Hospital'!W57</f>
        <v>.</v>
      </c>
      <c r="X17" s="71" t="str">
        <f>'[3]by Sending Hospital'!X57</f>
        <v>.</v>
      </c>
      <c r="Y17" s="71" t="str">
        <f>'[3]by Sending Hospital'!Y57</f>
        <v>.</v>
      </c>
      <c r="Z17" s="71" t="str">
        <f>'[3]by Sending Hospital'!Z57</f>
        <v>.</v>
      </c>
      <c r="AA17" s="71" t="str">
        <f>'[3]by Sending Hospital'!AA57</f>
        <v>.</v>
      </c>
      <c r="AB17" s="71" t="str">
        <f>'[3]by Sending Hospital'!AB57</f>
        <v>.</v>
      </c>
      <c r="AC17" s="71" t="str">
        <f>'[3]by Sending Hospital'!AC57</f>
        <v>.</v>
      </c>
      <c r="AD17" s="71" t="str">
        <f>'[3]by Sending Hospital'!AD57</f>
        <v>.</v>
      </c>
      <c r="AE17" s="71" t="str">
        <f>'[3]by Sending Hospital'!AE57</f>
        <v>.</v>
      </c>
      <c r="AF17" s="71" t="str">
        <f>'[3]by Sending Hospital'!AF57</f>
        <v>.</v>
      </c>
      <c r="AG17" s="71" t="str">
        <f>'[3]by Sending Hospital'!AG57</f>
        <v>.</v>
      </c>
      <c r="AH17" s="71" t="str">
        <f>'[3]by Sending Hospital'!AH57</f>
        <v>.</v>
      </c>
      <c r="AI17" s="71" t="str">
        <f>'[3]by Sending Hospital'!AI57</f>
        <v>.</v>
      </c>
      <c r="AJ17" s="71" t="str">
        <f>'[3]by Sending Hospital'!AJ57</f>
        <v>.</v>
      </c>
      <c r="AK17" s="71" t="str">
        <f>'[3]by Sending Hospital'!AK57</f>
        <v>.</v>
      </c>
      <c r="AL17" s="71" t="str">
        <f>'[3]by Sending Hospital'!AL57</f>
        <v>.</v>
      </c>
      <c r="AM17" s="71" t="str">
        <f>'[3]by Sending Hospital'!AM57</f>
        <v>.</v>
      </c>
      <c r="AN17" s="71" t="str">
        <f>'[3]by Sending Hospital'!AN57</f>
        <v>.</v>
      </c>
      <c r="AO17" s="71" t="str">
        <f>'[3]by Sending Hospital'!AO57</f>
        <v>.</v>
      </c>
      <c r="AP17" s="71" t="str">
        <f>'[3]by Sending Hospital'!AP57</f>
        <v>.</v>
      </c>
      <c r="AQ17" s="71" t="str">
        <f>'[3]by Sending Hospital'!AQ57</f>
        <v>.</v>
      </c>
      <c r="AR17" s="71" t="str">
        <f>'[3]by Sending Hospital'!AR57</f>
        <v>.</v>
      </c>
      <c r="AS17" s="71" t="str">
        <f>'[3]by Sending Hospital'!AS57</f>
        <v>.</v>
      </c>
      <c r="AT17" s="71" t="str">
        <f>'[3]by Sending Hospital'!AT57</f>
        <v>.</v>
      </c>
      <c r="AU17" s="71" t="str">
        <f>'[3]by Sending Hospital'!AU57</f>
        <v>.</v>
      </c>
      <c r="AV17" s="71" t="str">
        <f>'[3]by Sending Hospital'!AV57</f>
        <v>.</v>
      </c>
      <c r="AW17" s="71" t="str">
        <f>'[3]by Sending Hospital'!AW57</f>
        <v>.</v>
      </c>
      <c r="AX17" s="71" t="str">
        <f>'[3]by Sending Hospital'!AX57</f>
        <v>.</v>
      </c>
      <c r="AY17" s="71" t="str">
        <f>'[3]by Sending Hospital'!AY57</f>
        <v>.</v>
      </c>
      <c r="AZ17" s="71" t="str">
        <f>'[3]by Sending Hospital'!AZ57</f>
        <v>.</v>
      </c>
      <c r="BA17" s="71" t="str">
        <f>'[3]by Sending Hospital'!BA57</f>
        <v>.</v>
      </c>
      <c r="BB17" s="71" t="str">
        <f>'[3]by Sending Hospital'!BB57</f>
        <v>.</v>
      </c>
      <c r="BC17" s="71" t="str">
        <f>'[3]by Sending Hospital'!BC57</f>
        <v>.</v>
      </c>
      <c r="BD17" s="71" t="str">
        <f>'[3]by Sending Hospital'!BD57</f>
        <v>.</v>
      </c>
      <c r="BE17" s="71">
        <f>'[3]by Sending Hospital'!BE57</f>
        <v>16</v>
      </c>
      <c r="BF17" s="71">
        <f>'[3]by Sending Hospital'!BF57</f>
        <v>11</v>
      </c>
      <c r="BG17" s="71">
        <f>'[3]by Sending Hospital'!BG57</f>
        <v>7</v>
      </c>
      <c r="BH17" s="71">
        <f>'[3]by Sending Hospital'!BH57</f>
        <v>10</v>
      </c>
      <c r="BI17" s="71">
        <f>'[3]by Sending Hospital'!BI57</f>
        <v>4</v>
      </c>
      <c r="BJ17" s="71">
        <f>'[3]by Sending Hospital'!BJ57</f>
        <v>8</v>
      </c>
      <c r="BK17" s="71">
        <f>'[3]by Sending Hospital'!BK57</f>
        <v>7</v>
      </c>
      <c r="BL17" s="71">
        <f>'[3]by Sending Hospital'!BL57</f>
        <v>7</v>
      </c>
      <c r="BM17" s="71">
        <f>'[3]by Sending Hospital'!BM57</f>
        <v>13</v>
      </c>
      <c r="BN17" s="71">
        <f>'[3]by Sending Hospital'!BN57</f>
        <v>8</v>
      </c>
      <c r="BO17" s="71">
        <f>'[3]by Sending Hospital'!BO57</f>
        <v>7</v>
      </c>
      <c r="BP17" s="71">
        <f>'[3]by Sending Hospital'!BP57</f>
        <v>6</v>
      </c>
      <c r="BQ17" s="71">
        <f>'[3]by Sending Hospital'!BQ57</f>
        <v>4</v>
      </c>
      <c r="BR17" s="71">
        <f>'[3]by Sending Hospital'!BR57</f>
        <v>6</v>
      </c>
      <c r="BS17" s="71">
        <f>'[3]by Sending Hospital'!BS57</f>
        <v>10</v>
      </c>
      <c r="BT17" s="71">
        <f>'[3]by Sending Hospital'!BT57</f>
        <v>5</v>
      </c>
      <c r="BU17" s="71">
        <f>'[3]by Sending Hospital'!BU57</f>
        <v>3</v>
      </c>
      <c r="BV17" s="71">
        <f>'[3]by Sending Hospital'!BV57</f>
        <v>6</v>
      </c>
      <c r="BW17" s="71">
        <f>'[3]by Sending Hospital'!BW57</f>
        <v>24</v>
      </c>
      <c r="BX17" s="71">
        <f>'[3]by Sending Hospital'!BX57</f>
        <v>18</v>
      </c>
      <c r="BY17" s="71">
        <f>'[3]by Sending Hospital'!BY57</f>
        <v>13</v>
      </c>
      <c r="BZ17" s="71">
        <f>'[3]by Sending Hospital'!BZ57</f>
        <v>14</v>
      </c>
      <c r="CA17" s="71">
        <f>'[3]by Sending Hospital'!CA57</f>
        <v>10</v>
      </c>
      <c r="CB17" s="71">
        <f>'[3]by Sending Hospital'!CB57</f>
        <v>18</v>
      </c>
      <c r="CC17" s="71">
        <f>'[3]by Sending Hospital'!CC57</f>
        <v>12</v>
      </c>
      <c r="CD17" s="71">
        <f>'[3]by Sending Hospital'!CD57</f>
        <v>10</v>
      </c>
      <c r="CE17" s="71">
        <f>'[3]by Sending Hospital'!CE57</f>
        <v>19</v>
      </c>
      <c r="CF17" s="71">
        <f>'[3]by Sending Hospital'!CF57</f>
        <v>22</v>
      </c>
      <c r="CG17" s="71">
        <f>'[3]by Sending Hospital'!CG57</f>
        <v>25</v>
      </c>
      <c r="CH17" s="71">
        <f>'[3]by Sending Hospital'!CH57</f>
        <v>27</v>
      </c>
      <c r="CI17" s="71">
        <f>'[3]by Sending Hospital'!CI57</f>
        <v>23</v>
      </c>
      <c r="CJ17" s="71">
        <f>'[3]by Sending Hospital'!CJ57</f>
        <v>9</v>
      </c>
      <c r="CK17" s="71">
        <f>'[3]by Sending Hospital'!CK57</f>
        <v>16</v>
      </c>
      <c r="CL17" s="71">
        <f>'[3]by Sending Hospital'!CL57</f>
        <v>16</v>
      </c>
      <c r="CM17" s="71">
        <f>'[3]by Sending Hospital'!CM57</f>
        <v>25</v>
      </c>
      <c r="CN17" s="71">
        <f>'[3]by Sending Hospital'!CN57</f>
        <v>12</v>
      </c>
      <c r="CO17" s="71">
        <f>'[3]by Sending Hospital'!CO57</f>
        <v>13</v>
      </c>
      <c r="CP17" s="71">
        <f>'[3]by Sending Hospital'!CP57</f>
        <v>13</v>
      </c>
      <c r="CQ17" s="71">
        <f>'[3]by Sending Hospital'!CQ57</f>
        <v>13</v>
      </c>
      <c r="CR17" s="71">
        <f>'[3]by Sending Hospital'!CR57</f>
        <v>12</v>
      </c>
      <c r="CS17" s="71">
        <f>'[3]by Sending Hospital'!CS57</f>
        <v>8</v>
      </c>
      <c r="CT17" s="71">
        <f>'[3]by Sending Hospital'!CT57</f>
        <v>9</v>
      </c>
      <c r="CU17" s="71">
        <f>'[3]by Sending Hospital'!CU57</f>
        <v>10</v>
      </c>
      <c r="CV17" s="71">
        <f>'[3]by Sending Hospital'!CV57</f>
        <v>7</v>
      </c>
      <c r="CW17" s="71">
        <f>'[3]by Sending Hospital'!CW57</f>
        <v>10</v>
      </c>
      <c r="CX17" s="72">
        <f>'[3]by Sending Hospital'!CX57</f>
        <v>35</v>
      </c>
      <c r="CY17" s="72">
        <f>'[3]by Sending Hospital'!CY57</f>
        <v>38</v>
      </c>
      <c r="CZ17" s="72">
        <f>'[3]by Sending Hospital'!CZ57</f>
        <v>40</v>
      </c>
      <c r="DA17" s="72">
        <f>'[3]by Sending Hospital'!DA57</f>
        <v>35</v>
      </c>
      <c r="DB17" s="72">
        <f>'[3]by Sending Hospital'!DB57</f>
        <v>17</v>
      </c>
      <c r="DC17" s="72">
        <f>'[3]by Sending Hospital'!DC57</f>
        <v>25</v>
      </c>
      <c r="DD17" s="72">
        <f>'[3]by Sending Hospital'!DD57</f>
        <v>26</v>
      </c>
      <c r="DE17" s="72">
        <f>'[3]by Sending Hospital'!DE57</f>
        <v>32</v>
      </c>
      <c r="DF17" s="72">
        <f>'[3]by Sending Hospital'!DF57</f>
        <v>22</v>
      </c>
      <c r="DG17" s="74">
        <f t="shared" si="1"/>
        <v>-0.51428571428571423</v>
      </c>
      <c r="DH17" s="74">
        <f t="shared" si="2"/>
        <v>-0.34210526315789469</v>
      </c>
      <c r="DI17" s="74">
        <f t="shared" si="3"/>
        <v>-0.35</v>
      </c>
      <c r="DJ17" s="74">
        <f t="shared" si="4"/>
        <v>-8.5714285714285743E-2</v>
      </c>
      <c r="DK17" s="74">
        <f t="shared" si="5"/>
        <v>0.29411764705882359</v>
      </c>
      <c r="DL17" s="75">
        <f t="shared" si="6"/>
        <v>37</v>
      </c>
      <c r="DM17" s="75">
        <f t="shared" si="7"/>
        <v>41</v>
      </c>
      <c r="DN17" s="75">
        <f t="shared" si="8"/>
        <v>4</v>
      </c>
      <c r="DO17" s="76">
        <f t="shared" si="9"/>
        <v>0.10810810810810811</v>
      </c>
    </row>
    <row r="18" spans="1:119" ht="15" customHeight="1">
      <c r="A18" s="85">
        <f>'[3]by Sending Hospital'!A21</f>
        <v>210011</v>
      </c>
      <c r="B18" s="85" t="str">
        <f>'[3]by Sending Hospital'!B21</f>
        <v>ST. AGNES</v>
      </c>
      <c r="C18" s="71">
        <f>'[3]by Sending Hospital'!C21</f>
        <v>20</v>
      </c>
      <c r="D18" s="71">
        <f>'[3]by Sending Hospital'!D21</f>
        <v>16</v>
      </c>
      <c r="E18" s="71">
        <f>'[3]by Sending Hospital'!E21</f>
        <v>24</v>
      </c>
      <c r="F18" s="71">
        <f>'[3]by Sending Hospital'!F21</f>
        <v>26</v>
      </c>
      <c r="G18" s="71">
        <f>'[3]by Sending Hospital'!G21</f>
        <v>18</v>
      </c>
      <c r="H18" s="71">
        <f>'[3]by Sending Hospital'!H21</f>
        <v>37</v>
      </c>
      <c r="I18" s="71">
        <f>'[3]by Sending Hospital'!I21</f>
        <v>23</v>
      </c>
      <c r="J18" s="71">
        <f>'[3]by Sending Hospital'!J21</f>
        <v>36</v>
      </c>
      <c r="K18" s="71">
        <f>'[3]by Sending Hospital'!K21</f>
        <v>28</v>
      </c>
      <c r="L18" s="71">
        <f>'[3]by Sending Hospital'!L21</f>
        <v>13</v>
      </c>
      <c r="M18" s="71">
        <f>'[3]by Sending Hospital'!M21</f>
        <v>22</v>
      </c>
      <c r="N18" s="71">
        <f>'[3]by Sending Hospital'!N21</f>
        <v>13</v>
      </c>
      <c r="O18" s="71">
        <f>'[3]by Sending Hospital'!O21</f>
        <v>25</v>
      </c>
      <c r="P18" s="71">
        <f>'[3]by Sending Hospital'!P21</f>
        <v>13</v>
      </c>
      <c r="Q18" s="71">
        <f>'[3]by Sending Hospital'!Q21</f>
        <v>28</v>
      </c>
      <c r="R18" s="71">
        <f>'[3]by Sending Hospital'!R21</f>
        <v>24</v>
      </c>
      <c r="S18" s="71">
        <f>'[3]by Sending Hospital'!S21</f>
        <v>17</v>
      </c>
      <c r="T18" s="71">
        <f>'[3]by Sending Hospital'!T21</f>
        <v>16</v>
      </c>
      <c r="U18" s="71">
        <f>'[3]by Sending Hospital'!U21</f>
        <v>33</v>
      </c>
      <c r="V18" s="71">
        <f>'[3]by Sending Hospital'!V21</f>
        <v>38</v>
      </c>
      <c r="W18" s="71">
        <f>'[3]by Sending Hospital'!W21</f>
        <v>37</v>
      </c>
      <c r="X18" s="71">
        <f>'[3]by Sending Hospital'!X21</f>
        <v>51</v>
      </c>
      <c r="Y18" s="71">
        <f>'[3]by Sending Hospital'!Y21</f>
        <v>31</v>
      </c>
      <c r="Z18" s="71">
        <f>'[3]by Sending Hospital'!Z21</f>
        <v>65</v>
      </c>
      <c r="AA18" s="71">
        <f>'[3]by Sending Hospital'!AA21</f>
        <v>47</v>
      </c>
      <c r="AB18" s="71">
        <f>'[3]by Sending Hospital'!AB21</f>
        <v>53</v>
      </c>
      <c r="AC18" s="71">
        <f>'[3]by Sending Hospital'!AC21</f>
        <v>44</v>
      </c>
      <c r="AD18" s="71">
        <f>'[3]by Sending Hospital'!AD21</f>
        <v>19</v>
      </c>
      <c r="AE18" s="71">
        <f>'[3]by Sending Hospital'!AE21</f>
        <v>26</v>
      </c>
      <c r="AF18" s="71">
        <f>'[3]by Sending Hospital'!AF21</f>
        <v>26</v>
      </c>
      <c r="AG18" s="71">
        <f>'[3]by Sending Hospital'!AG21</f>
        <v>21</v>
      </c>
      <c r="AH18" s="71">
        <f>'[3]by Sending Hospital'!AH21</f>
        <v>34</v>
      </c>
      <c r="AI18" s="71">
        <f>'[3]by Sending Hospital'!AI21</f>
        <v>29</v>
      </c>
      <c r="AJ18" s="71">
        <f>'[3]by Sending Hospital'!AJ21</f>
        <v>35</v>
      </c>
      <c r="AK18" s="71">
        <f>'[3]by Sending Hospital'!AK21</f>
        <v>30</v>
      </c>
      <c r="AL18" s="71">
        <f>'[3]by Sending Hospital'!AL21</f>
        <v>22</v>
      </c>
      <c r="AM18" s="71">
        <f>'[3]by Sending Hospital'!AM21</f>
        <v>2</v>
      </c>
      <c r="AN18" s="71">
        <f>'[3]by Sending Hospital'!AN21</f>
        <v>3</v>
      </c>
      <c r="AO18" s="71">
        <f>'[3]by Sending Hospital'!AO21</f>
        <v>6</v>
      </c>
      <c r="AP18" s="71">
        <f>'[3]by Sending Hospital'!AP21</f>
        <v>3</v>
      </c>
      <c r="AQ18" s="71">
        <f>'[3]by Sending Hospital'!AQ21</f>
        <v>8</v>
      </c>
      <c r="AR18" s="71">
        <f>'[3]by Sending Hospital'!AR21</f>
        <v>4</v>
      </c>
      <c r="AS18" s="71">
        <f>'[3]by Sending Hospital'!AS21</f>
        <v>2</v>
      </c>
      <c r="AT18" s="71">
        <f>'[3]by Sending Hospital'!AT21</f>
        <v>5</v>
      </c>
      <c r="AU18" s="71" t="str">
        <f>'[3]by Sending Hospital'!AU21</f>
        <v>.</v>
      </c>
      <c r="AV18" s="71">
        <f>'[3]by Sending Hospital'!AV21</f>
        <v>21</v>
      </c>
      <c r="AW18" s="71">
        <f>'[3]by Sending Hospital'!AW21</f>
        <v>29</v>
      </c>
      <c r="AX18" s="71">
        <f>'[3]by Sending Hospital'!AX21</f>
        <v>32</v>
      </c>
      <c r="AY18" s="71">
        <f>'[3]by Sending Hospital'!AY21</f>
        <v>24</v>
      </c>
      <c r="AZ18" s="71">
        <f>'[3]by Sending Hospital'!AZ21</f>
        <v>42</v>
      </c>
      <c r="BA18" s="71">
        <f>'[3]by Sending Hospital'!BA21</f>
        <v>33</v>
      </c>
      <c r="BB18" s="71">
        <f>'[3]by Sending Hospital'!BB21</f>
        <v>37</v>
      </c>
      <c r="BC18" s="71">
        <f>'[3]by Sending Hospital'!BC21</f>
        <v>35</v>
      </c>
      <c r="BD18" s="71">
        <f>'[3]by Sending Hospital'!BD21</f>
        <v>22</v>
      </c>
      <c r="BE18" s="71">
        <f>'[3]by Sending Hospital'!BE21</f>
        <v>22</v>
      </c>
      <c r="BF18" s="71">
        <f>'[3]by Sending Hospital'!BF21</f>
        <v>20</v>
      </c>
      <c r="BG18" s="71">
        <f>'[3]by Sending Hospital'!BG21</f>
        <v>23</v>
      </c>
      <c r="BH18" s="71">
        <f>'[3]by Sending Hospital'!BH21</f>
        <v>29</v>
      </c>
      <c r="BI18" s="71">
        <f>'[3]by Sending Hospital'!BI21</f>
        <v>29</v>
      </c>
      <c r="BJ18" s="71">
        <f>'[3]by Sending Hospital'!BJ21</f>
        <v>30</v>
      </c>
      <c r="BK18" s="71">
        <f>'[3]by Sending Hospital'!BK21</f>
        <v>33</v>
      </c>
      <c r="BL18" s="71">
        <f>'[3]by Sending Hospital'!BL21</f>
        <v>29</v>
      </c>
      <c r="BM18" s="71">
        <f>'[3]by Sending Hospital'!BM21</f>
        <v>31</v>
      </c>
      <c r="BN18" s="71">
        <f>'[3]by Sending Hospital'!BN21</f>
        <v>12</v>
      </c>
      <c r="BO18" s="71">
        <f>'[3]by Sending Hospital'!BO21</f>
        <v>10</v>
      </c>
      <c r="BP18" s="71">
        <f>'[3]by Sending Hospital'!BP21</f>
        <v>15</v>
      </c>
      <c r="BQ18" s="71">
        <f>'[3]by Sending Hospital'!BQ21</f>
        <v>15</v>
      </c>
      <c r="BR18" s="71">
        <f>'[3]by Sending Hospital'!BR21</f>
        <v>8</v>
      </c>
      <c r="BS18" s="71">
        <f>'[3]by Sending Hospital'!BS21</f>
        <v>13</v>
      </c>
      <c r="BT18" s="71">
        <f>'[3]by Sending Hospital'!BT21</f>
        <v>9</v>
      </c>
      <c r="BU18" s="71">
        <f>'[3]by Sending Hospital'!BU21</f>
        <v>11</v>
      </c>
      <c r="BV18" s="71">
        <f>'[3]by Sending Hospital'!BV21</f>
        <v>21</v>
      </c>
      <c r="BW18" s="71">
        <f>'[3]by Sending Hospital'!BW21</f>
        <v>34</v>
      </c>
      <c r="BX18" s="71">
        <f>'[3]by Sending Hospital'!BX21</f>
        <v>30</v>
      </c>
      <c r="BY18" s="71">
        <f>'[3]by Sending Hospital'!BY21</f>
        <v>38</v>
      </c>
      <c r="BZ18" s="71">
        <f>'[3]by Sending Hospital'!BZ21</f>
        <v>44</v>
      </c>
      <c r="CA18" s="71">
        <f>'[3]by Sending Hospital'!CA21</f>
        <v>37</v>
      </c>
      <c r="CB18" s="71">
        <f>'[3]by Sending Hospital'!CB21</f>
        <v>43</v>
      </c>
      <c r="CC18" s="71">
        <f>'[3]by Sending Hospital'!CC21</f>
        <v>42</v>
      </c>
      <c r="CD18" s="71">
        <f>'[3]by Sending Hospital'!CD21</f>
        <v>40</v>
      </c>
      <c r="CE18" s="71">
        <f>'[3]by Sending Hospital'!CE21</f>
        <v>52</v>
      </c>
      <c r="CF18" s="71">
        <f>'[3]by Sending Hospital'!CF21</f>
        <v>35</v>
      </c>
      <c r="CG18" s="71">
        <f>'[3]by Sending Hospital'!CG21</f>
        <v>34</v>
      </c>
      <c r="CH18" s="71">
        <f>'[3]by Sending Hospital'!CH21</f>
        <v>27</v>
      </c>
      <c r="CI18" s="71">
        <f>'[3]by Sending Hospital'!CI21</f>
        <v>29</v>
      </c>
      <c r="CJ18" s="71">
        <f>'[3]by Sending Hospital'!CJ21</f>
        <v>30</v>
      </c>
      <c r="CK18" s="71">
        <f>'[3]by Sending Hospital'!CK21</f>
        <v>34</v>
      </c>
      <c r="CL18" s="71">
        <f>'[3]by Sending Hospital'!CL21</f>
        <v>28</v>
      </c>
      <c r="CM18" s="71">
        <f>'[3]by Sending Hospital'!CM21</f>
        <v>30</v>
      </c>
      <c r="CN18" s="71">
        <f>'[3]by Sending Hospital'!CN21</f>
        <v>25</v>
      </c>
      <c r="CO18" s="71">
        <f>'[3]by Sending Hospital'!CO21</f>
        <v>21</v>
      </c>
      <c r="CP18" s="71">
        <f>'[3]by Sending Hospital'!CP21</f>
        <v>22</v>
      </c>
      <c r="CQ18" s="71">
        <f>'[3]by Sending Hospital'!CQ21</f>
        <v>29</v>
      </c>
      <c r="CR18" s="71">
        <f>'[3]by Sending Hospital'!CR21</f>
        <v>32</v>
      </c>
      <c r="CS18" s="71">
        <f>'[3]by Sending Hospital'!CS21</f>
        <v>20</v>
      </c>
      <c r="CT18" s="71">
        <f>'[3]by Sending Hospital'!CT21</f>
        <v>17</v>
      </c>
      <c r="CU18" s="71">
        <f>'[3]by Sending Hospital'!CU21</f>
        <v>20</v>
      </c>
      <c r="CV18" s="71">
        <f>'[3]by Sending Hospital'!CV21</f>
        <v>26</v>
      </c>
      <c r="CW18" s="71">
        <f>'[3]by Sending Hospital'!CW21</f>
        <v>13</v>
      </c>
      <c r="CX18" s="72">
        <f>'[3]by Sending Hospital'!CX21</f>
        <v>56</v>
      </c>
      <c r="CY18" s="72">
        <f>'[3]by Sending Hospital'!CY21</f>
        <v>56</v>
      </c>
      <c r="CZ18" s="72">
        <f>'[3]by Sending Hospital'!CZ21</f>
        <v>56</v>
      </c>
      <c r="DA18" s="72">
        <f>'[3]by Sending Hospital'!DA21</f>
        <v>61</v>
      </c>
      <c r="DB18" s="72">
        <f>'[3]by Sending Hospital'!DB21</f>
        <v>50</v>
      </c>
      <c r="DC18" s="72">
        <f>'[3]by Sending Hospital'!DC21</f>
        <v>51</v>
      </c>
      <c r="DD18" s="72">
        <f>'[3]by Sending Hospital'!DD21</f>
        <v>48</v>
      </c>
      <c r="DE18" s="72">
        <f>'[3]by Sending Hospital'!DE21</f>
        <v>56</v>
      </c>
      <c r="DF18" s="72">
        <f>'[3]by Sending Hospital'!DF21</f>
        <v>38</v>
      </c>
      <c r="DG18" s="74">
        <f t="shared" si="1"/>
        <v>-0.1071428571428571</v>
      </c>
      <c r="DH18" s="74">
        <f t="shared" si="2"/>
        <v>-8.9285714285714302E-2</v>
      </c>
      <c r="DI18" s="74">
        <f t="shared" si="3"/>
        <v>-0.1428571428571429</v>
      </c>
      <c r="DJ18" s="74">
        <f t="shared" si="4"/>
        <v>-8.1967213114754078E-2</v>
      </c>
      <c r="DK18" s="74">
        <f t="shared" si="5"/>
        <v>-0.24</v>
      </c>
      <c r="DL18" s="75">
        <f t="shared" si="6"/>
        <v>336</v>
      </c>
      <c r="DM18" s="75">
        <f t="shared" si="7"/>
        <v>372</v>
      </c>
      <c r="DN18" s="75">
        <f t="shared" si="8"/>
        <v>36</v>
      </c>
      <c r="DO18" s="76">
        <f t="shared" si="9"/>
        <v>0.10714285714285714</v>
      </c>
    </row>
    <row r="19" spans="1:119" ht="15" customHeight="1">
      <c r="A19" s="85">
        <f>'[3]by Sending Hospital'!A12</f>
        <v>210001</v>
      </c>
      <c r="B19" s="85" t="str">
        <f>'[3]by Sending Hospital'!B12</f>
        <v>MERITUS</v>
      </c>
      <c r="C19" s="71">
        <f>'[3]by Sending Hospital'!C12</f>
        <v>17</v>
      </c>
      <c r="D19" s="71">
        <f>'[3]by Sending Hospital'!D12</f>
        <v>29</v>
      </c>
      <c r="E19" s="71">
        <f>'[3]by Sending Hospital'!E12</f>
        <v>16</v>
      </c>
      <c r="F19" s="71">
        <f>'[3]by Sending Hospital'!F12</f>
        <v>21</v>
      </c>
      <c r="G19" s="71">
        <f>'[3]by Sending Hospital'!G12</f>
        <v>31</v>
      </c>
      <c r="H19" s="71">
        <f>'[3]by Sending Hospital'!H12</f>
        <v>24</v>
      </c>
      <c r="I19" s="71">
        <f>'[3]by Sending Hospital'!I12</f>
        <v>36</v>
      </c>
      <c r="J19" s="71">
        <f>'[3]by Sending Hospital'!J12</f>
        <v>27</v>
      </c>
      <c r="K19" s="71">
        <f>'[3]by Sending Hospital'!K12</f>
        <v>19</v>
      </c>
      <c r="L19" s="71">
        <f>'[3]by Sending Hospital'!L12</f>
        <v>21</v>
      </c>
      <c r="M19" s="71">
        <f>'[3]by Sending Hospital'!M12</f>
        <v>17</v>
      </c>
      <c r="N19" s="71">
        <f>'[3]by Sending Hospital'!N12</f>
        <v>27</v>
      </c>
      <c r="O19" s="71">
        <f>'[3]by Sending Hospital'!O12</f>
        <v>16</v>
      </c>
      <c r="P19" s="71">
        <f>'[3]by Sending Hospital'!P12</f>
        <v>19</v>
      </c>
      <c r="Q19" s="71">
        <f>'[3]by Sending Hospital'!Q12</f>
        <v>15</v>
      </c>
      <c r="R19" s="71">
        <f>'[3]by Sending Hospital'!R12</f>
        <v>22</v>
      </c>
      <c r="S19" s="71">
        <f>'[3]by Sending Hospital'!S12</f>
        <v>19</v>
      </c>
      <c r="T19" s="71">
        <f>'[3]by Sending Hospital'!T12</f>
        <v>24</v>
      </c>
      <c r="U19" s="71">
        <f>'[3]by Sending Hospital'!U12</f>
        <v>38</v>
      </c>
      <c r="V19" s="71">
        <f>'[3]by Sending Hospital'!V12</f>
        <v>46</v>
      </c>
      <c r="W19" s="71">
        <f>'[3]by Sending Hospital'!W12</f>
        <v>43</v>
      </c>
      <c r="X19" s="71">
        <f>'[3]by Sending Hospital'!X12</f>
        <v>37</v>
      </c>
      <c r="Y19" s="71">
        <f>'[3]by Sending Hospital'!Y12</f>
        <v>50</v>
      </c>
      <c r="Z19" s="71">
        <f>'[3]by Sending Hospital'!Z12</f>
        <v>39</v>
      </c>
      <c r="AA19" s="71">
        <f>'[3]by Sending Hospital'!AA12</f>
        <v>58</v>
      </c>
      <c r="AB19" s="71">
        <f>'[3]by Sending Hospital'!AB12</f>
        <v>46</v>
      </c>
      <c r="AC19" s="71">
        <f>'[3]by Sending Hospital'!AC12</f>
        <v>43</v>
      </c>
      <c r="AD19" s="71">
        <f>'[3]by Sending Hospital'!AD12</f>
        <v>17</v>
      </c>
      <c r="AE19" s="71">
        <f>'[3]by Sending Hospital'!AE12</f>
        <v>9</v>
      </c>
      <c r="AF19" s="71">
        <f>'[3]by Sending Hospital'!AF12</f>
        <v>16</v>
      </c>
      <c r="AG19" s="71">
        <f>'[3]by Sending Hospital'!AG12</f>
        <v>13</v>
      </c>
      <c r="AH19" s="71">
        <f>'[3]by Sending Hospital'!AH12</f>
        <v>19</v>
      </c>
      <c r="AI19" s="71">
        <f>'[3]by Sending Hospital'!AI12</f>
        <v>12</v>
      </c>
      <c r="AJ19" s="71">
        <f>'[3]by Sending Hospital'!AJ12</f>
        <v>11</v>
      </c>
      <c r="AK19" s="71">
        <f>'[3]by Sending Hospital'!AK12</f>
        <v>27</v>
      </c>
      <c r="AL19" s="71">
        <f>'[3]by Sending Hospital'!AL12</f>
        <v>18</v>
      </c>
      <c r="AM19" s="71">
        <f>'[3]by Sending Hospital'!AM12</f>
        <v>4</v>
      </c>
      <c r="AN19" s="71">
        <f>'[3]by Sending Hospital'!AN12</f>
        <v>2</v>
      </c>
      <c r="AO19" s="71" t="str">
        <f>'[3]by Sending Hospital'!AO12</f>
        <v>.</v>
      </c>
      <c r="AP19" s="71">
        <f>'[3]by Sending Hospital'!AP12</f>
        <v>4</v>
      </c>
      <c r="AQ19" s="71">
        <f>'[3]by Sending Hospital'!AQ12</f>
        <v>5</v>
      </c>
      <c r="AR19" s="71">
        <f>'[3]by Sending Hospital'!AR12</f>
        <v>6</v>
      </c>
      <c r="AS19" s="71">
        <f>'[3]by Sending Hospital'!AS12</f>
        <v>7</v>
      </c>
      <c r="AT19" s="71">
        <f>'[3]by Sending Hospital'!AT12</f>
        <v>1</v>
      </c>
      <c r="AU19" s="71">
        <f>'[3]by Sending Hospital'!AU12</f>
        <v>3</v>
      </c>
      <c r="AV19" s="71">
        <f>'[3]by Sending Hospital'!AV12</f>
        <v>21</v>
      </c>
      <c r="AW19" s="71">
        <f>'[3]by Sending Hospital'!AW12</f>
        <v>11</v>
      </c>
      <c r="AX19" s="71">
        <f>'[3]by Sending Hospital'!AX12</f>
        <v>16</v>
      </c>
      <c r="AY19" s="71">
        <f>'[3]by Sending Hospital'!AY12</f>
        <v>17</v>
      </c>
      <c r="AZ19" s="71">
        <f>'[3]by Sending Hospital'!AZ12</f>
        <v>24</v>
      </c>
      <c r="BA19" s="71">
        <f>'[3]by Sending Hospital'!BA12</f>
        <v>18</v>
      </c>
      <c r="BB19" s="71">
        <f>'[3]by Sending Hospital'!BB12</f>
        <v>18</v>
      </c>
      <c r="BC19" s="71">
        <f>'[3]by Sending Hospital'!BC12</f>
        <v>28</v>
      </c>
      <c r="BD19" s="71">
        <f>'[3]by Sending Hospital'!BD12</f>
        <v>21</v>
      </c>
      <c r="BE19" s="71">
        <f>'[3]by Sending Hospital'!BE12</f>
        <v>20</v>
      </c>
      <c r="BF19" s="71">
        <f>'[3]by Sending Hospital'!BF12</f>
        <v>16</v>
      </c>
      <c r="BG19" s="71">
        <f>'[3]by Sending Hospital'!BG12</f>
        <v>13</v>
      </c>
      <c r="BH19" s="71">
        <f>'[3]by Sending Hospital'!BH12</f>
        <v>12</v>
      </c>
      <c r="BI19" s="71">
        <f>'[3]by Sending Hospital'!BI12</f>
        <v>24</v>
      </c>
      <c r="BJ19" s="71">
        <f>'[3]by Sending Hospital'!BJ12</f>
        <v>18</v>
      </c>
      <c r="BK19" s="71">
        <f>'[3]by Sending Hospital'!BK12</f>
        <v>12</v>
      </c>
      <c r="BL19" s="71">
        <f>'[3]by Sending Hospital'!BL12</f>
        <v>13</v>
      </c>
      <c r="BM19" s="71">
        <f>'[3]by Sending Hospital'!BM12</f>
        <v>16</v>
      </c>
      <c r="BN19" s="71">
        <f>'[3]by Sending Hospital'!BN12</f>
        <v>8</v>
      </c>
      <c r="BO19" s="71">
        <f>'[3]by Sending Hospital'!BO12</f>
        <v>8</v>
      </c>
      <c r="BP19" s="71">
        <f>'[3]by Sending Hospital'!BP12</f>
        <v>7</v>
      </c>
      <c r="BQ19" s="71">
        <f>'[3]by Sending Hospital'!BQ12</f>
        <v>8</v>
      </c>
      <c r="BR19" s="71">
        <f>'[3]by Sending Hospital'!BR12</f>
        <v>10</v>
      </c>
      <c r="BS19" s="71">
        <f>'[3]by Sending Hospital'!BS12</f>
        <v>4</v>
      </c>
      <c r="BT19" s="71">
        <f>'[3]by Sending Hospital'!BT12</f>
        <v>6</v>
      </c>
      <c r="BU19" s="71">
        <f>'[3]by Sending Hospital'!BU12</f>
        <v>16</v>
      </c>
      <c r="BV19" s="71">
        <f>'[3]by Sending Hospital'!BV12</f>
        <v>7</v>
      </c>
      <c r="BW19" s="71">
        <f>'[3]by Sending Hospital'!BW12</f>
        <v>28</v>
      </c>
      <c r="BX19" s="71">
        <f>'[3]by Sending Hospital'!BX12</f>
        <v>24</v>
      </c>
      <c r="BY19" s="71">
        <f>'[3]by Sending Hospital'!BY12</f>
        <v>20</v>
      </c>
      <c r="BZ19" s="71">
        <f>'[3]by Sending Hospital'!BZ12</f>
        <v>20</v>
      </c>
      <c r="CA19" s="71">
        <f>'[3]by Sending Hospital'!CA12</f>
        <v>34</v>
      </c>
      <c r="CB19" s="71">
        <f>'[3]by Sending Hospital'!CB12</f>
        <v>22</v>
      </c>
      <c r="CC19" s="71">
        <f>'[3]by Sending Hospital'!CC12</f>
        <v>18</v>
      </c>
      <c r="CD19" s="71">
        <f>'[3]by Sending Hospital'!CD12</f>
        <v>29</v>
      </c>
      <c r="CE19" s="71">
        <f>'[3]by Sending Hospital'!CE12</f>
        <v>23</v>
      </c>
      <c r="CF19" s="71">
        <f>'[3]by Sending Hospital'!CF12</f>
        <v>18</v>
      </c>
      <c r="CG19" s="71">
        <f>'[3]by Sending Hospital'!CG12</f>
        <v>13</v>
      </c>
      <c r="CH19" s="71">
        <f>'[3]by Sending Hospital'!CH12</f>
        <v>22</v>
      </c>
      <c r="CI19" s="71">
        <f>'[3]by Sending Hospital'!CI12</f>
        <v>25</v>
      </c>
      <c r="CJ19" s="71">
        <f>'[3]by Sending Hospital'!CJ12</f>
        <v>28</v>
      </c>
      <c r="CK19" s="71">
        <f>'[3]by Sending Hospital'!CK12</f>
        <v>22</v>
      </c>
      <c r="CL19" s="71">
        <f>'[3]by Sending Hospital'!CL12</f>
        <v>13</v>
      </c>
      <c r="CM19" s="71">
        <f>'[3]by Sending Hospital'!CM12</f>
        <v>28</v>
      </c>
      <c r="CN19" s="71">
        <f>'[3]by Sending Hospital'!CN12</f>
        <v>17</v>
      </c>
      <c r="CO19" s="71">
        <f>'[3]by Sending Hospital'!CO12</f>
        <v>11</v>
      </c>
      <c r="CP19" s="71">
        <f>'[3]by Sending Hospital'!CP12</f>
        <v>9</v>
      </c>
      <c r="CQ19" s="71">
        <f>'[3]by Sending Hospital'!CQ12</f>
        <v>14</v>
      </c>
      <c r="CR19" s="71">
        <f>'[3]by Sending Hospital'!CR12</f>
        <v>17</v>
      </c>
      <c r="CS19" s="71">
        <f>'[3]by Sending Hospital'!CS12</f>
        <v>7</v>
      </c>
      <c r="CT19" s="71">
        <f>'[3]by Sending Hospital'!CT12</f>
        <v>16</v>
      </c>
      <c r="CU19" s="71">
        <f>'[3]by Sending Hospital'!CU12</f>
        <v>11</v>
      </c>
      <c r="CV19" s="71">
        <f>'[3]by Sending Hospital'!CV12</f>
        <v>18</v>
      </c>
      <c r="CW19" s="71">
        <f>'[3]by Sending Hospital'!CW12</f>
        <v>10</v>
      </c>
      <c r="CX19" s="72">
        <f>'[3]by Sending Hospital'!CX12</f>
        <v>29</v>
      </c>
      <c r="CY19" s="72">
        <f>'[3]by Sending Hospital'!CY12</f>
        <v>22</v>
      </c>
      <c r="CZ19" s="72">
        <f>'[3]by Sending Hospital'!CZ12</f>
        <v>36</v>
      </c>
      <c r="DA19" s="72">
        <f>'[3]by Sending Hospital'!DA12</f>
        <v>42</v>
      </c>
      <c r="DB19" s="72">
        <f>'[3]by Sending Hospital'!DB12</f>
        <v>35</v>
      </c>
      <c r="DC19" s="72">
        <f>'[3]by Sending Hospital'!DC12</f>
        <v>38</v>
      </c>
      <c r="DD19" s="72">
        <f>'[3]by Sending Hospital'!DD12</f>
        <v>24</v>
      </c>
      <c r="DE19" s="72">
        <f>'[3]by Sending Hospital'!DE12</f>
        <v>46</v>
      </c>
      <c r="DF19" s="72">
        <f>'[3]by Sending Hospital'!DF12</f>
        <v>27</v>
      </c>
      <c r="DG19" s="74">
        <f t="shared" si="1"/>
        <v>0.2068965517241379</v>
      </c>
      <c r="DH19" s="74">
        <f t="shared" si="2"/>
        <v>0.72727272727272729</v>
      </c>
      <c r="DI19" s="74">
        <f t="shared" si="3"/>
        <v>-0.33333333333333337</v>
      </c>
      <c r="DJ19" s="74">
        <f t="shared" si="4"/>
        <v>9.5238095238095344E-2</v>
      </c>
      <c r="DK19" s="74">
        <f t="shared" si="5"/>
        <v>-0.22857142857142854</v>
      </c>
      <c r="DL19" s="75">
        <f t="shared" si="6"/>
        <v>261</v>
      </c>
      <c r="DM19" s="75">
        <f t="shared" si="7"/>
        <v>284</v>
      </c>
      <c r="DN19" s="75">
        <f t="shared" si="8"/>
        <v>23</v>
      </c>
      <c r="DO19" s="76">
        <f t="shared" si="9"/>
        <v>8.8122605363984668E-2</v>
      </c>
    </row>
    <row r="20" spans="1:119" ht="15" customHeight="1">
      <c r="A20" s="85">
        <f>'[3]by Sending Hospital'!A40</f>
        <v>210037</v>
      </c>
      <c r="B20" s="85" t="str">
        <f>'[3]by Sending Hospital'!B40</f>
        <v>EASTON</v>
      </c>
      <c r="C20" s="71" t="str">
        <f>'[3]by Sending Hospital'!C40</f>
        <v>.</v>
      </c>
      <c r="D20" s="71" t="str">
        <f>'[3]by Sending Hospital'!D40</f>
        <v>.</v>
      </c>
      <c r="E20" s="71" t="str">
        <f>'[3]by Sending Hospital'!E40</f>
        <v>.</v>
      </c>
      <c r="F20" s="71" t="str">
        <f>'[3]by Sending Hospital'!F40</f>
        <v>.</v>
      </c>
      <c r="G20" s="71" t="str">
        <f>'[3]by Sending Hospital'!G40</f>
        <v>.</v>
      </c>
      <c r="H20" s="71" t="str">
        <f>'[3]by Sending Hospital'!H40</f>
        <v>.</v>
      </c>
      <c r="I20" s="71" t="str">
        <f>'[3]by Sending Hospital'!I40</f>
        <v>.</v>
      </c>
      <c r="J20" s="71" t="str">
        <f>'[3]by Sending Hospital'!J40</f>
        <v>.</v>
      </c>
      <c r="K20" s="71" t="str">
        <f>'[3]by Sending Hospital'!K40</f>
        <v>.</v>
      </c>
      <c r="L20" s="71" t="str">
        <f>'[3]by Sending Hospital'!L40</f>
        <v>.</v>
      </c>
      <c r="M20" s="71" t="str">
        <f>'[3]by Sending Hospital'!M40</f>
        <v>.</v>
      </c>
      <c r="N20" s="71" t="str">
        <f>'[3]by Sending Hospital'!N40</f>
        <v>.</v>
      </c>
      <c r="O20" s="71" t="str">
        <f>'[3]by Sending Hospital'!O40</f>
        <v>.</v>
      </c>
      <c r="P20" s="71" t="str">
        <f>'[3]by Sending Hospital'!P40</f>
        <v>.</v>
      </c>
      <c r="Q20" s="71" t="str">
        <f>'[3]by Sending Hospital'!Q40</f>
        <v>.</v>
      </c>
      <c r="R20" s="71" t="str">
        <f>'[3]by Sending Hospital'!R40</f>
        <v>.</v>
      </c>
      <c r="S20" s="71" t="str">
        <f>'[3]by Sending Hospital'!S40</f>
        <v>.</v>
      </c>
      <c r="T20" s="71" t="str">
        <f>'[3]by Sending Hospital'!T40</f>
        <v>.</v>
      </c>
      <c r="U20" s="71" t="str">
        <f>'[3]by Sending Hospital'!U40</f>
        <v>.</v>
      </c>
      <c r="V20" s="71" t="str">
        <f>'[3]by Sending Hospital'!V40</f>
        <v>.</v>
      </c>
      <c r="W20" s="71" t="str">
        <f>'[3]by Sending Hospital'!W40</f>
        <v>.</v>
      </c>
      <c r="X20" s="71" t="str">
        <f>'[3]by Sending Hospital'!X40</f>
        <v>.</v>
      </c>
      <c r="Y20" s="71" t="str">
        <f>'[3]by Sending Hospital'!Y40</f>
        <v>.</v>
      </c>
      <c r="Z20" s="71" t="str">
        <f>'[3]by Sending Hospital'!Z40</f>
        <v>.</v>
      </c>
      <c r="AA20" s="71" t="str">
        <f>'[3]by Sending Hospital'!AA40</f>
        <v>.</v>
      </c>
      <c r="AB20" s="71" t="str">
        <f>'[3]by Sending Hospital'!AB40</f>
        <v>.</v>
      </c>
      <c r="AC20" s="71" t="str">
        <f>'[3]by Sending Hospital'!AC40</f>
        <v>.</v>
      </c>
      <c r="AD20" s="71" t="str">
        <f>'[3]by Sending Hospital'!AD40</f>
        <v>.</v>
      </c>
      <c r="AE20" s="71" t="str">
        <f>'[3]by Sending Hospital'!AE40</f>
        <v>.</v>
      </c>
      <c r="AF20" s="71" t="str">
        <f>'[3]by Sending Hospital'!AF40</f>
        <v>.</v>
      </c>
      <c r="AG20" s="71" t="str">
        <f>'[3]by Sending Hospital'!AG40</f>
        <v>.</v>
      </c>
      <c r="AH20" s="71" t="str">
        <f>'[3]by Sending Hospital'!AH40</f>
        <v>.</v>
      </c>
      <c r="AI20" s="71" t="str">
        <f>'[3]by Sending Hospital'!AI40</f>
        <v>.</v>
      </c>
      <c r="AJ20" s="71" t="str">
        <f>'[3]by Sending Hospital'!AJ40</f>
        <v>.</v>
      </c>
      <c r="AK20" s="71" t="str">
        <f>'[3]by Sending Hospital'!AK40</f>
        <v>.</v>
      </c>
      <c r="AL20" s="71" t="str">
        <f>'[3]by Sending Hospital'!AL40</f>
        <v>.</v>
      </c>
      <c r="AM20" s="71" t="str">
        <f>'[3]by Sending Hospital'!AM40</f>
        <v>.</v>
      </c>
      <c r="AN20" s="71" t="str">
        <f>'[3]by Sending Hospital'!AN40</f>
        <v>.</v>
      </c>
      <c r="AO20" s="71" t="str">
        <f>'[3]by Sending Hospital'!AO40</f>
        <v>.</v>
      </c>
      <c r="AP20" s="71" t="str">
        <f>'[3]by Sending Hospital'!AP40</f>
        <v>.</v>
      </c>
      <c r="AQ20" s="71" t="str">
        <f>'[3]by Sending Hospital'!AQ40</f>
        <v>.</v>
      </c>
      <c r="AR20" s="71" t="str">
        <f>'[3]by Sending Hospital'!AR40</f>
        <v>.</v>
      </c>
      <c r="AS20" s="71" t="str">
        <f>'[3]by Sending Hospital'!AS40</f>
        <v>.</v>
      </c>
      <c r="AT20" s="71" t="str">
        <f>'[3]by Sending Hospital'!AT40</f>
        <v>.</v>
      </c>
      <c r="AU20" s="71" t="str">
        <f>'[3]by Sending Hospital'!AU40</f>
        <v>.</v>
      </c>
      <c r="AV20" s="71" t="str">
        <f>'[3]by Sending Hospital'!AV40</f>
        <v>.</v>
      </c>
      <c r="AW20" s="71" t="str">
        <f>'[3]by Sending Hospital'!AW40</f>
        <v>.</v>
      </c>
      <c r="AX20" s="71" t="str">
        <f>'[3]by Sending Hospital'!AX40</f>
        <v>.</v>
      </c>
      <c r="AY20" s="71" t="str">
        <f>'[3]by Sending Hospital'!AY40</f>
        <v>.</v>
      </c>
      <c r="AZ20" s="71" t="str">
        <f>'[3]by Sending Hospital'!AZ40</f>
        <v>.</v>
      </c>
      <c r="BA20" s="71" t="str">
        <f>'[3]by Sending Hospital'!BA40</f>
        <v>.</v>
      </c>
      <c r="BB20" s="71" t="str">
        <f>'[3]by Sending Hospital'!BB40</f>
        <v>.</v>
      </c>
      <c r="BC20" s="71" t="str">
        <f>'[3]by Sending Hospital'!BC40</f>
        <v>.</v>
      </c>
      <c r="BD20" s="71" t="str">
        <f>'[3]by Sending Hospital'!BD40</f>
        <v>.</v>
      </c>
      <c r="BE20" s="71">
        <f>'[3]by Sending Hospital'!BE40</f>
        <v>28</v>
      </c>
      <c r="BF20" s="71">
        <f>'[3]by Sending Hospital'!BF40</f>
        <v>12</v>
      </c>
      <c r="BG20" s="71">
        <f>'[3]by Sending Hospital'!BG40</f>
        <v>21</v>
      </c>
      <c r="BH20" s="71">
        <f>'[3]by Sending Hospital'!BH40</f>
        <v>23</v>
      </c>
      <c r="BI20" s="71">
        <f>'[3]by Sending Hospital'!BI40</f>
        <v>17</v>
      </c>
      <c r="BJ20" s="71">
        <f>'[3]by Sending Hospital'!BJ40</f>
        <v>13</v>
      </c>
      <c r="BK20" s="71">
        <f>'[3]by Sending Hospital'!BK40</f>
        <v>15</v>
      </c>
      <c r="BL20" s="71">
        <f>'[3]by Sending Hospital'!BL40</f>
        <v>22</v>
      </c>
      <c r="BM20" s="71">
        <f>'[3]by Sending Hospital'!BM40</f>
        <v>19</v>
      </c>
      <c r="BN20" s="71">
        <f>'[3]by Sending Hospital'!BN40</f>
        <v>6</v>
      </c>
      <c r="BO20" s="71">
        <f>'[3]by Sending Hospital'!BO40</f>
        <v>6</v>
      </c>
      <c r="BP20" s="71">
        <f>'[3]by Sending Hospital'!BP40</f>
        <v>1</v>
      </c>
      <c r="BQ20" s="71">
        <f>'[3]by Sending Hospital'!BQ40</f>
        <v>5</v>
      </c>
      <c r="BR20" s="71">
        <f>'[3]by Sending Hospital'!BR40</f>
        <v>6</v>
      </c>
      <c r="BS20" s="71">
        <f>'[3]by Sending Hospital'!BS40</f>
        <v>2</v>
      </c>
      <c r="BT20" s="71">
        <f>'[3]by Sending Hospital'!BT40</f>
        <v>13</v>
      </c>
      <c r="BU20" s="71">
        <f>'[3]by Sending Hospital'!BU40</f>
        <v>1</v>
      </c>
      <c r="BV20" s="71">
        <f>'[3]by Sending Hospital'!BV40</f>
        <v>8</v>
      </c>
      <c r="BW20" s="71">
        <f>'[3]by Sending Hospital'!BW40</f>
        <v>34</v>
      </c>
      <c r="BX20" s="71">
        <f>'[3]by Sending Hospital'!BX40</f>
        <v>18</v>
      </c>
      <c r="BY20" s="71">
        <f>'[3]by Sending Hospital'!BY40</f>
        <v>22</v>
      </c>
      <c r="BZ20" s="71">
        <f>'[3]by Sending Hospital'!BZ40</f>
        <v>28</v>
      </c>
      <c r="CA20" s="71">
        <f>'[3]by Sending Hospital'!CA40</f>
        <v>23</v>
      </c>
      <c r="CB20" s="71">
        <f>'[3]by Sending Hospital'!CB40</f>
        <v>15</v>
      </c>
      <c r="CC20" s="71">
        <f>'[3]by Sending Hospital'!CC40</f>
        <v>28</v>
      </c>
      <c r="CD20" s="71">
        <f>'[3]by Sending Hospital'!CD40</f>
        <v>23</v>
      </c>
      <c r="CE20" s="71">
        <f>'[3]by Sending Hospital'!CE40</f>
        <v>27</v>
      </c>
      <c r="CF20" s="71">
        <f>'[3]by Sending Hospital'!CF40</f>
        <v>16</v>
      </c>
      <c r="CG20" s="71">
        <f>'[3]by Sending Hospital'!CG40</f>
        <v>18</v>
      </c>
      <c r="CH20" s="71">
        <f>'[3]by Sending Hospital'!CH40</f>
        <v>20</v>
      </c>
      <c r="CI20" s="71">
        <f>'[3]by Sending Hospital'!CI40</f>
        <v>25</v>
      </c>
      <c r="CJ20" s="71">
        <f>'[3]by Sending Hospital'!CJ40</f>
        <v>12</v>
      </c>
      <c r="CK20" s="71">
        <f>'[3]by Sending Hospital'!CK40</f>
        <v>19</v>
      </c>
      <c r="CL20" s="71">
        <f>'[3]by Sending Hospital'!CL40</f>
        <v>21</v>
      </c>
      <c r="CM20" s="71">
        <f>'[3]by Sending Hospital'!CM40</f>
        <v>17</v>
      </c>
      <c r="CN20" s="71">
        <f>'[3]by Sending Hospital'!CN40</f>
        <v>26</v>
      </c>
      <c r="CO20" s="71">
        <f>'[3]by Sending Hospital'!CO40</f>
        <v>5</v>
      </c>
      <c r="CP20" s="71">
        <f>'[3]by Sending Hospital'!CP40</f>
        <v>5</v>
      </c>
      <c r="CQ20" s="71">
        <f>'[3]by Sending Hospital'!CQ40</f>
        <v>9</v>
      </c>
      <c r="CR20" s="71">
        <f>'[3]by Sending Hospital'!CR40</f>
        <v>10</v>
      </c>
      <c r="CS20" s="71">
        <f>'[3]by Sending Hospital'!CS40</f>
        <v>4</v>
      </c>
      <c r="CT20" s="71">
        <f>'[3]by Sending Hospital'!CT40</f>
        <v>9</v>
      </c>
      <c r="CU20" s="71">
        <f>'[3]by Sending Hospital'!CU40</f>
        <v>5</v>
      </c>
      <c r="CV20" s="71">
        <f>'[3]by Sending Hospital'!CV40</f>
        <v>14</v>
      </c>
      <c r="CW20" s="71">
        <f>'[3]by Sending Hospital'!CW40</f>
        <v>4</v>
      </c>
      <c r="CX20" s="72">
        <f>'[3]by Sending Hospital'!CX40</f>
        <v>21</v>
      </c>
      <c r="CY20" s="72">
        <f>'[3]by Sending Hospital'!CY40</f>
        <v>23</v>
      </c>
      <c r="CZ20" s="72">
        <f>'[3]by Sending Hospital'!CZ40</f>
        <v>29</v>
      </c>
      <c r="DA20" s="72">
        <f>'[3]by Sending Hospital'!DA40</f>
        <v>35</v>
      </c>
      <c r="DB20" s="72">
        <f>'[3]by Sending Hospital'!DB40</f>
        <v>16</v>
      </c>
      <c r="DC20" s="72">
        <f>'[3]by Sending Hospital'!DC40</f>
        <v>28</v>
      </c>
      <c r="DD20" s="72">
        <f>'[3]by Sending Hospital'!DD40</f>
        <v>26</v>
      </c>
      <c r="DE20" s="72">
        <f>'[3]by Sending Hospital'!DE40</f>
        <v>31</v>
      </c>
      <c r="DF20" s="72">
        <f>'[3]by Sending Hospital'!DF40</f>
        <v>30</v>
      </c>
      <c r="DG20" s="74">
        <f t="shared" si="1"/>
        <v>-0.23809523809523814</v>
      </c>
      <c r="DH20" s="74">
        <f t="shared" si="2"/>
        <v>0.21739130434782616</v>
      </c>
      <c r="DI20" s="74">
        <f t="shared" si="3"/>
        <v>-0.10344827586206895</v>
      </c>
      <c r="DJ20" s="74">
        <f t="shared" si="4"/>
        <v>-0.11428571428571432</v>
      </c>
      <c r="DK20" s="74">
        <f t="shared" si="5"/>
        <v>0.875</v>
      </c>
      <c r="DL20" s="75">
        <f t="shared" si="6"/>
        <v>73</v>
      </c>
      <c r="DM20" s="75">
        <f t="shared" si="7"/>
        <v>78</v>
      </c>
      <c r="DN20" s="75">
        <f t="shared" si="8"/>
        <v>5</v>
      </c>
      <c r="DO20" s="76">
        <f t="shared" si="9"/>
        <v>6.8493150684931503E-2</v>
      </c>
    </row>
    <row r="21" spans="1:119" ht="15" customHeight="1">
      <c r="A21" s="85">
        <f>'[3]by Sending Hospital'!A42</f>
        <v>210039</v>
      </c>
      <c r="B21" s="85" t="str">
        <f>'[3]by Sending Hospital'!B42</f>
        <v>CALVERT</v>
      </c>
      <c r="C21" s="71">
        <f>'[3]by Sending Hospital'!C42</f>
        <v>5</v>
      </c>
      <c r="D21" s="71">
        <f>'[3]by Sending Hospital'!D42</f>
        <v>14</v>
      </c>
      <c r="E21" s="71">
        <f>'[3]by Sending Hospital'!E42</f>
        <v>13</v>
      </c>
      <c r="F21" s="71">
        <f>'[3]by Sending Hospital'!F42</f>
        <v>13</v>
      </c>
      <c r="G21" s="71">
        <f>'[3]by Sending Hospital'!G42</f>
        <v>20</v>
      </c>
      <c r="H21" s="71">
        <f>'[3]by Sending Hospital'!H42</f>
        <v>22</v>
      </c>
      <c r="I21" s="71">
        <f>'[3]by Sending Hospital'!I42</f>
        <v>16</v>
      </c>
      <c r="J21" s="71">
        <f>'[3]by Sending Hospital'!J42</f>
        <v>11</v>
      </c>
      <c r="K21" s="71">
        <f>'[3]by Sending Hospital'!K42</f>
        <v>9</v>
      </c>
      <c r="L21" s="71">
        <f>'[3]by Sending Hospital'!L42</f>
        <v>11</v>
      </c>
      <c r="M21" s="71">
        <f>'[3]by Sending Hospital'!M42</f>
        <v>7</v>
      </c>
      <c r="N21" s="71">
        <f>'[3]by Sending Hospital'!N42</f>
        <v>17</v>
      </c>
      <c r="O21" s="71">
        <f>'[3]by Sending Hospital'!O42</f>
        <v>8</v>
      </c>
      <c r="P21" s="71">
        <f>'[3]by Sending Hospital'!P42</f>
        <v>16</v>
      </c>
      <c r="Q21" s="71">
        <f>'[3]by Sending Hospital'!Q42</f>
        <v>7</v>
      </c>
      <c r="R21" s="71">
        <f>'[3]by Sending Hospital'!R42</f>
        <v>10</v>
      </c>
      <c r="S21" s="71">
        <f>'[3]by Sending Hospital'!S42</f>
        <v>11</v>
      </c>
      <c r="T21" s="71">
        <f>'[3]by Sending Hospital'!T42</f>
        <v>11</v>
      </c>
      <c r="U21" s="71">
        <f>'[3]by Sending Hospital'!U42</f>
        <v>16</v>
      </c>
      <c r="V21" s="71">
        <f>'[3]by Sending Hospital'!V42</f>
        <v>21</v>
      </c>
      <c r="W21" s="71">
        <f>'[3]by Sending Hospital'!W42</f>
        <v>30</v>
      </c>
      <c r="X21" s="71">
        <f>'[3]by Sending Hospital'!X42</f>
        <v>21</v>
      </c>
      <c r="Y21" s="71">
        <f>'[3]by Sending Hospital'!Y42</f>
        <v>36</v>
      </c>
      <c r="Z21" s="71">
        <f>'[3]by Sending Hospital'!Z42</f>
        <v>29</v>
      </c>
      <c r="AA21" s="71">
        <f>'[3]by Sending Hospital'!AA42</f>
        <v>26</v>
      </c>
      <c r="AB21" s="71">
        <f>'[3]by Sending Hospital'!AB42</f>
        <v>22</v>
      </c>
      <c r="AC21" s="71">
        <f>'[3]by Sending Hospital'!AC42</f>
        <v>20</v>
      </c>
      <c r="AD21" s="71">
        <f>'[3]by Sending Hospital'!AD42</f>
        <v>6</v>
      </c>
      <c r="AE21" s="71">
        <f>'[3]by Sending Hospital'!AE42</f>
        <v>7</v>
      </c>
      <c r="AF21" s="71">
        <f>'[3]by Sending Hospital'!AF42</f>
        <v>4</v>
      </c>
      <c r="AG21" s="71">
        <f>'[3]by Sending Hospital'!AG42</f>
        <v>9</v>
      </c>
      <c r="AH21" s="71">
        <f>'[3]by Sending Hospital'!AH42</f>
        <v>3</v>
      </c>
      <c r="AI21" s="71">
        <f>'[3]by Sending Hospital'!AI42</f>
        <v>2</v>
      </c>
      <c r="AJ21" s="71">
        <f>'[3]by Sending Hospital'!AJ42</f>
        <v>8</v>
      </c>
      <c r="AK21" s="71">
        <f>'[3]by Sending Hospital'!AK42</f>
        <v>5</v>
      </c>
      <c r="AL21" s="71">
        <f>'[3]by Sending Hospital'!AL42</f>
        <v>6</v>
      </c>
      <c r="AM21" s="71">
        <f>'[3]by Sending Hospital'!AM42</f>
        <v>1</v>
      </c>
      <c r="AN21" s="71">
        <f>'[3]by Sending Hospital'!AN42</f>
        <v>1</v>
      </c>
      <c r="AO21" s="71">
        <f>'[3]by Sending Hospital'!AO42</f>
        <v>1</v>
      </c>
      <c r="AP21" s="71">
        <f>'[3]by Sending Hospital'!AP42</f>
        <v>2</v>
      </c>
      <c r="AQ21" s="71">
        <f>'[3]by Sending Hospital'!AQ42</f>
        <v>4</v>
      </c>
      <c r="AR21" s="71">
        <f>'[3]by Sending Hospital'!AR42</f>
        <v>2</v>
      </c>
      <c r="AS21" s="71">
        <f>'[3]by Sending Hospital'!AS42</f>
        <v>1</v>
      </c>
      <c r="AT21" s="71">
        <f>'[3]by Sending Hospital'!AT42</f>
        <v>3</v>
      </c>
      <c r="AU21" s="71">
        <f>'[3]by Sending Hospital'!AU42</f>
        <v>3</v>
      </c>
      <c r="AV21" s="71">
        <f>'[3]by Sending Hospital'!AV42</f>
        <v>7</v>
      </c>
      <c r="AW21" s="71">
        <f>'[3]by Sending Hospital'!AW42</f>
        <v>8</v>
      </c>
      <c r="AX21" s="71">
        <f>'[3]by Sending Hospital'!AX42</f>
        <v>5</v>
      </c>
      <c r="AY21" s="71">
        <f>'[3]by Sending Hospital'!AY42</f>
        <v>11</v>
      </c>
      <c r="AZ21" s="71">
        <f>'[3]by Sending Hospital'!AZ42</f>
        <v>7</v>
      </c>
      <c r="BA21" s="71">
        <f>'[3]by Sending Hospital'!BA42</f>
        <v>4</v>
      </c>
      <c r="BB21" s="71">
        <f>'[3]by Sending Hospital'!BB42</f>
        <v>9</v>
      </c>
      <c r="BC21" s="71">
        <f>'[3]by Sending Hospital'!BC42</f>
        <v>8</v>
      </c>
      <c r="BD21" s="71">
        <f>'[3]by Sending Hospital'!BD42</f>
        <v>9</v>
      </c>
      <c r="BE21" s="71">
        <f>'[3]by Sending Hospital'!BE42</f>
        <v>10</v>
      </c>
      <c r="BF21" s="71">
        <f>'[3]by Sending Hospital'!BF42</f>
        <v>6</v>
      </c>
      <c r="BG21" s="71">
        <f>'[3]by Sending Hospital'!BG42</f>
        <v>9</v>
      </c>
      <c r="BH21" s="71">
        <f>'[3]by Sending Hospital'!BH42</f>
        <v>7</v>
      </c>
      <c r="BI21" s="71">
        <f>'[3]by Sending Hospital'!BI42</f>
        <v>11</v>
      </c>
      <c r="BJ21" s="71">
        <f>'[3]by Sending Hospital'!BJ42</f>
        <v>17</v>
      </c>
      <c r="BK21" s="71">
        <f>'[3]by Sending Hospital'!BK42</f>
        <v>18</v>
      </c>
      <c r="BL21" s="71">
        <f>'[3]by Sending Hospital'!BL42</f>
        <v>16</v>
      </c>
      <c r="BM21" s="71">
        <f>'[3]by Sending Hospital'!BM42</f>
        <v>18</v>
      </c>
      <c r="BN21" s="71">
        <f>'[3]by Sending Hospital'!BN42</f>
        <v>2</v>
      </c>
      <c r="BO21" s="71">
        <f>'[3]by Sending Hospital'!BO42</f>
        <v>1</v>
      </c>
      <c r="BP21" s="71">
        <f>'[3]by Sending Hospital'!BP42</f>
        <v>2</v>
      </c>
      <c r="BQ21" s="71">
        <f>'[3]by Sending Hospital'!BQ42</f>
        <v>4</v>
      </c>
      <c r="BR21" s="71">
        <f>'[3]by Sending Hospital'!BR42</f>
        <v>6</v>
      </c>
      <c r="BS21" s="71">
        <f>'[3]by Sending Hospital'!BS42</f>
        <v>4</v>
      </c>
      <c r="BT21" s="71">
        <f>'[3]by Sending Hospital'!BT42</f>
        <v>8</v>
      </c>
      <c r="BU21" s="71">
        <f>'[3]by Sending Hospital'!BU42</f>
        <v>3</v>
      </c>
      <c r="BV21" s="71">
        <f>'[3]by Sending Hospital'!BV42</f>
        <v>2</v>
      </c>
      <c r="BW21" s="71">
        <f>'[3]by Sending Hospital'!BW42</f>
        <v>12</v>
      </c>
      <c r="BX21" s="71">
        <f>'[3]by Sending Hospital'!BX42</f>
        <v>7</v>
      </c>
      <c r="BY21" s="71">
        <f>'[3]by Sending Hospital'!BY42</f>
        <v>11</v>
      </c>
      <c r="BZ21" s="71">
        <f>'[3]by Sending Hospital'!BZ42</f>
        <v>11</v>
      </c>
      <c r="CA21" s="71">
        <f>'[3]by Sending Hospital'!CA42</f>
        <v>17</v>
      </c>
      <c r="CB21" s="71">
        <f>'[3]by Sending Hospital'!CB42</f>
        <v>21</v>
      </c>
      <c r="CC21" s="71">
        <f>'[3]by Sending Hospital'!CC42</f>
        <v>26</v>
      </c>
      <c r="CD21" s="71">
        <f>'[3]by Sending Hospital'!CD42</f>
        <v>19</v>
      </c>
      <c r="CE21" s="71">
        <f>'[3]by Sending Hospital'!CE42</f>
        <v>20</v>
      </c>
      <c r="CF21" s="71">
        <f>'[3]by Sending Hospital'!CF42</f>
        <v>14</v>
      </c>
      <c r="CG21" s="71">
        <f>'[3]by Sending Hospital'!CG42</f>
        <v>22</v>
      </c>
      <c r="CH21" s="71">
        <f>'[3]by Sending Hospital'!CH42</f>
        <v>16</v>
      </c>
      <c r="CI21" s="71">
        <f>'[3]by Sending Hospital'!CI42</f>
        <v>16</v>
      </c>
      <c r="CJ21" s="71">
        <f>'[3]by Sending Hospital'!CJ42</f>
        <v>12</v>
      </c>
      <c r="CK21" s="71">
        <f>'[3]by Sending Hospital'!CK42</f>
        <v>14</v>
      </c>
      <c r="CL21" s="71">
        <f>'[3]by Sending Hospital'!CL42</f>
        <v>27</v>
      </c>
      <c r="CM21" s="71">
        <f>'[3]by Sending Hospital'!CM42</f>
        <v>20</v>
      </c>
      <c r="CN21" s="71">
        <f>'[3]by Sending Hospital'!CN42</f>
        <v>26</v>
      </c>
      <c r="CO21" s="71">
        <f>'[3]by Sending Hospital'!CO42</f>
        <v>10</v>
      </c>
      <c r="CP21" s="71">
        <f>'[3]by Sending Hospital'!CP42</f>
        <v>14</v>
      </c>
      <c r="CQ21" s="71">
        <f>'[3]by Sending Hospital'!CQ42</f>
        <v>9</v>
      </c>
      <c r="CR21" s="71">
        <f>'[3]by Sending Hospital'!CR42</f>
        <v>6</v>
      </c>
      <c r="CS21" s="71">
        <f>'[3]by Sending Hospital'!CS42</f>
        <v>6</v>
      </c>
      <c r="CT21" s="71">
        <f>'[3]by Sending Hospital'!CT42</f>
        <v>4</v>
      </c>
      <c r="CU21" s="71">
        <f>'[3]by Sending Hospital'!CU42</f>
        <v>7</v>
      </c>
      <c r="CV21" s="71">
        <f>'[3]by Sending Hospital'!CV42</f>
        <v>8</v>
      </c>
      <c r="CW21" s="71">
        <f>'[3]by Sending Hospital'!CW42</f>
        <v>7</v>
      </c>
      <c r="CX21" s="72">
        <f>'[3]by Sending Hospital'!CX42</f>
        <v>24</v>
      </c>
      <c r="CY21" s="72">
        <f>'[3]by Sending Hospital'!CY42</f>
        <v>36</v>
      </c>
      <c r="CZ21" s="72">
        <f>'[3]by Sending Hospital'!CZ42</f>
        <v>25</v>
      </c>
      <c r="DA21" s="72">
        <f>'[3]by Sending Hospital'!DA42</f>
        <v>22</v>
      </c>
      <c r="DB21" s="72">
        <f>'[3]by Sending Hospital'!DB42</f>
        <v>18</v>
      </c>
      <c r="DC21" s="72">
        <f>'[3]by Sending Hospital'!DC42</f>
        <v>18</v>
      </c>
      <c r="DD21" s="72">
        <f>'[3]by Sending Hospital'!DD42</f>
        <v>34</v>
      </c>
      <c r="DE21" s="72">
        <f>'[3]by Sending Hospital'!DE42</f>
        <v>28</v>
      </c>
      <c r="DF21" s="72">
        <f>'[3]by Sending Hospital'!DF42</f>
        <v>33</v>
      </c>
      <c r="DG21" s="74">
        <f t="shared" si="1"/>
        <v>-0.25</v>
      </c>
      <c r="DH21" s="74">
        <f t="shared" si="2"/>
        <v>-0.5</v>
      </c>
      <c r="DI21" s="74">
        <f t="shared" si="3"/>
        <v>0.3600000000000001</v>
      </c>
      <c r="DJ21" s="74">
        <f t="shared" si="4"/>
        <v>0.27272727272727271</v>
      </c>
      <c r="DK21" s="74">
        <f t="shared" si="5"/>
        <v>0.83333333333333326</v>
      </c>
      <c r="DL21" s="75">
        <f t="shared" si="6"/>
        <v>149</v>
      </c>
      <c r="DM21" s="75">
        <f t="shared" si="7"/>
        <v>159</v>
      </c>
      <c r="DN21" s="75">
        <f t="shared" si="8"/>
        <v>10</v>
      </c>
      <c r="DO21" s="76">
        <f t="shared" si="9"/>
        <v>6.7114093959731544E-2</v>
      </c>
    </row>
    <row r="22" spans="1:119" ht="15" customHeight="1">
      <c r="A22" s="85">
        <f>'[3]by Sending Hospital'!A43</f>
        <v>210040</v>
      </c>
      <c r="B22" s="85" t="str">
        <f>'[3]by Sending Hospital'!B43</f>
        <v>NORTHWEST</v>
      </c>
      <c r="C22" s="71">
        <f>'[3]by Sending Hospital'!C43</f>
        <v>16</v>
      </c>
      <c r="D22" s="71">
        <f>'[3]by Sending Hospital'!D43</f>
        <v>11</v>
      </c>
      <c r="E22" s="71">
        <f>'[3]by Sending Hospital'!E43</f>
        <v>9</v>
      </c>
      <c r="F22" s="71">
        <f>'[3]by Sending Hospital'!F43</f>
        <v>11</v>
      </c>
      <c r="G22" s="71">
        <f>'[3]by Sending Hospital'!G43</f>
        <v>15</v>
      </c>
      <c r="H22" s="71">
        <f>'[3]by Sending Hospital'!H43</f>
        <v>11</v>
      </c>
      <c r="I22" s="71">
        <f>'[3]by Sending Hospital'!I43</f>
        <v>17</v>
      </c>
      <c r="J22" s="71">
        <f>'[3]by Sending Hospital'!J43</f>
        <v>27</v>
      </c>
      <c r="K22" s="71">
        <f>'[3]by Sending Hospital'!K43</f>
        <v>12</v>
      </c>
      <c r="L22" s="71">
        <f>'[3]by Sending Hospital'!L43</f>
        <v>7</v>
      </c>
      <c r="M22" s="71">
        <f>'[3]by Sending Hospital'!M43</f>
        <v>6</v>
      </c>
      <c r="N22" s="71">
        <f>'[3]by Sending Hospital'!N43</f>
        <v>9</v>
      </c>
      <c r="O22" s="71">
        <f>'[3]by Sending Hospital'!O43</f>
        <v>12</v>
      </c>
      <c r="P22" s="71">
        <f>'[3]by Sending Hospital'!P43</f>
        <v>12</v>
      </c>
      <c r="Q22" s="71">
        <f>'[3]by Sending Hospital'!Q43</f>
        <v>15</v>
      </c>
      <c r="R22" s="71">
        <f>'[3]by Sending Hospital'!R43</f>
        <v>15</v>
      </c>
      <c r="S22" s="71">
        <f>'[3]by Sending Hospital'!S43</f>
        <v>10</v>
      </c>
      <c r="T22" s="71">
        <f>'[3]by Sending Hospital'!T43</f>
        <v>6</v>
      </c>
      <c r="U22" s="71">
        <f>'[3]by Sending Hospital'!U43</f>
        <v>23</v>
      </c>
      <c r="V22" s="71">
        <f>'[3]by Sending Hospital'!V43</f>
        <v>17</v>
      </c>
      <c r="W22" s="71">
        <f>'[3]by Sending Hospital'!W43</f>
        <v>18</v>
      </c>
      <c r="X22" s="71">
        <f>'[3]by Sending Hospital'!X43</f>
        <v>23</v>
      </c>
      <c r="Y22" s="71">
        <f>'[3]by Sending Hospital'!Y43</f>
        <v>27</v>
      </c>
      <c r="Z22" s="71">
        <f>'[3]by Sending Hospital'!Z43</f>
        <v>26</v>
      </c>
      <c r="AA22" s="71">
        <f>'[3]by Sending Hospital'!AA43</f>
        <v>32</v>
      </c>
      <c r="AB22" s="71">
        <f>'[3]by Sending Hospital'!AB43</f>
        <v>37</v>
      </c>
      <c r="AC22" s="71">
        <f>'[3]by Sending Hospital'!AC43</f>
        <v>18</v>
      </c>
      <c r="AD22" s="71">
        <f>'[3]by Sending Hospital'!AD43</f>
        <v>5</v>
      </c>
      <c r="AE22" s="71">
        <f>'[3]by Sending Hospital'!AE43</f>
        <v>4</v>
      </c>
      <c r="AF22" s="71">
        <f>'[3]by Sending Hospital'!AF43</f>
        <v>9</v>
      </c>
      <c r="AG22" s="71">
        <f>'[3]by Sending Hospital'!AG43</f>
        <v>12</v>
      </c>
      <c r="AH22" s="71">
        <f>'[3]by Sending Hospital'!AH43</f>
        <v>6</v>
      </c>
      <c r="AI22" s="71">
        <f>'[3]by Sending Hospital'!AI43</f>
        <v>4</v>
      </c>
      <c r="AJ22" s="71">
        <f>'[3]by Sending Hospital'!AJ43</f>
        <v>11</v>
      </c>
      <c r="AK22" s="71">
        <f>'[3]by Sending Hospital'!AK43</f>
        <v>8</v>
      </c>
      <c r="AL22" s="71">
        <f>'[3]by Sending Hospital'!AL43</f>
        <v>10</v>
      </c>
      <c r="AM22" s="71">
        <f>'[3]by Sending Hospital'!AM43</f>
        <v>2</v>
      </c>
      <c r="AN22" s="71">
        <f>'[3]by Sending Hospital'!AN43</f>
        <v>1</v>
      </c>
      <c r="AO22" s="71" t="str">
        <f>'[3]by Sending Hospital'!AO43</f>
        <v>.</v>
      </c>
      <c r="AP22" s="71">
        <f>'[3]by Sending Hospital'!AP43</f>
        <v>1</v>
      </c>
      <c r="AQ22" s="71">
        <f>'[3]by Sending Hospital'!AQ43</f>
        <v>1</v>
      </c>
      <c r="AR22" s="71">
        <f>'[3]by Sending Hospital'!AR43</f>
        <v>2</v>
      </c>
      <c r="AS22" s="71">
        <f>'[3]by Sending Hospital'!AS43</f>
        <v>3</v>
      </c>
      <c r="AT22" s="71" t="str">
        <f>'[3]by Sending Hospital'!AT43</f>
        <v>.</v>
      </c>
      <c r="AU22" s="71">
        <f>'[3]by Sending Hospital'!AU43</f>
        <v>3</v>
      </c>
      <c r="AV22" s="71">
        <f>'[3]by Sending Hospital'!AV43</f>
        <v>7</v>
      </c>
      <c r="AW22" s="71">
        <f>'[3]by Sending Hospital'!AW43</f>
        <v>5</v>
      </c>
      <c r="AX22" s="71">
        <f>'[3]by Sending Hospital'!AX43</f>
        <v>9</v>
      </c>
      <c r="AY22" s="71">
        <f>'[3]by Sending Hospital'!AY43</f>
        <v>13</v>
      </c>
      <c r="AZ22" s="71">
        <f>'[3]by Sending Hospital'!AZ43</f>
        <v>7</v>
      </c>
      <c r="BA22" s="71">
        <f>'[3]by Sending Hospital'!BA43</f>
        <v>6</v>
      </c>
      <c r="BB22" s="71">
        <f>'[3]by Sending Hospital'!BB43</f>
        <v>14</v>
      </c>
      <c r="BC22" s="71">
        <f>'[3]by Sending Hospital'!BC43</f>
        <v>8</v>
      </c>
      <c r="BD22" s="71">
        <f>'[3]by Sending Hospital'!BD43</f>
        <v>13</v>
      </c>
      <c r="BE22" s="71">
        <f>'[3]by Sending Hospital'!BE43</f>
        <v>11</v>
      </c>
      <c r="BF22" s="71">
        <f>'[3]by Sending Hospital'!BF43</f>
        <v>13</v>
      </c>
      <c r="BG22" s="71">
        <f>'[3]by Sending Hospital'!BG43</f>
        <v>12</v>
      </c>
      <c r="BH22" s="71">
        <f>'[3]by Sending Hospital'!BH43</f>
        <v>12</v>
      </c>
      <c r="BI22" s="71">
        <f>'[3]by Sending Hospital'!BI43</f>
        <v>20</v>
      </c>
      <c r="BJ22" s="71">
        <f>'[3]by Sending Hospital'!BJ43</f>
        <v>15</v>
      </c>
      <c r="BK22" s="71">
        <f>'[3]by Sending Hospital'!BK43</f>
        <v>16</v>
      </c>
      <c r="BL22" s="71">
        <f>'[3]by Sending Hospital'!BL43</f>
        <v>18</v>
      </c>
      <c r="BM22" s="71">
        <f>'[3]by Sending Hospital'!BM43</f>
        <v>21</v>
      </c>
      <c r="BN22" s="71">
        <f>'[3]by Sending Hospital'!BN43</f>
        <v>4</v>
      </c>
      <c r="BO22" s="71">
        <f>'[3]by Sending Hospital'!BO43</f>
        <v>8</v>
      </c>
      <c r="BP22" s="71">
        <f>'[3]by Sending Hospital'!BP43</f>
        <v>13</v>
      </c>
      <c r="BQ22" s="71">
        <f>'[3]by Sending Hospital'!BQ43</f>
        <v>8</v>
      </c>
      <c r="BR22" s="71">
        <f>'[3]by Sending Hospital'!BR43</f>
        <v>19</v>
      </c>
      <c r="BS22" s="71">
        <f>'[3]by Sending Hospital'!BS43</f>
        <v>4</v>
      </c>
      <c r="BT22" s="71">
        <f>'[3]by Sending Hospital'!BT43</f>
        <v>6</v>
      </c>
      <c r="BU22" s="71">
        <f>'[3]by Sending Hospital'!BU43</f>
        <v>2</v>
      </c>
      <c r="BV22" s="71">
        <f>'[3]by Sending Hospital'!BV43</f>
        <v>8</v>
      </c>
      <c r="BW22" s="71">
        <f>'[3]by Sending Hospital'!BW43</f>
        <v>15</v>
      </c>
      <c r="BX22" s="71">
        <f>'[3]by Sending Hospital'!BX43</f>
        <v>21</v>
      </c>
      <c r="BY22" s="71">
        <f>'[3]by Sending Hospital'!BY43</f>
        <v>25</v>
      </c>
      <c r="BZ22" s="71">
        <f>'[3]by Sending Hospital'!BZ43</f>
        <v>20</v>
      </c>
      <c r="CA22" s="71">
        <f>'[3]by Sending Hospital'!CA43</f>
        <v>39</v>
      </c>
      <c r="CB22" s="71">
        <f>'[3]by Sending Hospital'!CB43</f>
        <v>19</v>
      </c>
      <c r="CC22" s="71">
        <f>'[3]by Sending Hospital'!CC43</f>
        <v>22</v>
      </c>
      <c r="CD22" s="71">
        <f>'[3]by Sending Hospital'!CD43</f>
        <v>20</v>
      </c>
      <c r="CE22" s="71">
        <f>'[3]by Sending Hospital'!CE43</f>
        <v>29</v>
      </c>
      <c r="CF22" s="71">
        <f>'[3]by Sending Hospital'!CF43</f>
        <v>31</v>
      </c>
      <c r="CG22" s="71">
        <f>'[3]by Sending Hospital'!CG43</f>
        <v>29</v>
      </c>
      <c r="CH22" s="71">
        <f>'[3]by Sending Hospital'!CH43</f>
        <v>23</v>
      </c>
      <c r="CI22" s="71">
        <f>'[3]by Sending Hospital'!CI43</f>
        <v>25</v>
      </c>
      <c r="CJ22" s="71">
        <f>'[3]by Sending Hospital'!CJ43</f>
        <v>24</v>
      </c>
      <c r="CK22" s="71">
        <f>'[3]by Sending Hospital'!CK43</f>
        <v>24</v>
      </c>
      <c r="CL22" s="71">
        <f>'[3]by Sending Hospital'!CL43</f>
        <v>22</v>
      </c>
      <c r="CM22" s="71">
        <f>'[3]by Sending Hospital'!CM43</f>
        <v>21</v>
      </c>
      <c r="CN22" s="71">
        <f>'[3]by Sending Hospital'!CN43</f>
        <v>20</v>
      </c>
      <c r="CO22" s="71">
        <f>'[3]by Sending Hospital'!CO43</f>
        <v>13</v>
      </c>
      <c r="CP22" s="71">
        <f>'[3]by Sending Hospital'!CP43</f>
        <v>12</v>
      </c>
      <c r="CQ22" s="71">
        <f>'[3]by Sending Hospital'!CQ43</f>
        <v>13</v>
      </c>
      <c r="CR22" s="71">
        <f>'[3]by Sending Hospital'!CR43</f>
        <v>17</v>
      </c>
      <c r="CS22" s="71">
        <f>'[3]by Sending Hospital'!CS43</f>
        <v>11</v>
      </c>
      <c r="CT22" s="71">
        <f>'[3]by Sending Hospital'!CT43</f>
        <v>9</v>
      </c>
      <c r="CU22" s="71">
        <f>'[3]by Sending Hospital'!CU43</f>
        <v>14</v>
      </c>
      <c r="CV22" s="71">
        <f>'[3]by Sending Hospital'!CV43</f>
        <v>7</v>
      </c>
      <c r="CW22" s="71">
        <f>'[3]by Sending Hospital'!CW43</f>
        <v>7</v>
      </c>
      <c r="CX22" s="72">
        <f>'[3]by Sending Hospital'!CX43</f>
        <v>44</v>
      </c>
      <c r="CY22" s="72">
        <f>'[3]by Sending Hospital'!CY43</f>
        <v>41</v>
      </c>
      <c r="CZ22" s="72">
        <f>'[3]by Sending Hospital'!CZ43</f>
        <v>36</v>
      </c>
      <c r="DA22" s="72">
        <f>'[3]by Sending Hospital'!DA43</f>
        <v>42</v>
      </c>
      <c r="DB22" s="72">
        <f>'[3]by Sending Hospital'!DB43</f>
        <v>35</v>
      </c>
      <c r="DC22" s="72">
        <f>'[3]by Sending Hospital'!DC43</f>
        <v>33</v>
      </c>
      <c r="DD22" s="72">
        <f>'[3]by Sending Hospital'!DD43</f>
        <v>36</v>
      </c>
      <c r="DE22" s="72">
        <f>'[3]by Sending Hospital'!DE43</f>
        <v>28</v>
      </c>
      <c r="DF22" s="72">
        <f>'[3]by Sending Hospital'!DF43</f>
        <v>27</v>
      </c>
      <c r="DG22" s="74">
        <f t="shared" si="1"/>
        <v>-0.20454545454545459</v>
      </c>
      <c r="DH22" s="74">
        <f t="shared" si="2"/>
        <v>-0.19512195121951215</v>
      </c>
      <c r="DI22" s="74">
        <f t="shared" si="3"/>
        <v>0</v>
      </c>
      <c r="DJ22" s="74">
        <f t="shared" si="4"/>
        <v>-0.33333333333333337</v>
      </c>
      <c r="DK22" s="74">
        <f t="shared" si="5"/>
        <v>-0.22857142857142854</v>
      </c>
      <c r="DL22" s="75">
        <f t="shared" si="6"/>
        <v>181</v>
      </c>
      <c r="DM22" s="75">
        <f t="shared" si="7"/>
        <v>193</v>
      </c>
      <c r="DN22" s="75">
        <f t="shared" si="8"/>
        <v>12</v>
      </c>
      <c r="DO22" s="76">
        <f t="shared" si="9"/>
        <v>6.6298342541436461E-2</v>
      </c>
    </row>
    <row r="23" spans="1:119" ht="15" customHeight="1">
      <c r="A23" s="85">
        <f>'[3]by Sending Hospital'!A48</f>
        <v>210049</v>
      </c>
      <c r="B23" s="85" t="str">
        <f>'[3]by Sending Hospital'!B48</f>
        <v>UPPER CHESAPEAKE HEALTH</v>
      </c>
      <c r="C23" s="71" t="str">
        <f>'[3]by Sending Hospital'!C48</f>
        <v>.</v>
      </c>
      <c r="D23" s="71" t="str">
        <f>'[3]by Sending Hospital'!D48</f>
        <v>.</v>
      </c>
      <c r="E23" s="71" t="str">
        <f>'[3]by Sending Hospital'!E48</f>
        <v>.</v>
      </c>
      <c r="F23" s="71" t="str">
        <f>'[3]by Sending Hospital'!F48</f>
        <v>.</v>
      </c>
      <c r="G23" s="71" t="str">
        <f>'[3]by Sending Hospital'!G48</f>
        <v>.</v>
      </c>
      <c r="H23" s="71" t="str">
        <f>'[3]by Sending Hospital'!H48</f>
        <v>.</v>
      </c>
      <c r="I23" s="71" t="str">
        <f>'[3]by Sending Hospital'!I48</f>
        <v>.</v>
      </c>
      <c r="J23" s="71" t="str">
        <f>'[3]by Sending Hospital'!J48</f>
        <v>.</v>
      </c>
      <c r="K23" s="71" t="str">
        <f>'[3]by Sending Hospital'!K48</f>
        <v>.</v>
      </c>
      <c r="L23" s="71" t="str">
        <f>'[3]by Sending Hospital'!L48</f>
        <v>.</v>
      </c>
      <c r="M23" s="71" t="str">
        <f>'[3]by Sending Hospital'!M48</f>
        <v>.</v>
      </c>
      <c r="N23" s="71" t="str">
        <f>'[3]by Sending Hospital'!N48</f>
        <v>.</v>
      </c>
      <c r="O23" s="71" t="str">
        <f>'[3]by Sending Hospital'!O48</f>
        <v>.</v>
      </c>
      <c r="P23" s="71" t="str">
        <f>'[3]by Sending Hospital'!P48</f>
        <v>.</v>
      </c>
      <c r="Q23" s="71" t="str">
        <f>'[3]by Sending Hospital'!Q48</f>
        <v>.</v>
      </c>
      <c r="R23" s="71" t="str">
        <f>'[3]by Sending Hospital'!R48</f>
        <v>.</v>
      </c>
      <c r="S23" s="71" t="str">
        <f>'[3]by Sending Hospital'!S48</f>
        <v>.</v>
      </c>
      <c r="T23" s="71" t="str">
        <f>'[3]by Sending Hospital'!T48</f>
        <v>.</v>
      </c>
      <c r="U23" s="71" t="str">
        <f>'[3]by Sending Hospital'!U48</f>
        <v>.</v>
      </c>
      <c r="V23" s="71" t="str">
        <f>'[3]by Sending Hospital'!V48</f>
        <v>.</v>
      </c>
      <c r="W23" s="71" t="str">
        <f>'[3]by Sending Hospital'!W48</f>
        <v>.</v>
      </c>
      <c r="X23" s="71" t="str">
        <f>'[3]by Sending Hospital'!X48</f>
        <v>.</v>
      </c>
      <c r="Y23" s="71" t="str">
        <f>'[3]by Sending Hospital'!Y48</f>
        <v>.</v>
      </c>
      <c r="Z23" s="71" t="str">
        <f>'[3]by Sending Hospital'!Z48</f>
        <v>.</v>
      </c>
      <c r="AA23" s="71" t="str">
        <f>'[3]by Sending Hospital'!AA48</f>
        <v>.</v>
      </c>
      <c r="AB23" s="71" t="str">
        <f>'[3]by Sending Hospital'!AB48</f>
        <v>.</v>
      </c>
      <c r="AC23" s="71" t="str">
        <f>'[3]by Sending Hospital'!AC48</f>
        <v>.</v>
      </c>
      <c r="AD23" s="71" t="str">
        <f>'[3]by Sending Hospital'!AD48</f>
        <v>.</v>
      </c>
      <c r="AE23" s="71" t="str">
        <f>'[3]by Sending Hospital'!AE48</f>
        <v>.</v>
      </c>
      <c r="AF23" s="71" t="str">
        <f>'[3]by Sending Hospital'!AF48</f>
        <v>.</v>
      </c>
      <c r="AG23" s="71" t="str">
        <f>'[3]by Sending Hospital'!AG48</f>
        <v>.</v>
      </c>
      <c r="AH23" s="71" t="str">
        <f>'[3]by Sending Hospital'!AH48</f>
        <v>.</v>
      </c>
      <c r="AI23" s="71" t="str">
        <f>'[3]by Sending Hospital'!AI48</f>
        <v>.</v>
      </c>
      <c r="AJ23" s="71" t="str">
        <f>'[3]by Sending Hospital'!AJ48</f>
        <v>.</v>
      </c>
      <c r="AK23" s="71" t="str">
        <f>'[3]by Sending Hospital'!AK48</f>
        <v>.</v>
      </c>
      <c r="AL23" s="71" t="str">
        <f>'[3]by Sending Hospital'!AL48</f>
        <v>.</v>
      </c>
      <c r="AM23" s="71" t="str">
        <f>'[3]by Sending Hospital'!AM48</f>
        <v>.</v>
      </c>
      <c r="AN23" s="71" t="str">
        <f>'[3]by Sending Hospital'!AN48</f>
        <v>.</v>
      </c>
      <c r="AO23" s="71" t="str">
        <f>'[3]by Sending Hospital'!AO48</f>
        <v>.</v>
      </c>
      <c r="AP23" s="71" t="str">
        <f>'[3]by Sending Hospital'!AP48</f>
        <v>.</v>
      </c>
      <c r="AQ23" s="71" t="str">
        <f>'[3]by Sending Hospital'!AQ48</f>
        <v>.</v>
      </c>
      <c r="AR23" s="71" t="str">
        <f>'[3]by Sending Hospital'!AR48</f>
        <v>.</v>
      </c>
      <c r="AS23" s="71" t="str">
        <f>'[3]by Sending Hospital'!AS48</f>
        <v>.</v>
      </c>
      <c r="AT23" s="71" t="str">
        <f>'[3]by Sending Hospital'!AT48</f>
        <v>.</v>
      </c>
      <c r="AU23" s="71" t="str">
        <f>'[3]by Sending Hospital'!AU48</f>
        <v>.</v>
      </c>
      <c r="AV23" s="71" t="str">
        <f>'[3]by Sending Hospital'!AV48</f>
        <v>.</v>
      </c>
      <c r="AW23" s="71" t="str">
        <f>'[3]by Sending Hospital'!AW48</f>
        <v>.</v>
      </c>
      <c r="AX23" s="71" t="str">
        <f>'[3]by Sending Hospital'!AX48</f>
        <v>.</v>
      </c>
      <c r="AY23" s="71" t="str">
        <f>'[3]by Sending Hospital'!AY48</f>
        <v>.</v>
      </c>
      <c r="AZ23" s="71" t="str">
        <f>'[3]by Sending Hospital'!AZ48</f>
        <v>.</v>
      </c>
      <c r="BA23" s="71" t="str">
        <f>'[3]by Sending Hospital'!BA48</f>
        <v>.</v>
      </c>
      <c r="BB23" s="71" t="str">
        <f>'[3]by Sending Hospital'!BB48</f>
        <v>.</v>
      </c>
      <c r="BC23" s="71" t="str">
        <f>'[3]by Sending Hospital'!BC48</f>
        <v>.</v>
      </c>
      <c r="BD23" s="71" t="str">
        <f>'[3]by Sending Hospital'!BD48</f>
        <v>.</v>
      </c>
      <c r="BE23" s="71">
        <f>'[3]by Sending Hospital'!BE48</f>
        <v>34</v>
      </c>
      <c r="BF23" s="71">
        <f>'[3]by Sending Hospital'!BF48</f>
        <v>29</v>
      </c>
      <c r="BG23" s="71">
        <f>'[3]by Sending Hospital'!BG48</f>
        <v>23</v>
      </c>
      <c r="BH23" s="71">
        <f>'[3]by Sending Hospital'!BH48</f>
        <v>29</v>
      </c>
      <c r="BI23" s="71">
        <f>'[3]by Sending Hospital'!BI48</f>
        <v>32</v>
      </c>
      <c r="BJ23" s="71">
        <f>'[3]by Sending Hospital'!BJ48</f>
        <v>41</v>
      </c>
      <c r="BK23" s="71">
        <f>'[3]by Sending Hospital'!BK48</f>
        <v>25</v>
      </c>
      <c r="BL23" s="71">
        <f>'[3]by Sending Hospital'!BL48</f>
        <v>32</v>
      </c>
      <c r="BM23" s="71">
        <f>'[3]by Sending Hospital'!BM48</f>
        <v>36</v>
      </c>
      <c r="BN23" s="71">
        <f>'[3]by Sending Hospital'!BN48</f>
        <v>7</v>
      </c>
      <c r="BO23" s="71">
        <f>'[3]by Sending Hospital'!BO48</f>
        <v>7</v>
      </c>
      <c r="BP23" s="71">
        <f>'[3]by Sending Hospital'!BP48</f>
        <v>11</v>
      </c>
      <c r="BQ23" s="71">
        <f>'[3]by Sending Hospital'!BQ48</f>
        <v>5</v>
      </c>
      <c r="BR23" s="71">
        <f>'[3]by Sending Hospital'!BR48</f>
        <v>11</v>
      </c>
      <c r="BS23" s="71">
        <f>'[3]by Sending Hospital'!BS48</f>
        <v>7</v>
      </c>
      <c r="BT23" s="71">
        <f>'[3]by Sending Hospital'!BT48</f>
        <v>7</v>
      </c>
      <c r="BU23" s="71">
        <f>'[3]by Sending Hospital'!BU48</f>
        <v>7</v>
      </c>
      <c r="BV23" s="71">
        <f>'[3]by Sending Hospital'!BV48</f>
        <v>8</v>
      </c>
      <c r="BW23" s="71">
        <f>'[3]by Sending Hospital'!BW48</f>
        <v>41</v>
      </c>
      <c r="BX23" s="71">
        <f>'[3]by Sending Hospital'!BX48</f>
        <v>36</v>
      </c>
      <c r="BY23" s="71">
        <f>'[3]by Sending Hospital'!BY48</f>
        <v>34</v>
      </c>
      <c r="BZ23" s="71">
        <f>'[3]by Sending Hospital'!BZ48</f>
        <v>34</v>
      </c>
      <c r="CA23" s="71">
        <f>'[3]by Sending Hospital'!CA48</f>
        <v>43</v>
      </c>
      <c r="CB23" s="71">
        <f>'[3]by Sending Hospital'!CB48</f>
        <v>48</v>
      </c>
      <c r="CC23" s="71">
        <f>'[3]by Sending Hospital'!CC48</f>
        <v>32</v>
      </c>
      <c r="CD23" s="71">
        <f>'[3]by Sending Hospital'!CD48</f>
        <v>39</v>
      </c>
      <c r="CE23" s="71">
        <f>'[3]by Sending Hospital'!CE48</f>
        <v>44</v>
      </c>
      <c r="CF23" s="71">
        <f>'[3]by Sending Hospital'!CF48</f>
        <v>20</v>
      </c>
      <c r="CG23" s="71">
        <f>'[3]by Sending Hospital'!CG48</f>
        <v>25</v>
      </c>
      <c r="CH23" s="71">
        <f>'[3]by Sending Hospital'!CH48</f>
        <v>20</v>
      </c>
      <c r="CI23" s="71">
        <f>'[3]by Sending Hospital'!CI48</f>
        <v>27</v>
      </c>
      <c r="CJ23" s="71">
        <f>'[3]by Sending Hospital'!CJ48</f>
        <v>21</v>
      </c>
      <c r="CK23" s="71">
        <f>'[3]by Sending Hospital'!CK48</f>
        <v>20</v>
      </c>
      <c r="CL23" s="71">
        <f>'[3]by Sending Hospital'!CL48</f>
        <v>32</v>
      </c>
      <c r="CM23" s="71">
        <f>'[3]by Sending Hospital'!CM48</f>
        <v>21</v>
      </c>
      <c r="CN23" s="71">
        <f>'[3]by Sending Hospital'!CN48</f>
        <v>28</v>
      </c>
      <c r="CO23" s="71">
        <f>'[3]by Sending Hospital'!CO48</f>
        <v>8</v>
      </c>
      <c r="CP23" s="71">
        <f>'[3]by Sending Hospital'!CP48</f>
        <v>8</v>
      </c>
      <c r="CQ23" s="71">
        <f>'[3]by Sending Hospital'!CQ48</f>
        <v>5</v>
      </c>
      <c r="CR23" s="71">
        <f>'[3]by Sending Hospital'!CR48</f>
        <v>19</v>
      </c>
      <c r="CS23" s="71">
        <f>'[3]by Sending Hospital'!CS48</f>
        <v>6</v>
      </c>
      <c r="CT23" s="71">
        <f>'[3]by Sending Hospital'!CT48</f>
        <v>1</v>
      </c>
      <c r="CU23" s="71">
        <f>'[3]by Sending Hospital'!CU48</f>
        <v>5</v>
      </c>
      <c r="CV23" s="71">
        <f>'[3]by Sending Hospital'!CV48</f>
        <v>6</v>
      </c>
      <c r="CW23" s="71">
        <f>'[3]by Sending Hospital'!CW48</f>
        <v>6</v>
      </c>
      <c r="CX23" s="72">
        <f>'[3]by Sending Hospital'!CX48</f>
        <v>28</v>
      </c>
      <c r="CY23" s="72">
        <f>'[3]by Sending Hospital'!CY48</f>
        <v>33</v>
      </c>
      <c r="CZ23" s="72">
        <f>'[3]by Sending Hospital'!CZ48</f>
        <v>25</v>
      </c>
      <c r="DA23" s="72">
        <f>'[3]by Sending Hospital'!DA48</f>
        <v>46</v>
      </c>
      <c r="DB23" s="72">
        <f>'[3]by Sending Hospital'!DB48</f>
        <v>27</v>
      </c>
      <c r="DC23" s="72">
        <f>'[3]by Sending Hospital'!DC48</f>
        <v>21</v>
      </c>
      <c r="DD23" s="72">
        <f>'[3]by Sending Hospital'!DD48</f>
        <v>37</v>
      </c>
      <c r="DE23" s="72">
        <f>'[3]by Sending Hospital'!DE48</f>
        <v>27</v>
      </c>
      <c r="DF23" s="72">
        <f>'[3]by Sending Hospital'!DF48</f>
        <v>34</v>
      </c>
      <c r="DG23" s="74">
        <f t="shared" si="1"/>
        <v>-3.5714285714285698E-2</v>
      </c>
      <c r="DH23" s="74">
        <f t="shared" si="2"/>
        <v>-0.36363636363636365</v>
      </c>
      <c r="DI23" s="74">
        <f t="shared" si="3"/>
        <v>0.48</v>
      </c>
      <c r="DJ23" s="74">
        <f t="shared" si="4"/>
        <v>-0.41304347826086951</v>
      </c>
      <c r="DK23" s="74">
        <f t="shared" si="5"/>
        <v>0.2592592592592593</v>
      </c>
      <c r="DL23" s="75">
        <f t="shared" si="6"/>
        <v>111</v>
      </c>
      <c r="DM23" s="75">
        <f t="shared" si="7"/>
        <v>115</v>
      </c>
      <c r="DN23" s="75">
        <f t="shared" si="8"/>
        <v>4</v>
      </c>
      <c r="DO23" s="76">
        <f t="shared" si="9"/>
        <v>3.6036036036036036E-2</v>
      </c>
    </row>
    <row r="24" spans="1:119" ht="15" customHeight="1">
      <c r="A24" s="85">
        <f>'[3]by Sending Hospital'!A39</f>
        <v>210035</v>
      </c>
      <c r="B24" s="85" t="str">
        <f>'[3]by Sending Hospital'!B39</f>
        <v>CHARLES REGIONAL</v>
      </c>
      <c r="C24" s="71" t="str">
        <f>'[3]by Sending Hospital'!C39</f>
        <v>.</v>
      </c>
      <c r="D24" s="71" t="str">
        <f>'[3]by Sending Hospital'!D39</f>
        <v>.</v>
      </c>
      <c r="E24" s="71" t="str">
        <f>'[3]by Sending Hospital'!E39</f>
        <v>.</v>
      </c>
      <c r="F24" s="71" t="str">
        <f>'[3]by Sending Hospital'!F39</f>
        <v>.</v>
      </c>
      <c r="G24" s="71" t="str">
        <f>'[3]by Sending Hospital'!G39</f>
        <v>.</v>
      </c>
      <c r="H24" s="71" t="str">
        <f>'[3]by Sending Hospital'!H39</f>
        <v>.</v>
      </c>
      <c r="I24" s="71" t="str">
        <f>'[3]by Sending Hospital'!I39</f>
        <v>.</v>
      </c>
      <c r="J24" s="71" t="str">
        <f>'[3]by Sending Hospital'!J39</f>
        <v>.</v>
      </c>
      <c r="K24" s="71" t="str">
        <f>'[3]by Sending Hospital'!K39</f>
        <v>.</v>
      </c>
      <c r="L24" s="71" t="str">
        <f>'[3]by Sending Hospital'!L39</f>
        <v>.</v>
      </c>
      <c r="M24" s="71" t="str">
        <f>'[3]by Sending Hospital'!M39</f>
        <v>.</v>
      </c>
      <c r="N24" s="71" t="str">
        <f>'[3]by Sending Hospital'!N39</f>
        <v>.</v>
      </c>
      <c r="O24" s="71" t="str">
        <f>'[3]by Sending Hospital'!O39</f>
        <v>.</v>
      </c>
      <c r="P24" s="71" t="str">
        <f>'[3]by Sending Hospital'!P39</f>
        <v>.</v>
      </c>
      <c r="Q24" s="71" t="str">
        <f>'[3]by Sending Hospital'!Q39</f>
        <v>.</v>
      </c>
      <c r="R24" s="71" t="str">
        <f>'[3]by Sending Hospital'!R39</f>
        <v>.</v>
      </c>
      <c r="S24" s="71" t="str">
        <f>'[3]by Sending Hospital'!S39</f>
        <v>.</v>
      </c>
      <c r="T24" s="71" t="str">
        <f>'[3]by Sending Hospital'!T39</f>
        <v>.</v>
      </c>
      <c r="U24" s="71" t="str">
        <f>'[3]by Sending Hospital'!U39</f>
        <v>.</v>
      </c>
      <c r="V24" s="71" t="str">
        <f>'[3]by Sending Hospital'!V39</f>
        <v>.</v>
      </c>
      <c r="W24" s="71" t="str">
        <f>'[3]by Sending Hospital'!W39</f>
        <v>.</v>
      </c>
      <c r="X24" s="71" t="str">
        <f>'[3]by Sending Hospital'!X39</f>
        <v>.</v>
      </c>
      <c r="Y24" s="71" t="str">
        <f>'[3]by Sending Hospital'!Y39</f>
        <v>.</v>
      </c>
      <c r="Z24" s="71" t="str">
        <f>'[3]by Sending Hospital'!Z39</f>
        <v>.</v>
      </c>
      <c r="AA24" s="71" t="str">
        <f>'[3]by Sending Hospital'!AA39</f>
        <v>.</v>
      </c>
      <c r="AB24" s="71" t="str">
        <f>'[3]by Sending Hospital'!AB39</f>
        <v>.</v>
      </c>
      <c r="AC24" s="71" t="str">
        <f>'[3]by Sending Hospital'!AC39</f>
        <v>.</v>
      </c>
      <c r="AD24" s="71" t="str">
        <f>'[3]by Sending Hospital'!AD39</f>
        <v>.</v>
      </c>
      <c r="AE24" s="71" t="str">
        <f>'[3]by Sending Hospital'!AE39</f>
        <v>.</v>
      </c>
      <c r="AF24" s="71" t="str">
        <f>'[3]by Sending Hospital'!AF39</f>
        <v>.</v>
      </c>
      <c r="AG24" s="71" t="str">
        <f>'[3]by Sending Hospital'!AG39</f>
        <v>.</v>
      </c>
      <c r="AH24" s="71" t="str">
        <f>'[3]by Sending Hospital'!AH39</f>
        <v>.</v>
      </c>
      <c r="AI24" s="71" t="str">
        <f>'[3]by Sending Hospital'!AI39</f>
        <v>.</v>
      </c>
      <c r="AJ24" s="71" t="str">
        <f>'[3]by Sending Hospital'!AJ39</f>
        <v>.</v>
      </c>
      <c r="AK24" s="71" t="str">
        <f>'[3]by Sending Hospital'!AK39</f>
        <v>.</v>
      </c>
      <c r="AL24" s="71" t="str">
        <f>'[3]by Sending Hospital'!AL39</f>
        <v>.</v>
      </c>
      <c r="AM24" s="71" t="str">
        <f>'[3]by Sending Hospital'!AM39</f>
        <v>.</v>
      </c>
      <c r="AN24" s="71" t="str">
        <f>'[3]by Sending Hospital'!AN39</f>
        <v>.</v>
      </c>
      <c r="AO24" s="71" t="str">
        <f>'[3]by Sending Hospital'!AO39</f>
        <v>.</v>
      </c>
      <c r="AP24" s="71" t="str">
        <f>'[3]by Sending Hospital'!AP39</f>
        <v>.</v>
      </c>
      <c r="AQ24" s="71" t="str">
        <f>'[3]by Sending Hospital'!AQ39</f>
        <v>.</v>
      </c>
      <c r="AR24" s="71" t="str">
        <f>'[3]by Sending Hospital'!AR39</f>
        <v>.</v>
      </c>
      <c r="AS24" s="71" t="str">
        <f>'[3]by Sending Hospital'!AS39</f>
        <v>.</v>
      </c>
      <c r="AT24" s="71" t="str">
        <f>'[3]by Sending Hospital'!AT39</f>
        <v>.</v>
      </c>
      <c r="AU24" s="71" t="str">
        <f>'[3]by Sending Hospital'!AU39</f>
        <v>.</v>
      </c>
      <c r="AV24" s="71" t="str">
        <f>'[3]by Sending Hospital'!AV39</f>
        <v>.</v>
      </c>
      <c r="AW24" s="71" t="str">
        <f>'[3]by Sending Hospital'!AW39</f>
        <v>.</v>
      </c>
      <c r="AX24" s="71" t="str">
        <f>'[3]by Sending Hospital'!AX39</f>
        <v>.</v>
      </c>
      <c r="AY24" s="71" t="str">
        <f>'[3]by Sending Hospital'!AY39</f>
        <v>.</v>
      </c>
      <c r="AZ24" s="71" t="str">
        <f>'[3]by Sending Hospital'!AZ39</f>
        <v>.</v>
      </c>
      <c r="BA24" s="71" t="str">
        <f>'[3]by Sending Hospital'!BA39</f>
        <v>.</v>
      </c>
      <c r="BB24" s="71" t="str">
        <f>'[3]by Sending Hospital'!BB39</f>
        <v>.</v>
      </c>
      <c r="BC24" s="71" t="str">
        <f>'[3]by Sending Hospital'!BC39</f>
        <v>.</v>
      </c>
      <c r="BD24" s="71" t="str">
        <f>'[3]by Sending Hospital'!BD39</f>
        <v>.</v>
      </c>
      <c r="BE24" s="71">
        <f>'[3]by Sending Hospital'!BE39</f>
        <v>10</v>
      </c>
      <c r="BF24" s="71">
        <f>'[3]by Sending Hospital'!BF39</f>
        <v>16</v>
      </c>
      <c r="BG24" s="71">
        <f>'[3]by Sending Hospital'!BG39</f>
        <v>8</v>
      </c>
      <c r="BH24" s="71">
        <f>'[3]by Sending Hospital'!BH39</f>
        <v>9</v>
      </c>
      <c r="BI24" s="71">
        <f>'[3]by Sending Hospital'!BI39</f>
        <v>8</v>
      </c>
      <c r="BJ24" s="71">
        <f>'[3]by Sending Hospital'!BJ39</f>
        <v>2</v>
      </c>
      <c r="BK24" s="71">
        <f>'[3]by Sending Hospital'!BK39</f>
        <v>4</v>
      </c>
      <c r="BL24" s="71">
        <f>'[3]by Sending Hospital'!BL39</f>
        <v>13</v>
      </c>
      <c r="BM24" s="71">
        <f>'[3]by Sending Hospital'!BM39</f>
        <v>2</v>
      </c>
      <c r="BN24" s="71">
        <f>'[3]by Sending Hospital'!BN39</f>
        <v>4</v>
      </c>
      <c r="BO24" s="71" t="str">
        <f>'[3]by Sending Hospital'!BO39</f>
        <v>.</v>
      </c>
      <c r="BP24" s="71">
        <f>'[3]by Sending Hospital'!BP39</f>
        <v>3</v>
      </c>
      <c r="BQ24" s="71">
        <f>'[3]by Sending Hospital'!BQ39</f>
        <v>2</v>
      </c>
      <c r="BR24" s="71">
        <f>'[3]by Sending Hospital'!BR39</f>
        <v>2</v>
      </c>
      <c r="BS24" s="71">
        <f>'[3]by Sending Hospital'!BS39</f>
        <v>3</v>
      </c>
      <c r="BT24" s="71">
        <f>'[3]by Sending Hospital'!BT39</f>
        <v>6</v>
      </c>
      <c r="BU24" s="71">
        <f>'[3]by Sending Hospital'!BU39</f>
        <v>6</v>
      </c>
      <c r="BV24" s="71">
        <f>'[3]by Sending Hospital'!BV39</f>
        <v>2</v>
      </c>
      <c r="BW24" s="71">
        <f>'[3]by Sending Hospital'!BW39</f>
        <v>14</v>
      </c>
      <c r="BX24" s="71">
        <f>'[3]by Sending Hospital'!BX39</f>
        <v>16</v>
      </c>
      <c r="BY24" s="71">
        <f>'[3]by Sending Hospital'!BY39</f>
        <v>11</v>
      </c>
      <c r="BZ24" s="71">
        <f>'[3]by Sending Hospital'!BZ39</f>
        <v>11</v>
      </c>
      <c r="CA24" s="71">
        <f>'[3]by Sending Hospital'!CA39</f>
        <v>10</v>
      </c>
      <c r="CB24" s="71">
        <f>'[3]by Sending Hospital'!CB39</f>
        <v>5</v>
      </c>
      <c r="CC24" s="71">
        <f>'[3]by Sending Hospital'!CC39</f>
        <v>10</v>
      </c>
      <c r="CD24" s="71">
        <f>'[3]by Sending Hospital'!CD39</f>
        <v>19</v>
      </c>
      <c r="CE24" s="71">
        <f>'[3]by Sending Hospital'!CE39</f>
        <v>4</v>
      </c>
      <c r="CF24" s="71">
        <f>'[3]by Sending Hospital'!CF39</f>
        <v>28</v>
      </c>
      <c r="CG24" s="71">
        <f>'[3]by Sending Hospital'!CG39</f>
        <v>25</v>
      </c>
      <c r="CH24" s="71">
        <f>'[3]by Sending Hospital'!CH39</f>
        <v>30</v>
      </c>
      <c r="CI24" s="71">
        <f>'[3]by Sending Hospital'!CI39</f>
        <v>24</v>
      </c>
      <c r="CJ24" s="71">
        <f>'[3]by Sending Hospital'!CJ39</f>
        <v>15</v>
      </c>
      <c r="CK24" s="71">
        <f>'[3]by Sending Hospital'!CK39</f>
        <v>21</v>
      </c>
      <c r="CL24" s="71">
        <f>'[3]by Sending Hospital'!CL39</f>
        <v>27</v>
      </c>
      <c r="CM24" s="71">
        <f>'[3]by Sending Hospital'!CM39</f>
        <v>22</v>
      </c>
      <c r="CN24" s="71">
        <f>'[3]by Sending Hospital'!CN39</f>
        <v>28</v>
      </c>
      <c r="CO24" s="71">
        <f>'[3]by Sending Hospital'!CO39</f>
        <v>4</v>
      </c>
      <c r="CP24" s="71">
        <f>'[3]by Sending Hospital'!CP39</f>
        <v>4</v>
      </c>
      <c r="CQ24" s="71">
        <f>'[3]by Sending Hospital'!CQ39</f>
        <v>6</v>
      </c>
      <c r="CR24" s="71">
        <f>'[3]by Sending Hospital'!CR39</f>
        <v>9</v>
      </c>
      <c r="CS24" s="71">
        <f>'[3]by Sending Hospital'!CS39</f>
        <v>6</v>
      </c>
      <c r="CT24" s="71">
        <f>'[3]by Sending Hospital'!CT39</f>
        <v>8</v>
      </c>
      <c r="CU24" s="71">
        <f>'[3]by Sending Hospital'!CU39</f>
        <v>7</v>
      </c>
      <c r="CV24" s="71">
        <f>'[3]by Sending Hospital'!CV39</f>
        <v>12</v>
      </c>
      <c r="CW24" s="71">
        <f>'[3]by Sending Hospital'!CW39</f>
        <v>8</v>
      </c>
      <c r="CX24" s="72">
        <f>'[3]by Sending Hospital'!CX39</f>
        <v>32</v>
      </c>
      <c r="CY24" s="72">
        <f>'[3]by Sending Hospital'!CY39</f>
        <v>29</v>
      </c>
      <c r="CZ24" s="72">
        <f>'[3]by Sending Hospital'!CZ39</f>
        <v>36</v>
      </c>
      <c r="DA24" s="72">
        <f>'[3]by Sending Hospital'!DA39</f>
        <v>33</v>
      </c>
      <c r="DB24" s="72">
        <f>'[3]by Sending Hospital'!DB39</f>
        <v>21</v>
      </c>
      <c r="DC24" s="72">
        <f>'[3]by Sending Hospital'!DC39</f>
        <v>29</v>
      </c>
      <c r="DD24" s="72">
        <f>'[3]by Sending Hospital'!DD39</f>
        <v>34</v>
      </c>
      <c r="DE24" s="72">
        <f>'[3]by Sending Hospital'!DE39</f>
        <v>34</v>
      </c>
      <c r="DF24" s="72">
        <f>'[3]by Sending Hospital'!DF39</f>
        <v>36</v>
      </c>
      <c r="DG24" s="74">
        <f t="shared" si="1"/>
        <v>-0.34375</v>
      </c>
      <c r="DH24" s="74">
        <f t="shared" si="2"/>
        <v>0</v>
      </c>
      <c r="DI24" s="74">
        <f t="shared" si="3"/>
        <v>-5.555555555555558E-2</v>
      </c>
      <c r="DJ24" s="74">
        <f t="shared" si="4"/>
        <v>3.0303030303030276E-2</v>
      </c>
      <c r="DK24" s="74">
        <f t="shared" si="5"/>
        <v>0.71428571428571419</v>
      </c>
      <c r="DL24" s="75">
        <f t="shared" si="6"/>
        <v>32</v>
      </c>
      <c r="DM24" s="75">
        <f t="shared" si="7"/>
        <v>33</v>
      </c>
      <c r="DN24" s="75">
        <f t="shared" si="8"/>
        <v>1</v>
      </c>
      <c r="DO24" s="76">
        <f t="shared" si="9"/>
        <v>3.125E-2</v>
      </c>
    </row>
    <row r="25" spans="1:119" ht="15" customHeight="1">
      <c r="A25" s="85">
        <f>'[3]by Sending Hospital'!A28</f>
        <v>210019</v>
      </c>
      <c r="B25" s="85" t="str">
        <f>'[3]by Sending Hospital'!B28</f>
        <v>PENINSULA REGIONAL</v>
      </c>
      <c r="C25" s="71">
        <f>'[3]by Sending Hospital'!C28</f>
        <v>14</v>
      </c>
      <c r="D25" s="71">
        <f>'[3]by Sending Hospital'!D28</f>
        <v>17</v>
      </c>
      <c r="E25" s="71">
        <f>'[3]by Sending Hospital'!E28</f>
        <v>8</v>
      </c>
      <c r="F25" s="71">
        <f>'[3]by Sending Hospital'!F28</f>
        <v>15</v>
      </c>
      <c r="G25" s="71">
        <f>'[3]by Sending Hospital'!G28</f>
        <v>18</v>
      </c>
      <c r="H25" s="71">
        <f>'[3]by Sending Hospital'!H28</f>
        <v>12</v>
      </c>
      <c r="I25" s="71">
        <f>'[3]by Sending Hospital'!I28</f>
        <v>13</v>
      </c>
      <c r="J25" s="71">
        <f>'[3]by Sending Hospital'!J28</f>
        <v>10</v>
      </c>
      <c r="K25" s="71">
        <f>'[3]by Sending Hospital'!K28</f>
        <v>7</v>
      </c>
      <c r="L25" s="71">
        <f>'[3]by Sending Hospital'!L28</f>
        <v>13</v>
      </c>
      <c r="M25" s="71">
        <f>'[3]by Sending Hospital'!M28</f>
        <v>12</v>
      </c>
      <c r="N25" s="71">
        <f>'[3]by Sending Hospital'!N28</f>
        <v>15</v>
      </c>
      <c r="O25" s="71">
        <f>'[3]by Sending Hospital'!O28</f>
        <v>19</v>
      </c>
      <c r="P25" s="71">
        <f>'[3]by Sending Hospital'!P28</f>
        <v>11</v>
      </c>
      <c r="Q25" s="71">
        <f>'[3]by Sending Hospital'!Q28</f>
        <v>16</v>
      </c>
      <c r="R25" s="71">
        <f>'[3]by Sending Hospital'!R28</f>
        <v>21</v>
      </c>
      <c r="S25" s="71">
        <f>'[3]by Sending Hospital'!S28</f>
        <v>9</v>
      </c>
      <c r="T25" s="71">
        <f>'[3]by Sending Hospital'!T28</f>
        <v>19</v>
      </c>
      <c r="U25" s="71">
        <f>'[3]by Sending Hospital'!U28</f>
        <v>27</v>
      </c>
      <c r="V25" s="71">
        <f>'[3]by Sending Hospital'!V28</f>
        <v>29</v>
      </c>
      <c r="W25" s="71">
        <f>'[3]by Sending Hospital'!W28</f>
        <v>23</v>
      </c>
      <c r="X25" s="71">
        <f>'[3]by Sending Hospital'!X28</f>
        <v>34</v>
      </c>
      <c r="Y25" s="71">
        <f>'[3]by Sending Hospital'!Y28</f>
        <v>29</v>
      </c>
      <c r="Z25" s="71">
        <f>'[3]by Sending Hospital'!Z28</f>
        <v>28</v>
      </c>
      <c r="AA25" s="71">
        <f>'[3]by Sending Hospital'!AA28</f>
        <v>34</v>
      </c>
      <c r="AB25" s="71">
        <f>'[3]by Sending Hospital'!AB28</f>
        <v>19</v>
      </c>
      <c r="AC25" s="71">
        <f>'[3]by Sending Hospital'!AC28</f>
        <v>26</v>
      </c>
      <c r="AD25" s="71">
        <f>'[3]by Sending Hospital'!AD28</f>
        <v>31</v>
      </c>
      <c r="AE25" s="71">
        <f>'[3]by Sending Hospital'!AE28</f>
        <v>25</v>
      </c>
      <c r="AF25" s="71">
        <f>'[3]by Sending Hospital'!AF28</f>
        <v>18</v>
      </c>
      <c r="AG25" s="71">
        <f>'[3]by Sending Hospital'!AG28</f>
        <v>19</v>
      </c>
      <c r="AH25" s="71">
        <f>'[3]by Sending Hospital'!AH28</f>
        <v>23</v>
      </c>
      <c r="AI25" s="71">
        <f>'[3]by Sending Hospital'!AI28</f>
        <v>20</v>
      </c>
      <c r="AJ25" s="71">
        <f>'[3]by Sending Hospital'!AJ28</f>
        <v>16</v>
      </c>
      <c r="AK25" s="71">
        <f>'[3]by Sending Hospital'!AK28</f>
        <v>13</v>
      </c>
      <c r="AL25" s="71">
        <f>'[3]by Sending Hospital'!AL28</f>
        <v>21</v>
      </c>
      <c r="AM25" s="71">
        <f>'[3]by Sending Hospital'!AM28</f>
        <v>4</v>
      </c>
      <c r="AN25" s="71">
        <f>'[3]by Sending Hospital'!AN28</f>
        <v>2</v>
      </c>
      <c r="AO25" s="71">
        <f>'[3]by Sending Hospital'!AO28</f>
        <v>1</v>
      </c>
      <c r="AP25" s="71">
        <f>'[3]by Sending Hospital'!AP28</f>
        <v>6</v>
      </c>
      <c r="AQ25" s="71">
        <f>'[3]by Sending Hospital'!AQ28</f>
        <v>1</v>
      </c>
      <c r="AR25" s="71">
        <f>'[3]by Sending Hospital'!AR28</f>
        <v>4</v>
      </c>
      <c r="AS25" s="71">
        <f>'[3]by Sending Hospital'!AS28</f>
        <v>1</v>
      </c>
      <c r="AT25" s="71">
        <f>'[3]by Sending Hospital'!AT28</f>
        <v>4</v>
      </c>
      <c r="AU25" s="71">
        <f>'[3]by Sending Hospital'!AU28</f>
        <v>4</v>
      </c>
      <c r="AV25" s="71">
        <f>'[3]by Sending Hospital'!AV28</f>
        <v>35</v>
      </c>
      <c r="AW25" s="71">
        <f>'[3]by Sending Hospital'!AW28</f>
        <v>27</v>
      </c>
      <c r="AX25" s="71">
        <f>'[3]by Sending Hospital'!AX28</f>
        <v>19</v>
      </c>
      <c r="AY25" s="71">
        <f>'[3]by Sending Hospital'!AY28</f>
        <v>25</v>
      </c>
      <c r="AZ25" s="71">
        <f>'[3]by Sending Hospital'!AZ28</f>
        <v>24</v>
      </c>
      <c r="BA25" s="71">
        <f>'[3]by Sending Hospital'!BA28</f>
        <v>24</v>
      </c>
      <c r="BB25" s="71">
        <f>'[3]by Sending Hospital'!BB28</f>
        <v>17</v>
      </c>
      <c r="BC25" s="71">
        <f>'[3]by Sending Hospital'!BC28</f>
        <v>17</v>
      </c>
      <c r="BD25" s="71">
        <f>'[3]by Sending Hospital'!BD28</f>
        <v>25</v>
      </c>
      <c r="BE25" s="71">
        <f>'[3]by Sending Hospital'!BE28</f>
        <v>48</v>
      </c>
      <c r="BF25" s="71">
        <f>'[3]by Sending Hospital'!BF28</f>
        <v>46</v>
      </c>
      <c r="BG25" s="71">
        <f>'[3]by Sending Hospital'!BG28</f>
        <v>29</v>
      </c>
      <c r="BH25" s="71">
        <f>'[3]by Sending Hospital'!BH28</f>
        <v>37</v>
      </c>
      <c r="BI25" s="71">
        <f>'[3]by Sending Hospital'!BI28</f>
        <v>42</v>
      </c>
      <c r="BJ25" s="71">
        <f>'[3]by Sending Hospital'!BJ28</f>
        <v>33</v>
      </c>
      <c r="BK25" s="71">
        <f>'[3]by Sending Hospital'!BK28</f>
        <v>33</v>
      </c>
      <c r="BL25" s="71">
        <f>'[3]by Sending Hospital'!BL28</f>
        <v>55</v>
      </c>
      <c r="BM25" s="71">
        <f>'[3]by Sending Hospital'!BM28</f>
        <v>33</v>
      </c>
      <c r="BN25" s="71">
        <f>'[3]by Sending Hospital'!BN28</f>
        <v>12</v>
      </c>
      <c r="BO25" s="71">
        <f>'[3]by Sending Hospital'!BO28</f>
        <v>19</v>
      </c>
      <c r="BP25" s="71">
        <f>'[3]by Sending Hospital'!BP28</f>
        <v>21</v>
      </c>
      <c r="BQ25" s="71">
        <f>'[3]by Sending Hospital'!BQ28</f>
        <v>15</v>
      </c>
      <c r="BR25" s="71">
        <f>'[3]by Sending Hospital'!BR28</f>
        <v>12</v>
      </c>
      <c r="BS25" s="71">
        <f>'[3]by Sending Hospital'!BS28</f>
        <v>18</v>
      </c>
      <c r="BT25" s="71">
        <f>'[3]by Sending Hospital'!BT28</f>
        <v>16</v>
      </c>
      <c r="BU25" s="71">
        <f>'[3]by Sending Hospital'!BU28</f>
        <v>16</v>
      </c>
      <c r="BV25" s="71">
        <f>'[3]by Sending Hospital'!BV28</f>
        <v>25</v>
      </c>
      <c r="BW25" s="71">
        <f>'[3]by Sending Hospital'!BW28</f>
        <v>60</v>
      </c>
      <c r="BX25" s="71">
        <f>'[3]by Sending Hospital'!BX28</f>
        <v>65</v>
      </c>
      <c r="BY25" s="71">
        <f>'[3]by Sending Hospital'!BY28</f>
        <v>50</v>
      </c>
      <c r="BZ25" s="71">
        <f>'[3]by Sending Hospital'!BZ28</f>
        <v>52</v>
      </c>
      <c r="CA25" s="71">
        <f>'[3]by Sending Hospital'!CA28</f>
        <v>54</v>
      </c>
      <c r="CB25" s="71">
        <f>'[3]by Sending Hospital'!CB28</f>
        <v>51</v>
      </c>
      <c r="CC25" s="71">
        <f>'[3]by Sending Hospital'!CC28</f>
        <v>49</v>
      </c>
      <c r="CD25" s="71">
        <f>'[3]by Sending Hospital'!CD28</f>
        <v>71</v>
      </c>
      <c r="CE25" s="71">
        <f>'[3]by Sending Hospital'!CE28</f>
        <v>58</v>
      </c>
      <c r="CF25" s="71">
        <f>'[3]by Sending Hospital'!CF28</f>
        <v>12</v>
      </c>
      <c r="CG25" s="71">
        <f>'[3]by Sending Hospital'!CG28</f>
        <v>15</v>
      </c>
      <c r="CH25" s="71">
        <f>'[3]by Sending Hospital'!CH28</f>
        <v>9</v>
      </c>
      <c r="CI25" s="71">
        <f>'[3]by Sending Hospital'!CI28</f>
        <v>16</v>
      </c>
      <c r="CJ25" s="71">
        <f>'[3]by Sending Hospital'!CJ28</f>
        <v>13</v>
      </c>
      <c r="CK25" s="71">
        <f>'[3]by Sending Hospital'!CK28</f>
        <v>17</v>
      </c>
      <c r="CL25" s="71">
        <f>'[3]by Sending Hospital'!CL28</f>
        <v>11</v>
      </c>
      <c r="CM25" s="71">
        <f>'[3]by Sending Hospital'!CM28</f>
        <v>15</v>
      </c>
      <c r="CN25" s="71">
        <f>'[3]by Sending Hospital'!CN28</f>
        <v>11</v>
      </c>
      <c r="CO25" s="71">
        <f>'[3]by Sending Hospital'!CO28</f>
        <v>6</v>
      </c>
      <c r="CP25" s="71">
        <f>'[3]by Sending Hospital'!CP28</f>
        <v>4</v>
      </c>
      <c r="CQ25" s="71">
        <f>'[3]by Sending Hospital'!CQ28</f>
        <v>8</v>
      </c>
      <c r="CR25" s="71">
        <f>'[3]by Sending Hospital'!CR28</f>
        <v>6</v>
      </c>
      <c r="CS25" s="71">
        <f>'[3]by Sending Hospital'!CS28</f>
        <v>13</v>
      </c>
      <c r="CT25" s="71">
        <f>'[3]by Sending Hospital'!CT28</f>
        <v>8</v>
      </c>
      <c r="CU25" s="71">
        <f>'[3]by Sending Hospital'!CU28</f>
        <v>9</v>
      </c>
      <c r="CV25" s="71">
        <f>'[3]by Sending Hospital'!CV28</f>
        <v>8</v>
      </c>
      <c r="CW25" s="71">
        <f>'[3]by Sending Hospital'!CW28</f>
        <v>8</v>
      </c>
      <c r="CX25" s="72">
        <f>'[3]by Sending Hospital'!CX28</f>
        <v>18</v>
      </c>
      <c r="CY25" s="72">
        <f>'[3]by Sending Hospital'!CY28</f>
        <v>19</v>
      </c>
      <c r="CZ25" s="72">
        <f>'[3]by Sending Hospital'!CZ28</f>
        <v>17</v>
      </c>
      <c r="DA25" s="72">
        <f>'[3]by Sending Hospital'!DA28</f>
        <v>22</v>
      </c>
      <c r="DB25" s="72">
        <f>'[3]by Sending Hospital'!DB28</f>
        <v>26</v>
      </c>
      <c r="DC25" s="72">
        <f>'[3]by Sending Hospital'!DC28</f>
        <v>25</v>
      </c>
      <c r="DD25" s="72">
        <f>'[3]by Sending Hospital'!DD28</f>
        <v>20</v>
      </c>
      <c r="DE25" s="72">
        <f>'[3]by Sending Hospital'!DE28</f>
        <v>23</v>
      </c>
      <c r="DF25" s="72">
        <f>'[3]by Sending Hospital'!DF28</f>
        <v>19</v>
      </c>
      <c r="DG25" s="74">
        <f t="shared" si="1"/>
        <v>0.44444444444444442</v>
      </c>
      <c r="DH25" s="74">
        <f t="shared" si="2"/>
        <v>0.31578947368421062</v>
      </c>
      <c r="DI25" s="74">
        <f t="shared" si="3"/>
        <v>0.17647058823529416</v>
      </c>
      <c r="DJ25" s="74">
        <f t="shared" si="4"/>
        <v>4.5454545454545414E-2</v>
      </c>
      <c r="DK25" s="74">
        <f t="shared" si="5"/>
        <v>-0.26923076923076927</v>
      </c>
      <c r="DL25" s="75">
        <f t="shared" si="6"/>
        <v>310</v>
      </c>
      <c r="DM25" s="75">
        <f t="shared" si="7"/>
        <v>316</v>
      </c>
      <c r="DN25" s="75">
        <f t="shared" si="8"/>
        <v>6</v>
      </c>
      <c r="DO25" s="76">
        <f t="shared" si="9"/>
        <v>1.935483870967742E-2</v>
      </c>
    </row>
    <row r="26" spans="1:119" ht="15" customHeight="1">
      <c r="A26" s="85">
        <f>'[3]by Sending Hospital'!A29</f>
        <v>210022</v>
      </c>
      <c r="B26" s="85" t="str">
        <f>'[3]by Sending Hospital'!B29</f>
        <v>SUBURBAN</v>
      </c>
      <c r="C26" s="71" t="str">
        <f>'[3]by Sending Hospital'!C29</f>
        <v>.</v>
      </c>
      <c r="D26" s="71" t="str">
        <f>'[3]by Sending Hospital'!D29</f>
        <v>.</v>
      </c>
      <c r="E26" s="71">
        <f>'[3]by Sending Hospital'!E29</f>
        <v>2</v>
      </c>
      <c r="F26" s="71">
        <f>'[3]by Sending Hospital'!F29</f>
        <v>4</v>
      </c>
      <c r="G26" s="71" t="str">
        <f>'[3]by Sending Hospital'!G29</f>
        <v>.</v>
      </c>
      <c r="H26" s="71">
        <f>'[3]by Sending Hospital'!H29</f>
        <v>1</v>
      </c>
      <c r="I26" s="71">
        <f>'[3]by Sending Hospital'!I29</f>
        <v>1</v>
      </c>
      <c r="J26" s="71">
        <f>'[3]by Sending Hospital'!J29</f>
        <v>4</v>
      </c>
      <c r="K26" s="71">
        <f>'[3]by Sending Hospital'!K29</f>
        <v>2</v>
      </c>
      <c r="L26" s="71" t="str">
        <f>'[3]by Sending Hospital'!L29</f>
        <v>.</v>
      </c>
      <c r="M26" s="71">
        <f>'[3]by Sending Hospital'!M29</f>
        <v>1</v>
      </c>
      <c r="N26" s="71">
        <f>'[3]by Sending Hospital'!N29</f>
        <v>3</v>
      </c>
      <c r="O26" s="71" t="str">
        <f>'[3]by Sending Hospital'!O29</f>
        <v>.</v>
      </c>
      <c r="P26" s="71">
        <f>'[3]by Sending Hospital'!P29</f>
        <v>1</v>
      </c>
      <c r="Q26" s="71">
        <f>'[3]by Sending Hospital'!Q29</f>
        <v>5</v>
      </c>
      <c r="R26" s="71" t="str">
        <f>'[3]by Sending Hospital'!R29</f>
        <v>.</v>
      </c>
      <c r="S26" s="71">
        <f>'[3]by Sending Hospital'!S29</f>
        <v>2</v>
      </c>
      <c r="T26" s="71">
        <f>'[3]by Sending Hospital'!T29</f>
        <v>2</v>
      </c>
      <c r="U26" s="71" t="str">
        <f>'[3]by Sending Hospital'!U29</f>
        <v>.</v>
      </c>
      <c r="V26" s="71">
        <f>'[3]by Sending Hospital'!V29</f>
        <v>1</v>
      </c>
      <c r="W26" s="71">
        <f>'[3]by Sending Hospital'!W29</f>
        <v>5</v>
      </c>
      <c r="X26" s="71">
        <f>'[3]by Sending Hospital'!X29</f>
        <v>4</v>
      </c>
      <c r="Y26" s="71">
        <f>'[3]by Sending Hospital'!Y29</f>
        <v>1</v>
      </c>
      <c r="Z26" s="71">
        <f>'[3]by Sending Hospital'!Z29</f>
        <v>6</v>
      </c>
      <c r="AA26" s="71">
        <f>'[3]by Sending Hospital'!AA29</f>
        <v>1</v>
      </c>
      <c r="AB26" s="71">
        <f>'[3]by Sending Hospital'!AB29</f>
        <v>6</v>
      </c>
      <c r="AC26" s="71">
        <f>'[3]by Sending Hospital'!AC29</f>
        <v>4</v>
      </c>
      <c r="AD26" s="71">
        <f>'[3]by Sending Hospital'!AD29</f>
        <v>2</v>
      </c>
      <c r="AE26" s="71">
        <f>'[3]by Sending Hospital'!AE29</f>
        <v>1</v>
      </c>
      <c r="AF26" s="71" t="str">
        <f>'[3]by Sending Hospital'!AF29</f>
        <v>.</v>
      </c>
      <c r="AG26" s="71" t="str">
        <f>'[3]by Sending Hospital'!AG29</f>
        <v>.</v>
      </c>
      <c r="AH26" s="71">
        <f>'[3]by Sending Hospital'!AH29</f>
        <v>1</v>
      </c>
      <c r="AI26" s="71">
        <f>'[3]by Sending Hospital'!AI29</f>
        <v>1</v>
      </c>
      <c r="AJ26" s="71" t="str">
        <f>'[3]by Sending Hospital'!AJ29</f>
        <v>.</v>
      </c>
      <c r="AK26" s="71">
        <f>'[3]by Sending Hospital'!AK29</f>
        <v>1</v>
      </c>
      <c r="AL26" s="71">
        <f>'[3]by Sending Hospital'!AL29</f>
        <v>1</v>
      </c>
      <c r="AM26" s="71" t="str">
        <f>'[3]by Sending Hospital'!AM29</f>
        <v>.</v>
      </c>
      <c r="AN26" s="71">
        <f>'[3]by Sending Hospital'!AN29</f>
        <v>2</v>
      </c>
      <c r="AO26" s="71">
        <f>'[3]by Sending Hospital'!AO29</f>
        <v>1</v>
      </c>
      <c r="AP26" s="71">
        <f>'[3]by Sending Hospital'!AP29</f>
        <v>1</v>
      </c>
      <c r="AQ26" s="71" t="str">
        <f>'[3]by Sending Hospital'!AQ29</f>
        <v>.</v>
      </c>
      <c r="AR26" s="71" t="str">
        <f>'[3]by Sending Hospital'!AR29</f>
        <v>.</v>
      </c>
      <c r="AS26" s="71" t="str">
        <f>'[3]by Sending Hospital'!AS29</f>
        <v>.</v>
      </c>
      <c r="AT26" s="71" t="str">
        <f>'[3]by Sending Hospital'!AT29</f>
        <v>.</v>
      </c>
      <c r="AU26" s="71" t="str">
        <f>'[3]by Sending Hospital'!AU29</f>
        <v>.</v>
      </c>
      <c r="AV26" s="71">
        <f>'[3]by Sending Hospital'!AV29</f>
        <v>2</v>
      </c>
      <c r="AW26" s="71">
        <f>'[3]by Sending Hospital'!AW29</f>
        <v>3</v>
      </c>
      <c r="AX26" s="71">
        <f>'[3]by Sending Hospital'!AX29</f>
        <v>1</v>
      </c>
      <c r="AY26" s="71">
        <f>'[3]by Sending Hospital'!AY29</f>
        <v>1</v>
      </c>
      <c r="AZ26" s="71">
        <f>'[3]by Sending Hospital'!AZ29</f>
        <v>1</v>
      </c>
      <c r="BA26" s="71">
        <f>'[3]by Sending Hospital'!BA29</f>
        <v>1</v>
      </c>
      <c r="BB26" s="71" t="str">
        <f>'[3]by Sending Hospital'!BB29</f>
        <v>.</v>
      </c>
      <c r="BC26" s="71">
        <f>'[3]by Sending Hospital'!BC29</f>
        <v>1</v>
      </c>
      <c r="BD26" s="71">
        <f>'[3]by Sending Hospital'!BD29</f>
        <v>1</v>
      </c>
      <c r="BE26" s="71" t="str">
        <f>'[3]by Sending Hospital'!BE29</f>
        <v>.</v>
      </c>
      <c r="BF26" s="71" t="str">
        <f>'[3]by Sending Hospital'!BF29</f>
        <v>.</v>
      </c>
      <c r="BG26" s="71" t="str">
        <f>'[3]by Sending Hospital'!BG29</f>
        <v>.</v>
      </c>
      <c r="BH26" s="71" t="str">
        <f>'[3]by Sending Hospital'!BH29</f>
        <v>.</v>
      </c>
      <c r="BI26" s="71" t="str">
        <f>'[3]by Sending Hospital'!BI29</f>
        <v>.</v>
      </c>
      <c r="BJ26" s="71" t="str">
        <f>'[3]by Sending Hospital'!BJ29</f>
        <v>.</v>
      </c>
      <c r="BK26" s="71" t="str">
        <f>'[3]by Sending Hospital'!BK29</f>
        <v>.</v>
      </c>
      <c r="BL26" s="71" t="str">
        <f>'[3]by Sending Hospital'!BL29</f>
        <v>.</v>
      </c>
      <c r="BM26" s="71" t="str">
        <f>'[3]by Sending Hospital'!BM29</f>
        <v>.</v>
      </c>
      <c r="BN26" s="71" t="str">
        <f>'[3]by Sending Hospital'!BN29</f>
        <v>.</v>
      </c>
      <c r="BO26" s="71" t="str">
        <f>'[3]by Sending Hospital'!BO29</f>
        <v>.</v>
      </c>
      <c r="BP26" s="71" t="str">
        <f>'[3]by Sending Hospital'!BP29</f>
        <v>.</v>
      </c>
      <c r="BQ26" s="71" t="str">
        <f>'[3]by Sending Hospital'!BQ29</f>
        <v>.</v>
      </c>
      <c r="BR26" s="71" t="str">
        <f>'[3]by Sending Hospital'!BR29</f>
        <v>.</v>
      </c>
      <c r="BS26" s="71" t="str">
        <f>'[3]by Sending Hospital'!BS29</f>
        <v>.</v>
      </c>
      <c r="BT26" s="71" t="str">
        <f>'[3]by Sending Hospital'!BT29</f>
        <v>.</v>
      </c>
      <c r="BU26" s="71" t="str">
        <f>'[3]by Sending Hospital'!BU29</f>
        <v>.</v>
      </c>
      <c r="BV26" s="71" t="str">
        <f>'[3]by Sending Hospital'!BV29</f>
        <v>.</v>
      </c>
      <c r="BW26" s="71" t="str">
        <f>'[3]by Sending Hospital'!BW29</f>
        <v>.</v>
      </c>
      <c r="BX26" s="71" t="str">
        <f>'[3]by Sending Hospital'!BX29</f>
        <v>.</v>
      </c>
      <c r="BY26" s="71" t="str">
        <f>'[3]by Sending Hospital'!BY29</f>
        <v>.</v>
      </c>
      <c r="BZ26" s="71" t="str">
        <f>'[3]by Sending Hospital'!BZ29</f>
        <v>.</v>
      </c>
      <c r="CA26" s="71" t="str">
        <f>'[3]by Sending Hospital'!CA29</f>
        <v>.</v>
      </c>
      <c r="CB26" s="71" t="str">
        <f>'[3]by Sending Hospital'!CB29</f>
        <v>.</v>
      </c>
      <c r="CC26" s="71" t="str">
        <f>'[3]by Sending Hospital'!CC29</f>
        <v>.</v>
      </c>
      <c r="CD26" s="71" t="str">
        <f>'[3]by Sending Hospital'!CD29</f>
        <v>.</v>
      </c>
      <c r="CE26" s="71" t="str">
        <f>'[3]by Sending Hospital'!CE29</f>
        <v>.</v>
      </c>
      <c r="CF26" s="71">
        <f>'[3]by Sending Hospital'!CF29</f>
        <v>19</v>
      </c>
      <c r="CG26" s="71">
        <f>'[3]by Sending Hospital'!CG29</f>
        <v>21</v>
      </c>
      <c r="CH26" s="71">
        <f>'[3]by Sending Hospital'!CH29</f>
        <v>17</v>
      </c>
      <c r="CI26" s="71">
        <f>'[3]by Sending Hospital'!CI29</f>
        <v>14</v>
      </c>
      <c r="CJ26" s="71">
        <f>'[3]by Sending Hospital'!CJ29</f>
        <v>20</v>
      </c>
      <c r="CK26" s="71">
        <f>'[3]by Sending Hospital'!CK29</f>
        <v>12</v>
      </c>
      <c r="CL26" s="71">
        <f>'[3]by Sending Hospital'!CL29</f>
        <v>10</v>
      </c>
      <c r="CM26" s="71">
        <f>'[3]by Sending Hospital'!CM29</f>
        <v>16</v>
      </c>
      <c r="CN26" s="71">
        <f>'[3]by Sending Hospital'!CN29</f>
        <v>13</v>
      </c>
      <c r="CO26" s="71">
        <f>'[3]by Sending Hospital'!CO29</f>
        <v>10</v>
      </c>
      <c r="CP26" s="71">
        <f>'[3]by Sending Hospital'!CP29</f>
        <v>3</v>
      </c>
      <c r="CQ26" s="71">
        <f>'[3]by Sending Hospital'!CQ29</f>
        <v>11</v>
      </c>
      <c r="CR26" s="71">
        <f>'[3]by Sending Hospital'!CR29</f>
        <v>7</v>
      </c>
      <c r="CS26" s="71">
        <f>'[3]by Sending Hospital'!CS29</f>
        <v>5</v>
      </c>
      <c r="CT26" s="71">
        <f>'[3]by Sending Hospital'!CT29</f>
        <v>8</v>
      </c>
      <c r="CU26" s="71">
        <f>'[3]by Sending Hospital'!CU29</f>
        <v>11</v>
      </c>
      <c r="CV26" s="71">
        <f>'[3]by Sending Hospital'!CV29</f>
        <v>5</v>
      </c>
      <c r="CW26" s="71">
        <f>'[3]by Sending Hospital'!CW29</f>
        <v>9</v>
      </c>
      <c r="CX26" s="72">
        <f>'[3]by Sending Hospital'!CX29</f>
        <v>29</v>
      </c>
      <c r="CY26" s="72">
        <f>'[3]by Sending Hospital'!CY29</f>
        <v>24</v>
      </c>
      <c r="CZ26" s="72">
        <f>'[3]by Sending Hospital'!CZ29</f>
        <v>28</v>
      </c>
      <c r="DA26" s="72">
        <f>'[3]by Sending Hospital'!DA29</f>
        <v>21</v>
      </c>
      <c r="DB26" s="72">
        <f>'[3]by Sending Hospital'!DB29</f>
        <v>25</v>
      </c>
      <c r="DC26" s="72">
        <f>'[3]by Sending Hospital'!DC29</f>
        <v>20</v>
      </c>
      <c r="DD26" s="72">
        <f>'[3]by Sending Hospital'!DD29</f>
        <v>21</v>
      </c>
      <c r="DE26" s="72">
        <f>'[3]by Sending Hospital'!DE29</f>
        <v>21</v>
      </c>
      <c r="DF26" s="72">
        <f>'[3]by Sending Hospital'!DF29</f>
        <v>22</v>
      </c>
      <c r="DG26" s="74">
        <f t="shared" si="1"/>
        <v>-0.13793103448275867</v>
      </c>
      <c r="DH26" s="74">
        <f t="shared" si="2"/>
        <v>-0.16666666666666663</v>
      </c>
      <c r="DI26" s="74">
        <f t="shared" si="3"/>
        <v>-0.25</v>
      </c>
      <c r="DJ26" s="74">
        <f t="shared" si="4"/>
        <v>0</v>
      </c>
      <c r="DK26" s="74">
        <f t="shared" si="5"/>
        <v>-0.12</v>
      </c>
      <c r="DL26" s="75">
        <f t="shared" si="6"/>
        <v>13</v>
      </c>
      <c r="DM26" s="75">
        <f t="shared" si="7"/>
        <v>13</v>
      </c>
      <c r="DN26" s="75">
        <f t="shared" si="8"/>
        <v>0</v>
      </c>
      <c r="DO26" s="76">
        <f t="shared" si="9"/>
        <v>0</v>
      </c>
    </row>
    <row r="27" spans="1:119" ht="15" customHeight="1">
      <c r="A27" s="85">
        <f>'[3]by Sending Hospital'!A41</f>
        <v>210038</v>
      </c>
      <c r="B27" s="85" t="str">
        <f>'[3]by Sending Hospital'!B41</f>
        <v>UMMC MIDTOWN</v>
      </c>
      <c r="C27" s="71" t="str">
        <f>'[3]by Sending Hospital'!C41</f>
        <v>.</v>
      </c>
      <c r="D27" s="71" t="str">
        <f>'[3]by Sending Hospital'!D41</f>
        <v>.</v>
      </c>
      <c r="E27" s="71" t="str">
        <f>'[3]by Sending Hospital'!E41</f>
        <v>.</v>
      </c>
      <c r="F27" s="71" t="str">
        <f>'[3]by Sending Hospital'!F41</f>
        <v>.</v>
      </c>
      <c r="G27" s="71" t="str">
        <f>'[3]by Sending Hospital'!G41</f>
        <v>.</v>
      </c>
      <c r="H27" s="71" t="str">
        <f>'[3]by Sending Hospital'!H41</f>
        <v>.</v>
      </c>
      <c r="I27" s="71" t="str">
        <f>'[3]by Sending Hospital'!I41</f>
        <v>.</v>
      </c>
      <c r="J27" s="71" t="str">
        <f>'[3]by Sending Hospital'!J41</f>
        <v>.</v>
      </c>
      <c r="K27" s="71" t="str">
        <f>'[3]by Sending Hospital'!K41</f>
        <v>.</v>
      </c>
      <c r="L27" s="71" t="str">
        <f>'[3]by Sending Hospital'!L41</f>
        <v>.</v>
      </c>
      <c r="M27" s="71" t="str">
        <f>'[3]by Sending Hospital'!M41</f>
        <v>.</v>
      </c>
      <c r="N27" s="71" t="str">
        <f>'[3]by Sending Hospital'!N41</f>
        <v>.</v>
      </c>
      <c r="O27" s="71" t="str">
        <f>'[3]by Sending Hospital'!O41</f>
        <v>.</v>
      </c>
      <c r="P27" s="71" t="str">
        <f>'[3]by Sending Hospital'!P41</f>
        <v>.</v>
      </c>
      <c r="Q27" s="71" t="str">
        <f>'[3]by Sending Hospital'!Q41</f>
        <v>.</v>
      </c>
      <c r="R27" s="71" t="str">
        <f>'[3]by Sending Hospital'!R41</f>
        <v>.</v>
      </c>
      <c r="S27" s="71" t="str">
        <f>'[3]by Sending Hospital'!S41</f>
        <v>.</v>
      </c>
      <c r="T27" s="71" t="str">
        <f>'[3]by Sending Hospital'!T41</f>
        <v>.</v>
      </c>
      <c r="U27" s="71" t="str">
        <f>'[3]by Sending Hospital'!U41</f>
        <v>.</v>
      </c>
      <c r="V27" s="71" t="str">
        <f>'[3]by Sending Hospital'!V41</f>
        <v>.</v>
      </c>
      <c r="W27" s="71" t="str">
        <f>'[3]by Sending Hospital'!W41</f>
        <v>.</v>
      </c>
      <c r="X27" s="71" t="str">
        <f>'[3]by Sending Hospital'!X41</f>
        <v>.</v>
      </c>
      <c r="Y27" s="71" t="str">
        <f>'[3]by Sending Hospital'!Y41</f>
        <v>.</v>
      </c>
      <c r="Z27" s="71" t="str">
        <f>'[3]by Sending Hospital'!Z41</f>
        <v>.</v>
      </c>
      <c r="AA27" s="71" t="str">
        <f>'[3]by Sending Hospital'!AA41</f>
        <v>.</v>
      </c>
      <c r="AB27" s="71" t="str">
        <f>'[3]by Sending Hospital'!AB41</f>
        <v>.</v>
      </c>
      <c r="AC27" s="71" t="str">
        <f>'[3]by Sending Hospital'!AC41</f>
        <v>.</v>
      </c>
      <c r="AD27" s="71" t="str">
        <f>'[3]by Sending Hospital'!AD41</f>
        <v>.</v>
      </c>
      <c r="AE27" s="71" t="str">
        <f>'[3]by Sending Hospital'!AE41</f>
        <v>.</v>
      </c>
      <c r="AF27" s="71" t="str">
        <f>'[3]by Sending Hospital'!AF41</f>
        <v>.</v>
      </c>
      <c r="AG27" s="71" t="str">
        <f>'[3]by Sending Hospital'!AG41</f>
        <v>.</v>
      </c>
      <c r="AH27" s="71" t="str">
        <f>'[3]by Sending Hospital'!AH41</f>
        <v>.</v>
      </c>
      <c r="AI27" s="71" t="str">
        <f>'[3]by Sending Hospital'!AI41</f>
        <v>.</v>
      </c>
      <c r="AJ27" s="71" t="str">
        <f>'[3]by Sending Hospital'!AJ41</f>
        <v>.</v>
      </c>
      <c r="AK27" s="71" t="str">
        <f>'[3]by Sending Hospital'!AK41</f>
        <v>.</v>
      </c>
      <c r="AL27" s="71" t="str">
        <f>'[3]by Sending Hospital'!AL41</f>
        <v>.</v>
      </c>
      <c r="AM27" s="71" t="str">
        <f>'[3]by Sending Hospital'!AM41</f>
        <v>.</v>
      </c>
      <c r="AN27" s="71" t="str">
        <f>'[3]by Sending Hospital'!AN41</f>
        <v>.</v>
      </c>
      <c r="AO27" s="71" t="str">
        <f>'[3]by Sending Hospital'!AO41</f>
        <v>.</v>
      </c>
      <c r="AP27" s="71" t="str">
        <f>'[3]by Sending Hospital'!AP41</f>
        <v>.</v>
      </c>
      <c r="AQ27" s="71" t="str">
        <f>'[3]by Sending Hospital'!AQ41</f>
        <v>.</v>
      </c>
      <c r="AR27" s="71" t="str">
        <f>'[3]by Sending Hospital'!AR41</f>
        <v>.</v>
      </c>
      <c r="AS27" s="71" t="str">
        <f>'[3]by Sending Hospital'!AS41</f>
        <v>.</v>
      </c>
      <c r="AT27" s="71" t="str">
        <f>'[3]by Sending Hospital'!AT41</f>
        <v>.</v>
      </c>
      <c r="AU27" s="71" t="str">
        <f>'[3]by Sending Hospital'!AU41</f>
        <v>.</v>
      </c>
      <c r="AV27" s="71" t="str">
        <f>'[3]by Sending Hospital'!AV41</f>
        <v>.</v>
      </c>
      <c r="AW27" s="71" t="str">
        <f>'[3]by Sending Hospital'!AW41</f>
        <v>.</v>
      </c>
      <c r="AX27" s="71" t="str">
        <f>'[3]by Sending Hospital'!AX41</f>
        <v>.</v>
      </c>
      <c r="AY27" s="71" t="str">
        <f>'[3]by Sending Hospital'!AY41</f>
        <v>.</v>
      </c>
      <c r="AZ27" s="71" t="str">
        <f>'[3]by Sending Hospital'!AZ41</f>
        <v>.</v>
      </c>
      <c r="BA27" s="71" t="str">
        <f>'[3]by Sending Hospital'!BA41</f>
        <v>.</v>
      </c>
      <c r="BB27" s="71" t="str">
        <f>'[3]by Sending Hospital'!BB41</f>
        <v>.</v>
      </c>
      <c r="BC27" s="71" t="str">
        <f>'[3]by Sending Hospital'!BC41</f>
        <v>.</v>
      </c>
      <c r="BD27" s="71" t="str">
        <f>'[3]by Sending Hospital'!BD41</f>
        <v>.</v>
      </c>
      <c r="BE27" s="71">
        <f>'[3]by Sending Hospital'!BE41</f>
        <v>6</v>
      </c>
      <c r="BF27" s="71">
        <f>'[3]by Sending Hospital'!BF41</f>
        <v>4</v>
      </c>
      <c r="BG27" s="71">
        <f>'[3]by Sending Hospital'!BG41</f>
        <v>7</v>
      </c>
      <c r="BH27" s="71">
        <f>'[3]by Sending Hospital'!BH41</f>
        <v>6</v>
      </c>
      <c r="BI27" s="71">
        <f>'[3]by Sending Hospital'!BI41</f>
        <v>5</v>
      </c>
      <c r="BJ27" s="71">
        <f>'[3]by Sending Hospital'!BJ41</f>
        <v>8</v>
      </c>
      <c r="BK27" s="71">
        <f>'[3]by Sending Hospital'!BK41</f>
        <v>9</v>
      </c>
      <c r="BL27" s="71">
        <f>'[3]by Sending Hospital'!BL41</f>
        <v>5</v>
      </c>
      <c r="BM27" s="71">
        <f>'[3]by Sending Hospital'!BM41</f>
        <v>8</v>
      </c>
      <c r="BN27" s="71">
        <f>'[3]by Sending Hospital'!BN41</f>
        <v>2</v>
      </c>
      <c r="BO27" s="71">
        <f>'[3]by Sending Hospital'!BO41</f>
        <v>2</v>
      </c>
      <c r="BP27" s="71">
        <f>'[3]by Sending Hospital'!BP41</f>
        <v>3</v>
      </c>
      <c r="BQ27" s="71">
        <f>'[3]by Sending Hospital'!BQ41</f>
        <v>3</v>
      </c>
      <c r="BR27" s="71">
        <f>'[3]by Sending Hospital'!BR41</f>
        <v>3</v>
      </c>
      <c r="BS27" s="71">
        <f>'[3]by Sending Hospital'!BS41</f>
        <v>5</v>
      </c>
      <c r="BT27" s="71">
        <f>'[3]by Sending Hospital'!BT41</f>
        <v>2</v>
      </c>
      <c r="BU27" s="71">
        <f>'[3]by Sending Hospital'!BU41</f>
        <v>2</v>
      </c>
      <c r="BV27" s="71">
        <f>'[3]by Sending Hospital'!BV41</f>
        <v>1</v>
      </c>
      <c r="BW27" s="71">
        <f>'[3]by Sending Hospital'!BW41</f>
        <v>8</v>
      </c>
      <c r="BX27" s="71">
        <f>'[3]by Sending Hospital'!BX41</f>
        <v>6</v>
      </c>
      <c r="BY27" s="71">
        <f>'[3]by Sending Hospital'!BY41</f>
        <v>10</v>
      </c>
      <c r="BZ27" s="71">
        <f>'[3]by Sending Hospital'!BZ41</f>
        <v>9</v>
      </c>
      <c r="CA27" s="71">
        <f>'[3]by Sending Hospital'!CA41</f>
        <v>8</v>
      </c>
      <c r="CB27" s="71">
        <f>'[3]by Sending Hospital'!CB41</f>
        <v>13</v>
      </c>
      <c r="CC27" s="71">
        <f>'[3]by Sending Hospital'!CC41</f>
        <v>11</v>
      </c>
      <c r="CD27" s="71">
        <f>'[3]by Sending Hospital'!CD41</f>
        <v>7</v>
      </c>
      <c r="CE27" s="71">
        <f>'[3]by Sending Hospital'!CE41</f>
        <v>9</v>
      </c>
      <c r="CF27" s="71">
        <f>'[3]by Sending Hospital'!CF41</f>
        <v>31</v>
      </c>
      <c r="CG27" s="71">
        <f>'[3]by Sending Hospital'!CG41</f>
        <v>28</v>
      </c>
      <c r="CH27" s="71">
        <f>'[3]by Sending Hospital'!CH41</f>
        <v>30</v>
      </c>
      <c r="CI27" s="71">
        <f>'[3]by Sending Hospital'!CI41</f>
        <v>20</v>
      </c>
      <c r="CJ27" s="71">
        <f>'[3]by Sending Hospital'!CJ41</f>
        <v>29</v>
      </c>
      <c r="CK27" s="71">
        <f>'[3]by Sending Hospital'!CK41</f>
        <v>25</v>
      </c>
      <c r="CL27" s="71">
        <f>'[3]by Sending Hospital'!CL41</f>
        <v>23</v>
      </c>
      <c r="CM27" s="71">
        <f>'[3]by Sending Hospital'!CM41</f>
        <v>24</v>
      </c>
      <c r="CN27" s="71">
        <f>'[3]by Sending Hospital'!CN41</f>
        <v>18</v>
      </c>
      <c r="CO27" s="71">
        <f>'[3]by Sending Hospital'!CO41</f>
        <v>14</v>
      </c>
      <c r="CP27" s="71">
        <f>'[3]by Sending Hospital'!CP41</f>
        <v>8</v>
      </c>
      <c r="CQ27" s="71">
        <f>'[3]by Sending Hospital'!CQ41</f>
        <v>14</v>
      </c>
      <c r="CR27" s="71">
        <f>'[3]by Sending Hospital'!CR41</f>
        <v>17</v>
      </c>
      <c r="CS27" s="71">
        <f>'[3]by Sending Hospital'!CS41</f>
        <v>10</v>
      </c>
      <c r="CT27" s="71">
        <f>'[3]by Sending Hospital'!CT41</f>
        <v>5</v>
      </c>
      <c r="CU27" s="71">
        <f>'[3]by Sending Hospital'!CU41</f>
        <v>6</v>
      </c>
      <c r="CV27" s="71">
        <f>'[3]by Sending Hospital'!CV41</f>
        <v>8</v>
      </c>
      <c r="CW27" s="71">
        <f>'[3]by Sending Hospital'!CW41</f>
        <v>9</v>
      </c>
      <c r="CX27" s="72">
        <f>'[3]by Sending Hospital'!CX41</f>
        <v>45</v>
      </c>
      <c r="CY27" s="72">
        <f>'[3]by Sending Hospital'!CY41</f>
        <v>36</v>
      </c>
      <c r="CZ27" s="72">
        <f>'[3]by Sending Hospital'!CZ41</f>
        <v>44</v>
      </c>
      <c r="DA27" s="72">
        <f>'[3]by Sending Hospital'!DA41</f>
        <v>37</v>
      </c>
      <c r="DB27" s="72">
        <f>'[3]by Sending Hospital'!DB41</f>
        <v>39</v>
      </c>
      <c r="DC27" s="72">
        <f>'[3]by Sending Hospital'!DC41</f>
        <v>30</v>
      </c>
      <c r="DD27" s="72">
        <f>'[3]by Sending Hospital'!DD41</f>
        <v>29</v>
      </c>
      <c r="DE27" s="72">
        <f>'[3]by Sending Hospital'!DE41</f>
        <v>32</v>
      </c>
      <c r="DF27" s="72">
        <f>'[3]by Sending Hospital'!DF41</f>
        <v>27</v>
      </c>
      <c r="DG27" s="74">
        <f t="shared" si="1"/>
        <v>-0.1333333333333333</v>
      </c>
      <c r="DH27" s="74">
        <f t="shared" si="2"/>
        <v>-0.16666666666666663</v>
      </c>
      <c r="DI27" s="74">
        <f t="shared" si="3"/>
        <v>-0.34090909090909094</v>
      </c>
      <c r="DJ27" s="74">
        <f t="shared" si="4"/>
        <v>-0.13513513513513509</v>
      </c>
      <c r="DK27" s="74">
        <f t="shared" si="5"/>
        <v>-0.30769230769230771</v>
      </c>
      <c r="DL27" s="75">
        <f t="shared" si="6"/>
        <v>27</v>
      </c>
      <c r="DM27" s="75">
        <f t="shared" si="7"/>
        <v>27</v>
      </c>
      <c r="DN27" s="75">
        <f t="shared" si="8"/>
        <v>0</v>
      </c>
      <c r="DO27" s="76">
        <f t="shared" si="9"/>
        <v>0</v>
      </c>
    </row>
    <row r="28" spans="1:119" ht="15" customHeight="1">
      <c r="A28" s="85">
        <f>'[3]by Sending Hospital'!A30</f>
        <v>210023</v>
      </c>
      <c r="B28" s="85" t="str">
        <f>'[3]by Sending Hospital'!B30</f>
        <v>ANNE ARUNDEL</v>
      </c>
      <c r="C28" s="71">
        <f>'[3]by Sending Hospital'!C30</f>
        <v>15</v>
      </c>
      <c r="D28" s="71">
        <f>'[3]by Sending Hospital'!D30</f>
        <v>13</v>
      </c>
      <c r="E28" s="71">
        <f>'[3]by Sending Hospital'!E30</f>
        <v>13</v>
      </c>
      <c r="F28" s="71">
        <f>'[3]by Sending Hospital'!F30</f>
        <v>12</v>
      </c>
      <c r="G28" s="71">
        <f>'[3]by Sending Hospital'!G30</f>
        <v>9</v>
      </c>
      <c r="H28" s="71">
        <f>'[3]by Sending Hospital'!H30</f>
        <v>10</v>
      </c>
      <c r="I28" s="71">
        <f>'[3]by Sending Hospital'!I30</f>
        <v>11</v>
      </c>
      <c r="J28" s="71">
        <f>'[3]by Sending Hospital'!J30</f>
        <v>12</v>
      </c>
      <c r="K28" s="71">
        <f>'[3]by Sending Hospital'!K30</f>
        <v>13</v>
      </c>
      <c r="L28" s="71">
        <f>'[3]by Sending Hospital'!L30</f>
        <v>21</v>
      </c>
      <c r="M28" s="71">
        <f>'[3]by Sending Hospital'!M30</f>
        <v>27</v>
      </c>
      <c r="N28" s="71">
        <f>'[3]by Sending Hospital'!N30</f>
        <v>9</v>
      </c>
      <c r="O28" s="71">
        <f>'[3]by Sending Hospital'!O30</f>
        <v>18</v>
      </c>
      <c r="P28" s="71">
        <f>'[3]by Sending Hospital'!P30</f>
        <v>18</v>
      </c>
      <c r="Q28" s="71">
        <f>'[3]by Sending Hospital'!Q30</f>
        <v>20</v>
      </c>
      <c r="R28" s="71">
        <f>'[3]by Sending Hospital'!R30</f>
        <v>12</v>
      </c>
      <c r="S28" s="71">
        <f>'[3]by Sending Hospital'!S30</f>
        <v>23</v>
      </c>
      <c r="T28" s="71">
        <f>'[3]by Sending Hospital'!T30</f>
        <v>16</v>
      </c>
      <c r="U28" s="71">
        <f>'[3]by Sending Hospital'!U30</f>
        <v>36</v>
      </c>
      <c r="V28" s="71">
        <f>'[3]by Sending Hospital'!V30</f>
        <v>40</v>
      </c>
      <c r="W28" s="71">
        <f>'[3]by Sending Hospital'!W30</f>
        <v>22</v>
      </c>
      <c r="X28" s="71">
        <f>'[3]by Sending Hospital'!X30</f>
        <v>30</v>
      </c>
      <c r="Y28" s="71">
        <f>'[3]by Sending Hospital'!Y30</f>
        <v>27</v>
      </c>
      <c r="Z28" s="71">
        <f>'[3]by Sending Hospital'!Z30</f>
        <v>30</v>
      </c>
      <c r="AA28" s="71">
        <f>'[3]by Sending Hospital'!AA30</f>
        <v>23</v>
      </c>
      <c r="AB28" s="71">
        <f>'[3]by Sending Hospital'!AB30</f>
        <v>35</v>
      </c>
      <c r="AC28" s="71">
        <f>'[3]by Sending Hospital'!AC30</f>
        <v>29</v>
      </c>
      <c r="AD28" s="71">
        <f>'[3]by Sending Hospital'!AD30</f>
        <v>11</v>
      </c>
      <c r="AE28" s="71">
        <f>'[3]by Sending Hospital'!AE30</f>
        <v>12</v>
      </c>
      <c r="AF28" s="71">
        <f>'[3]by Sending Hospital'!AF30</f>
        <v>9</v>
      </c>
      <c r="AG28" s="71">
        <f>'[3]by Sending Hospital'!AG30</f>
        <v>15</v>
      </c>
      <c r="AH28" s="71">
        <f>'[3]by Sending Hospital'!AH30</f>
        <v>16</v>
      </c>
      <c r="AI28" s="71">
        <f>'[3]by Sending Hospital'!AI30</f>
        <v>11</v>
      </c>
      <c r="AJ28" s="71">
        <f>'[3]by Sending Hospital'!AJ30</f>
        <v>14</v>
      </c>
      <c r="AK28" s="71">
        <f>'[3]by Sending Hospital'!AK30</f>
        <v>16</v>
      </c>
      <c r="AL28" s="71">
        <f>'[3]by Sending Hospital'!AL30</f>
        <v>16</v>
      </c>
      <c r="AM28" s="71">
        <f>'[3]by Sending Hospital'!AM30</f>
        <v>6</v>
      </c>
      <c r="AN28" s="71">
        <f>'[3]by Sending Hospital'!AN30</f>
        <v>5</v>
      </c>
      <c r="AO28" s="71">
        <f>'[3]by Sending Hospital'!AO30</f>
        <v>4</v>
      </c>
      <c r="AP28" s="71">
        <f>'[3]by Sending Hospital'!AP30</f>
        <v>6</v>
      </c>
      <c r="AQ28" s="71">
        <f>'[3]by Sending Hospital'!AQ30</f>
        <v>4</v>
      </c>
      <c r="AR28" s="71">
        <f>'[3]by Sending Hospital'!AR30</f>
        <v>4</v>
      </c>
      <c r="AS28" s="71">
        <f>'[3]by Sending Hospital'!AS30</f>
        <v>5</v>
      </c>
      <c r="AT28" s="71">
        <f>'[3]by Sending Hospital'!AT30</f>
        <v>5</v>
      </c>
      <c r="AU28" s="71">
        <f>'[3]by Sending Hospital'!AU30</f>
        <v>4</v>
      </c>
      <c r="AV28" s="71">
        <f>'[3]by Sending Hospital'!AV30</f>
        <v>17</v>
      </c>
      <c r="AW28" s="71">
        <f>'[3]by Sending Hospital'!AW30</f>
        <v>17</v>
      </c>
      <c r="AX28" s="71">
        <f>'[3]by Sending Hospital'!AX30</f>
        <v>13</v>
      </c>
      <c r="AY28" s="71">
        <f>'[3]by Sending Hospital'!AY30</f>
        <v>21</v>
      </c>
      <c r="AZ28" s="71">
        <f>'[3]by Sending Hospital'!AZ30</f>
        <v>20</v>
      </c>
      <c r="BA28" s="71">
        <f>'[3]by Sending Hospital'!BA30</f>
        <v>15</v>
      </c>
      <c r="BB28" s="71">
        <f>'[3]by Sending Hospital'!BB30</f>
        <v>19</v>
      </c>
      <c r="BC28" s="71">
        <f>'[3]by Sending Hospital'!BC30</f>
        <v>21</v>
      </c>
      <c r="BD28" s="71">
        <f>'[3]by Sending Hospital'!BD30</f>
        <v>20</v>
      </c>
      <c r="BE28" s="71">
        <f>'[3]by Sending Hospital'!BE30</f>
        <v>22</v>
      </c>
      <c r="BF28" s="71">
        <f>'[3]by Sending Hospital'!BF30</f>
        <v>39</v>
      </c>
      <c r="BG28" s="71">
        <f>'[3]by Sending Hospital'!BG30</f>
        <v>31</v>
      </c>
      <c r="BH28" s="71">
        <f>'[3]by Sending Hospital'!BH30</f>
        <v>45</v>
      </c>
      <c r="BI28" s="71">
        <f>'[3]by Sending Hospital'!BI30</f>
        <v>31</v>
      </c>
      <c r="BJ28" s="71">
        <f>'[3]by Sending Hospital'!BJ30</f>
        <v>29</v>
      </c>
      <c r="BK28" s="71">
        <f>'[3]by Sending Hospital'!BK30</f>
        <v>35</v>
      </c>
      <c r="BL28" s="71">
        <f>'[3]by Sending Hospital'!BL30</f>
        <v>38</v>
      </c>
      <c r="BM28" s="71">
        <f>'[3]by Sending Hospital'!BM30</f>
        <v>42</v>
      </c>
      <c r="BN28" s="71">
        <f>'[3]by Sending Hospital'!BN30</f>
        <v>16</v>
      </c>
      <c r="BO28" s="71">
        <f>'[3]by Sending Hospital'!BO30</f>
        <v>22</v>
      </c>
      <c r="BP28" s="71">
        <f>'[3]by Sending Hospital'!BP30</f>
        <v>20</v>
      </c>
      <c r="BQ28" s="71">
        <f>'[3]by Sending Hospital'!BQ30</f>
        <v>34</v>
      </c>
      <c r="BR28" s="71">
        <f>'[3]by Sending Hospital'!BR30</f>
        <v>26</v>
      </c>
      <c r="BS28" s="71">
        <f>'[3]by Sending Hospital'!BS30</f>
        <v>9</v>
      </c>
      <c r="BT28" s="71">
        <f>'[3]by Sending Hospital'!BT30</f>
        <v>21</v>
      </c>
      <c r="BU28" s="71">
        <f>'[3]by Sending Hospital'!BU30</f>
        <v>19</v>
      </c>
      <c r="BV28" s="71">
        <f>'[3]by Sending Hospital'!BV30</f>
        <v>15</v>
      </c>
      <c r="BW28" s="71">
        <f>'[3]by Sending Hospital'!BW30</f>
        <v>38</v>
      </c>
      <c r="BX28" s="71">
        <f>'[3]by Sending Hospital'!BX30</f>
        <v>61</v>
      </c>
      <c r="BY28" s="71">
        <f>'[3]by Sending Hospital'!BY30</f>
        <v>51</v>
      </c>
      <c r="BZ28" s="71">
        <f>'[3]by Sending Hospital'!BZ30</f>
        <v>79</v>
      </c>
      <c r="CA28" s="71">
        <f>'[3]by Sending Hospital'!CA30</f>
        <v>57</v>
      </c>
      <c r="CB28" s="71">
        <f>'[3]by Sending Hospital'!CB30</f>
        <v>38</v>
      </c>
      <c r="CC28" s="71">
        <f>'[3]by Sending Hospital'!CC30</f>
        <v>56</v>
      </c>
      <c r="CD28" s="71">
        <f>'[3]by Sending Hospital'!CD30</f>
        <v>57</v>
      </c>
      <c r="CE28" s="71">
        <f>'[3]by Sending Hospital'!CE30</f>
        <v>57</v>
      </c>
      <c r="CF28" s="71">
        <f>'[3]by Sending Hospital'!CF30</f>
        <v>39</v>
      </c>
      <c r="CG28" s="71">
        <f>'[3]by Sending Hospital'!CG30</f>
        <v>39</v>
      </c>
      <c r="CH28" s="71">
        <f>'[3]by Sending Hospital'!CH30</f>
        <v>41</v>
      </c>
      <c r="CI28" s="71">
        <f>'[3]by Sending Hospital'!CI30</f>
        <v>28</v>
      </c>
      <c r="CJ28" s="71">
        <f>'[3]by Sending Hospital'!CJ30</f>
        <v>28</v>
      </c>
      <c r="CK28" s="71">
        <f>'[3]by Sending Hospital'!CK30</f>
        <v>25</v>
      </c>
      <c r="CL28" s="71">
        <f>'[3]by Sending Hospital'!CL30</f>
        <v>19</v>
      </c>
      <c r="CM28" s="71">
        <f>'[3]by Sending Hospital'!CM30</f>
        <v>36</v>
      </c>
      <c r="CN28" s="71">
        <f>'[3]by Sending Hospital'!CN30</f>
        <v>27</v>
      </c>
      <c r="CO28" s="71">
        <f>'[3]by Sending Hospital'!CO30</f>
        <v>6</v>
      </c>
      <c r="CP28" s="71">
        <f>'[3]by Sending Hospital'!CP30</f>
        <v>11</v>
      </c>
      <c r="CQ28" s="71">
        <f>'[3]by Sending Hospital'!CQ30</f>
        <v>11</v>
      </c>
      <c r="CR28" s="71">
        <f>'[3]by Sending Hospital'!CR30</f>
        <v>10</v>
      </c>
      <c r="CS28" s="71">
        <f>'[3]by Sending Hospital'!CS30</f>
        <v>12</v>
      </c>
      <c r="CT28" s="71">
        <f>'[3]by Sending Hospital'!CT30</f>
        <v>11</v>
      </c>
      <c r="CU28" s="71">
        <f>'[3]by Sending Hospital'!CU30</f>
        <v>11</v>
      </c>
      <c r="CV28" s="71">
        <f>'[3]by Sending Hospital'!CV30</f>
        <v>16</v>
      </c>
      <c r="CW28" s="71">
        <f>'[3]by Sending Hospital'!CW30</f>
        <v>12</v>
      </c>
      <c r="CX28" s="72">
        <f>'[3]by Sending Hospital'!CX30</f>
        <v>45</v>
      </c>
      <c r="CY28" s="72">
        <f>'[3]by Sending Hospital'!CY30</f>
        <v>50</v>
      </c>
      <c r="CZ28" s="72">
        <f>'[3]by Sending Hospital'!CZ30</f>
        <v>52</v>
      </c>
      <c r="DA28" s="72">
        <f>'[3]by Sending Hospital'!DA30</f>
        <v>38</v>
      </c>
      <c r="DB28" s="72">
        <f>'[3]by Sending Hospital'!DB30</f>
        <v>40</v>
      </c>
      <c r="DC28" s="72">
        <f>'[3]by Sending Hospital'!DC30</f>
        <v>36</v>
      </c>
      <c r="DD28" s="72">
        <f>'[3]by Sending Hospital'!DD30</f>
        <v>30</v>
      </c>
      <c r="DE28" s="72">
        <f>'[3]by Sending Hospital'!DE30</f>
        <v>52</v>
      </c>
      <c r="DF28" s="72">
        <f>'[3]by Sending Hospital'!DF30</f>
        <v>39</v>
      </c>
      <c r="DG28" s="74">
        <f t="shared" si="1"/>
        <v>-0.11111111111111116</v>
      </c>
      <c r="DH28" s="74">
        <f t="shared" si="2"/>
        <v>-0.28000000000000003</v>
      </c>
      <c r="DI28" s="74">
        <f t="shared" si="3"/>
        <v>-0.42307692307692313</v>
      </c>
      <c r="DJ28" s="74">
        <f t="shared" si="4"/>
        <v>0.36842105263157898</v>
      </c>
      <c r="DK28" s="74">
        <f t="shared" si="5"/>
        <v>-2.5000000000000022E-2</v>
      </c>
      <c r="DL28" s="75">
        <f t="shared" si="6"/>
        <v>320</v>
      </c>
      <c r="DM28" s="75">
        <f t="shared" si="7"/>
        <v>317</v>
      </c>
      <c r="DN28" s="75">
        <f t="shared" si="8"/>
        <v>-3</v>
      </c>
      <c r="DO28" s="76">
        <f t="shared" si="9"/>
        <v>-9.3749999999999997E-3</v>
      </c>
    </row>
    <row r="29" spans="1:119" ht="15" customHeight="1">
      <c r="A29" s="85">
        <f>'[3]by Sending Hospital'!A37</f>
        <v>210033</v>
      </c>
      <c r="B29" s="85" t="str">
        <f>'[3]by Sending Hospital'!B37</f>
        <v>CARROLL COUNTY</v>
      </c>
      <c r="C29" s="71">
        <f>'[3]by Sending Hospital'!C37</f>
        <v>18</v>
      </c>
      <c r="D29" s="71">
        <f>'[3]by Sending Hospital'!D37</f>
        <v>29</v>
      </c>
      <c r="E29" s="71">
        <f>'[3]by Sending Hospital'!E37</f>
        <v>27</v>
      </c>
      <c r="F29" s="71">
        <f>'[3]by Sending Hospital'!F37</f>
        <v>28</v>
      </c>
      <c r="G29" s="71">
        <f>'[3]by Sending Hospital'!G37</f>
        <v>27</v>
      </c>
      <c r="H29" s="71">
        <f>'[3]by Sending Hospital'!H37</f>
        <v>31</v>
      </c>
      <c r="I29" s="71">
        <f>'[3]by Sending Hospital'!I37</f>
        <v>17</v>
      </c>
      <c r="J29" s="71">
        <f>'[3]by Sending Hospital'!J37</f>
        <v>35</v>
      </c>
      <c r="K29" s="71">
        <f>'[3]by Sending Hospital'!K37</f>
        <v>28</v>
      </c>
      <c r="L29" s="71">
        <f>'[3]by Sending Hospital'!L37</f>
        <v>15</v>
      </c>
      <c r="M29" s="71">
        <f>'[3]by Sending Hospital'!M37</f>
        <v>15</v>
      </c>
      <c r="N29" s="71">
        <f>'[3]by Sending Hospital'!N37</f>
        <v>16</v>
      </c>
      <c r="O29" s="71">
        <f>'[3]by Sending Hospital'!O37</f>
        <v>16</v>
      </c>
      <c r="P29" s="71">
        <f>'[3]by Sending Hospital'!P37</f>
        <v>18</v>
      </c>
      <c r="Q29" s="71">
        <f>'[3]by Sending Hospital'!Q37</f>
        <v>22</v>
      </c>
      <c r="R29" s="71">
        <f>'[3]by Sending Hospital'!R37</f>
        <v>15</v>
      </c>
      <c r="S29" s="71">
        <f>'[3]by Sending Hospital'!S37</f>
        <v>21</v>
      </c>
      <c r="T29" s="71">
        <f>'[3]by Sending Hospital'!T37</f>
        <v>13</v>
      </c>
      <c r="U29" s="71">
        <f>'[3]by Sending Hospital'!U37</f>
        <v>33</v>
      </c>
      <c r="V29" s="71">
        <f>'[3]by Sending Hospital'!V37</f>
        <v>44</v>
      </c>
      <c r="W29" s="71">
        <f>'[3]by Sending Hospital'!W37</f>
        <v>43</v>
      </c>
      <c r="X29" s="71">
        <f>'[3]by Sending Hospital'!X37</f>
        <v>44</v>
      </c>
      <c r="Y29" s="71">
        <f>'[3]by Sending Hospital'!Y37</f>
        <v>45</v>
      </c>
      <c r="Z29" s="71">
        <f>'[3]by Sending Hospital'!Z37</f>
        <v>53</v>
      </c>
      <c r="AA29" s="71">
        <f>'[3]by Sending Hospital'!AA37</f>
        <v>32</v>
      </c>
      <c r="AB29" s="71">
        <f>'[3]by Sending Hospital'!AB37</f>
        <v>56</v>
      </c>
      <c r="AC29" s="71">
        <f>'[3]by Sending Hospital'!AC37</f>
        <v>41</v>
      </c>
      <c r="AD29" s="71">
        <f>'[3]by Sending Hospital'!AD37</f>
        <v>29</v>
      </c>
      <c r="AE29" s="71">
        <f>'[3]by Sending Hospital'!AE37</f>
        <v>41</v>
      </c>
      <c r="AF29" s="71">
        <f>'[3]by Sending Hospital'!AF37</f>
        <v>39</v>
      </c>
      <c r="AG29" s="71">
        <f>'[3]by Sending Hospital'!AG37</f>
        <v>37</v>
      </c>
      <c r="AH29" s="71">
        <f>'[3]by Sending Hospital'!AH37</f>
        <v>55</v>
      </c>
      <c r="AI29" s="71">
        <f>'[3]by Sending Hospital'!AI37</f>
        <v>29</v>
      </c>
      <c r="AJ29" s="71">
        <f>'[3]by Sending Hospital'!AJ37</f>
        <v>42</v>
      </c>
      <c r="AK29" s="71">
        <f>'[3]by Sending Hospital'!AK37</f>
        <v>44</v>
      </c>
      <c r="AL29" s="71">
        <f>'[3]by Sending Hospital'!AL37</f>
        <v>21</v>
      </c>
      <c r="AM29" s="71">
        <f>'[3]by Sending Hospital'!AM37</f>
        <v>3</v>
      </c>
      <c r="AN29" s="71">
        <f>'[3]by Sending Hospital'!AN37</f>
        <v>3</v>
      </c>
      <c r="AO29" s="71" t="str">
        <f>'[3]by Sending Hospital'!AO37</f>
        <v>.</v>
      </c>
      <c r="AP29" s="71" t="str">
        <f>'[3]by Sending Hospital'!AP37</f>
        <v>.</v>
      </c>
      <c r="AQ29" s="71">
        <f>'[3]by Sending Hospital'!AQ37</f>
        <v>1</v>
      </c>
      <c r="AR29" s="71">
        <f>'[3]by Sending Hospital'!AR37</f>
        <v>6</v>
      </c>
      <c r="AS29" s="71">
        <f>'[3]by Sending Hospital'!AS37</f>
        <v>2</v>
      </c>
      <c r="AT29" s="71">
        <f>'[3]by Sending Hospital'!AT37</f>
        <v>4</v>
      </c>
      <c r="AU29" s="71">
        <f>'[3]by Sending Hospital'!AU37</f>
        <v>5</v>
      </c>
      <c r="AV29" s="71">
        <f>'[3]by Sending Hospital'!AV37</f>
        <v>32</v>
      </c>
      <c r="AW29" s="71">
        <f>'[3]by Sending Hospital'!AW37</f>
        <v>44</v>
      </c>
      <c r="AX29" s="71">
        <f>'[3]by Sending Hospital'!AX37</f>
        <v>39</v>
      </c>
      <c r="AY29" s="71">
        <f>'[3]by Sending Hospital'!AY37</f>
        <v>37</v>
      </c>
      <c r="AZ29" s="71">
        <f>'[3]by Sending Hospital'!AZ37</f>
        <v>56</v>
      </c>
      <c r="BA29" s="71">
        <f>'[3]by Sending Hospital'!BA37</f>
        <v>35</v>
      </c>
      <c r="BB29" s="71">
        <f>'[3]by Sending Hospital'!BB37</f>
        <v>44</v>
      </c>
      <c r="BC29" s="71">
        <f>'[3]by Sending Hospital'!BC37</f>
        <v>48</v>
      </c>
      <c r="BD29" s="71">
        <f>'[3]by Sending Hospital'!BD37</f>
        <v>26</v>
      </c>
      <c r="BE29" s="71">
        <f>'[3]by Sending Hospital'!BE37</f>
        <v>24</v>
      </c>
      <c r="BF29" s="71">
        <f>'[3]by Sending Hospital'!BF37</f>
        <v>21</v>
      </c>
      <c r="BG29" s="71">
        <f>'[3]by Sending Hospital'!BG37</f>
        <v>32</v>
      </c>
      <c r="BH29" s="71">
        <f>'[3]by Sending Hospital'!BH37</f>
        <v>42</v>
      </c>
      <c r="BI29" s="71">
        <f>'[3]by Sending Hospital'!BI37</f>
        <v>45</v>
      </c>
      <c r="BJ29" s="71">
        <f>'[3]by Sending Hospital'!BJ37</f>
        <v>30</v>
      </c>
      <c r="BK29" s="71">
        <f>'[3]by Sending Hospital'!BK37</f>
        <v>29</v>
      </c>
      <c r="BL29" s="71">
        <f>'[3]by Sending Hospital'!BL37</f>
        <v>32</v>
      </c>
      <c r="BM29" s="71">
        <f>'[3]by Sending Hospital'!BM37</f>
        <v>54</v>
      </c>
      <c r="BN29" s="71">
        <f>'[3]by Sending Hospital'!BN37</f>
        <v>7</v>
      </c>
      <c r="BO29" s="71">
        <f>'[3]by Sending Hospital'!BO37</f>
        <v>8</v>
      </c>
      <c r="BP29" s="71">
        <f>'[3]by Sending Hospital'!BP37</f>
        <v>11</v>
      </c>
      <c r="BQ29" s="71">
        <f>'[3]by Sending Hospital'!BQ37</f>
        <v>9</v>
      </c>
      <c r="BR29" s="71">
        <f>'[3]by Sending Hospital'!BR37</f>
        <v>6</v>
      </c>
      <c r="BS29" s="71">
        <f>'[3]by Sending Hospital'!BS37</f>
        <v>13</v>
      </c>
      <c r="BT29" s="71">
        <f>'[3]by Sending Hospital'!BT37</f>
        <v>11</v>
      </c>
      <c r="BU29" s="71">
        <f>'[3]by Sending Hospital'!BU37</f>
        <v>13</v>
      </c>
      <c r="BV29" s="71">
        <f>'[3]by Sending Hospital'!BV37</f>
        <v>14</v>
      </c>
      <c r="BW29" s="71">
        <f>'[3]by Sending Hospital'!BW37</f>
        <v>31</v>
      </c>
      <c r="BX29" s="71">
        <f>'[3]by Sending Hospital'!BX37</f>
        <v>29</v>
      </c>
      <c r="BY29" s="71">
        <f>'[3]by Sending Hospital'!BY37</f>
        <v>43</v>
      </c>
      <c r="BZ29" s="71">
        <f>'[3]by Sending Hospital'!BZ37</f>
        <v>51</v>
      </c>
      <c r="CA29" s="71">
        <f>'[3]by Sending Hospital'!CA37</f>
        <v>51</v>
      </c>
      <c r="CB29" s="71">
        <f>'[3]by Sending Hospital'!CB37</f>
        <v>43</v>
      </c>
      <c r="CC29" s="71">
        <f>'[3]by Sending Hospital'!CC37</f>
        <v>40</v>
      </c>
      <c r="CD29" s="71">
        <f>'[3]by Sending Hospital'!CD37</f>
        <v>45</v>
      </c>
      <c r="CE29" s="71">
        <f>'[3]by Sending Hospital'!CE37</f>
        <v>68</v>
      </c>
      <c r="CF29" s="71">
        <f>'[3]by Sending Hospital'!CF37</f>
        <v>25</v>
      </c>
      <c r="CG29" s="71">
        <f>'[3]by Sending Hospital'!CG37</f>
        <v>34</v>
      </c>
      <c r="CH29" s="71">
        <f>'[3]by Sending Hospital'!CH37</f>
        <v>35</v>
      </c>
      <c r="CI29" s="71">
        <f>'[3]by Sending Hospital'!CI37</f>
        <v>33</v>
      </c>
      <c r="CJ29" s="71">
        <f>'[3]by Sending Hospital'!CJ37</f>
        <v>28</v>
      </c>
      <c r="CK29" s="71">
        <f>'[3]by Sending Hospital'!CK37</f>
        <v>37</v>
      </c>
      <c r="CL29" s="71">
        <f>'[3]by Sending Hospital'!CL37</f>
        <v>25</v>
      </c>
      <c r="CM29" s="71">
        <f>'[3]by Sending Hospital'!CM37</f>
        <v>30</v>
      </c>
      <c r="CN29" s="71">
        <f>'[3]by Sending Hospital'!CN37</f>
        <v>39</v>
      </c>
      <c r="CO29" s="71">
        <f>'[3]by Sending Hospital'!CO37</f>
        <v>15</v>
      </c>
      <c r="CP29" s="71">
        <f>'[3]by Sending Hospital'!CP37</f>
        <v>22</v>
      </c>
      <c r="CQ29" s="71">
        <f>'[3]by Sending Hospital'!CQ37</f>
        <v>12</v>
      </c>
      <c r="CR29" s="71">
        <f>'[3]by Sending Hospital'!CR37</f>
        <v>12</v>
      </c>
      <c r="CS29" s="71">
        <f>'[3]by Sending Hospital'!CS37</f>
        <v>14</v>
      </c>
      <c r="CT29" s="71">
        <f>'[3]by Sending Hospital'!CT37</f>
        <v>20</v>
      </c>
      <c r="CU29" s="71">
        <f>'[3]by Sending Hospital'!CU37</f>
        <v>23</v>
      </c>
      <c r="CV29" s="71">
        <f>'[3]by Sending Hospital'!CV37</f>
        <v>12</v>
      </c>
      <c r="CW29" s="71">
        <f>'[3]by Sending Hospital'!CW37</f>
        <v>16</v>
      </c>
      <c r="CX29" s="72">
        <f>'[3]by Sending Hospital'!CX37</f>
        <v>40</v>
      </c>
      <c r="CY29" s="72">
        <f>'[3]by Sending Hospital'!CY37</f>
        <v>56</v>
      </c>
      <c r="CZ29" s="72">
        <f>'[3]by Sending Hospital'!CZ37</f>
        <v>47</v>
      </c>
      <c r="DA29" s="72">
        <f>'[3]by Sending Hospital'!DA37</f>
        <v>45</v>
      </c>
      <c r="DB29" s="72">
        <f>'[3]by Sending Hospital'!DB37</f>
        <v>42</v>
      </c>
      <c r="DC29" s="72">
        <f>'[3]by Sending Hospital'!DC37</f>
        <v>57</v>
      </c>
      <c r="DD29" s="72">
        <f>'[3]by Sending Hospital'!DD37</f>
        <v>48</v>
      </c>
      <c r="DE29" s="72">
        <f>'[3]by Sending Hospital'!DE37</f>
        <v>42</v>
      </c>
      <c r="DF29" s="72">
        <f>'[3]by Sending Hospital'!DF37</f>
        <v>55</v>
      </c>
      <c r="DG29" s="74">
        <f t="shared" si="1"/>
        <v>5.0000000000000044E-2</v>
      </c>
      <c r="DH29" s="74">
        <f t="shared" si="2"/>
        <v>1.7857142857142794E-2</v>
      </c>
      <c r="DI29" s="74">
        <f t="shared" si="3"/>
        <v>2.1276595744680771E-2</v>
      </c>
      <c r="DJ29" s="74">
        <f t="shared" si="4"/>
        <v>-6.6666666666666652E-2</v>
      </c>
      <c r="DK29" s="74">
        <f t="shared" si="5"/>
        <v>0.30952380952380953</v>
      </c>
      <c r="DL29" s="75">
        <f t="shared" si="6"/>
        <v>409</v>
      </c>
      <c r="DM29" s="75">
        <f t="shared" si="7"/>
        <v>400</v>
      </c>
      <c r="DN29" s="75">
        <f t="shared" si="8"/>
        <v>-9</v>
      </c>
      <c r="DO29" s="76">
        <f t="shared" si="9"/>
        <v>-2.2004889975550123E-2</v>
      </c>
    </row>
    <row r="30" spans="1:119" ht="15" customHeight="1">
      <c r="A30" s="85">
        <f>'[3]by Sending Hospital'!A17</f>
        <v>210006</v>
      </c>
      <c r="B30" s="85" t="str">
        <f>'[3]by Sending Hospital'!B17</f>
        <v>HARFORD</v>
      </c>
      <c r="C30" s="71" t="str">
        <f>'[3]by Sending Hospital'!C17</f>
        <v>.</v>
      </c>
      <c r="D30" s="71" t="str">
        <f>'[3]by Sending Hospital'!D17</f>
        <v>.</v>
      </c>
      <c r="E30" s="71" t="str">
        <f>'[3]by Sending Hospital'!E17</f>
        <v>.</v>
      </c>
      <c r="F30" s="71" t="str">
        <f>'[3]by Sending Hospital'!F17</f>
        <v>.</v>
      </c>
      <c r="G30" s="71" t="str">
        <f>'[3]by Sending Hospital'!G17</f>
        <v>.</v>
      </c>
      <c r="H30" s="71" t="str">
        <f>'[3]by Sending Hospital'!H17</f>
        <v>.</v>
      </c>
      <c r="I30" s="71" t="str">
        <f>'[3]by Sending Hospital'!I17</f>
        <v>.</v>
      </c>
      <c r="J30" s="71" t="str">
        <f>'[3]by Sending Hospital'!J17</f>
        <v>.</v>
      </c>
      <c r="K30" s="71" t="str">
        <f>'[3]by Sending Hospital'!K17</f>
        <v>.</v>
      </c>
      <c r="L30" s="71" t="str">
        <f>'[3]by Sending Hospital'!L17</f>
        <v>.</v>
      </c>
      <c r="M30" s="71" t="str">
        <f>'[3]by Sending Hospital'!M17</f>
        <v>.</v>
      </c>
      <c r="N30" s="71" t="str">
        <f>'[3]by Sending Hospital'!N17</f>
        <v>.</v>
      </c>
      <c r="O30" s="71" t="str">
        <f>'[3]by Sending Hospital'!O17</f>
        <v>.</v>
      </c>
      <c r="P30" s="71" t="str">
        <f>'[3]by Sending Hospital'!P17</f>
        <v>.</v>
      </c>
      <c r="Q30" s="71" t="str">
        <f>'[3]by Sending Hospital'!Q17</f>
        <v>.</v>
      </c>
      <c r="R30" s="71" t="str">
        <f>'[3]by Sending Hospital'!R17</f>
        <v>.</v>
      </c>
      <c r="S30" s="71" t="str">
        <f>'[3]by Sending Hospital'!S17</f>
        <v>.</v>
      </c>
      <c r="T30" s="71" t="str">
        <f>'[3]by Sending Hospital'!T17</f>
        <v>.</v>
      </c>
      <c r="U30" s="71" t="str">
        <f>'[3]by Sending Hospital'!U17</f>
        <v>.</v>
      </c>
      <c r="V30" s="71" t="str">
        <f>'[3]by Sending Hospital'!V17</f>
        <v>.</v>
      </c>
      <c r="W30" s="71" t="str">
        <f>'[3]by Sending Hospital'!W17</f>
        <v>.</v>
      </c>
      <c r="X30" s="71" t="str">
        <f>'[3]by Sending Hospital'!X17</f>
        <v>.</v>
      </c>
      <c r="Y30" s="71" t="str">
        <f>'[3]by Sending Hospital'!Y17</f>
        <v>.</v>
      </c>
      <c r="Z30" s="71" t="str">
        <f>'[3]by Sending Hospital'!Z17</f>
        <v>.</v>
      </c>
      <c r="AA30" s="71" t="str">
        <f>'[3]by Sending Hospital'!AA17</f>
        <v>.</v>
      </c>
      <c r="AB30" s="71" t="str">
        <f>'[3]by Sending Hospital'!AB17</f>
        <v>.</v>
      </c>
      <c r="AC30" s="71" t="str">
        <f>'[3]by Sending Hospital'!AC17</f>
        <v>.</v>
      </c>
      <c r="AD30" s="71" t="str">
        <f>'[3]by Sending Hospital'!AD17</f>
        <v>.</v>
      </c>
      <c r="AE30" s="71" t="str">
        <f>'[3]by Sending Hospital'!AE17</f>
        <v>.</v>
      </c>
      <c r="AF30" s="71" t="str">
        <f>'[3]by Sending Hospital'!AF17</f>
        <v>.</v>
      </c>
      <c r="AG30" s="71" t="str">
        <f>'[3]by Sending Hospital'!AG17</f>
        <v>.</v>
      </c>
      <c r="AH30" s="71" t="str">
        <f>'[3]by Sending Hospital'!AH17</f>
        <v>.</v>
      </c>
      <c r="AI30" s="71" t="str">
        <f>'[3]by Sending Hospital'!AI17</f>
        <v>.</v>
      </c>
      <c r="AJ30" s="71" t="str">
        <f>'[3]by Sending Hospital'!AJ17</f>
        <v>.</v>
      </c>
      <c r="AK30" s="71" t="str">
        <f>'[3]by Sending Hospital'!AK17</f>
        <v>.</v>
      </c>
      <c r="AL30" s="71" t="str">
        <f>'[3]by Sending Hospital'!AL17</f>
        <v>.</v>
      </c>
      <c r="AM30" s="71" t="str">
        <f>'[3]by Sending Hospital'!AM17</f>
        <v>.</v>
      </c>
      <c r="AN30" s="71" t="str">
        <f>'[3]by Sending Hospital'!AN17</f>
        <v>.</v>
      </c>
      <c r="AO30" s="71" t="str">
        <f>'[3]by Sending Hospital'!AO17</f>
        <v>.</v>
      </c>
      <c r="AP30" s="71" t="str">
        <f>'[3]by Sending Hospital'!AP17</f>
        <v>.</v>
      </c>
      <c r="AQ30" s="71" t="str">
        <f>'[3]by Sending Hospital'!AQ17</f>
        <v>.</v>
      </c>
      <c r="AR30" s="71" t="str">
        <f>'[3]by Sending Hospital'!AR17</f>
        <v>.</v>
      </c>
      <c r="AS30" s="71" t="str">
        <f>'[3]by Sending Hospital'!AS17</f>
        <v>.</v>
      </c>
      <c r="AT30" s="71" t="str">
        <f>'[3]by Sending Hospital'!AT17</f>
        <v>.</v>
      </c>
      <c r="AU30" s="71" t="str">
        <f>'[3]by Sending Hospital'!AU17</f>
        <v>.</v>
      </c>
      <c r="AV30" s="71" t="str">
        <f>'[3]by Sending Hospital'!AV17</f>
        <v>.</v>
      </c>
      <c r="AW30" s="71" t="str">
        <f>'[3]by Sending Hospital'!AW17</f>
        <v>.</v>
      </c>
      <c r="AX30" s="71" t="str">
        <f>'[3]by Sending Hospital'!AX17</f>
        <v>.</v>
      </c>
      <c r="AY30" s="71" t="str">
        <f>'[3]by Sending Hospital'!AY17</f>
        <v>.</v>
      </c>
      <c r="AZ30" s="71" t="str">
        <f>'[3]by Sending Hospital'!AZ17</f>
        <v>.</v>
      </c>
      <c r="BA30" s="71" t="str">
        <f>'[3]by Sending Hospital'!BA17</f>
        <v>.</v>
      </c>
      <c r="BB30" s="71" t="str">
        <f>'[3]by Sending Hospital'!BB17</f>
        <v>.</v>
      </c>
      <c r="BC30" s="71" t="str">
        <f>'[3]by Sending Hospital'!BC17</f>
        <v>.</v>
      </c>
      <c r="BD30" s="71" t="str">
        <f>'[3]by Sending Hospital'!BD17</f>
        <v>.</v>
      </c>
      <c r="BE30" s="71">
        <f>'[3]by Sending Hospital'!BE17</f>
        <v>10</v>
      </c>
      <c r="BF30" s="71">
        <f>'[3]by Sending Hospital'!BF17</f>
        <v>6</v>
      </c>
      <c r="BG30" s="71">
        <f>'[3]by Sending Hospital'!BG17</f>
        <v>8</v>
      </c>
      <c r="BH30" s="71">
        <f>'[3]by Sending Hospital'!BH17</f>
        <v>9</v>
      </c>
      <c r="BI30" s="71">
        <f>'[3]by Sending Hospital'!BI17</f>
        <v>12</v>
      </c>
      <c r="BJ30" s="71">
        <f>'[3]by Sending Hospital'!BJ17</f>
        <v>3</v>
      </c>
      <c r="BK30" s="71">
        <f>'[3]by Sending Hospital'!BK17</f>
        <v>10</v>
      </c>
      <c r="BL30" s="71">
        <f>'[3]by Sending Hospital'!BL17</f>
        <v>9</v>
      </c>
      <c r="BM30" s="71">
        <f>'[3]by Sending Hospital'!BM17</f>
        <v>7</v>
      </c>
      <c r="BN30" s="71">
        <f>'[3]by Sending Hospital'!BN17</f>
        <v>1</v>
      </c>
      <c r="BO30" s="71">
        <f>'[3]by Sending Hospital'!BO17</f>
        <v>3</v>
      </c>
      <c r="BP30" s="71">
        <f>'[3]by Sending Hospital'!BP17</f>
        <v>4</v>
      </c>
      <c r="BQ30" s="71">
        <f>'[3]by Sending Hospital'!BQ17</f>
        <v>1</v>
      </c>
      <c r="BR30" s="71">
        <f>'[3]by Sending Hospital'!BR17</f>
        <v>3</v>
      </c>
      <c r="BS30" s="71">
        <f>'[3]by Sending Hospital'!BS17</f>
        <v>7</v>
      </c>
      <c r="BT30" s="71">
        <f>'[3]by Sending Hospital'!BT17</f>
        <v>3</v>
      </c>
      <c r="BU30" s="71">
        <f>'[3]by Sending Hospital'!BU17</f>
        <v>3</v>
      </c>
      <c r="BV30" s="71">
        <f>'[3]by Sending Hospital'!BV17</f>
        <v>4</v>
      </c>
      <c r="BW30" s="71">
        <f>'[3]by Sending Hospital'!BW17</f>
        <v>11</v>
      </c>
      <c r="BX30" s="71">
        <f>'[3]by Sending Hospital'!BX17</f>
        <v>9</v>
      </c>
      <c r="BY30" s="71">
        <f>'[3]by Sending Hospital'!BY17</f>
        <v>12</v>
      </c>
      <c r="BZ30" s="71">
        <f>'[3]by Sending Hospital'!BZ17</f>
        <v>10</v>
      </c>
      <c r="CA30" s="71">
        <f>'[3]by Sending Hospital'!CA17</f>
        <v>15</v>
      </c>
      <c r="CB30" s="71">
        <f>'[3]by Sending Hospital'!CB17</f>
        <v>10</v>
      </c>
      <c r="CC30" s="71">
        <f>'[3]by Sending Hospital'!CC17</f>
        <v>13</v>
      </c>
      <c r="CD30" s="71">
        <f>'[3]by Sending Hospital'!CD17</f>
        <v>12</v>
      </c>
      <c r="CE30" s="71">
        <f>'[3]by Sending Hospital'!CE17</f>
        <v>11</v>
      </c>
      <c r="CF30" s="71">
        <f>'[3]by Sending Hospital'!CF17</f>
        <v>11</v>
      </c>
      <c r="CG30" s="71">
        <f>'[3]by Sending Hospital'!CG17</f>
        <v>11</v>
      </c>
      <c r="CH30" s="71">
        <f>'[3]by Sending Hospital'!CH17</f>
        <v>10</v>
      </c>
      <c r="CI30" s="71">
        <f>'[3]by Sending Hospital'!CI17</f>
        <v>6</v>
      </c>
      <c r="CJ30" s="71">
        <f>'[3]by Sending Hospital'!CJ17</f>
        <v>6</v>
      </c>
      <c r="CK30" s="71">
        <f>'[3]by Sending Hospital'!CK17</f>
        <v>9</v>
      </c>
      <c r="CL30" s="71">
        <f>'[3]by Sending Hospital'!CL17</f>
        <v>4</v>
      </c>
      <c r="CM30" s="71">
        <f>'[3]by Sending Hospital'!CM17</f>
        <v>9</v>
      </c>
      <c r="CN30" s="71">
        <f>'[3]by Sending Hospital'!CN17</f>
        <v>9</v>
      </c>
      <c r="CO30" s="71">
        <f>'[3]by Sending Hospital'!CO17</f>
        <v>6</v>
      </c>
      <c r="CP30" s="71">
        <f>'[3]by Sending Hospital'!CP17</f>
        <v>1</v>
      </c>
      <c r="CQ30" s="71">
        <f>'[3]by Sending Hospital'!CQ17</f>
        <v>1</v>
      </c>
      <c r="CR30" s="71">
        <f>'[3]by Sending Hospital'!CR17</f>
        <v>2</v>
      </c>
      <c r="CS30" s="71">
        <f>'[3]by Sending Hospital'!CS17</f>
        <v>3</v>
      </c>
      <c r="CT30" s="71">
        <f>'[3]by Sending Hospital'!CT17</f>
        <v>1</v>
      </c>
      <c r="CU30" s="71">
        <f>'[3]by Sending Hospital'!CU17</f>
        <v>3</v>
      </c>
      <c r="CV30" s="71">
        <f>'[3]by Sending Hospital'!CV17</f>
        <v>2</v>
      </c>
      <c r="CW30" s="71">
        <f>'[3]by Sending Hospital'!CW17</f>
        <v>1</v>
      </c>
      <c r="CX30" s="72">
        <f>'[3]by Sending Hospital'!CX17</f>
        <v>17</v>
      </c>
      <c r="CY30" s="72">
        <f>'[3]by Sending Hospital'!CY17</f>
        <v>12</v>
      </c>
      <c r="CZ30" s="72">
        <f>'[3]by Sending Hospital'!CZ17</f>
        <v>11</v>
      </c>
      <c r="DA30" s="72">
        <f>'[3]by Sending Hospital'!DA17</f>
        <v>8</v>
      </c>
      <c r="DB30" s="72">
        <f>'[3]by Sending Hospital'!DB17</f>
        <v>9</v>
      </c>
      <c r="DC30" s="72">
        <f>'[3]by Sending Hospital'!DC17</f>
        <v>10</v>
      </c>
      <c r="DD30" s="72">
        <f>'[3]by Sending Hospital'!DD17</f>
        <v>7</v>
      </c>
      <c r="DE30" s="72">
        <f>'[3]by Sending Hospital'!DE17</f>
        <v>11</v>
      </c>
      <c r="DF30" s="72">
        <f>'[3]by Sending Hospital'!DF17</f>
        <v>10</v>
      </c>
      <c r="DG30" s="74">
        <f t="shared" si="1"/>
        <v>-0.47058823529411764</v>
      </c>
      <c r="DH30" s="74">
        <f t="shared" si="2"/>
        <v>-0.16666666666666663</v>
      </c>
      <c r="DI30" s="74">
        <f t="shared" si="3"/>
        <v>-0.36363636363636365</v>
      </c>
      <c r="DJ30" s="74">
        <f t="shared" si="4"/>
        <v>0.375</v>
      </c>
      <c r="DK30" s="74">
        <f t="shared" si="5"/>
        <v>0.11111111111111116</v>
      </c>
      <c r="DL30" s="75">
        <f t="shared" si="6"/>
        <v>37</v>
      </c>
      <c r="DM30" s="75">
        <f t="shared" si="7"/>
        <v>36</v>
      </c>
      <c r="DN30" s="75">
        <f t="shared" si="8"/>
        <v>-1</v>
      </c>
      <c r="DO30" s="76">
        <f t="shared" si="9"/>
        <v>-2.7027027027027029E-2</v>
      </c>
    </row>
    <row r="31" spans="1:119" ht="15" customHeight="1">
      <c r="A31" s="85">
        <f>'[3]by Sending Hospital'!A16</f>
        <v>210005</v>
      </c>
      <c r="B31" s="85" t="str">
        <f>'[3]by Sending Hospital'!B16</f>
        <v>FREDERICK MEMORIAL</v>
      </c>
      <c r="C31" s="71">
        <f>'[3]by Sending Hospital'!C16</f>
        <v>8</v>
      </c>
      <c r="D31" s="71">
        <f>'[3]by Sending Hospital'!D16</f>
        <v>15</v>
      </c>
      <c r="E31" s="71">
        <f>'[3]by Sending Hospital'!E16</f>
        <v>16</v>
      </c>
      <c r="F31" s="71">
        <f>'[3]by Sending Hospital'!F16</f>
        <v>10</v>
      </c>
      <c r="G31" s="71">
        <f>'[3]by Sending Hospital'!G16</f>
        <v>11</v>
      </c>
      <c r="H31" s="71">
        <f>'[3]by Sending Hospital'!H16</f>
        <v>19</v>
      </c>
      <c r="I31" s="71">
        <f>'[3]by Sending Hospital'!I16</f>
        <v>14</v>
      </c>
      <c r="J31" s="71">
        <f>'[3]by Sending Hospital'!J16</f>
        <v>25</v>
      </c>
      <c r="K31" s="71">
        <f>'[3]by Sending Hospital'!K16</f>
        <v>21</v>
      </c>
      <c r="L31" s="71">
        <f>'[3]by Sending Hospital'!L16</f>
        <v>28</v>
      </c>
      <c r="M31" s="71">
        <f>'[3]by Sending Hospital'!M16</f>
        <v>28</v>
      </c>
      <c r="N31" s="71">
        <f>'[3]by Sending Hospital'!N16</f>
        <v>28</v>
      </c>
      <c r="O31" s="71">
        <f>'[3]by Sending Hospital'!O16</f>
        <v>33</v>
      </c>
      <c r="P31" s="71">
        <f>'[3]by Sending Hospital'!P16</f>
        <v>38</v>
      </c>
      <c r="Q31" s="71">
        <f>'[3]by Sending Hospital'!Q16</f>
        <v>27</v>
      </c>
      <c r="R31" s="71">
        <f>'[3]by Sending Hospital'!R16</f>
        <v>19</v>
      </c>
      <c r="S31" s="71">
        <f>'[3]by Sending Hospital'!S16</f>
        <v>26</v>
      </c>
      <c r="T31" s="71">
        <f>'[3]by Sending Hospital'!T16</f>
        <v>28</v>
      </c>
      <c r="U31" s="71">
        <f>'[3]by Sending Hospital'!U16</f>
        <v>36</v>
      </c>
      <c r="V31" s="71">
        <f>'[3]by Sending Hospital'!V16</f>
        <v>43</v>
      </c>
      <c r="W31" s="71">
        <f>'[3]by Sending Hospital'!W16</f>
        <v>44</v>
      </c>
      <c r="X31" s="71">
        <f>'[3]by Sending Hospital'!X16</f>
        <v>43</v>
      </c>
      <c r="Y31" s="71">
        <f>'[3]by Sending Hospital'!Y16</f>
        <v>49</v>
      </c>
      <c r="Z31" s="71">
        <f>'[3]by Sending Hospital'!Z16</f>
        <v>46</v>
      </c>
      <c r="AA31" s="71">
        <f>'[3]by Sending Hospital'!AA16</f>
        <v>33</v>
      </c>
      <c r="AB31" s="71">
        <f>'[3]by Sending Hospital'!AB16</f>
        <v>51</v>
      </c>
      <c r="AC31" s="71">
        <f>'[3]by Sending Hospital'!AC16</f>
        <v>49</v>
      </c>
      <c r="AD31" s="71">
        <f>'[3]by Sending Hospital'!AD16</f>
        <v>6</v>
      </c>
      <c r="AE31" s="71">
        <f>'[3]by Sending Hospital'!AE16</f>
        <v>13</v>
      </c>
      <c r="AF31" s="71">
        <f>'[3]by Sending Hospital'!AF16</f>
        <v>9</v>
      </c>
      <c r="AG31" s="71">
        <f>'[3]by Sending Hospital'!AG16</f>
        <v>22</v>
      </c>
      <c r="AH31" s="71">
        <f>'[3]by Sending Hospital'!AH16</f>
        <v>13</v>
      </c>
      <c r="AI31" s="71">
        <f>'[3]by Sending Hospital'!AI16</f>
        <v>13</v>
      </c>
      <c r="AJ31" s="71">
        <f>'[3]by Sending Hospital'!AJ16</f>
        <v>15</v>
      </c>
      <c r="AK31" s="71">
        <f>'[3]by Sending Hospital'!AK16</f>
        <v>12</v>
      </c>
      <c r="AL31" s="71">
        <f>'[3]by Sending Hospital'!AL16</f>
        <v>13</v>
      </c>
      <c r="AM31" s="71">
        <f>'[3]by Sending Hospital'!AM16</f>
        <v>2</v>
      </c>
      <c r="AN31" s="71">
        <f>'[3]by Sending Hospital'!AN16</f>
        <v>5</v>
      </c>
      <c r="AO31" s="71">
        <f>'[3]by Sending Hospital'!AO16</f>
        <v>3</v>
      </c>
      <c r="AP31" s="71">
        <f>'[3]by Sending Hospital'!AP16</f>
        <v>1</v>
      </c>
      <c r="AQ31" s="71">
        <f>'[3]by Sending Hospital'!AQ16</f>
        <v>3</v>
      </c>
      <c r="AR31" s="71">
        <f>'[3]by Sending Hospital'!AR16</f>
        <v>2</v>
      </c>
      <c r="AS31" s="71">
        <f>'[3]by Sending Hospital'!AS16</f>
        <v>3</v>
      </c>
      <c r="AT31" s="71">
        <f>'[3]by Sending Hospital'!AT16</f>
        <v>4</v>
      </c>
      <c r="AU31" s="71">
        <f>'[3]by Sending Hospital'!AU16</f>
        <v>2</v>
      </c>
      <c r="AV31" s="71">
        <f>'[3]by Sending Hospital'!AV16</f>
        <v>8</v>
      </c>
      <c r="AW31" s="71">
        <f>'[3]by Sending Hospital'!AW16</f>
        <v>18</v>
      </c>
      <c r="AX31" s="71">
        <f>'[3]by Sending Hospital'!AX16</f>
        <v>12</v>
      </c>
      <c r="AY31" s="71">
        <f>'[3]by Sending Hospital'!AY16</f>
        <v>23</v>
      </c>
      <c r="AZ31" s="71">
        <f>'[3]by Sending Hospital'!AZ16</f>
        <v>16</v>
      </c>
      <c r="BA31" s="71">
        <f>'[3]by Sending Hospital'!BA16</f>
        <v>15</v>
      </c>
      <c r="BB31" s="71">
        <f>'[3]by Sending Hospital'!BB16</f>
        <v>18</v>
      </c>
      <c r="BC31" s="71">
        <f>'[3]by Sending Hospital'!BC16</f>
        <v>16</v>
      </c>
      <c r="BD31" s="71">
        <f>'[3]by Sending Hospital'!BD16</f>
        <v>15</v>
      </c>
      <c r="BE31" s="71">
        <f>'[3]by Sending Hospital'!BE16</f>
        <v>21</v>
      </c>
      <c r="BF31" s="71">
        <f>'[3]by Sending Hospital'!BF16</f>
        <v>16</v>
      </c>
      <c r="BG31" s="71">
        <f>'[3]by Sending Hospital'!BG16</f>
        <v>18</v>
      </c>
      <c r="BH31" s="71">
        <f>'[3]by Sending Hospital'!BH16</f>
        <v>28</v>
      </c>
      <c r="BI31" s="71">
        <f>'[3]by Sending Hospital'!BI16</f>
        <v>22</v>
      </c>
      <c r="BJ31" s="71">
        <f>'[3]by Sending Hospital'!BJ16</f>
        <v>28</v>
      </c>
      <c r="BK31" s="71">
        <f>'[3]by Sending Hospital'!BK16</f>
        <v>22</v>
      </c>
      <c r="BL31" s="71">
        <f>'[3]by Sending Hospital'!BL16</f>
        <v>26</v>
      </c>
      <c r="BM31" s="71">
        <f>'[3]by Sending Hospital'!BM16</f>
        <v>21</v>
      </c>
      <c r="BN31" s="71">
        <f>'[3]by Sending Hospital'!BN16</f>
        <v>13</v>
      </c>
      <c r="BO31" s="71">
        <f>'[3]by Sending Hospital'!BO16</f>
        <v>17</v>
      </c>
      <c r="BP31" s="71">
        <f>'[3]by Sending Hospital'!BP16</f>
        <v>17</v>
      </c>
      <c r="BQ31" s="71">
        <f>'[3]by Sending Hospital'!BQ16</f>
        <v>26</v>
      </c>
      <c r="BR31" s="71">
        <f>'[3]by Sending Hospital'!BR16</f>
        <v>28</v>
      </c>
      <c r="BS31" s="71">
        <f>'[3]by Sending Hospital'!BS16</f>
        <v>19</v>
      </c>
      <c r="BT31" s="71">
        <f>'[3]by Sending Hospital'!BT16</f>
        <v>18</v>
      </c>
      <c r="BU31" s="71">
        <f>'[3]by Sending Hospital'!BU16</f>
        <v>25</v>
      </c>
      <c r="BV31" s="71">
        <f>'[3]by Sending Hospital'!BV16</f>
        <v>23</v>
      </c>
      <c r="BW31" s="71">
        <f>'[3]by Sending Hospital'!BW16</f>
        <v>34</v>
      </c>
      <c r="BX31" s="71">
        <f>'[3]by Sending Hospital'!BX16</f>
        <v>33</v>
      </c>
      <c r="BY31" s="71">
        <f>'[3]by Sending Hospital'!BY16</f>
        <v>35</v>
      </c>
      <c r="BZ31" s="71">
        <f>'[3]by Sending Hospital'!BZ16</f>
        <v>54</v>
      </c>
      <c r="CA31" s="71">
        <f>'[3]by Sending Hospital'!CA16</f>
        <v>50</v>
      </c>
      <c r="CB31" s="71">
        <f>'[3]by Sending Hospital'!CB16</f>
        <v>47</v>
      </c>
      <c r="CC31" s="71">
        <f>'[3]by Sending Hospital'!CC16</f>
        <v>40</v>
      </c>
      <c r="CD31" s="71">
        <f>'[3]by Sending Hospital'!CD16</f>
        <v>51</v>
      </c>
      <c r="CE31" s="71">
        <f>'[3]by Sending Hospital'!CE16</f>
        <v>44</v>
      </c>
      <c r="CF31" s="71">
        <f>'[3]by Sending Hospital'!CF16</f>
        <v>18</v>
      </c>
      <c r="CG31" s="71">
        <f>'[3]by Sending Hospital'!CG16</f>
        <v>16</v>
      </c>
      <c r="CH31" s="71">
        <f>'[3]by Sending Hospital'!CH16</f>
        <v>27</v>
      </c>
      <c r="CI31" s="71">
        <f>'[3]by Sending Hospital'!CI16</f>
        <v>28</v>
      </c>
      <c r="CJ31" s="71">
        <f>'[3]by Sending Hospital'!CJ16</f>
        <v>23</v>
      </c>
      <c r="CK31" s="71">
        <f>'[3]by Sending Hospital'!CK16</f>
        <v>28</v>
      </c>
      <c r="CL31" s="71">
        <f>'[3]by Sending Hospital'!CL16</f>
        <v>26</v>
      </c>
      <c r="CM31" s="71">
        <f>'[3]by Sending Hospital'!CM16</f>
        <v>29</v>
      </c>
      <c r="CN31" s="71">
        <f>'[3]by Sending Hospital'!CN16</f>
        <v>25</v>
      </c>
      <c r="CO31" s="71">
        <f>'[3]by Sending Hospital'!CO16</f>
        <v>12</v>
      </c>
      <c r="CP31" s="71">
        <f>'[3]by Sending Hospital'!CP16</f>
        <v>13</v>
      </c>
      <c r="CQ31" s="71">
        <f>'[3]by Sending Hospital'!CQ16</f>
        <v>7</v>
      </c>
      <c r="CR31" s="71">
        <f>'[3]by Sending Hospital'!CR16</f>
        <v>18</v>
      </c>
      <c r="CS31" s="71">
        <f>'[3]by Sending Hospital'!CS16</f>
        <v>3</v>
      </c>
      <c r="CT31" s="71">
        <f>'[3]by Sending Hospital'!CT16</f>
        <v>8</v>
      </c>
      <c r="CU31" s="71">
        <f>'[3]by Sending Hospital'!CU16</f>
        <v>12</v>
      </c>
      <c r="CV31" s="71">
        <f>'[3]by Sending Hospital'!CV16</f>
        <v>11</v>
      </c>
      <c r="CW31" s="71">
        <f>'[3]by Sending Hospital'!CW16</f>
        <v>18</v>
      </c>
      <c r="CX31" s="72">
        <f>'[3]by Sending Hospital'!CX16</f>
        <v>30</v>
      </c>
      <c r="CY31" s="72">
        <f>'[3]by Sending Hospital'!CY16</f>
        <v>29</v>
      </c>
      <c r="CZ31" s="72">
        <f>'[3]by Sending Hospital'!CZ16</f>
        <v>34</v>
      </c>
      <c r="DA31" s="72">
        <f>'[3]by Sending Hospital'!DA16</f>
        <v>46</v>
      </c>
      <c r="DB31" s="72">
        <f>'[3]by Sending Hospital'!DB16</f>
        <v>26</v>
      </c>
      <c r="DC31" s="72">
        <f>'[3]by Sending Hospital'!DC16</f>
        <v>36</v>
      </c>
      <c r="DD31" s="72">
        <f>'[3]by Sending Hospital'!DD16</f>
        <v>38</v>
      </c>
      <c r="DE31" s="72">
        <f>'[3]by Sending Hospital'!DE16</f>
        <v>40</v>
      </c>
      <c r="DF31" s="72">
        <f>'[3]by Sending Hospital'!DF16</f>
        <v>43</v>
      </c>
      <c r="DG31" s="74">
        <f t="shared" si="1"/>
        <v>-0.1333333333333333</v>
      </c>
      <c r="DH31" s="74">
        <f t="shared" si="2"/>
        <v>0.24137931034482762</v>
      </c>
      <c r="DI31" s="74">
        <f t="shared" si="3"/>
        <v>0.11764705882352944</v>
      </c>
      <c r="DJ31" s="74">
        <f t="shared" si="4"/>
        <v>-0.13043478260869568</v>
      </c>
      <c r="DK31" s="74">
        <f t="shared" si="5"/>
        <v>0.65384615384615374</v>
      </c>
      <c r="DL31" s="75">
        <f t="shared" si="6"/>
        <v>326</v>
      </c>
      <c r="DM31" s="75">
        <f t="shared" si="7"/>
        <v>317</v>
      </c>
      <c r="DN31" s="75">
        <f t="shared" si="8"/>
        <v>-9</v>
      </c>
      <c r="DO31" s="76">
        <f t="shared" si="9"/>
        <v>-2.7607361963190184E-2</v>
      </c>
    </row>
    <row r="32" spans="1:119" ht="15" customHeight="1">
      <c r="A32" s="85">
        <f>'[3]by Sending Hospital'!A22</f>
        <v>210012</v>
      </c>
      <c r="B32" s="85" t="str">
        <f>'[3]by Sending Hospital'!B22</f>
        <v>SINAI</v>
      </c>
      <c r="C32" s="71">
        <f>'[3]by Sending Hospital'!C22</f>
        <v>11</v>
      </c>
      <c r="D32" s="71">
        <f>'[3]by Sending Hospital'!D22</f>
        <v>16</v>
      </c>
      <c r="E32" s="71">
        <f>'[3]by Sending Hospital'!E22</f>
        <v>16</v>
      </c>
      <c r="F32" s="71">
        <f>'[3]by Sending Hospital'!F22</f>
        <v>9</v>
      </c>
      <c r="G32" s="71">
        <f>'[3]by Sending Hospital'!G22</f>
        <v>9</v>
      </c>
      <c r="H32" s="71">
        <f>'[3]by Sending Hospital'!H22</f>
        <v>9</v>
      </c>
      <c r="I32" s="71">
        <f>'[3]by Sending Hospital'!I22</f>
        <v>10</v>
      </c>
      <c r="J32" s="71">
        <f>'[3]by Sending Hospital'!J22</f>
        <v>13</v>
      </c>
      <c r="K32" s="71">
        <f>'[3]by Sending Hospital'!K22</f>
        <v>6</v>
      </c>
      <c r="L32" s="71">
        <f>'[3]by Sending Hospital'!L22</f>
        <v>6</v>
      </c>
      <c r="M32" s="71">
        <f>'[3]by Sending Hospital'!M22</f>
        <v>5</v>
      </c>
      <c r="N32" s="71">
        <f>'[3]by Sending Hospital'!N22</f>
        <v>9</v>
      </c>
      <c r="O32" s="71">
        <f>'[3]by Sending Hospital'!O22</f>
        <v>10</v>
      </c>
      <c r="P32" s="71">
        <f>'[3]by Sending Hospital'!P22</f>
        <v>11</v>
      </c>
      <c r="Q32" s="71">
        <f>'[3]by Sending Hospital'!Q22</f>
        <v>17</v>
      </c>
      <c r="R32" s="71">
        <f>'[3]by Sending Hospital'!R22</f>
        <v>11</v>
      </c>
      <c r="S32" s="71">
        <f>'[3]by Sending Hospital'!S22</f>
        <v>16</v>
      </c>
      <c r="T32" s="71">
        <f>'[3]by Sending Hospital'!T22</f>
        <v>6</v>
      </c>
      <c r="U32" s="72">
        <f>'[3]by Sending Hospital'!U22</f>
        <v>17</v>
      </c>
      <c r="V32" s="72">
        <f>'[3]by Sending Hospital'!V22</f>
        <v>21</v>
      </c>
      <c r="W32" s="72">
        <f>'[3]by Sending Hospital'!W22</f>
        <v>25</v>
      </c>
      <c r="X32" s="72">
        <f>'[3]by Sending Hospital'!X22</f>
        <v>19</v>
      </c>
      <c r="Y32" s="72">
        <f>'[3]by Sending Hospital'!Y22</f>
        <v>20</v>
      </c>
      <c r="Z32" s="72">
        <f>'[3]by Sending Hospital'!Z22</f>
        <v>26</v>
      </c>
      <c r="AA32" s="72">
        <f>'[3]by Sending Hospital'!AA22</f>
        <v>21</v>
      </c>
      <c r="AB32" s="72">
        <f>'[3]by Sending Hospital'!AB22</f>
        <v>29</v>
      </c>
      <c r="AC32" s="72">
        <f>'[3]by Sending Hospital'!AC22</f>
        <v>12</v>
      </c>
      <c r="AD32" s="72">
        <f>'[3]by Sending Hospital'!AD22</f>
        <v>3</v>
      </c>
      <c r="AE32" s="72">
        <f>'[3]by Sending Hospital'!AE22</f>
        <v>2</v>
      </c>
      <c r="AF32" s="72">
        <f>'[3]by Sending Hospital'!AF22</f>
        <v>4</v>
      </c>
      <c r="AG32" s="72">
        <f>'[3]by Sending Hospital'!AG22</f>
        <v>5</v>
      </c>
      <c r="AH32" s="72">
        <f>'[3]by Sending Hospital'!AH22</f>
        <v>3</v>
      </c>
      <c r="AI32" s="72">
        <f>'[3]by Sending Hospital'!AI22</f>
        <v>1</v>
      </c>
      <c r="AJ32" s="72">
        <f>'[3]by Sending Hospital'!AJ22</f>
        <v>4</v>
      </c>
      <c r="AK32" s="72">
        <f>'[3]by Sending Hospital'!AK22</f>
        <v>5</v>
      </c>
      <c r="AL32" s="72">
        <f>'[3]by Sending Hospital'!AL22</f>
        <v>8</v>
      </c>
      <c r="AM32" s="72">
        <f>'[3]by Sending Hospital'!AM22</f>
        <v>6</v>
      </c>
      <c r="AN32" s="72">
        <f>'[3]by Sending Hospital'!AN22</f>
        <v>5</v>
      </c>
      <c r="AO32" s="72">
        <f>'[3]by Sending Hospital'!AO22</f>
        <v>1</v>
      </c>
      <c r="AP32" s="72">
        <f>'[3]by Sending Hospital'!AP22</f>
        <v>4</v>
      </c>
      <c r="AQ32" s="72">
        <f>'[3]by Sending Hospital'!AQ22</f>
        <v>4</v>
      </c>
      <c r="AR32" s="72">
        <f>'[3]by Sending Hospital'!AR22</f>
        <v>5</v>
      </c>
      <c r="AS32" s="72">
        <f>'[3]by Sending Hospital'!AS22</f>
        <v>2</v>
      </c>
      <c r="AT32" s="72">
        <f>'[3]by Sending Hospital'!AT22</f>
        <v>3</v>
      </c>
      <c r="AU32" s="72">
        <f>'[3]by Sending Hospital'!AU22</f>
        <v>5</v>
      </c>
      <c r="AV32" s="72">
        <f>'[3]by Sending Hospital'!AV22</f>
        <v>9</v>
      </c>
      <c r="AW32" s="72">
        <f>'[3]by Sending Hospital'!AW22</f>
        <v>7</v>
      </c>
      <c r="AX32" s="72">
        <f>'[3]by Sending Hospital'!AX22</f>
        <v>5</v>
      </c>
      <c r="AY32" s="72">
        <f>'[3]by Sending Hospital'!AY22</f>
        <v>9</v>
      </c>
      <c r="AZ32" s="72">
        <f>'[3]by Sending Hospital'!AZ22</f>
        <v>7</v>
      </c>
      <c r="BA32" s="72">
        <f>'[3]by Sending Hospital'!BA22</f>
        <v>6</v>
      </c>
      <c r="BB32" s="72">
        <f>'[3]by Sending Hospital'!BB22</f>
        <v>6</v>
      </c>
      <c r="BC32" s="72">
        <f>'[3]by Sending Hospital'!BC22</f>
        <v>8</v>
      </c>
      <c r="BD32" s="72">
        <f>'[3]by Sending Hospital'!BD22</f>
        <v>13</v>
      </c>
      <c r="BE32" s="72">
        <f>'[3]by Sending Hospital'!BE22</f>
        <v>17</v>
      </c>
      <c r="BF32" s="72">
        <f>'[3]by Sending Hospital'!BF22</f>
        <v>18</v>
      </c>
      <c r="BG32" s="72">
        <f>'[3]by Sending Hospital'!BG22</f>
        <v>19</v>
      </c>
      <c r="BH32" s="72">
        <f>'[3]by Sending Hospital'!BH22</f>
        <v>20</v>
      </c>
      <c r="BI32" s="72">
        <f>'[3]by Sending Hospital'!BI22</f>
        <v>24</v>
      </c>
      <c r="BJ32" s="72">
        <f>'[3]by Sending Hospital'!BJ22</f>
        <v>21</v>
      </c>
      <c r="BK32" s="72">
        <f>'[3]by Sending Hospital'!BK22</f>
        <v>11</v>
      </c>
      <c r="BL32" s="72">
        <f>'[3]by Sending Hospital'!BL22</f>
        <v>21</v>
      </c>
      <c r="BM32" s="72">
        <f>'[3]by Sending Hospital'!BM22</f>
        <v>22</v>
      </c>
      <c r="BN32" s="72">
        <f>'[3]by Sending Hospital'!BN22</f>
        <v>9</v>
      </c>
      <c r="BO32" s="72">
        <f>'[3]by Sending Hospital'!BO22</f>
        <v>17</v>
      </c>
      <c r="BP32" s="72">
        <f>'[3]by Sending Hospital'!BP22</f>
        <v>12</v>
      </c>
      <c r="BQ32" s="72">
        <f>'[3]by Sending Hospital'!BQ22</f>
        <v>12</v>
      </c>
      <c r="BR32" s="72">
        <f>'[3]by Sending Hospital'!BR22</f>
        <v>9</v>
      </c>
      <c r="BS32" s="72">
        <f>'[3]by Sending Hospital'!BS22</f>
        <v>13</v>
      </c>
      <c r="BT32" s="72">
        <f>'[3]by Sending Hospital'!BT22</f>
        <v>9</v>
      </c>
      <c r="BU32" s="72">
        <f>'[3]by Sending Hospital'!BU22</f>
        <v>11</v>
      </c>
      <c r="BV32" s="72">
        <f>'[3]by Sending Hospital'!BV22</f>
        <v>11</v>
      </c>
      <c r="BW32" s="72">
        <f>'[3]by Sending Hospital'!BW22</f>
        <v>26</v>
      </c>
      <c r="BX32" s="72">
        <f>'[3]by Sending Hospital'!BX22</f>
        <v>35</v>
      </c>
      <c r="BY32" s="72">
        <f>'[3]by Sending Hospital'!BY22</f>
        <v>31</v>
      </c>
      <c r="BZ32" s="72">
        <f>'[3]by Sending Hospital'!BZ22</f>
        <v>32</v>
      </c>
      <c r="CA32" s="72">
        <f>'[3]by Sending Hospital'!CA22</f>
        <v>33</v>
      </c>
      <c r="CB32" s="72">
        <f>'[3]by Sending Hospital'!CB22</f>
        <v>34</v>
      </c>
      <c r="CC32" s="72">
        <f>'[3]by Sending Hospital'!CC22</f>
        <v>20</v>
      </c>
      <c r="CD32" s="72">
        <f>'[3]by Sending Hospital'!CD22</f>
        <v>32</v>
      </c>
      <c r="CE32" s="72">
        <f>'[3]by Sending Hospital'!CE22</f>
        <v>33</v>
      </c>
      <c r="CF32" s="72">
        <f>'[3]by Sending Hospital'!CF22</f>
        <v>29</v>
      </c>
      <c r="CG32" s="72">
        <f>'[3]by Sending Hospital'!CG22</f>
        <v>35</v>
      </c>
      <c r="CH32" s="72">
        <f>'[3]by Sending Hospital'!CH22</f>
        <v>29</v>
      </c>
      <c r="CI32" s="72">
        <f>'[3]by Sending Hospital'!CI22</f>
        <v>31</v>
      </c>
      <c r="CJ32" s="72">
        <f>'[3]by Sending Hospital'!CJ22</f>
        <v>26</v>
      </c>
      <c r="CK32" s="72">
        <f>'[3]by Sending Hospital'!CK22</f>
        <v>23</v>
      </c>
      <c r="CL32" s="72">
        <f>'[3]by Sending Hospital'!CL22</f>
        <v>30</v>
      </c>
      <c r="CM32" s="72">
        <f>'[3]by Sending Hospital'!CM22</f>
        <v>27</v>
      </c>
      <c r="CN32" s="72">
        <f>'[3]by Sending Hospital'!CN22</f>
        <v>31</v>
      </c>
      <c r="CO32" s="72">
        <f>'[3]by Sending Hospital'!CO22</f>
        <v>17</v>
      </c>
      <c r="CP32" s="72">
        <f>'[3]by Sending Hospital'!CP22</f>
        <v>15</v>
      </c>
      <c r="CQ32" s="72">
        <f>'[3]by Sending Hospital'!CQ22</f>
        <v>11</v>
      </c>
      <c r="CR32" s="72">
        <f>'[3]by Sending Hospital'!CR22</f>
        <v>18</v>
      </c>
      <c r="CS32" s="72">
        <f>'[3]by Sending Hospital'!CS22</f>
        <v>17</v>
      </c>
      <c r="CT32" s="72">
        <f>'[3]by Sending Hospital'!CT22</f>
        <v>18</v>
      </c>
      <c r="CU32" s="72">
        <f>'[3]by Sending Hospital'!CU22</f>
        <v>18</v>
      </c>
      <c r="CV32" s="72">
        <f>'[3]by Sending Hospital'!CV22</f>
        <v>14</v>
      </c>
      <c r="CW32" s="72">
        <f>'[3]by Sending Hospital'!CW22</f>
        <v>21</v>
      </c>
      <c r="CX32" s="72">
        <f>'[3]by Sending Hospital'!CX22</f>
        <v>46</v>
      </c>
      <c r="CY32" s="72">
        <f>'[3]by Sending Hospital'!CY22</f>
        <v>50</v>
      </c>
      <c r="CZ32" s="72">
        <f>'[3]by Sending Hospital'!CZ22</f>
        <v>40</v>
      </c>
      <c r="DA32" s="72">
        <f>'[3]by Sending Hospital'!DA22</f>
        <v>49</v>
      </c>
      <c r="DB32" s="72">
        <f>'[3]by Sending Hospital'!DB22</f>
        <v>43</v>
      </c>
      <c r="DC32" s="72">
        <f>'[3]by Sending Hospital'!DC22</f>
        <v>41</v>
      </c>
      <c r="DD32" s="72">
        <f>'[3]by Sending Hospital'!DD22</f>
        <v>48</v>
      </c>
      <c r="DE32" s="72">
        <f>'[3]by Sending Hospital'!DE22</f>
        <v>41</v>
      </c>
      <c r="DF32" s="72">
        <f>'[3]by Sending Hospital'!DF22</f>
        <v>52</v>
      </c>
      <c r="DG32" s="74">
        <f t="shared" si="1"/>
        <v>-6.5217391304347783E-2</v>
      </c>
      <c r="DH32" s="74">
        <f t="shared" si="2"/>
        <v>-0.18000000000000005</v>
      </c>
      <c r="DI32" s="74">
        <f t="shared" si="3"/>
        <v>0.19999999999999996</v>
      </c>
      <c r="DJ32" s="74">
        <f t="shared" si="4"/>
        <v>-0.16326530612244894</v>
      </c>
      <c r="DK32" s="74">
        <f t="shared" si="5"/>
        <v>0.20930232558139528</v>
      </c>
      <c r="DL32" s="75">
        <f t="shared" si="6"/>
        <v>181</v>
      </c>
      <c r="DM32" s="75">
        <f t="shared" si="7"/>
        <v>174</v>
      </c>
      <c r="DN32" s="75">
        <f t="shared" si="8"/>
        <v>-7</v>
      </c>
      <c r="DO32" s="76">
        <f t="shared" si="9"/>
        <v>-3.8674033149171269E-2</v>
      </c>
    </row>
    <row r="33" spans="1:119" ht="15" customHeight="1">
      <c r="A33" s="85">
        <f>'[3]by Sending Hospital'!A45</f>
        <v>210044</v>
      </c>
      <c r="B33" s="85" t="str">
        <f>'[3]by Sending Hospital'!B45</f>
        <v>G.B.M.C.</v>
      </c>
      <c r="C33" s="71">
        <f>'[3]by Sending Hospital'!C45</f>
        <v>6</v>
      </c>
      <c r="D33" s="71">
        <f>'[3]by Sending Hospital'!D45</f>
        <v>6</v>
      </c>
      <c r="E33" s="71">
        <f>'[3]by Sending Hospital'!E45</f>
        <v>8</v>
      </c>
      <c r="F33" s="71">
        <f>'[3]by Sending Hospital'!F45</f>
        <v>3</v>
      </c>
      <c r="G33" s="71">
        <f>'[3]by Sending Hospital'!G45</f>
        <v>8</v>
      </c>
      <c r="H33" s="71">
        <f>'[3]by Sending Hospital'!H45</f>
        <v>4</v>
      </c>
      <c r="I33" s="71">
        <f>'[3]by Sending Hospital'!I45</f>
        <v>6</v>
      </c>
      <c r="J33" s="71">
        <f>'[3]by Sending Hospital'!J45</f>
        <v>9</v>
      </c>
      <c r="K33" s="71">
        <f>'[3]by Sending Hospital'!K45</f>
        <v>4</v>
      </c>
      <c r="L33" s="71">
        <f>'[3]by Sending Hospital'!L45</f>
        <v>5</v>
      </c>
      <c r="M33" s="71">
        <f>'[3]by Sending Hospital'!M45</f>
        <v>8</v>
      </c>
      <c r="N33" s="71">
        <f>'[3]by Sending Hospital'!N45</f>
        <v>9</v>
      </c>
      <c r="O33" s="71">
        <f>'[3]by Sending Hospital'!O45</f>
        <v>2</v>
      </c>
      <c r="P33" s="71">
        <f>'[3]by Sending Hospital'!P45</f>
        <v>7</v>
      </c>
      <c r="Q33" s="71">
        <f>'[3]by Sending Hospital'!Q45</f>
        <v>7</v>
      </c>
      <c r="R33" s="71">
        <f>'[3]by Sending Hospital'!R45</f>
        <v>9</v>
      </c>
      <c r="S33" s="71">
        <f>'[3]by Sending Hospital'!S45</f>
        <v>14</v>
      </c>
      <c r="T33" s="71">
        <f>'[3]by Sending Hospital'!T45</f>
        <v>9</v>
      </c>
      <c r="U33" s="71">
        <f>'[3]by Sending Hospital'!U45</f>
        <v>11</v>
      </c>
      <c r="V33" s="71">
        <f>'[3]by Sending Hospital'!V45</f>
        <v>14</v>
      </c>
      <c r="W33" s="71">
        <f>'[3]by Sending Hospital'!W45</f>
        <v>17</v>
      </c>
      <c r="X33" s="71">
        <f>'[3]by Sending Hospital'!X45</f>
        <v>5</v>
      </c>
      <c r="Y33" s="71">
        <f>'[3]by Sending Hospital'!Y45</f>
        <v>15</v>
      </c>
      <c r="Z33" s="71">
        <f>'[3]by Sending Hospital'!Z45</f>
        <v>11</v>
      </c>
      <c r="AA33" s="71">
        <f>'[3]by Sending Hospital'!AA45</f>
        <v>15</v>
      </c>
      <c r="AB33" s="71">
        <f>'[3]by Sending Hospital'!AB45</f>
        <v>23</v>
      </c>
      <c r="AC33" s="71">
        <f>'[3]by Sending Hospital'!AC45</f>
        <v>13</v>
      </c>
      <c r="AD33" s="71">
        <f>'[3]by Sending Hospital'!AD45</f>
        <v>8</v>
      </c>
      <c r="AE33" s="71">
        <f>'[3]by Sending Hospital'!AE45</f>
        <v>7</v>
      </c>
      <c r="AF33" s="71">
        <f>'[3]by Sending Hospital'!AF45</f>
        <v>11</v>
      </c>
      <c r="AG33" s="71">
        <f>'[3]by Sending Hospital'!AG45</f>
        <v>6</v>
      </c>
      <c r="AH33" s="71">
        <f>'[3]by Sending Hospital'!AH45</f>
        <v>12</v>
      </c>
      <c r="AI33" s="71">
        <f>'[3]by Sending Hospital'!AI45</f>
        <v>8</v>
      </c>
      <c r="AJ33" s="71">
        <f>'[3]by Sending Hospital'!AJ45</f>
        <v>3</v>
      </c>
      <c r="AK33" s="71">
        <f>'[3]by Sending Hospital'!AK45</f>
        <v>3</v>
      </c>
      <c r="AL33" s="71">
        <f>'[3]by Sending Hospital'!AL45</f>
        <v>4</v>
      </c>
      <c r="AM33" s="71" t="str">
        <f>'[3]by Sending Hospital'!AM45</f>
        <v>.</v>
      </c>
      <c r="AN33" s="71" t="str">
        <f>'[3]by Sending Hospital'!AN45</f>
        <v>.</v>
      </c>
      <c r="AO33" s="71">
        <f>'[3]by Sending Hospital'!AO45</f>
        <v>1</v>
      </c>
      <c r="AP33" s="71">
        <f>'[3]by Sending Hospital'!AP45</f>
        <v>1</v>
      </c>
      <c r="AQ33" s="71">
        <f>'[3]by Sending Hospital'!AQ45</f>
        <v>1</v>
      </c>
      <c r="AR33" s="71">
        <f>'[3]by Sending Hospital'!AR45</f>
        <v>4</v>
      </c>
      <c r="AS33" s="71" t="str">
        <f>'[3]by Sending Hospital'!AS45</f>
        <v>.</v>
      </c>
      <c r="AT33" s="71">
        <f>'[3]by Sending Hospital'!AT45</f>
        <v>3</v>
      </c>
      <c r="AU33" s="71">
        <f>'[3]by Sending Hospital'!AU45</f>
        <v>3</v>
      </c>
      <c r="AV33" s="71">
        <f>'[3]by Sending Hospital'!AV45</f>
        <v>8</v>
      </c>
      <c r="AW33" s="71">
        <f>'[3]by Sending Hospital'!AW45</f>
        <v>7</v>
      </c>
      <c r="AX33" s="71">
        <f>'[3]by Sending Hospital'!AX45</f>
        <v>12</v>
      </c>
      <c r="AY33" s="71">
        <f>'[3]by Sending Hospital'!AY45</f>
        <v>7</v>
      </c>
      <c r="AZ33" s="71">
        <f>'[3]by Sending Hospital'!AZ45</f>
        <v>13</v>
      </c>
      <c r="BA33" s="71">
        <f>'[3]by Sending Hospital'!BA45</f>
        <v>12</v>
      </c>
      <c r="BB33" s="71">
        <f>'[3]by Sending Hospital'!BB45</f>
        <v>3</v>
      </c>
      <c r="BC33" s="71">
        <f>'[3]by Sending Hospital'!BC45</f>
        <v>6</v>
      </c>
      <c r="BD33" s="71">
        <f>'[3]by Sending Hospital'!BD45</f>
        <v>7</v>
      </c>
      <c r="BE33" s="71">
        <f>'[3]by Sending Hospital'!BE45</f>
        <v>21</v>
      </c>
      <c r="BF33" s="71">
        <f>'[3]by Sending Hospital'!BF45</f>
        <v>19</v>
      </c>
      <c r="BG33" s="71">
        <f>'[3]by Sending Hospital'!BG45</f>
        <v>26</v>
      </c>
      <c r="BH33" s="71">
        <f>'[3]by Sending Hospital'!BH45</f>
        <v>14</v>
      </c>
      <c r="BI33" s="71">
        <f>'[3]by Sending Hospital'!BI45</f>
        <v>20</v>
      </c>
      <c r="BJ33" s="71">
        <f>'[3]by Sending Hospital'!BJ45</f>
        <v>12</v>
      </c>
      <c r="BK33" s="71">
        <f>'[3]by Sending Hospital'!BK45</f>
        <v>16</v>
      </c>
      <c r="BL33" s="71">
        <f>'[3]by Sending Hospital'!BL45</f>
        <v>21</v>
      </c>
      <c r="BM33" s="71">
        <f>'[3]by Sending Hospital'!BM45</f>
        <v>21</v>
      </c>
      <c r="BN33" s="71">
        <f>'[3]by Sending Hospital'!BN45</f>
        <v>15</v>
      </c>
      <c r="BO33" s="71">
        <f>'[3]by Sending Hospital'!BO45</f>
        <v>14</v>
      </c>
      <c r="BP33" s="71">
        <f>'[3]by Sending Hospital'!BP45</f>
        <v>16</v>
      </c>
      <c r="BQ33" s="71">
        <f>'[3]by Sending Hospital'!BQ45</f>
        <v>16</v>
      </c>
      <c r="BR33" s="71">
        <f>'[3]by Sending Hospital'!BR45</f>
        <v>17</v>
      </c>
      <c r="BS33" s="71">
        <f>'[3]by Sending Hospital'!BS45</f>
        <v>18</v>
      </c>
      <c r="BT33" s="71">
        <f>'[3]by Sending Hospital'!BT45</f>
        <v>17</v>
      </c>
      <c r="BU33" s="71">
        <f>'[3]by Sending Hospital'!BU45</f>
        <v>15</v>
      </c>
      <c r="BV33" s="71">
        <f>'[3]by Sending Hospital'!BV45</f>
        <v>14</v>
      </c>
      <c r="BW33" s="71">
        <f>'[3]by Sending Hospital'!BW45</f>
        <v>36</v>
      </c>
      <c r="BX33" s="71">
        <f>'[3]by Sending Hospital'!BX45</f>
        <v>33</v>
      </c>
      <c r="BY33" s="71">
        <f>'[3]by Sending Hospital'!BY45</f>
        <v>42</v>
      </c>
      <c r="BZ33" s="71">
        <f>'[3]by Sending Hospital'!BZ45</f>
        <v>30</v>
      </c>
      <c r="CA33" s="71">
        <f>'[3]by Sending Hospital'!CA45</f>
        <v>37</v>
      </c>
      <c r="CB33" s="71">
        <f>'[3]by Sending Hospital'!CB45</f>
        <v>30</v>
      </c>
      <c r="CC33" s="71">
        <f>'[3]by Sending Hospital'!CC45</f>
        <v>33</v>
      </c>
      <c r="CD33" s="71">
        <f>'[3]by Sending Hospital'!CD45</f>
        <v>36</v>
      </c>
      <c r="CE33" s="71">
        <f>'[3]by Sending Hospital'!CE45</f>
        <v>35</v>
      </c>
      <c r="CF33" s="71">
        <f>'[3]by Sending Hospital'!CF45</f>
        <v>28</v>
      </c>
      <c r="CG33" s="71">
        <f>'[3]by Sending Hospital'!CG45</f>
        <v>22</v>
      </c>
      <c r="CH33" s="71">
        <f>'[3]by Sending Hospital'!CH45</f>
        <v>37</v>
      </c>
      <c r="CI33" s="71">
        <f>'[3]by Sending Hospital'!CI45</f>
        <v>26</v>
      </c>
      <c r="CJ33" s="71">
        <f>'[3]by Sending Hospital'!CJ45</f>
        <v>25</v>
      </c>
      <c r="CK33" s="71">
        <f>'[3]by Sending Hospital'!CK45</f>
        <v>24</v>
      </c>
      <c r="CL33" s="71">
        <f>'[3]by Sending Hospital'!CL45</f>
        <v>23</v>
      </c>
      <c r="CM33" s="71">
        <f>'[3]by Sending Hospital'!CM45</f>
        <v>22</v>
      </c>
      <c r="CN33" s="71">
        <f>'[3]by Sending Hospital'!CN45</f>
        <v>24</v>
      </c>
      <c r="CO33" s="71">
        <f>'[3]by Sending Hospital'!CO45</f>
        <v>7</v>
      </c>
      <c r="CP33" s="71">
        <f>'[3]by Sending Hospital'!CP45</f>
        <v>8</v>
      </c>
      <c r="CQ33" s="71">
        <f>'[3]by Sending Hospital'!CQ45</f>
        <v>7</v>
      </c>
      <c r="CR33" s="71">
        <f>'[3]by Sending Hospital'!CR45</f>
        <v>11</v>
      </c>
      <c r="CS33" s="71">
        <f>'[3]by Sending Hospital'!CS45</f>
        <v>16</v>
      </c>
      <c r="CT33" s="71">
        <f>'[3]by Sending Hospital'!CT45</f>
        <v>9</v>
      </c>
      <c r="CU33" s="71">
        <f>'[3]by Sending Hospital'!CU45</f>
        <v>7</v>
      </c>
      <c r="CV33" s="71">
        <f>'[3]by Sending Hospital'!CV45</f>
        <v>14</v>
      </c>
      <c r="CW33" s="71">
        <f>'[3]by Sending Hospital'!CW45</f>
        <v>11</v>
      </c>
      <c r="CX33" s="72">
        <f>'[3]by Sending Hospital'!CX45</f>
        <v>35</v>
      </c>
      <c r="CY33" s="72">
        <f>'[3]by Sending Hospital'!CY45</f>
        <v>30</v>
      </c>
      <c r="CZ33" s="72">
        <f>'[3]by Sending Hospital'!CZ45</f>
        <v>44</v>
      </c>
      <c r="DA33" s="72">
        <f>'[3]by Sending Hospital'!DA45</f>
        <v>37</v>
      </c>
      <c r="DB33" s="72">
        <f>'[3]by Sending Hospital'!DB45</f>
        <v>41</v>
      </c>
      <c r="DC33" s="72">
        <f>'[3]by Sending Hospital'!DC45</f>
        <v>33</v>
      </c>
      <c r="DD33" s="72">
        <f>'[3]by Sending Hospital'!DD45</f>
        <v>30</v>
      </c>
      <c r="DE33" s="72">
        <f>'[3]by Sending Hospital'!DE45</f>
        <v>36</v>
      </c>
      <c r="DF33" s="72">
        <f>'[3]by Sending Hospital'!DF45</f>
        <v>35</v>
      </c>
      <c r="DG33" s="74">
        <f t="shared" si="1"/>
        <v>0.17142857142857149</v>
      </c>
      <c r="DH33" s="74">
        <f t="shared" si="2"/>
        <v>0.10000000000000009</v>
      </c>
      <c r="DI33" s="74">
        <f t="shared" si="3"/>
        <v>-0.31818181818181823</v>
      </c>
      <c r="DJ33" s="74">
        <f t="shared" si="4"/>
        <v>-2.7027027027026973E-2</v>
      </c>
      <c r="DK33" s="74">
        <f t="shared" si="5"/>
        <v>-0.14634146341463417</v>
      </c>
      <c r="DL33" s="75">
        <f t="shared" si="6"/>
        <v>178</v>
      </c>
      <c r="DM33" s="75">
        <f t="shared" si="7"/>
        <v>171</v>
      </c>
      <c r="DN33" s="75">
        <f t="shared" si="8"/>
        <v>-7</v>
      </c>
      <c r="DO33" s="76">
        <f t="shared" si="9"/>
        <v>-3.9325842696629212E-2</v>
      </c>
    </row>
    <row r="34" spans="1:119" ht="15" customHeight="1">
      <c r="A34" s="85">
        <f>'[3]by Sending Hospital'!A24</f>
        <v>210015</v>
      </c>
      <c r="B34" s="85" t="str">
        <f>'[3]by Sending Hospital'!B24</f>
        <v>FRANKLIN SQUARE</v>
      </c>
      <c r="C34" s="71">
        <f>'[3]by Sending Hospital'!C24</f>
        <v>32</v>
      </c>
      <c r="D34" s="71">
        <f>'[3]by Sending Hospital'!D24</f>
        <v>43</v>
      </c>
      <c r="E34" s="71">
        <f>'[3]by Sending Hospital'!E24</f>
        <v>32</v>
      </c>
      <c r="F34" s="71">
        <f>'[3]by Sending Hospital'!F24</f>
        <v>44</v>
      </c>
      <c r="G34" s="71">
        <f>'[3]by Sending Hospital'!G24</f>
        <v>27</v>
      </c>
      <c r="H34" s="71">
        <f>'[3]by Sending Hospital'!H24</f>
        <v>37</v>
      </c>
      <c r="I34" s="71">
        <f>'[3]by Sending Hospital'!I24</f>
        <v>32</v>
      </c>
      <c r="J34" s="71">
        <f>'[3]by Sending Hospital'!J24</f>
        <v>29</v>
      </c>
      <c r="K34" s="71">
        <f>'[3]by Sending Hospital'!K24</f>
        <v>24</v>
      </c>
      <c r="L34" s="71">
        <f>'[3]by Sending Hospital'!L24</f>
        <v>14</v>
      </c>
      <c r="M34" s="71">
        <f>'[3]by Sending Hospital'!M24</f>
        <v>11</v>
      </c>
      <c r="N34" s="71">
        <f>'[3]by Sending Hospital'!N24</f>
        <v>23</v>
      </c>
      <c r="O34" s="71">
        <f>'[3]by Sending Hospital'!O24</f>
        <v>23</v>
      </c>
      <c r="P34" s="71">
        <f>'[3]by Sending Hospital'!P24</f>
        <v>8</v>
      </c>
      <c r="Q34" s="71">
        <f>'[3]by Sending Hospital'!Q24</f>
        <v>25</v>
      </c>
      <c r="R34" s="71">
        <f>'[3]by Sending Hospital'!R24</f>
        <v>20</v>
      </c>
      <c r="S34" s="71">
        <f>'[3]by Sending Hospital'!S24</f>
        <v>21</v>
      </c>
      <c r="T34" s="71">
        <f>'[3]by Sending Hospital'!T24</f>
        <v>17</v>
      </c>
      <c r="U34" s="71">
        <f>'[3]by Sending Hospital'!U24</f>
        <v>46</v>
      </c>
      <c r="V34" s="71">
        <f>'[3]by Sending Hospital'!V24</f>
        <v>54</v>
      </c>
      <c r="W34" s="71">
        <f>'[3]by Sending Hospital'!W24</f>
        <v>55</v>
      </c>
      <c r="X34" s="71">
        <f>'[3]by Sending Hospital'!X24</f>
        <v>67</v>
      </c>
      <c r="Y34" s="71">
        <f>'[3]by Sending Hospital'!Y24</f>
        <v>35</v>
      </c>
      <c r="Z34" s="71">
        <f>'[3]by Sending Hospital'!Z24</f>
        <v>62</v>
      </c>
      <c r="AA34" s="71">
        <f>'[3]by Sending Hospital'!AA24</f>
        <v>52</v>
      </c>
      <c r="AB34" s="71">
        <f>'[3]by Sending Hospital'!AB24</f>
        <v>50</v>
      </c>
      <c r="AC34" s="71">
        <f>'[3]by Sending Hospital'!AC24</f>
        <v>41</v>
      </c>
      <c r="AD34" s="71">
        <f>'[3]by Sending Hospital'!AD24</f>
        <v>15</v>
      </c>
      <c r="AE34" s="71">
        <f>'[3]by Sending Hospital'!AE24</f>
        <v>10</v>
      </c>
      <c r="AF34" s="71">
        <f>'[3]by Sending Hospital'!AF24</f>
        <v>16</v>
      </c>
      <c r="AG34" s="71">
        <f>'[3]by Sending Hospital'!AG24</f>
        <v>20</v>
      </c>
      <c r="AH34" s="71">
        <f>'[3]by Sending Hospital'!AH24</f>
        <v>10</v>
      </c>
      <c r="AI34" s="71">
        <f>'[3]by Sending Hospital'!AI24</f>
        <v>11</v>
      </c>
      <c r="AJ34" s="71">
        <f>'[3]by Sending Hospital'!AJ24</f>
        <v>13</v>
      </c>
      <c r="AK34" s="71">
        <f>'[3]by Sending Hospital'!AK24</f>
        <v>11</v>
      </c>
      <c r="AL34" s="71">
        <f>'[3]by Sending Hospital'!AL24</f>
        <v>4</v>
      </c>
      <c r="AM34" s="71">
        <f>'[3]by Sending Hospital'!AM24</f>
        <v>3</v>
      </c>
      <c r="AN34" s="71">
        <f>'[3]by Sending Hospital'!AN24</f>
        <v>1</v>
      </c>
      <c r="AO34" s="71">
        <f>'[3]by Sending Hospital'!AO24</f>
        <v>2</v>
      </c>
      <c r="AP34" s="71">
        <f>'[3]by Sending Hospital'!AP24</f>
        <v>7</v>
      </c>
      <c r="AQ34" s="71">
        <f>'[3]by Sending Hospital'!AQ24</f>
        <v>8</v>
      </c>
      <c r="AR34" s="71">
        <f>'[3]by Sending Hospital'!AR24</f>
        <v>10</v>
      </c>
      <c r="AS34" s="71">
        <f>'[3]by Sending Hospital'!AS24</f>
        <v>3</v>
      </c>
      <c r="AT34" s="71">
        <f>'[3]by Sending Hospital'!AT24</f>
        <v>2</v>
      </c>
      <c r="AU34" s="71">
        <f>'[3]by Sending Hospital'!AU24</f>
        <v>6</v>
      </c>
      <c r="AV34" s="71">
        <f>'[3]by Sending Hospital'!AV24</f>
        <v>18</v>
      </c>
      <c r="AW34" s="71">
        <f>'[3]by Sending Hospital'!AW24</f>
        <v>11</v>
      </c>
      <c r="AX34" s="71">
        <f>'[3]by Sending Hospital'!AX24</f>
        <v>18</v>
      </c>
      <c r="AY34" s="71">
        <f>'[3]by Sending Hospital'!AY24</f>
        <v>27</v>
      </c>
      <c r="AZ34" s="71">
        <f>'[3]by Sending Hospital'!AZ24</f>
        <v>18</v>
      </c>
      <c r="BA34" s="71">
        <f>'[3]by Sending Hospital'!BA24</f>
        <v>21</v>
      </c>
      <c r="BB34" s="71">
        <f>'[3]by Sending Hospital'!BB24</f>
        <v>16</v>
      </c>
      <c r="BC34" s="71">
        <f>'[3]by Sending Hospital'!BC24</f>
        <v>13</v>
      </c>
      <c r="BD34" s="71">
        <f>'[3]by Sending Hospital'!BD24</f>
        <v>10</v>
      </c>
      <c r="BE34" s="71">
        <f>'[3]by Sending Hospital'!BE24</f>
        <v>18</v>
      </c>
      <c r="BF34" s="71">
        <f>'[3]by Sending Hospital'!BF24</f>
        <v>37</v>
      </c>
      <c r="BG34" s="71">
        <f>'[3]by Sending Hospital'!BG24</f>
        <v>16</v>
      </c>
      <c r="BH34" s="71">
        <f>'[3]by Sending Hospital'!BH24</f>
        <v>21</v>
      </c>
      <c r="BI34" s="71">
        <f>'[3]by Sending Hospital'!BI24</f>
        <v>27</v>
      </c>
      <c r="BJ34" s="71">
        <f>'[3]by Sending Hospital'!BJ24</f>
        <v>28</v>
      </c>
      <c r="BK34" s="71">
        <f>'[3]by Sending Hospital'!BK24</f>
        <v>22</v>
      </c>
      <c r="BL34" s="71">
        <f>'[3]by Sending Hospital'!BL24</f>
        <v>24</v>
      </c>
      <c r="BM34" s="71">
        <f>'[3]by Sending Hospital'!BM24</f>
        <v>25</v>
      </c>
      <c r="BN34" s="71">
        <f>'[3]by Sending Hospital'!BN24</f>
        <v>7</v>
      </c>
      <c r="BO34" s="71">
        <f>'[3]by Sending Hospital'!BO24</f>
        <v>13</v>
      </c>
      <c r="BP34" s="71">
        <f>'[3]by Sending Hospital'!BP24</f>
        <v>13</v>
      </c>
      <c r="BQ34" s="71">
        <f>'[3]by Sending Hospital'!BQ24</f>
        <v>12</v>
      </c>
      <c r="BR34" s="71">
        <f>'[3]by Sending Hospital'!BR24</f>
        <v>2</v>
      </c>
      <c r="BS34" s="71">
        <f>'[3]by Sending Hospital'!BS24</f>
        <v>13</v>
      </c>
      <c r="BT34" s="71">
        <f>'[3]by Sending Hospital'!BT24</f>
        <v>16</v>
      </c>
      <c r="BU34" s="71">
        <f>'[3]by Sending Hospital'!BU24</f>
        <v>15</v>
      </c>
      <c r="BV34" s="71">
        <f>'[3]by Sending Hospital'!BV24</f>
        <v>14</v>
      </c>
      <c r="BW34" s="71">
        <f>'[3]by Sending Hospital'!BW24</f>
        <v>25</v>
      </c>
      <c r="BX34" s="71">
        <f>'[3]by Sending Hospital'!BX24</f>
        <v>50</v>
      </c>
      <c r="BY34" s="71">
        <f>'[3]by Sending Hospital'!BY24</f>
        <v>29</v>
      </c>
      <c r="BZ34" s="71">
        <f>'[3]by Sending Hospital'!BZ24</f>
        <v>33</v>
      </c>
      <c r="CA34" s="71">
        <f>'[3]by Sending Hospital'!CA24</f>
        <v>29</v>
      </c>
      <c r="CB34" s="71">
        <f>'[3]by Sending Hospital'!CB24</f>
        <v>41</v>
      </c>
      <c r="CC34" s="71">
        <f>'[3]by Sending Hospital'!CC24</f>
        <v>38</v>
      </c>
      <c r="CD34" s="71">
        <f>'[3]by Sending Hospital'!CD24</f>
        <v>39</v>
      </c>
      <c r="CE34" s="71">
        <f>'[3]by Sending Hospital'!CE24</f>
        <v>39</v>
      </c>
      <c r="CF34" s="71">
        <f>'[3]by Sending Hospital'!CF24</f>
        <v>63</v>
      </c>
      <c r="CG34" s="71">
        <f>'[3]by Sending Hospital'!CG24</f>
        <v>64</v>
      </c>
      <c r="CH34" s="71">
        <f>'[3]by Sending Hospital'!CH24</f>
        <v>59</v>
      </c>
      <c r="CI34" s="71">
        <f>'[3]by Sending Hospital'!CI24</f>
        <v>66</v>
      </c>
      <c r="CJ34" s="71">
        <f>'[3]by Sending Hospital'!CJ24</f>
        <v>41</v>
      </c>
      <c r="CK34" s="71">
        <f>'[3]by Sending Hospital'!CK24</f>
        <v>57</v>
      </c>
      <c r="CL34" s="71">
        <f>'[3]by Sending Hospital'!CL24</f>
        <v>44</v>
      </c>
      <c r="CM34" s="71">
        <f>'[3]by Sending Hospital'!CM24</f>
        <v>46</v>
      </c>
      <c r="CN34" s="71">
        <f>'[3]by Sending Hospital'!CN24</f>
        <v>45</v>
      </c>
      <c r="CO34" s="71">
        <f>'[3]by Sending Hospital'!CO24</f>
        <v>16</v>
      </c>
      <c r="CP34" s="71">
        <f>'[3]by Sending Hospital'!CP24</f>
        <v>19</v>
      </c>
      <c r="CQ34" s="71">
        <f>'[3]by Sending Hospital'!CQ24</f>
        <v>21</v>
      </c>
      <c r="CR34" s="71">
        <f>'[3]by Sending Hospital'!CR24</f>
        <v>24</v>
      </c>
      <c r="CS34" s="71">
        <f>'[3]by Sending Hospital'!CS24</f>
        <v>16</v>
      </c>
      <c r="CT34" s="71">
        <f>'[3]by Sending Hospital'!CT24</f>
        <v>18</v>
      </c>
      <c r="CU34" s="71">
        <f>'[3]by Sending Hospital'!CU24</f>
        <v>16</v>
      </c>
      <c r="CV34" s="71">
        <f>'[3]by Sending Hospital'!CV24</f>
        <v>17</v>
      </c>
      <c r="CW34" s="71">
        <f>'[3]by Sending Hospital'!CW24</f>
        <v>11</v>
      </c>
      <c r="CX34" s="72">
        <f>'[3]by Sending Hospital'!CX24</f>
        <v>79</v>
      </c>
      <c r="CY34" s="72">
        <f>'[3]by Sending Hospital'!CY24</f>
        <v>83</v>
      </c>
      <c r="CZ34" s="72">
        <f>'[3]by Sending Hospital'!CZ24</f>
        <v>80</v>
      </c>
      <c r="DA34" s="72">
        <f>'[3]by Sending Hospital'!DA24</f>
        <v>90</v>
      </c>
      <c r="DB34" s="72">
        <f>'[3]by Sending Hospital'!DB24</f>
        <v>57</v>
      </c>
      <c r="DC34" s="72">
        <f>'[3]by Sending Hospital'!DC24</f>
        <v>75</v>
      </c>
      <c r="DD34" s="72">
        <f>'[3]by Sending Hospital'!DD24</f>
        <v>60</v>
      </c>
      <c r="DE34" s="72">
        <f>'[3]by Sending Hospital'!DE24</f>
        <v>63</v>
      </c>
      <c r="DF34" s="72">
        <f>'[3]by Sending Hospital'!DF24</f>
        <v>56</v>
      </c>
      <c r="DG34" s="74">
        <f t="shared" si="1"/>
        <v>-0.27848101265822789</v>
      </c>
      <c r="DH34" s="74">
        <f t="shared" si="2"/>
        <v>-9.6385542168674676E-2</v>
      </c>
      <c r="DI34" s="74">
        <f t="shared" si="3"/>
        <v>-0.25</v>
      </c>
      <c r="DJ34" s="74">
        <f t="shared" si="4"/>
        <v>-0.30000000000000004</v>
      </c>
      <c r="DK34" s="74">
        <f t="shared" si="5"/>
        <v>-1.7543859649122862E-2</v>
      </c>
      <c r="DL34" s="75">
        <f t="shared" si="6"/>
        <v>311</v>
      </c>
      <c r="DM34" s="75">
        <f t="shared" si="7"/>
        <v>298</v>
      </c>
      <c r="DN34" s="75">
        <f t="shared" si="8"/>
        <v>-13</v>
      </c>
      <c r="DO34" s="76">
        <f t="shared" si="9"/>
        <v>-4.1800643086816719E-2</v>
      </c>
    </row>
    <row r="35" spans="1:119" ht="15" customHeight="1">
      <c r="A35" s="85">
        <f>'[3]by Sending Hospital'!A38</f>
        <v>210034</v>
      </c>
      <c r="B35" s="85" t="str">
        <f>'[3]by Sending Hospital'!B38</f>
        <v>HARBOR</v>
      </c>
      <c r="C35" s="71">
        <f>'[3]by Sending Hospital'!C38</f>
        <v>21</v>
      </c>
      <c r="D35" s="71">
        <f>'[3]by Sending Hospital'!D38</f>
        <v>22</v>
      </c>
      <c r="E35" s="71">
        <f>'[3]by Sending Hospital'!E38</f>
        <v>24</v>
      </c>
      <c r="F35" s="71">
        <f>'[3]by Sending Hospital'!F38</f>
        <v>18</v>
      </c>
      <c r="G35" s="71">
        <f>'[3]by Sending Hospital'!G38</f>
        <v>18</v>
      </c>
      <c r="H35" s="71">
        <f>'[3]by Sending Hospital'!H38</f>
        <v>17</v>
      </c>
      <c r="I35" s="71">
        <f>'[3]by Sending Hospital'!I38</f>
        <v>24</v>
      </c>
      <c r="J35" s="71">
        <f>'[3]by Sending Hospital'!J38</f>
        <v>17</v>
      </c>
      <c r="K35" s="71">
        <f>'[3]by Sending Hospital'!K38</f>
        <v>18</v>
      </c>
      <c r="L35" s="71">
        <f>'[3]by Sending Hospital'!L38</f>
        <v>8</v>
      </c>
      <c r="M35" s="71">
        <f>'[3]by Sending Hospital'!M38</f>
        <v>11</v>
      </c>
      <c r="N35" s="71">
        <f>'[3]by Sending Hospital'!N38</f>
        <v>12</v>
      </c>
      <c r="O35" s="71">
        <f>'[3]by Sending Hospital'!O38</f>
        <v>15</v>
      </c>
      <c r="P35" s="71">
        <f>'[3]by Sending Hospital'!P38</f>
        <v>12</v>
      </c>
      <c r="Q35" s="71">
        <f>'[3]by Sending Hospital'!Q38</f>
        <v>22</v>
      </c>
      <c r="R35" s="71">
        <f>'[3]by Sending Hospital'!R38</f>
        <v>20</v>
      </c>
      <c r="S35" s="71">
        <f>'[3]by Sending Hospital'!S38</f>
        <v>11</v>
      </c>
      <c r="T35" s="71">
        <f>'[3]by Sending Hospital'!T38</f>
        <v>14</v>
      </c>
      <c r="U35" s="71">
        <f>'[3]by Sending Hospital'!U38</f>
        <v>29</v>
      </c>
      <c r="V35" s="71">
        <f>'[3]by Sending Hospital'!V38</f>
        <v>33</v>
      </c>
      <c r="W35" s="71">
        <f>'[3]by Sending Hospital'!W38</f>
        <v>36</v>
      </c>
      <c r="X35" s="71">
        <f>'[3]by Sending Hospital'!X38</f>
        <v>33</v>
      </c>
      <c r="Y35" s="71">
        <f>'[3]by Sending Hospital'!Y38</f>
        <v>30</v>
      </c>
      <c r="Z35" s="71">
        <f>'[3]by Sending Hospital'!Z38</f>
        <v>39</v>
      </c>
      <c r="AA35" s="71">
        <f>'[3]by Sending Hospital'!AA38</f>
        <v>44</v>
      </c>
      <c r="AB35" s="71">
        <f>'[3]by Sending Hospital'!AB38</f>
        <v>28</v>
      </c>
      <c r="AC35" s="71">
        <f>'[3]by Sending Hospital'!AC38</f>
        <v>32</v>
      </c>
      <c r="AD35" s="71">
        <f>'[3]by Sending Hospital'!AD38</f>
        <v>23</v>
      </c>
      <c r="AE35" s="71">
        <f>'[3]by Sending Hospital'!AE38</f>
        <v>10</v>
      </c>
      <c r="AF35" s="71">
        <f>'[3]by Sending Hospital'!AF38</f>
        <v>27</v>
      </c>
      <c r="AG35" s="71">
        <f>'[3]by Sending Hospital'!AG38</f>
        <v>24</v>
      </c>
      <c r="AH35" s="71">
        <f>'[3]by Sending Hospital'!AH38</f>
        <v>17</v>
      </c>
      <c r="AI35" s="71">
        <f>'[3]by Sending Hospital'!AI38</f>
        <v>15</v>
      </c>
      <c r="AJ35" s="71">
        <f>'[3]by Sending Hospital'!AJ38</f>
        <v>16</v>
      </c>
      <c r="AK35" s="71">
        <f>'[3]by Sending Hospital'!AK38</f>
        <v>15</v>
      </c>
      <c r="AL35" s="71">
        <f>'[3]by Sending Hospital'!AL38</f>
        <v>10</v>
      </c>
      <c r="AM35" s="71">
        <f>'[3]by Sending Hospital'!AM38</f>
        <v>1</v>
      </c>
      <c r="AN35" s="71">
        <f>'[3]by Sending Hospital'!AN38</f>
        <v>2</v>
      </c>
      <c r="AO35" s="71">
        <f>'[3]by Sending Hospital'!AO38</f>
        <v>1</v>
      </c>
      <c r="AP35" s="71">
        <f>'[3]by Sending Hospital'!AP38</f>
        <v>1</v>
      </c>
      <c r="AQ35" s="71">
        <f>'[3]by Sending Hospital'!AQ38</f>
        <v>2</v>
      </c>
      <c r="AR35" s="71">
        <f>'[3]by Sending Hospital'!AR38</f>
        <v>1</v>
      </c>
      <c r="AS35" s="71">
        <f>'[3]by Sending Hospital'!AS38</f>
        <v>1</v>
      </c>
      <c r="AT35" s="71">
        <f>'[3]by Sending Hospital'!AT38</f>
        <v>2</v>
      </c>
      <c r="AU35" s="71">
        <f>'[3]by Sending Hospital'!AU38</f>
        <v>5</v>
      </c>
      <c r="AV35" s="71">
        <f>'[3]by Sending Hospital'!AV38</f>
        <v>24</v>
      </c>
      <c r="AW35" s="71">
        <f>'[3]by Sending Hospital'!AW38</f>
        <v>12</v>
      </c>
      <c r="AX35" s="71">
        <f>'[3]by Sending Hospital'!AX38</f>
        <v>28</v>
      </c>
      <c r="AY35" s="71">
        <f>'[3]by Sending Hospital'!AY38</f>
        <v>25</v>
      </c>
      <c r="AZ35" s="71">
        <f>'[3]by Sending Hospital'!AZ38</f>
        <v>19</v>
      </c>
      <c r="BA35" s="71">
        <f>'[3]by Sending Hospital'!BA38</f>
        <v>16</v>
      </c>
      <c r="BB35" s="71">
        <f>'[3]by Sending Hospital'!BB38</f>
        <v>17</v>
      </c>
      <c r="BC35" s="71">
        <f>'[3]by Sending Hospital'!BC38</f>
        <v>17</v>
      </c>
      <c r="BD35" s="71">
        <f>'[3]by Sending Hospital'!BD38</f>
        <v>15</v>
      </c>
      <c r="BE35" s="71">
        <f>'[3]by Sending Hospital'!BE38</f>
        <v>17</v>
      </c>
      <c r="BF35" s="71">
        <f>'[3]by Sending Hospital'!BF38</f>
        <v>16</v>
      </c>
      <c r="BG35" s="71">
        <f>'[3]by Sending Hospital'!BG38</f>
        <v>14</v>
      </c>
      <c r="BH35" s="71">
        <f>'[3]by Sending Hospital'!BH38</f>
        <v>13</v>
      </c>
      <c r="BI35" s="71">
        <f>'[3]by Sending Hospital'!BI38</f>
        <v>18</v>
      </c>
      <c r="BJ35" s="71">
        <f>'[3]by Sending Hospital'!BJ38</f>
        <v>9</v>
      </c>
      <c r="BK35" s="71">
        <f>'[3]by Sending Hospital'!BK38</f>
        <v>15</v>
      </c>
      <c r="BL35" s="71">
        <f>'[3]by Sending Hospital'!BL38</f>
        <v>23</v>
      </c>
      <c r="BM35" s="71">
        <f>'[3]by Sending Hospital'!BM38</f>
        <v>11</v>
      </c>
      <c r="BN35" s="71">
        <f>'[3]by Sending Hospital'!BN38</f>
        <v>5</v>
      </c>
      <c r="BO35" s="71">
        <f>'[3]by Sending Hospital'!BO38</f>
        <v>5</v>
      </c>
      <c r="BP35" s="71">
        <f>'[3]by Sending Hospital'!BP38</f>
        <v>8</v>
      </c>
      <c r="BQ35" s="71">
        <f>'[3]by Sending Hospital'!BQ38</f>
        <v>4</v>
      </c>
      <c r="BR35" s="71">
        <f>'[3]by Sending Hospital'!BR38</f>
        <v>4</v>
      </c>
      <c r="BS35" s="71">
        <f>'[3]by Sending Hospital'!BS38</f>
        <v>6</v>
      </c>
      <c r="BT35" s="71">
        <f>'[3]by Sending Hospital'!BT38</f>
        <v>6</v>
      </c>
      <c r="BU35" s="71">
        <f>'[3]by Sending Hospital'!BU38</f>
        <v>7</v>
      </c>
      <c r="BV35" s="71">
        <f>'[3]by Sending Hospital'!BV38</f>
        <v>7</v>
      </c>
      <c r="BW35" s="71">
        <f>'[3]by Sending Hospital'!BW38</f>
        <v>22</v>
      </c>
      <c r="BX35" s="71">
        <f>'[3]by Sending Hospital'!BX38</f>
        <v>21</v>
      </c>
      <c r="BY35" s="71">
        <f>'[3]by Sending Hospital'!BY38</f>
        <v>22</v>
      </c>
      <c r="BZ35" s="71">
        <f>'[3]by Sending Hospital'!BZ38</f>
        <v>17</v>
      </c>
      <c r="CA35" s="71">
        <f>'[3]by Sending Hospital'!CA38</f>
        <v>22</v>
      </c>
      <c r="CB35" s="71">
        <f>'[3]by Sending Hospital'!CB38</f>
        <v>15</v>
      </c>
      <c r="CC35" s="71">
        <f>'[3]by Sending Hospital'!CC38</f>
        <v>21</v>
      </c>
      <c r="CD35" s="71">
        <f>'[3]by Sending Hospital'!CD38</f>
        <v>30</v>
      </c>
      <c r="CE35" s="71">
        <f>'[3]by Sending Hospital'!CE38</f>
        <v>18</v>
      </c>
      <c r="CF35" s="71">
        <f>'[3]by Sending Hospital'!CF38</f>
        <v>30</v>
      </c>
      <c r="CG35" s="71">
        <f>'[3]by Sending Hospital'!CG38</f>
        <v>19</v>
      </c>
      <c r="CH35" s="71">
        <f>'[3]by Sending Hospital'!CH38</f>
        <v>18</v>
      </c>
      <c r="CI35" s="71">
        <f>'[3]by Sending Hospital'!CI38</f>
        <v>21</v>
      </c>
      <c r="CJ35" s="71">
        <f>'[3]by Sending Hospital'!CJ38</f>
        <v>21</v>
      </c>
      <c r="CK35" s="71">
        <f>'[3]by Sending Hospital'!CK38</f>
        <v>14</v>
      </c>
      <c r="CL35" s="71">
        <f>'[3]by Sending Hospital'!CL38</f>
        <v>11</v>
      </c>
      <c r="CM35" s="71">
        <f>'[3]by Sending Hospital'!CM38</f>
        <v>18</v>
      </c>
      <c r="CN35" s="71">
        <f>'[3]by Sending Hospital'!CN38</f>
        <v>10</v>
      </c>
      <c r="CO35" s="71">
        <f>'[3]by Sending Hospital'!CO38</f>
        <v>6</v>
      </c>
      <c r="CP35" s="71">
        <f>'[3]by Sending Hospital'!CP38</f>
        <v>12</v>
      </c>
      <c r="CQ35" s="71">
        <f>'[3]by Sending Hospital'!CQ38</f>
        <v>7</v>
      </c>
      <c r="CR35" s="71">
        <f>'[3]by Sending Hospital'!CR38</f>
        <v>4</v>
      </c>
      <c r="CS35" s="71">
        <f>'[3]by Sending Hospital'!CS38</f>
        <v>6</v>
      </c>
      <c r="CT35" s="71">
        <f>'[3]by Sending Hospital'!CT38</f>
        <v>5</v>
      </c>
      <c r="CU35" s="71">
        <f>'[3]by Sending Hospital'!CU38</f>
        <v>5</v>
      </c>
      <c r="CV35" s="71">
        <f>'[3]by Sending Hospital'!CV38</f>
        <v>8</v>
      </c>
      <c r="CW35" s="71">
        <f>'[3]by Sending Hospital'!CW38</f>
        <v>9</v>
      </c>
      <c r="CX35" s="72">
        <f>'[3]by Sending Hospital'!CX38</f>
        <v>36</v>
      </c>
      <c r="CY35" s="72">
        <f>'[3]by Sending Hospital'!CY38</f>
        <v>31</v>
      </c>
      <c r="CZ35" s="72">
        <f>'[3]by Sending Hospital'!CZ38</f>
        <v>25</v>
      </c>
      <c r="DA35" s="72">
        <f>'[3]by Sending Hospital'!DA38</f>
        <v>25</v>
      </c>
      <c r="DB35" s="72">
        <f>'[3]by Sending Hospital'!DB38</f>
        <v>27</v>
      </c>
      <c r="DC35" s="72">
        <f>'[3]by Sending Hospital'!DC38</f>
        <v>19</v>
      </c>
      <c r="DD35" s="72">
        <f>'[3]by Sending Hospital'!DD38</f>
        <v>16</v>
      </c>
      <c r="DE35" s="72">
        <f>'[3]by Sending Hospital'!DE38</f>
        <v>26</v>
      </c>
      <c r="DF35" s="72">
        <f>'[3]by Sending Hospital'!DF38</f>
        <v>19</v>
      </c>
      <c r="DG35" s="74">
        <f t="shared" si="1"/>
        <v>-0.25</v>
      </c>
      <c r="DH35" s="74">
        <f t="shared" si="2"/>
        <v>-0.38709677419354838</v>
      </c>
      <c r="DI35" s="74">
        <f t="shared" si="3"/>
        <v>-0.36</v>
      </c>
      <c r="DJ35" s="74">
        <f t="shared" si="4"/>
        <v>4.0000000000000036E-2</v>
      </c>
      <c r="DK35" s="74">
        <f t="shared" si="5"/>
        <v>-0.29629629629629628</v>
      </c>
      <c r="DL35" s="75">
        <f t="shared" si="6"/>
        <v>232</v>
      </c>
      <c r="DM35" s="75">
        <f t="shared" si="7"/>
        <v>222</v>
      </c>
      <c r="DN35" s="75">
        <f t="shared" si="8"/>
        <v>-10</v>
      </c>
      <c r="DO35" s="76">
        <f t="shared" si="9"/>
        <v>-4.3103448275862072E-2</v>
      </c>
    </row>
    <row r="36" spans="1:119" ht="15" customHeight="1">
      <c r="A36" s="85">
        <f>'[3]by Sending Hospital'!A23</f>
        <v>210013</v>
      </c>
      <c r="B36" s="85" t="str">
        <f>'[3]by Sending Hospital'!B23</f>
        <v>BON SECOURS</v>
      </c>
      <c r="C36" s="71">
        <f>'[3]by Sending Hospital'!C23</f>
        <v>35</v>
      </c>
      <c r="D36" s="71">
        <f>'[3]by Sending Hospital'!D23</f>
        <v>25</v>
      </c>
      <c r="E36" s="71">
        <f>'[3]by Sending Hospital'!E23</f>
        <v>31</v>
      </c>
      <c r="F36" s="71">
        <f>'[3]by Sending Hospital'!F23</f>
        <v>24</v>
      </c>
      <c r="G36" s="71">
        <f>'[3]by Sending Hospital'!G23</f>
        <v>29</v>
      </c>
      <c r="H36" s="71">
        <f>'[3]by Sending Hospital'!H23</f>
        <v>18</v>
      </c>
      <c r="I36" s="71">
        <f>'[3]by Sending Hospital'!I23</f>
        <v>26</v>
      </c>
      <c r="J36" s="71">
        <f>'[3]by Sending Hospital'!J23</f>
        <v>26</v>
      </c>
      <c r="K36" s="71">
        <f>'[3]by Sending Hospital'!K23</f>
        <v>26</v>
      </c>
      <c r="L36" s="71">
        <f>'[3]by Sending Hospital'!L23</f>
        <v>20</v>
      </c>
      <c r="M36" s="71">
        <f>'[3]by Sending Hospital'!M23</f>
        <v>14</v>
      </c>
      <c r="N36" s="71">
        <f>'[3]by Sending Hospital'!N23</f>
        <v>11</v>
      </c>
      <c r="O36" s="71">
        <f>'[3]by Sending Hospital'!O23</f>
        <v>12</v>
      </c>
      <c r="P36" s="71">
        <f>'[3]by Sending Hospital'!P23</f>
        <v>15</v>
      </c>
      <c r="Q36" s="71">
        <f>'[3]by Sending Hospital'!Q23</f>
        <v>14</v>
      </c>
      <c r="R36" s="71">
        <f>'[3]by Sending Hospital'!R23</f>
        <v>8</v>
      </c>
      <c r="S36" s="71">
        <f>'[3]by Sending Hospital'!S23</f>
        <v>7</v>
      </c>
      <c r="T36" s="71">
        <f>'[3]by Sending Hospital'!T23</f>
        <v>12</v>
      </c>
      <c r="U36" s="71">
        <f>'[3]by Sending Hospital'!U23</f>
        <v>55</v>
      </c>
      <c r="V36" s="71">
        <f>'[3]by Sending Hospital'!V23</f>
        <v>39</v>
      </c>
      <c r="W36" s="71">
        <f>'[3]by Sending Hospital'!W23</f>
        <v>42</v>
      </c>
      <c r="X36" s="71">
        <f>'[3]by Sending Hospital'!X23</f>
        <v>36</v>
      </c>
      <c r="Y36" s="71">
        <f>'[3]by Sending Hospital'!Y23</f>
        <v>44</v>
      </c>
      <c r="Z36" s="71">
        <f>'[3]by Sending Hospital'!Z23</f>
        <v>32</v>
      </c>
      <c r="AA36" s="71">
        <f>'[3]by Sending Hospital'!AA23</f>
        <v>34</v>
      </c>
      <c r="AB36" s="71">
        <f>'[3]by Sending Hospital'!AB23</f>
        <v>33</v>
      </c>
      <c r="AC36" s="71">
        <f>'[3]by Sending Hospital'!AC23</f>
        <v>38</v>
      </c>
      <c r="AD36" s="71">
        <f>'[3]by Sending Hospital'!AD23</f>
        <v>25</v>
      </c>
      <c r="AE36" s="71">
        <f>'[3]by Sending Hospital'!AE23</f>
        <v>25</v>
      </c>
      <c r="AF36" s="71">
        <f>'[3]by Sending Hospital'!AF23</f>
        <v>24</v>
      </c>
      <c r="AG36" s="71">
        <f>'[3]by Sending Hospital'!AG23</f>
        <v>20</v>
      </c>
      <c r="AH36" s="71">
        <f>'[3]by Sending Hospital'!AH23</f>
        <v>17</v>
      </c>
      <c r="AI36" s="71">
        <f>'[3]by Sending Hospital'!AI23</f>
        <v>23</v>
      </c>
      <c r="AJ36" s="71">
        <f>'[3]by Sending Hospital'!AJ23</f>
        <v>13</v>
      </c>
      <c r="AK36" s="71">
        <f>'[3]by Sending Hospital'!AK23</f>
        <v>19</v>
      </c>
      <c r="AL36" s="71">
        <f>'[3]by Sending Hospital'!AL23</f>
        <v>24</v>
      </c>
      <c r="AM36" s="71" t="str">
        <f>'[3]by Sending Hospital'!AM23</f>
        <v>.</v>
      </c>
      <c r="AN36" s="71">
        <f>'[3]by Sending Hospital'!AN23</f>
        <v>4</v>
      </c>
      <c r="AO36" s="71">
        <f>'[3]by Sending Hospital'!AO23</f>
        <v>1</v>
      </c>
      <c r="AP36" s="71">
        <f>'[3]by Sending Hospital'!AP23</f>
        <v>2</v>
      </c>
      <c r="AQ36" s="71">
        <f>'[3]by Sending Hospital'!AQ23</f>
        <v>2</v>
      </c>
      <c r="AR36" s="71" t="str">
        <f>'[3]by Sending Hospital'!AR23</f>
        <v>.</v>
      </c>
      <c r="AS36" s="71" t="str">
        <f>'[3]by Sending Hospital'!AS23</f>
        <v>.</v>
      </c>
      <c r="AT36" s="71">
        <f>'[3]by Sending Hospital'!AT23</f>
        <v>3</v>
      </c>
      <c r="AU36" s="71">
        <f>'[3]by Sending Hospital'!AU23</f>
        <v>3</v>
      </c>
      <c r="AV36" s="71">
        <f>'[3]by Sending Hospital'!AV23</f>
        <v>25</v>
      </c>
      <c r="AW36" s="71">
        <f>'[3]by Sending Hospital'!AW23</f>
        <v>29</v>
      </c>
      <c r="AX36" s="71">
        <f>'[3]by Sending Hospital'!AX23</f>
        <v>25</v>
      </c>
      <c r="AY36" s="71">
        <f>'[3]by Sending Hospital'!AY23</f>
        <v>22</v>
      </c>
      <c r="AZ36" s="71">
        <f>'[3]by Sending Hospital'!AZ23</f>
        <v>19</v>
      </c>
      <c r="BA36" s="71">
        <f>'[3]by Sending Hospital'!BA23</f>
        <v>23</v>
      </c>
      <c r="BB36" s="71">
        <f>'[3]by Sending Hospital'!BB23</f>
        <v>13</v>
      </c>
      <c r="BC36" s="71">
        <f>'[3]by Sending Hospital'!BC23</f>
        <v>22</v>
      </c>
      <c r="BD36" s="71">
        <f>'[3]by Sending Hospital'!BD23</f>
        <v>27</v>
      </c>
      <c r="BE36" s="71">
        <f>'[3]by Sending Hospital'!BE23</f>
        <v>7</v>
      </c>
      <c r="BF36" s="71">
        <f>'[3]by Sending Hospital'!BF23</f>
        <v>14</v>
      </c>
      <c r="BG36" s="71">
        <f>'[3]by Sending Hospital'!BG23</f>
        <v>11</v>
      </c>
      <c r="BH36" s="71">
        <f>'[3]by Sending Hospital'!BH23</f>
        <v>5</v>
      </c>
      <c r="BI36" s="71">
        <f>'[3]by Sending Hospital'!BI23</f>
        <v>6</v>
      </c>
      <c r="BJ36" s="71">
        <f>'[3]by Sending Hospital'!BJ23</f>
        <v>11</v>
      </c>
      <c r="BK36" s="71">
        <f>'[3]by Sending Hospital'!BK23</f>
        <v>12</v>
      </c>
      <c r="BL36" s="71">
        <f>'[3]by Sending Hospital'!BL23</f>
        <v>7</v>
      </c>
      <c r="BM36" s="71">
        <f>'[3]by Sending Hospital'!BM23</f>
        <v>13</v>
      </c>
      <c r="BN36" s="71">
        <f>'[3]by Sending Hospital'!BN23</f>
        <v>3</v>
      </c>
      <c r="BO36" s="71">
        <f>'[3]by Sending Hospital'!BO23</f>
        <v>4</v>
      </c>
      <c r="BP36" s="71">
        <f>'[3]by Sending Hospital'!BP23</f>
        <v>9</v>
      </c>
      <c r="BQ36" s="71">
        <f>'[3]by Sending Hospital'!BQ23</f>
        <v>4</v>
      </c>
      <c r="BR36" s="71">
        <f>'[3]by Sending Hospital'!BR23</f>
        <v>4</v>
      </c>
      <c r="BS36" s="71">
        <f>'[3]by Sending Hospital'!BS23</f>
        <v>5</v>
      </c>
      <c r="BT36" s="71">
        <f>'[3]by Sending Hospital'!BT23</f>
        <v>8</v>
      </c>
      <c r="BU36" s="71">
        <f>'[3]by Sending Hospital'!BU23</f>
        <v>3</v>
      </c>
      <c r="BV36" s="71">
        <f>'[3]by Sending Hospital'!BV23</f>
        <v>6</v>
      </c>
      <c r="BW36" s="71">
        <f>'[3]by Sending Hospital'!BW23</f>
        <v>10</v>
      </c>
      <c r="BX36" s="71">
        <f>'[3]by Sending Hospital'!BX23</f>
        <v>18</v>
      </c>
      <c r="BY36" s="71">
        <f>'[3]by Sending Hospital'!BY23</f>
        <v>20</v>
      </c>
      <c r="BZ36" s="71">
        <f>'[3]by Sending Hospital'!BZ23</f>
        <v>9</v>
      </c>
      <c r="CA36" s="71">
        <f>'[3]by Sending Hospital'!CA23</f>
        <v>10</v>
      </c>
      <c r="CB36" s="71">
        <f>'[3]by Sending Hospital'!CB23</f>
        <v>16</v>
      </c>
      <c r="CC36" s="71">
        <f>'[3]by Sending Hospital'!CC23</f>
        <v>20</v>
      </c>
      <c r="CD36" s="71">
        <f>'[3]by Sending Hospital'!CD23</f>
        <v>10</v>
      </c>
      <c r="CE36" s="71">
        <f>'[3]by Sending Hospital'!CE23</f>
        <v>19</v>
      </c>
      <c r="CF36" s="71">
        <f>'[3]by Sending Hospital'!CF23</f>
        <v>30</v>
      </c>
      <c r="CG36" s="71">
        <f>'[3]by Sending Hospital'!CG23</f>
        <v>44</v>
      </c>
      <c r="CH36" s="71">
        <f>'[3]by Sending Hospital'!CH23</f>
        <v>34</v>
      </c>
      <c r="CI36" s="71">
        <f>'[3]by Sending Hospital'!CI23</f>
        <v>43</v>
      </c>
      <c r="CJ36" s="71">
        <f>'[3]by Sending Hospital'!CJ23</f>
        <v>27</v>
      </c>
      <c r="CK36" s="71">
        <f>'[3]by Sending Hospital'!CK23</f>
        <v>22</v>
      </c>
      <c r="CL36" s="71">
        <f>'[3]by Sending Hospital'!CL23</f>
        <v>24</v>
      </c>
      <c r="CM36" s="71">
        <f>'[3]by Sending Hospital'!CM23</f>
        <v>26</v>
      </c>
      <c r="CN36" s="71">
        <f>'[3]by Sending Hospital'!CN23</f>
        <v>21</v>
      </c>
      <c r="CO36" s="71">
        <f>'[3]by Sending Hospital'!CO23</f>
        <v>11</v>
      </c>
      <c r="CP36" s="71">
        <f>'[3]by Sending Hospital'!CP23</f>
        <v>16</v>
      </c>
      <c r="CQ36" s="71">
        <f>'[3]by Sending Hospital'!CQ23</f>
        <v>15</v>
      </c>
      <c r="CR36" s="71">
        <f>'[3]by Sending Hospital'!CR23</f>
        <v>19</v>
      </c>
      <c r="CS36" s="71">
        <f>'[3]by Sending Hospital'!CS23</f>
        <v>12</v>
      </c>
      <c r="CT36" s="71">
        <f>'[3]by Sending Hospital'!CT23</f>
        <v>6</v>
      </c>
      <c r="CU36" s="71">
        <f>'[3]by Sending Hospital'!CU23</f>
        <v>12</v>
      </c>
      <c r="CV36" s="71">
        <f>'[3]by Sending Hospital'!CV23</f>
        <v>9</v>
      </c>
      <c r="CW36" s="71">
        <f>'[3]by Sending Hospital'!CW23</f>
        <v>3</v>
      </c>
      <c r="CX36" s="72">
        <f>'[3]by Sending Hospital'!CX23</f>
        <v>41</v>
      </c>
      <c r="CY36" s="72">
        <f>'[3]by Sending Hospital'!CY23</f>
        <v>60</v>
      </c>
      <c r="CZ36" s="72">
        <f>'[3]by Sending Hospital'!CZ23</f>
        <v>49</v>
      </c>
      <c r="DA36" s="72">
        <f>'[3]by Sending Hospital'!DA23</f>
        <v>62</v>
      </c>
      <c r="DB36" s="72">
        <f>'[3]by Sending Hospital'!DB23</f>
        <v>39</v>
      </c>
      <c r="DC36" s="72">
        <f>'[3]by Sending Hospital'!DC23</f>
        <v>28</v>
      </c>
      <c r="DD36" s="72">
        <f>'[3]by Sending Hospital'!DD23</f>
        <v>36</v>
      </c>
      <c r="DE36" s="72">
        <f>'[3]by Sending Hospital'!DE23</f>
        <v>35</v>
      </c>
      <c r="DF36" s="72">
        <f>'[3]by Sending Hospital'!DF23</f>
        <v>24</v>
      </c>
      <c r="DG36" s="74">
        <f t="shared" si="1"/>
        <v>-4.8780487804878092E-2</v>
      </c>
      <c r="DH36" s="74">
        <f t="shared" si="2"/>
        <v>-0.53333333333333333</v>
      </c>
      <c r="DI36" s="74">
        <f t="shared" si="3"/>
        <v>-0.26530612244897955</v>
      </c>
      <c r="DJ36" s="74">
        <f t="shared" si="4"/>
        <v>-0.43548387096774188</v>
      </c>
      <c r="DK36" s="74">
        <f t="shared" si="5"/>
        <v>-0.38461538461538458</v>
      </c>
      <c r="DL36" s="75">
        <f t="shared" si="6"/>
        <v>227</v>
      </c>
      <c r="DM36" s="75">
        <f t="shared" si="7"/>
        <v>216</v>
      </c>
      <c r="DN36" s="75">
        <f t="shared" si="8"/>
        <v>-11</v>
      </c>
      <c r="DO36" s="76">
        <f t="shared" si="9"/>
        <v>-4.8458149779735685E-2</v>
      </c>
    </row>
    <row r="37" spans="1:119" ht="15" customHeight="1">
      <c r="A37" s="85">
        <f>'[3]by Sending Hospital'!A52</f>
        <v>210057</v>
      </c>
      <c r="B37" s="85" t="str">
        <f>'[3]by Sending Hospital'!B52</f>
        <v>SHADY GROVE</v>
      </c>
      <c r="C37" s="71">
        <f>'[3]by Sending Hospital'!C52</f>
        <v>4</v>
      </c>
      <c r="D37" s="71">
        <f>'[3]by Sending Hospital'!D52</f>
        <v>2</v>
      </c>
      <c r="E37" s="71">
        <f>'[3]by Sending Hospital'!E52</f>
        <v>7</v>
      </c>
      <c r="F37" s="71">
        <f>'[3]by Sending Hospital'!F52</f>
        <v>4</v>
      </c>
      <c r="G37" s="71">
        <f>'[3]by Sending Hospital'!G52</f>
        <v>2</v>
      </c>
      <c r="H37" s="71">
        <f>'[3]by Sending Hospital'!H52</f>
        <v>2</v>
      </c>
      <c r="I37" s="71">
        <f>'[3]by Sending Hospital'!I52</f>
        <v>5</v>
      </c>
      <c r="J37" s="71">
        <f>'[3]by Sending Hospital'!J52</f>
        <v>2</v>
      </c>
      <c r="K37" s="71" t="str">
        <f>'[3]by Sending Hospital'!K52</f>
        <v>.</v>
      </c>
      <c r="L37" s="71">
        <f>'[3]by Sending Hospital'!L52</f>
        <v>10</v>
      </c>
      <c r="M37" s="71">
        <f>'[3]by Sending Hospital'!M52</f>
        <v>12</v>
      </c>
      <c r="N37" s="71">
        <f>'[3]by Sending Hospital'!N52</f>
        <v>10</v>
      </c>
      <c r="O37" s="71">
        <f>'[3]by Sending Hospital'!O52</f>
        <v>15</v>
      </c>
      <c r="P37" s="71">
        <f>'[3]by Sending Hospital'!P52</f>
        <v>10</v>
      </c>
      <c r="Q37" s="71">
        <f>'[3]by Sending Hospital'!Q52</f>
        <v>10</v>
      </c>
      <c r="R37" s="71">
        <f>'[3]by Sending Hospital'!R52</f>
        <v>15</v>
      </c>
      <c r="S37" s="71">
        <f>'[3]by Sending Hospital'!S52</f>
        <v>18</v>
      </c>
      <c r="T37" s="71">
        <f>'[3]by Sending Hospital'!T52</f>
        <v>12</v>
      </c>
      <c r="U37" s="71">
        <f>'[3]by Sending Hospital'!U52</f>
        <v>14</v>
      </c>
      <c r="V37" s="71">
        <f>'[3]by Sending Hospital'!V52</f>
        <v>14</v>
      </c>
      <c r="W37" s="71">
        <f>'[3]by Sending Hospital'!W52</f>
        <v>17</v>
      </c>
      <c r="X37" s="71">
        <f>'[3]by Sending Hospital'!X52</f>
        <v>19</v>
      </c>
      <c r="Y37" s="71">
        <f>'[3]by Sending Hospital'!Y52</f>
        <v>12</v>
      </c>
      <c r="Z37" s="71">
        <f>'[3]by Sending Hospital'!Z52</f>
        <v>12</v>
      </c>
      <c r="AA37" s="71">
        <f>'[3]by Sending Hospital'!AA52</f>
        <v>20</v>
      </c>
      <c r="AB37" s="71">
        <f>'[3]by Sending Hospital'!AB52</f>
        <v>20</v>
      </c>
      <c r="AC37" s="71">
        <f>'[3]by Sending Hospital'!AC52</f>
        <v>12</v>
      </c>
      <c r="AD37" s="71">
        <f>'[3]by Sending Hospital'!AD52</f>
        <v>1</v>
      </c>
      <c r="AE37" s="71">
        <f>'[3]by Sending Hospital'!AE52</f>
        <v>4</v>
      </c>
      <c r="AF37" s="71">
        <f>'[3]by Sending Hospital'!AF52</f>
        <v>4</v>
      </c>
      <c r="AG37" s="71">
        <f>'[3]by Sending Hospital'!AG52</f>
        <v>3</v>
      </c>
      <c r="AH37" s="71">
        <f>'[3]by Sending Hospital'!AH52</f>
        <v>4</v>
      </c>
      <c r="AI37" s="71">
        <f>'[3]by Sending Hospital'!AI52</f>
        <v>5</v>
      </c>
      <c r="AJ37" s="71">
        <f>'[3]by Sending Hospital'!AJ52</f>
        <v>3</v>
      </c>
      <c r="AK37" s="71">
        <f>'[3]by Sending Hospital'!AK52</f>
        <v>3</v>
      </c>
      <c r="AL37" s="71">
        <f>'[3]by Sending Hospital'!AL52</f>
        <v>1</v>
      </c>
      <c r="AM37" s="71">
        <f>'[3]by Sending Hospital'!AM52</f>
        <v>1</v>
      </c>
      <c r="AN37" s="71">
        <f>'[3]by Sending Hospital'!AN52</f>
        <v>4</v>
      </c>
      <c r="AO37" s="71">
        <f>'[3]by Sending Hospital'!AO52</f>
        <v>2</v>
      </c>
      <c r="AP37" s="71">
        <f>'[3]by Sending Hospital'!AP52</f>
        <v>3</v>
      </c>
      <c r="AQ37" s="71">
        <f>'[3]by Sending Hospital'!AQ52</f>
        <v>2</v>
      </c>
      <c r="AR37" s="71">
        <f>'[3]by Sending Hospital'!AR52</f>
        <v>2</v>
      </c>
      <c r="AS37" s="71">
        <f>'[3]by Sending Hospital'!AS52</f>
        <v>2</v>
      </c>
      <c r="AT37" s="71">
        <f>'[3]by Sending Hospital'!AT52</f>
        <v>2</v>
      </c>
      <c r="AU37" s="71">
        <f>'[3]by Sending Hospital'!AU52</f>
        <v>2</v>
      </c>
      <c r="AV37" s="71">
        <f>'[3]by Sending Hospital'!AV52</f>
        <v>2</v>
      </c>
      <c r="AW37" s="71">
        <f>'[3]by Sending Hospital'!AW52</f>
        <v>8</v>
      </c>
      <c r="AX37" s="71">
        <f>'[3]by Sending Hospital'!AX52</f>
        <v>6</v>
      </c>
      <c r="AY37" s="71">
        <f>'[3]by Sending Hospital'!AY52</f>
        <v>6</v>
      </c>
      <c r="AZ37" s="71">
        <f>'[3]by Sending Hospital'!AZ52</f>
        <v>6</v>
      </c>
      <c r="BA37" s="71">
        <f>'[3]by Sending Hospital'!BA52</f>
        <v>7</v>
      </c>
      <c r="BB37" s="71">
        <f>'[3]by Sending Hospital'!BB52</f>
        <v>5</v>
      </c>
      <c r="BC37" s="71">
        <f>'[3]by Sending Hospital'!BC52</f>
        <v>5</v>
      </c>
      <c r="BD37" s="71">
        <f>'[3]by Sending Hospital'!BD52</f>
        <v>3</v>
      </c>
      <c r="BE37" s="71">
        <f>'[3]by Sending Hospital'!BE52</f>
        <v>12</v>
      </c>
      <c r="BF37" s="71">
        <f>'[3]by Sending Hospital'!BF52</f>
        <v>7</v>
      </c>
      <c r="BG37" s="71">
        <f>'[3]by Sending Hospital'!BG52</f>
        <v>10</v>
      </c>
      <c r="BH37" s="71">
        <f>'[3]by Sending Hospital'!BH52</f>
        <v>10</v>
      </c>
      <c r="BI37" s="71">
        <f>'[3]by Sending Hospital'!BI52</f>
        <v>3</v>
      </c>
      <c r="BJ37" s="71">
        <f>'[3]by Sending Hospital'!BJ52</f>
        <v>10</v>
      </c>
      <c r="BK37" s="71">
        <f>'[3]by Sending Hospital'!BK52</f>
        <v>5</v>
      </c>
      <c r="BL37" s="71">
        <f>'[3]by Sending Hospital'!BL52</f>
        <v>9</v>
      </c>
      <c r="BM37" s="71">
        <f>'[3]by Sending Hospital'!BM52</f>
        <v>9</v>
      </c>
      <c r="BN37" s="71">
        <f>'[3]by Sending Hospital'!BN52</f>
        <v>7</v>
      </c>
      <c r="BO37" s="71">
        <f>'[3]by Sending Hospital'!BO52</f>
        <v>11</v>
      </c>
      <c r="BP37" s="71">
        <f>'[3]by Sending Hospital'!BP52</f>
        <v>6</v>
      </c>
      <c r="BQ37" s="71">
        <f>'[3]by Sending Hospital'!BQ52</f>
        <v>13</v>
      </c>
      <c r="BR37" s="71">
        <f>'[3]by Sending Hospital'!BR52</f>
        <v>13</v>
      </c>
      <c r="BS37" s="71">
        <f>'[3]by Sending Hospital'!BS52</f>
        <v>9</v>
      </c>
      <c r="BT37" s="71">
        <f>'[3]by Sending Hospital'!BT52</f>
        <v>5</v>
      </c>
      <c r="BU37" s="71">
        <f>'[3]by Sending Hospital'!BU52</f>
        <v>11</v>
      </c>
      <c r="BV37" s="71">
        <f>'[3]by Sending Hospital'!BV52</f>
        <v>8</v>
      </c>
      <c r="BW37" s="71">
        <f>'[3]by Sending Hospital'!BW52</f>
        <v>19</v>
      </c>
      <c r="BX37" s="71">
        <f>'[3]by Sending Hospital'!BX52</f>
        <v>18</v>
      </c>
      <c r="BY37" s="71">
        <f>'[3]by Sending Hospital'!BY52</f>
        <v>16</v>
      </c>
      <c r="BZ37" s="71">
        <f>'[3]by Sending Hospital'!BZ52</f>
        <v>23</v>
      </c>
      <c r="CA37" s="71">
        <f>'[3]by Sending Hospital'!CA52</f>
        <v>16</v>
      </c>
      <c r="CB37" s="71">
        <f>'[3]by Sending Hospital'!CB52</f>
        <v>19</v>
      </c>
      <c r="CC37" s="71">
        <f>'[3]by Sending Hospital'!CC52</f>
        <v>10</v>
      </c>
      <c r="CD37" s="71">
        <f>'[3]by Sending Hospital'!CD52</f>
        <v>20</v>
      </c>
      <c r="CE37" s="71">
        <f>'[3]by Sending Hospital'!CE52</f>
        <v>17</v>
      </c>
      <c r="CF37" s="71">
        <f>'[3]by Sending Hospital'!CF52</f>
        <v>24</v>
      </c>
      <c r="CG37" s="71">
        <f>'[3]by Sending Hospital'!CG52</f>
        <v>38</v>
      </c>
      <c r="CH37" s="71">
        <f>'[3]by Sending Hospital'!CH52</f>
        <v>29</v>
      </c>
      <c r="CI37" s="71">
        <f>'[3]by Sending Hospital'!CI52</f>
        <v>33</v>
      </c>
      <c r="CJ37" s="71">
        <f>'[3]by Sending Hospital'!CJ52</f>
        <v>53</v>
      </c>
      <c r="CK37" s="71">
        <f>'[3]by Sending Hospital'!CK52</f>
        <v>26</v>
      </c>
      <c r="CL37" s="71">
        <f>'[3]by Sending Hospital'!CL52</f>
        <v>51</v>
      </c>
      <c r="CM37" s="71">
        <f>'[3]by Sending Hospital'!CM52</f>
        <v>39</v>
      </c>
      <c r="CN37" s="71">
        <f>'[3]by Sending Hospital'!CN52</f>
        <v>33</v>
      </c>
      <c r="CO37" s="71">
        <f>'[3]by Sending Hospital'!CO52</f>
        <v>18</v>
      </c>
      <c r="CP37" s="71">
        <f>'[3]by Sending Hospital'!CP52</f>
        <v>29</v>
      </c>
      <c r="CQ37" s="71">
        <f>'[3]by Sending Hospital'!CQ52</f>
        <v>18</v>
      </c>
      <c r="CR37" s="71">
        <f>'[3]by Sending Hospital'!CR52</f>
        <v>13</v>
      </c>
      <c r="CS37" s="71">
        <f>'[3]by Sending Hospital'!CS52</f>
        <v>34</v>
      </c>
      <c r="CT37" s="71">
        <f>'[3]by Sending Hospital'!CT52</f>
        <v>27</v>
      </c>
      <c r="CU37" s="71">
        <f>'[3]by Sending Hospital'!CU52</f>
        <v>34</v>
      </c>
      <c r="CV37" s="71">
        <f>'[3]by Sending Hospital'!CV52</f>
        <v>40</v>
      </c>
      <c r="CW37" s="71">
        <f>'[3]by Sending Hospital'!CW52</f>
        <v>37</v>
      </c>
      <c r="CX37" s="72">
        <f>'[3]by Sending Hospital'!CX52</f>
        <v>42</v>
      </c>
      <c r="CY37" s="72">
        <f>'[3]by Sending Hospital'!CY52</f>
        <v>67</v>
      </c>
      <c r="CZ37" s="72">
        <f>'[3]by Sending Hospital'!CZ52</f>
        <v>47</v>
      </c>
      <c r="DA37" s="72">
        <f>'[3]by Sending Hospital'!DA52</f>
        <v>46</v>
      </c>
      <c r="DB37" s="72">
        <f>'[3]by Sending Hospital'!DB52</f>
        <v>87</v>
      </c>
      <c r="DC37" s="72">
        <f>'[3]by Sending Hospital'!DC52</f>
        <v>53</v>
      </c>
      <c r="DD37" s="72">
        <f>'[3]by Sending Hospital'!DD52</f>
        <v>85</v>
      </c>
      <c r="DE37" s="72">
        <f>'[3]by Sending Hospital'!DE52</f>
        <v>79</v>
      </c>
      <c r="DF37" s="72">
        <f>'[3]by Sending Hospital'!DF52</f>
        <v>70</v>
      </c>
      <c r="DG37" s="74">
        <f t="shared" si="1"/>
        <v>1.0714285714285716</v>
      </c>
      <c r="DH37" s="74">
        <f t="shared" si="2"/>
        <v>-0.20895522388059706</v>
      </c>
      <c r="DI37" s="74">
        <f t="shared" si="3"/>
        <v>0.8085106382978724</v>
      </c>
      <c r="DJ37" s="74">
        <f t="shared" si="4"/>
        <v>0.71739130434782616</v>
      </c>
      <c r="DK37" s="74">
        <f t="shared" si="5"/>
        <v>-0.1954022988505747</v>
      </c>
      <c r="DL37" s="75">
        <f t="shared" si="6"/>
        <v>121</v>
      </c>
      <c r="DM37" s="75">
        <f t="shared" si="7"/>
        <v>112</v>
      </c>
      <c r="DN37" s="75">
        <f t="shared" si="8"/>
        <v>-9</v>
      </c>
      <c r="DO37" s="76">
        <f t="shared" si="9"/>
        <v>-7.43801652892562E-2</v>
      </c>
    </row>
    <row r="38" spans="1:119" ht="15" customHeight="1">
      <c r="A38" s="85">
        <f>'[3]by Sending Hospital'!A34</f>
        <v>210029</v>
      </c>
      <c r="B38" s="85" t="str">
        <f>'[3]by Sending Hospital'!B34</f>
        <v>HOPKINS BAYVIEW MED CTR</v>
      </c>
      <c r="C38" s="71">
        <f>'[3]by Sending Hospital'!C34</f>
        <v>1</v>
      </c>
      <c r="D38" s="71">
        <f>'[3]by Sending Hospital'!D34</f>
        <v>4</v>
      </c>
      <c r="E38" s="71">
        <f>'[3]by Sending Hospital'!E34</f>
        <v>5</v>
      </c>
      <c r="F38" s="71">
        <f>'[3]by Sending Hospital'!F34</f>
        <v>5</v>
      </c>
      <c r="G38" s="71">
        <f>'[3]by Sending Hospital'!G34</f>
        <v>3</v>
      </c>
      <c r="H38" s="71">
        <f>'[3]by Sending Hospital'!H34</f>
        <v>7</v>
      </c>
      <c r="I38" s="71">
        <f>'[3]by Sending Hospital'!I34</f>
        <v>4</v>
      </c>
      <c r="J38" s="71">
        <f>'[3]by Sending Hospital'!J34</f>
        <v>3</v>
      </c>
      <c r="K38" s="71">
        <f>'[3]by Sending Hospital'!K34</f>
        <v>6</v>
      </c>
      <c r="L38" s="71">
        <f>'[3]by Sending Hospital'!L34</f>
        <v>3</v>
      </c>
      <c r="M38" s="71">
        <f>'[3]by Sending Hospital'!M34</f>
        <v>2</v>
      </c>
      <c r="N38" s="71">
        <f>'[3]by Sending Hospital'!N34</f>
        <v>1</v>
      </c>
      <c r="O38" s="71">
        <f>'[3]by Sending Hospital'!O34</f>
        <v>3</v>
      </c>
      <c r="P38" s="71">
        <f>'[3]by Sending Hospital'!P34</f>
        <v>3</v>
      </c>
      <c r="Q38" s="71">
        <f>'[3]by Sending Hospital'!Q34</f>
        <v>4</v>
      </c>
      <c r="R38" s="71">
        <f>'[3]by Sending Hospital'!R34</f>
        <v>3</v>
      </c>
      <c r="S38" s="71" t="str">
        <f>'[3]by Sending Hospital'!S34</f>
        <v>.</v>
      </c>
      <c r="T38" s="71">
        <f>'[3]by Sending Hospital'!T34</f>
        <v>2</v>
      </c>
      <c r="U38" s="71">
        <f>'[3]by Sending Hospital'!U34</f>
        <v>4</v>
      </c>
      <c r="V38" s="71">
        <f>'[3]by Sending Hospital'!V34</f>
        <v>6</v>
      </c>
      <c r="W38" s="71">
        <f>'[3]by Sending Hospital'!W34</f>
        <v>6</v>
      </c>
      <c r="X38" s="71">
        <f>'[3]by Sending Hospital'!X34</f>
        <v>8</v>
      </c>
      <c r="Y38" s="71">
        <f>'[3]by Sending Hospital'!Y34</f>
        <v>6</v>
      </c>
      <c r="Z38" s="71">
        <f>'[3]by Sending Hospital'!Z34</f>
        <v>11</v>
      </c>
      <c r="AA38" s="71">
        <f>'[3]by Sending Hospital'!AA34</f>
        <v>7</v>
      </c>
      <c r="AB38" s="71">
        <f>'[3]by Sending Hospital'!AB34</f>
        <v>3</v>
      </c>
      <c r="AC38" s="71">
        <f>'[3]by Sending Hospital'!AC34</f>
        <v>8</v>
      </c>
      <c r="AD38" s="71">
        <f>'[3]by Sending Hospital'!AD34</f>
        <v>1</v>
      </c>
      <c r="AE38" s="71">
        <f>'[3]by Sending Hospital'!AE34</f>
        <v>1</v>
      </c>
      <c r="AF38" s="71" t="str">
        <f>'[3]by Sending Hospital'!AF34</f>
        <v>.</v>
      </c>
      <c r="AG38" s="71">
        <f>'[3]by Sending Hospital'!AG34</f>
        <v>2</v>
      </c>
      <c r="AH38" s="71">
        <f>'[3]by Sending Hospital'!AH34</f>
        <v>1</v>
      </c>
      <c r="AI38" s="71">
        <f>'[3]by Sending Hospital'!AI34</f>
        <v>1</v>
      </c>
      <c r="AJ38" s="71" t="str">
        <f>'[3]by Sending Hospital'!AJ34</f>
        <v>.</v>
      </c>
      <c r="AK38" s="71">
        <f>'[3]by Sending Hospital'!AK34</f>
        <v>1</v>
      </c>
      <c r="AL38" s="71">
        <f>'[3]by Sending Hospital'!AL34</f>
        <v>1</v>
      </c>
      <c r="AM38" s="71">
        <f>'[3]by Sending Hospital'!AM34</f>
        <v>1</v>
      </c>
      <c r="AN38" s="71" t="str">
        <f>'[3]by Sending Hospital'!AN34</f>
        <v>.</v>
      </c>
      <c r="AO38" s="71">
        <f>'[3]by Sending Hospital'!AO34</f>
        <v>2</v>
      </c>
      <c r="AP38" s="71" t="str">
        <f>'[3]by Sending Hospital'!AP34</f>
        <v>.</v>
      </c>
      <c r="AQ38" s="71" t="str">
        <f>'[3]by Sending Hospital'!AQ34</f>
        <v>.</v>
      </c>
      <c r="AR38" s="71" t="str">
        <f>'[3]by Sending Hospital'!AR34</f>
        <v>.</v>
      </c>
      <c r="AS38" s="71">
        <f>'[3]by Sending Hospital'!AS34</f>
        <v>1</v>
      </c>
      <c r="AT38" s="71">
        <f>'[3]by Sending Hospital'!AT34</f>
        <v>1</v>
      </c>
      <c r="AU38" s="71">
        <f>'[3]by Sending Hospital'!AU34</f>
        <v>1</v>
      </c>
      <c r="AV38" s="71">
        <f>'[3]by Sending Hospital'!AV34</f>
        <v>2</v>
      </c>
      <c r="AW38" s="71">
        <f>'[3]by Sending Hospital'!AW34</f>
        <v>1</v>
      </c>
      <c r="AX38" s="71">
        <f>'[3]by Sending Hospital'!AX34</f>
        <v>2</v>
      </c>
      <c r="AY38" s="71">
        <f>'[3]by Sending Hospital'!AY34</f>
        <v>2</v>
      </c>
      <c r="AZ38" s="71">
        <f>'[3]by Sending Hospital'!AZ34</f>
        <v>1</v>
      </c>
      <c r="BA38" s="71">
        <f>'[3]by Sending Hospital'!BA34</f>
        <v>1</v>
      </c>
      <c r="BB38" s="71">
        <f>'[3]by Sending Hospital'!BB34</f>
        <v>1</v>
      </c>
      <c r="BC38" s="71">
        <f>'[3]by Sending Hospital'!BC34</f>
        <v>2</v>
      </c>
      <c r="BD38" s="71">
        <f>'[3]by Sending Hospital'!BD34</f>
        <v>2</v>
      </c>
      <c r="BE38" s="71" t="str">
        <f>'[3]by Sending Hospital'!BE34</f>
        <v>.</v>
      </c>
      <c r="BF38" s="71" t="str">
        <f>'[3]by Sending Hospital'!BF34</f>
        <v>.</v>
      </c>
      <c r="BG38" s="71" t="str">
        <f>'[3]by Sending Hospital'!BG34</f>
        <v>.</v>
      </c>
      <c r="BH38" s="71" t="str">
        <f>'[3]by Sending Hospital'!BH34</f>
        <v>.</v>
      </c>
      <c r="BI38" s="71" t="str">
        <f>'[3]by Sending Hospital'!BI34</f>
        <v>.</v>
      </c>
      <c r="BJ38" s="71" t="str">
        <f>'[3]by Sending Hospital'!BJ34</f>
        <v>.</v>
      </c>
      <c r="BK38" s="71" t="str">
        <f>'[3]by Sending Hospital'!BK34</f>
        <v>.</v>
      </c>
      <c r="BL38" s="71" t="str">
        <f>'[3]by Sending Hospital'!BL34</f>
        <v>.</v>
      </c>
      <c r="BM38" s="71" t="str">
        <f>'[3]by Sending Hospital'!BM34</f>
        <v>.</v>
      </c>
      <c r="BN38" s="71" t="str">
        <f>'[3]by Sending Hospital'!BN34</f>
        <v>.</v>
      </c>
      <c r="BO38" s="71" t="str">
        <f>'[3]by Sending Hospital'!BO34</f>
        <v>.</v>
      </c>
      <c r="BP38" s="71" t="str">
        <f>'[3]by Sending Hospital'!BP34</f>
        <v>.</v>
      </c>
      <c r="BQ38" s="71" t="str">
        <f>'[3]by Sending Hospital'!BQ34</f>
        <v>.</v>
      </c>
      <c r="BR38" s="71" t="str">
        <f>'[3]by Sending Hospital'!BR34</f>
        <v>.</v>
      </c>
      <c r="BS38" s="71" t="str">
        <f>'[3]by Sending Hospital'!BS34</f>
        <v>.</v>
      </c>
      <c r="BT38" s="71" t="str">
        <f>'[3]by Sending Hospital'!BT34</f>
        <v>.</v>
      </c>
      <c r="BU38" s="71" t="str">
        <f>'[3]by Sending Hospital'!BU34</f>
        <v>.</v>
      </c>
      <c r="BV38" s="71" t="str">
        <f>'[3]by Sending Hospital'!BV34</f>
        <v>.</v>
      </c>
      <c r="BW38" s="71" t="str">
        <f>'[3]by Sending Hospital'!BW34</f>
        <v>.</v>
      </c>
      <c r="BX38" s="71" t="str">
        <f>'[3]by Sending Hospital'!BX34</f>
        <v>.</v>
      </c>
      <c r="BY38" s="71" t="str">
        <f>'[3]by Sending Hospital'!BY34</f>
        <v>.</v>
      </c>
      <c r="BZ38" s="71" t="str">
        <f>'[3]by Sending Hospital'!BZ34</f>
        <v>.</v>
      </c>
      <c r="CA38" s="71" t="str">
        <f>'[3]by Sending Hospital'!CA34</f>
        <v>.</v>
      </c>
      <c r="CB38" s="71" t="str">
        <f>'[3]by Sending Hospital'!CB34</f>
        <v>.</v>
      </c>
      <c r="CC38" s="71" t="str">
        <f>'[3]by Sending Hospital'!CC34</f>
        <v>.</v>
      </c>
      <c r="CD38" s="71" t="str">
        <f>'[3]by Sending Hospital'!CD34</f>
        <v>.</v>
      </c>
      <c r="CE38" s="71" t="str">
        <f>'[3]by Sending Hospital'!CE34</f>
        <v>.</v>
      </c>
      <c r="CF38" s="71">
        <f>'[3]by Sending Hospital'!CF34</f>
        <v>31</v>
      </c>
      <c r="CG38" s="71">
        <f>'[3]by Sending Hospital'!CG34</f>
        <v>34</v>
      </c>
      <c r="CH38" s="71">
        <f>'[3]by Sending Hospital'!CH34</f>
        <v>22</v>
      </c>
      <c r="CI38" s="71">
        <f>'[3]by Sending Hospital'!CI34</f>
        <v>28</v>
      </c>
      <c r="CJ38" s="71">
        <f>'[3]by Sending Hospital'!CJ34</f>
        <v>32</v>
      </c>
      <c r="CK38" s="71">
        <f>'[3]by Sending Hospital'!CK34</f>
        <v>22</v>
      </c>
      <c r="CL38" s="71">
        <f>'[3]by Sending Hospital'!CL34</f>
        <v>33</v>
      </c>
      <c r="CM38" s="71">
        <f>'[3]by Sending Hospital'!CM34</f>
        <v>28</v>
      </c>
      <c r="CN38" s="71">
        <f>'[3]by Sending Hospital'!CN34</f>
        <v>32</v>
      </c>
      <c r="CO38" s="71">
        <f>'[3]by Sending Hospital'!CO34</f>
        <v>13</v>
      </c>
      <c r="CP38" s="71">
        <f>'[3]by Sending Hospital'!CP34</f>
        <v>12</v>
      </c>
      <c r="CQ38" s="71">
        <f>'[3]by Sending Hospital'!CQ34</f>
        <v>23</v>
      </c>
      <c r="CR38" s="71">
        <f>'[3]by Sending Hospital'!CR34</f>
        <v>17</v>
      </c>
      <c r="CS38" s="71">
        <f>'[3]by Sending Hospital'!CS34</f>
        <v>21</v>
      </c>
      <c r="CT38" s="71">
        <f>'[3]by Sending Hospital'!CT34</f>
        <v>15</v>
      </c>
      <c r="CU38" s="71">
        <f>'[3]by Sending Hospital'!CU34</f>
        <v>10</v>
      </c>
      <c r="CV38" s="71">
        <f>'[3]by Sending Hospital'!CV34</f>
        <v>15</v>
      </c>
      <c r="CW38" s="71">
        <f>'[3]by Sending Hospital'!CW34</f>
        <v>13</v>
      </c>
      <c r="CX38" s="72">
        <f>'[3]by Sending Hospital'!CX34</f>
        <v>44</v>
      </c>
      <c r="CY38" s="72">
        <f>'[3]by Sending Hospital'!CY34</f>
        <v>46</v>
      </c>
      <c r="CZ38" s="72">
        <f>'[3]by Sending Hospital'!CZ34</f>
        <v>45</v>
      </c>
      <c r="DA38" s="72">
        <f>'[3]by Sending Hospital'!DA34</f>
        <v>45</v>
      </c>
      <c r="DB38" s="72">
        <f>'[3]by Sending Hospital'!DB34</f>
        <v>53</v>
      </c>
      <c r="DC38" s="72">
        <f>'[3]by Sending Hospital'!DC34</f>
        <v>37</v>
      </c>
      <c r="DD38" s="72">
        <f>'[3]by Sending Hospital'!DD34</f>
        <v>43</v>
      </c>
      <c r="DE38" s="72">
        <f>'[3]by Sending Hospital'!DE34</f>
        <v>43</v>
      </c>
      <c r="DF38" s="72">
        <f>'[3]by Sending Hospital'!DF34</f>
        <v>45</v>
      </c>
      <c r="DG38" s="74">
        <f t="shared" si="1"/>
        <v>0.20454545454545459</v>
      </c>
      <c r="DH38" s="74">
        <f t="shared" si="2"/>
        <v>-0.19565217391304346</v>
      </c>
      <c r="DI38" s="74">
        <f t="shared" si="3"/>
        <v>-4.4444444444444398E-2</v>
      </c>
      <c r="DJ38" s="74">
        <f t="shared" si="4"/>
        <v>-4.4444444444444398E-2</v>
      </c>
      <c r="DK38" s="74">
        <f t="shared" si="5"/>
        <v>-0.15094339622641506</v>
      </c>
      <c r="DL38" s="75">
        <f t="shared" si="6"/>
        <v>25</v>
      </c>
      <c r="DM38" s="75">
        <f t="shared" si="7"/>
        <v>23</v>
      </c>
      <c r="DN38" s="75">
        <f t="shared" si="8"/>
        <v>-2</v>
      </c>
      <c r="DO38" s="76">
        <f t="shared" si="9"/>
        <v>-0.08</v>
      </c>
    </row>
    <row r="39" spans="1:119" ht="15" customHeight="1">
      <c r="A39" s="85">
        <f>'[3]by Sending Hospital'!A56</f>
        <v>210062</v>
      </c>
      <c r="B39" s="85" t="str">
        <f>'[3]by Sending Hospital'!B56</f>
        <v>SOUTHERN MARYLAND</v>
      </c>
      <c r="C39" s="71">
        <f>'[3]by Sending Hospital'!C56</f>
        <v>7</v>
      </c>
      <c r="D39" s="71">
        <f>'[3]by Sending Hospital'!D56</f>
        <v>7</v>
      </c>
      <c r="E39" s="71">
        <f>'[3]by Sending Hospital'!E56</f>
        <v>3</v>
      </c>
      <c r="F39" s="71">
        <f>'[3]by Sending Hospital'!F56</f>
        <v>3</v>
      </c>
      <c r="G39" s="71">
        <f>'[3]by Sending Hospital'!G56</f>
        <v>10</v>
      </c>
      <c r="H39" s="71">
        <f>'[3]by Sending Hospital'!H56</f>
        <v>5</v>
      </c>
      <c r="I39" s="71">
        <f>'[3]by Sending Hospital'!I56</f>
        <v>4</v>
      </c>
      <c r="J39" s="71">
        <f>'[3]by Sending Hospital'!J56</f>
        <v>4</v>
      </c>
      <c r="K39" s="71">
        <f>'[3]by Sending Hospital'!K56</f>
        <v>4</v>
      </c>
      <c r="L39" s="71">
        <f>'[3]by Sending Hospital'!L56</f>
        <v>10</v>
      </c>
      <c r="M39" s="71">
        <f>'[3]by Sending Hospital'!M56</f>
        <v>6</v>
      </c>
      <c r="N39" s="71">
        <f>'[3]by Sending Hospital'!N56</f>
        <v>6</v>
      </c>
      <c r="O39" s="71">
        <f>'[3]by Sending Hospital'!O56</f>
        <v>5</v>
      </c>
      <c r="P39" s="71">
        <f>'[3]by Sending Hospital'!P56</f>
        <v>9</v>
      </c>
      <c r="Q39" s="71">
        <f>'[3]by Sending Hospital'!Q56</f>
        <v>13</v>
      </c>
      <c r="R39" s="71">
        <f>'[3]by Sending Hospital'!R56</f>
        <v>9</v>
      </c>
      <c r="S39" s="71">
        <f>'[3]by Sending Hospital'!S56</f>
        <v>5</v>
      </c>
      <c r="T39" s="71">
        <f>'[3]by Sending Hospital'!T56</f>
        <v>4</v>
      </c>
      <c r="U39" s="71">
        <f>'[3]by Sending Hospital'!U56</f>
        <v>17</v>
      </c>
      <c r="V39" s="71">
        <f>'[3]by Sending Hospital'!V56</f>
        <v>13</v>
      </c>
      <c r="W39" s="71">
        <f>'[3]by Sending Hospital'!W56</f>
        <v>9</v>
      </c>
      <c r="X39" s="71">
        <f>'[3]by Sending Hospital'!X56</f>
        <v>8</v>
      </c>
      <c r="Y39" s="71">
        <f>'[3]by Sending Hospital'!Y56</f>
        <v>19</v>
      </c>
      <c r="Z39" s="71">
        <f>'[3]by Sending Hospital'!Z56</f>
        <v>18</v>
      </c>
      <c r="AA39" s="71">
        <f>'[3]by Sending Hospital'!AA56</f>
        <v>13</v>
      </c>
      <c r="AB39" s="71">
        <f>'[3]by Sending Hospital'!AB56</f>
        <v>9</v>
      </c>
      <c r="AC39" s="71">
        <f>'[3]by Sending Hospital'!AC56</f>
        <v>8</v>
      </c>
      <c r="AD39" s="71">
        <f>'[3]by Sending Hospital'!AD56</f>
        <v>5</v>
      </c>
      <c r="AE39" s="71">
        <f>'[3]by Sending Hospital'!AE56</f>
        <v>3</v>
      </c>
      <c r="AF39" s="71">
        <f>'[3]by Sending Hospital'!AF56</f>
        <v>2</v>
      </c>
      <c r="AG39" s="71" t="str">
        <f>'[3]by Sending Hospital'!AG56</f>
        <v>.</v>
      </c>
      <c r="AH39" s="71">
        <f>'[3]by Sending Hospital'!AH56</f>
        <v>5</v>
      </c>
      <c r="AI39" s="71">
        <f>'[3]by Sending Hospital'!AI56</f>
        <v>4</v>
      </c>
      <c r="AJ39" s="71">
        <f>'[3]by Sending Hospital'!AJ56</f>
        <v>2</v>
      </c>
      <c r="AK39" s="71">
        <f>'[3]by Sending Hospital'!AK56</f>
        <v>4</v>
      </c>
      <c r="AL39" s="71">
        <f>'[3]by Sending Hospital'!AL56</f>
        <v>3</v>
      </c>
      <c r="AM39" s="71">
        <f>'[3]by Sending Hospital'!AM56</f>
        <v>3</v>
      </c>
      <c r="AN39" s="71">
        <f>'[3]by Sending Hospital'!AN56</f>
        <v>1</v>
      </c>
      <c r="AO39" s="71">
        <f>'[3]by Sending Hospital'!AO56</f>
        <v>2</v>
      </c>
      <c r="AP39" s="71">
        <f>'[3]by Sending Hospital'!AP56</f>
        <v>1</v>
      </c>
      <c r="AQ39" s="71">
        <f>'[3]by Sending Hospital'!AQ56</f>
        <v>2</v>
      </c>
      <c r="AR39" s="71">
        <f>'[3]by Sending Hospital'!AR56</f>
        <v>3</v>
      </c>
      <c r="AS39" s="71" t="str">
        <f>'[3]by Sending Hospital'!AS56</f>
        <v>.</v>
      </c>
      <c r="AT39" s="71">
        <f>'[3]by Sending Hospital'!AT56</f>
        <v>2</v>
      </c>
      <c r="AU39" s="71">
        <f>'[3]by Sending Hospital'!AU56</f>
        <v>2</v>
      </c>
      <c r="AV39" s="71">
        <f>'[3]by Sending Hospital'!AV56</f>
        <v>8</v>
      </c>
      <c r="AW39" s="71">
        <f>'[3]by Sending Hospital'!AW56</f>
        <v>4</v>
      </c>
      <c r="AX39" s="71">
        <f>'[3]by Sending Hospital'!AX56</f>
        <v>4</v>
      </c>
      <c r="AY39" s="71">
        <f>'[3]by Sending Hospital'!AY56</f>
        <v>1</v>
      </c>
      <c r="AZ39" s="71">
        <f>'[3]by Sending Hospital'!AZ56</f>
        <v>7</v>
      </c>
      <c r="BA39" s="71">
        <f>'[3]by Sending Hospital'!BA56</f>
        <v>7</v>
      </c>
      <c r="BB39" s="71">
        <f>'[3]by Sending Hospital'!BB56</f>
        <v>2</v>
      </c>
      <c r="BC39" s="71">
        <f>'[3]by Sending Hospital'!BC56</f>
        <v>6</v>
      </c>
      <c r="BD39" s="71">
        <f>'[3]by Sending Hospital'!BD56</f>
        <v>5</v>
      </c>
      <c r="BE39" s="71">
        <f>'[3]by Sending Hospital'!BE56</f>
        <v>3</v>
      </c>
      <c r="BF39" s="71">
        <f>'[3]by Sending Hospital'!BF56</f>
        <v>5</v>
      </c>
      <c r="BG39" s="71">
        <f>'[3]by Sending Hospital'!BG56</f>
        <v>5</v>
      </c>
      <c r="BH39" s="71">
        <f>'[3]by Sending Hospital'!BH56</f>
        <v>2</v>
      </c>
      <c r="BI39" s="71">
        <f>'[3]by Sending Hospital'!BI56</f>
        <v>6</v>
      </c>
      <c r="BJ39" s="71">
        <f>'[3]by Sending Hospital'!BJ56</f>
        <v>10</v>
      </c>
      <c r="BK39" s="71">
        <f>'[3]by Sending Hospital'!BK56</f>
        <v>4</v>
      </c>
      <c r="BL39" s="71">
        <f>'[3]by Sending Hospital'!BL56</f>
        <v>10</v>
      </c>
      <c r="BM39" s="71">
        <f>'[3]by Sending Hospital'!BM56</f>
        <v>3</v>
      </c>
      <c r="BN39" s="71">
        <f>'[3]by Sending Hospital'!BN56</f>
        <v>4</v>
      </c>
      <c r="BO39" s="71">
        <f>'[3]by Sending Hospital'!BO56</f>
        <v>5</v>
      </c>
      <c r="BP39" s="71">
        <f>'[3]by Sending Hospital'!BP56</f>
        <v>2</v>
      </c>
      <c r="BQ39" s="71">
        <f>'[3]by Sending Hospital'!BQ56</f>
        <v>4</v>
      </c>
      <c r="BR39" s="71">
        <f>'[3]by Sending Hospital'!BR56</f>
        <v>7</v>
      </c>
      <c r="BS39" s="71">
        <f>'[3]by Sending Hospital'!BS56</f>
        <v>4</v>
      </c>
      <c r="BT39" s="71">
        <f>'[3]by Sending Hospital'!BT56</f>
        <v>2</v>
      </c>
      <c r="BU39" s="71">
        <f>'[3]by Sending Hospital'!BU56</f>
        <v>3</v>
      </c>
      <c r="BV39" s="71">
        <f>'[3]by Sending Hospital'!BV56</f>
        <v>3</v>
      </c>
      <c r="BW39" s="71">
        <f>'[3]by Sending Hospital'!BW56</f>
        <v>7</v>
      </c>
      <c r="BX39" s="71">
        <f>'[3]by Sending Hospital'!BX56</f>
        <v>10</v>
      </c>
      <c r="BY39" s="71">
        <f>'[3]by Sending Hospital'!BY56</f>
        <v>7</v>
      </c>
      <c r="BZ39" s="71">
        <f>'[3]by Sending Hospital'!BZ56</f>
        <v>6</v>
      </c>
      <c r="CA39" s="71">
        <f>'[3]by Sending Hospital'!CA56</f>
        <v>13</v>
      </c>
      <c r="CB39" s="71">
        <f>'[3]by Sending Hospital'!CB56</f>
        <v>14</v>
      </c>
      <c r="CC39" s="71">
        <f>'[3]by Sending Hospital'!CC56</f>
        <v>6</v>
      </c>
      <c r="CD39" s="71">
        <f>'[3]by Sending Hospital'!CD56</f>
        <v>13</v>
      </c>
      <c r="CE39" s="71">
        <f>'[3]by Sending Hospital'!CE56</f>
        <v>6</v>
      </c>
      <c r="CF39" s="71">
        <f>'[3]by Sending Hospital'!CF56</f>
        <v>45</v>
      </c>
      <c r="CG39" s="71">
        <f>'[3]by Sending Hospital'!CG56</f>
        <v>23</v>
      </c>
      <c r="CH39" s="71">
        <f>'[3]by Sending Hospital'!CH56</f>
        <v>30</v>
      </c>
      <c r="CI39" s="71">
        <f>'[3]by Sending Hospital'!CI56</f>
        <v>33</v>
      </c>
      <c r="CJ39" s="71">
        <f>'[3]by Sending Hospital'!CJ56</f>
        <v>35</v>
      </c>
      <c r="CK39" s="71">
        <f>'[3]by Sending Hospital'!CK56</f>
        <v>34</v>
      </c>
      <c r="CL39" s="71">
        <f>'[3]by Sending Hospital'!CL56</f>
        <v>38</v>
      </c>
      <c r="CM39" s="71">
        <f>'[3]by Sending Hospital'!CM56</f>
        <v>58</v>
      </c>
      <c r="CN39" s="71">
        <f>'[3]by Sending Hospital'!CN56</f>
        <v>53</v>
      </c>
      <c r="CO39" s="71">
        <f>'[3]by Sending Hospital'!CO56</f>
        <v>18</v>
      </c>
      <c r="CP39" s="71">
        <f>'[3]by Sending Hospital'!CP56</f>
        <v>26</v>
      </c>
      <c r="CQ39" s="71">
        <f>'[3]by Sending Hospital'!CQ56</f>
        <v>15</v>
      </c>
      <c r="CR39" s="71">
        <f>'[3]by Sending Hospital'!CR56</f>
        <v>35</v>
      </c>
      <c r="CS39" s="71">
        <f>'[3]by Sending Hospital'!CS56</f>
        <v>36</v>
      </c>
      <c r="CT39" s="71">
        <f>'[3]by Sending Hospital'!CT56</f>
        <v>21</v>
      </c>
      <c r="CU39" s="71">
        <f>'[3]by Sending Hospital'!CU56</f>
        <v>29</v>
      </c>
      <c r="CV39" s="71">
        <f>'[3]by Sending Hospital'!CV56</f>
        <v>28</v>
      </c>
      <c r="CW39" s="71">
        <f>'[3]by Sending Hospital'!CW56</f>
        <v>38</v>
      </c>
      <c r="CX39" s="72">
        <f>'[3]by Sending Hospital'!CX56</f>
        <v>63</v>
      </c>
      <c r="CY39" s="72">
        <f>'[3]by Sending Hospital'!CY56</f>
        <v>49</v>
      </c>
      <c r="CZ39" s="72">
        <f>'[3]by Sending Hospital'!CZ56</f>
        <v>45</v>
      </c>
      <c r="DA39" s="72">
        <f>'[3]by Sending Hospital'!DA56</f>
        <v>68</v>
      </c>
      <c r="DB39" s="72">
        <f>'[3]by Sending Hospital'!DB56</f>
        <v>71</v>
      </c>
      <c r="DC39" s="72">
        <f>'[3]by Sending Hospital'!DC56</f>
        <v>55</v>
      </c>
      <c r="DD39" s="72">
        <f>'[3]by Sending Hospital'!DD56</f>
        <v>67</v>
      </c>
      <c r="DE39" s="72">
        <f>'[3]by Sending Hospital'!DE56</f>
        <v>86</v>
      </c>
      <c r="DF39" s="72">
        <f>'[3]by Sending Hospital'!DF56</f>
        <v>91</v>
      </c>
      <c r="DG39" s="74">
        <f t="shared" si="1"/>
        <v>0.12698412698412698</v>
      </c>
      <c r="DH39" s="74">
        <f t="shared" si="2"/>
        <v>0.12244897959183665</v>
      </c>
      <c r="DI39" s="74">
        <f t="shared" si="3"/>
        <v>0.48888888888888893</v>
      </c>
      <c r="DJ39" s="74">
        <f t="shared" si="4"/>
        <v>0.26470588235294112</v>
      </c>
      <c r="DK39" s="74">
        <f t="shared" si="5"/>
        <v>0.28169014084507049</v>
      </c>
      <c r="DL39" s="75">
        <f t="shared" si="6"/>
        <v>74</v>
      </c>
      <c r="DM39" s="75">
        <f t="shared" si="7"/>
        <v>68</v>
      </c>
      <c r="DN39" s="75">
        <f t="shared" si="8"/>
        <v>-6</v>
      </c>
      <c r="DO39" s="76">
        <f t="shared" si="9"/>
        <v>-8.1081081081081086E-2</v>
      </c>
    </row>
    <row r="40" spans="1:119" ht="15" customHeight="1">
      <c r="A40" s="85">
        <f>'[3]by Sending Hospital'!A20</f>
        <v>210010</v>
      </c>
      <c r="B40" s="85" t="str">
        <f>'[3]by Sending Hospital'!B20</f>
        <v>DORCHESTER</v>
      </c>
      <c r="C40" s="71" t="str">
        <f>'[3]by Sending Hospital'!C20</f>
        <v>.</v>
      </c>
      <c r="D40" s="71" t="str">
        <f>'[3]by Sending Hospital'!D20</f>
        <v>.</v>
      </c>
      <c r="E40" s="71" t="str">
        <f>'[3]by Sending Hospital'!E20</f>
        <v>.</v>
      </c>
      <c r="F40" s="71" t="str">
        <f>'[3]by Sending Hospital'!F20</f>
        <v>.</v>
      </c>
      <c r="G40" s="71" t="str">
        <f>'[3]by Sending Hospital'!G20</f>
        <v>.</v>
      </c>
      <c r="H40" s="71" t="str">
        <f>'[3]by Sending Hospital'!H20</f>
        <v>.</v>
      </c>
      <c r="I40" s="71" t="str">
        <f>'[3]by Sending Hospital'!I20</f>
        <v>.</v>
      </c>
      <c r="J40" s="71" t="str">
        <f>'[3]by Sending Hospital'!J20</f>
        <v>.</v>
      </c>
      <c r="K40" s="71" t="str">
        <f>'[3]by Sending Hospital'!K20</f>
        <v>.</v>
      </c>
      <c r="L40" s="71" t="str">
        <f>'[3]by Sending Hospital'!L20</f>
        <v>.</v>
      </c>
      <c r="M40" s="71" t="str">
        <f>'[3]by Sending Hospital'!M20</f>
        <v>.</v>
      </c>
      <c r="N40" s="71" t="str">
        <f>'[3]by Sending Hospital'!N20</f>
        <v>.</v>
      </c>
      <c r="O40" s="71" t="str">
        <f>'[3]by Sending Hospital'!O20</f>
        <v>.</v>
      </c>
      <c r="P40" s="71" t="str">
        <f>'[3]by Sending Hospital'!P20</f>
        <v>.</v>
      </c>
      <c r="Q40" s="71" t="str">
        <f>'[3]by Sending Hospital'!Q20</f>
        <v>.</v>
      </c>
      <c r="R40" s="71" t="str">
        <f>'[3]by Sending Hospital'!R20</f>
        <v>.</v>
      </c>
      <c r="S40" s="71" t="str">
        <f>'[3]by Sending Hospital'!S20</f>
        <v>.</v>
      </c>
      <c r="T40" s="71" t="str">
        <f>'[3]by Sending Hospital'!T20</f>
        <v>.</v>
      </c>
      <c r="U40" s="71" t="str">
        <f>'[3]by Sending Hospital'!U20</f>
        <v>.</v>
      </c>
      <c r="V40" s="71" t="str">
        <f>'[3]by Sending Hospital'!V20</f>
        <v>.</v>
      </c>
      <c r="W40" s="71" t="str">
        <f>'[3]by Sending Hospital'!W20</f>
        <v>.</v>
      </c>
      <c r="X40" s="71" t="str">
        <f>'[3]by Sending Hospital'!X20</f>
        <v>.</v>
      </c>
      <c r="Y40" s="71" t="str">
        <f>'[3]by Sending Hospital'!Y20</f>
        <v>.</v>
      </c>
      <c r="Z40" s="71" t="str">
        <f>'[3]by Sending Hospital'!Z20</f>
        <v>.</v>
      </c>
      <c r="AA40" s="71" t="str">
        <f>'[3]by Sending Hospital'!AA20</f>
        <v>.</v>
      </c>
      <c r="AB40" s="71" t="str">
        <f>'[3]by Sending Hospital'!AB20</f>
        <v>.</v>
      </c>
      <c r="AC40" s="71" t="str">
        <f>'[3]by Sending Hospital'!AC20</f>
        <v>.</v>
      </c>
      <c r="AD40" s="71" t="str">
        <f>'[3]by Sending Hospital'!AD20</f>
        <v>.</v>
      </c>
      <c r="AE40" s="71" t="str">
        <f>'[3]by Sending Hospital'!AE20</f>
        <v>.</v>
      </c>
      <c r="AF40" s="71" t="str">
        <f>'[3]by Sending Hospital'!AF20</f>
        <v>.</v>
      </c>
      <c r="AG40" s="71" t="str">
        <f>'[3]by Sending Hospital'!AG20</f>
        <v>.</v>
      </c>
      <c r="AH40" s="71" t="str">
        <f>'[3]by Sending Hospital'!AH20</f>
        <v>.</v>
      </c>
      <c r="AI40" s="71" t="str">
        <f>'[3]by Sending Hospital'!AI20</f>
        <v>.</v>
      </c>
      <c r="AJ40" s="71" t="str">
        <f>'[3]by Sending Hospital'!AJ20</f>
        <v>.</v>
      </c>
      <c r="AK40" s="71" t="str">
        <f>'[3]by Sending Hospital'!AK20</f>
        <v>.</v>
      </c>
      <c r="AL40" s="71" t="str">
        <f>'[3]by Sending Hospital'!AL20</f>
        <v>.</v>
      </c>
      <c r="AM40" s="71" t="str">
        <f>'[3]by Sending Hospital'!AM20</f>
        <v>.</v>
      </c>
      <c r="AN40" s="71" t="str">
        <f>'[3]by Sending Hospital'!AN20</f>
        <v>.</v>
      </c>
      <c r="AO40" s="71" t="str">
        <f>'[3]by Sending Hospital'!AO20</f>
        <v>.</v>
      </c>
      <c r="AP40" s="71" t="str">
        <f>'[3]by Sending Hospital'!AP20</f>
        <v>.</v>
      </c>
      <c r="AQ40" s="71" t="str">
        <f>'[3]by Sending Hospital'!AQ20</f>
        <v>.</v>
      </c>
      <c r="AR40" s="71" t="str">
        <f>'[3]by Sending Hospital'!AR20</f>
        <v>.</v>
      </c>
      <c r="AS40" s="71" t="str">
        <f>'[3]by Sending Hospital'!AS20</f>
        <v>.</v>
      </c>
      <c r="AT40" s="71" t="str">
        <f>'[3]by Sending Hospital'!AT20</f>
        <v>.</v>
      </c>
      <c r="AU40" s="71" t="str">
        <f>'[3]by Sending Hospital'!AU20</f>
        <v>.</v>
      </c>
      <c r="AV40" s="71" t="str">
        <f>'[3]by Sending Hospital'!AV20</f>
        <v>.</v>
      </c>
      <c r="AW40" s="71" t="str">
        <f>'[3]by Sending Hospital'!AW20</f>
        <v>.</v>
      </c>
      <c r="AX40" s="71" t="str">
        <f>'[3]by Sending Hospital'!AX20</f>
        <v>.</v>
      </c>
      <c r="AY40" s="71" t="str">
        <f>'[3]by Sending Hospital'!AY20</f>
        <v>.</v>
      </c>
      <c r="AZ40" s="71" t="str">
        <f>'[3]by Sending Hospital'!AZ20</f>
        <v>.</v>
      </c>
      <c r="BA40" s="71" t="str">
        <f>'[3]by Sending Hospital'!BA20</f>
        <v>.</v>
      </c>
      <c r="BB40" s="71" t="str">
        <f>'[3]by Sending Hospital'!BB20</f>
        <v>.</v>
      </c>
      <c r="BC40" s="71" t="str">
        <f>'[3]by Sending Hospital'!BC20</f>
        <v>.</v>
      </c>
      <c r="BD40" s="71" t="str">
        <f>'[3]by Sending Hospital'!BD20</f>
        <v>.</v>
      </c>
      <c r="BE40" s="71">
        <f>'[3]by Sending Hospital'!BE20</f>
        <v>7</v>
      </c>
      <c r="BF40" s="71">
        <f>'[3]by Sending Hospital'!BF20</f>
        <v>5</v>
      </c>
      <c r="BG40" s="71">
        <f>'[3]by Sending Hospital'!BG20</f>
        <v>6</v>
      </c>
      <c r="BH40" s="71">
        <f>'[3]by Sending Hospital'!BH20</f>
        <v>4</v>
      </c>
      <c r="BI40" s="71">
        <f>'[3]by Sending Hospital'!BI20</f>
        <v>2</v>
      </c>
      <c r="BJ40" s="71">
        <f>'[3]by Sending Hospital'!BJ20</f>
        <v>4</v>
      </c>
      <c r="BK40" s="71">
        <f>'[3]by Sending Hospital'!BK20</f>
        <v>2</v>
      </c>
      <c r="BL40" s="71">
        <f>'[3]by Sending Hospital'!BL20</f>
        <v>4</v>
      </c>
      <c r="BM40" s="71">
        <f>'[3]by Sending Hospital'!BM20</f>
        <v>4</v>
      </c>
      <c r="BN40" s="71">
        <f>'[3]by Sending Hospital'!BN20</f>
        <v>1</v>
      </c>
      <c r="BO40" s="71" t="str">
        <f>'[3]by Sending Hospital'!BO20</f>
        <v>.</v>
      </c>
      <c r="BP40" s="71" t="str">
        <f>'[3]by Sending Hospital'!BP20</f>
        <v>.</v>
      </c>
      <c r="BQ40" s="71" t="str">
        <f>'[3]by Sending Hospital'!BQ20</f>
        <v>.</v>
      </c>
      <c r="BR40" s="71" t="str">
        <f>'[3]by Sending Hospital'!BR20</f>
        <v>.</v>
      </c>
      <c r="BS40" s="71">
        <f>'[3]by Sending Hospital'!BS20</f>
        <v>2</v>
      </c>
      <c r="BT40" s="71">
        <f>'[3]by Sending Hospital'!BT20</f>
        <v>1</v>
      </c>
      <c r="BU40" s="71" t="str">
        <f>'[3]by Sending Hospital'!BU20</f>
        <v>.</v>
      </c>
      <c r="BV40" s="71" t="str">
        <f>'[3]by Sending Hospital'!BV20</f>
        <v>.</v>
      </c>
      <c r="BW40" s="71">
        <f>'[3]by Sending Hospital'!BW20</f>
        <v>8</v>
      </c>
      <c r="BX40" s="71">
        <f>'[3]by Sending Hospital'!BX20</f>
        <v>5</v>
      </c>
      <c r="BY40" s="71">
        <f>'[3]by Sending Hospital'!BY20</f>
        <v>6</v>
      </c>
      <c r="BZ40" s="71">
        <f>'[3]by Sending Hospital'!BZ20</f>
        <v>4</v>
      </c>
      <c r="CA40" s="71">
        <f>'[3]by Sending Hospital'!CA20</f>
        <v>2</v>
      </c>
      <c r="CB40" s="71">
        <f>'[3]by Sending Hospital'!CB20</f>
        <v>6</v>
      </c>
      <c r="CC40" s="71">
        <f>'[3]by Sending Hospital'!CC20</f>
        <v>3</v>
      </c>
      <c r="CD40" s="71">
        <f>'[3]by Sending Hospital'!CD20</f>
        <v>4</v>
      </c>
      <c r="CE40" s="71">
        <f>'[3]by Sending Hospital'!CE20</f>
        <v>4</v>
      </c>
      <c r="CF40" s="71">
        <f>'[3]by Sending Hospital'!CF20</f>
        <v>3</v>
      </c>
      <c r="CG40" s="71">
        <f>'[3]by Sending Hospital'!CG20</f>
        <v>7</v>
      </c>
      <c r="CH40" s="71">
        <f>'[3]by Sending Hospital'!CH20</f>
        <v>9</v>
      </c>
      <c r="CI40" s="71">
        <f>'[3]by Sending Hospital'!CI20</f>
        <v>3</v>
      </c>
      <c r="CJ40" s="71">
        <f>'[3]by Sending Hospital'!CJ20</f>
        <v>5</v>
      </c>
      <c r="CK40" s="71">
        <f>'[3]by Sending Hospital'!CK20</f>
        <v>5</v>
      </c>
      <c r="CL40" s="71">
        <f>'[3]by Sending Hospital'!CL20</f>
        <v>5</v>
      </c>
      <c r="CM40" s="71">
        <f>'[3]by Sending Hospital'!CM20</f>
        <v>3</v>
      </c>
      <c r="CN40" s="71">
        <f>'[3]by Sending Hospital'!CN20</f>
        <v>8</v>
      </c>
      <c r="CO40" s="71">
        <f>'[3]by Sending Hospital'!CO20</f>
        <v>3</v>
      </c>
      <c r="CP40" s="71">
        <f>'[3]by Sending Hospital'!CP20</f>
        <v>2</v>
      </c>
      <c r="CQ40" s="71">
        <f>'[3]by Sending Hospital'!CQ20</f>
        <v>5</v>
      </c>
      <c r="CR40" s="71">
        <f>'[3]by Sending Hospital'!CR20</f>
        <v>2</v>
      </c>
      <c r="CS40" s="71">
        <f>'[3]by Sending Hospital'!CS20</f>
        <v>3</v>
      </c>
      <c r="CT40" s="71">
        <f>'[3]by Sending Hospital'!CT20</f>
        <v>3</v>
      </c>
      <c r="CU40" s="71">
        <f>'[3]by Sending Hospital'!CU20</f>
        <v>6</v>
      </c>
      <c r="CV40" s="71">
        <f>'[3]by Sending Hospital'!CV20</f>
        <v>1</v>
      </c>
      <c r="CW40" s="71">
        <f>'[3]by Sending Hospital'!CW20</f>
        <v>3</v>
      </c>
      <c r="CX40" s="72">
        <f>'[3]by Sending Hospital'!CX20</f>
        <v>6</v>
      </c>
      <c r="CY40" s="72">
        <f>'[3]by Sending Hospital'!CY20</f>
        <v>9</v>
      </c>
      <c r="CZ40" s="72">
        <f>'[3]by Sending Hospital'!CZ20</f>
        <v>14</v>
      </c>
      <c r="DA40" s="72">
        <f>'[3]by Sending Hospital'!DA20</f>
        <v>5</v>
      </c>
      <c r="DB40" s="72">
        <f>'[3]by Sending Hospital'!DB20</f>
        <v>8</v>
      </c>
      <c r="DC40" s="72">
        <f>'[3]by Sending Hospital'!DC20</f>
        <v>8</v>
      </c>
      <c r="DD40" s="72">
        <f>'[3]by Sending Hospital'!DD20</f>
        <v>11</v>
      </c>
      <c r="DE40" s="72">
        <f>'[3]by Sending Hospital'!DE20</f>
        <v>4</v>
      </c>
      <c r="DF40" s="72">
        <f>'[3]by Sending Hospital'!DF20</f>
        <v>11</v>
      </c>
      <c r="DG40" s="74">
        <f t="shared" si="1"/>
        <v>0.33333333333333326</v>
      </c>
      <c r="DH40" s="74">
        <f t="shared" si="2"/>
        <v>-0.11111111111111116</v>
      </c>
      <c r="DI40" s="74">
        <f t="shared" si="3"/>
        <v>-0.2142857142857143</v>
      </c>
      <c r="DJ40" s="74">
        <f t="shared" si="4"/>
        <v>-0.19999999999999996</v>
      </c>
      <c r="DK40" s="74">
        <f t="shared" si="5"/>
        <v>0.375</v>
      </c>
      <c r="DL40" s="75">
        <f t="shared" si="6"/>
        <v>12</v>
      </c>
      <c r="DM40" s="75">
        <f t="shared" si="7"/>
        <v>11</v>
      </c>
      <c r="DN40" s="75">
        <f t="shared" si="8"/>
        <v>-1</v>
      </c>
      <c r="DO40" s="76">
        <f t="shared" si="9"/>
        <v>-8.3333333333333329E-2</v>
      </c>
    </row>
    <row r="41" spans="1:119" ht="15" customHeight="1">
      <c r="A41" s="85">
        <f>'[3]by Sending Hospital'!A58</f>
        <v>210088</v>
      </c>
      <c r="B41" s="85" t="str">
        <f>'[3]by Sending Hospital'!B58</f>
        <v>QUEEN ANNES</v>
      </c>
      <c r="C41" s="71">
        <f>'[3]by Sending Hospital'!C58</f>
        <v>5</v>
      </c>
      <c r="D41" s="71">
        <f>'[3]by Sending Hospital'!D58</f>
        <v>3</v>
      </c>
      <c r="E41" s="71">
        <f>'[3]by Sending Hospital'!E58</f>
        <v>4</v>
      </c>
      <c r="F41" s="71">
        <f>'[3]by Sending Hospital'!F58</f>
        <v>4</v>
      </c>
      <c r="G41" s="71">
        <f>'[3]by Sending Hospital'!G58</f>
        <v>9</v>
      </c>
      <c r="H41" s="71">
        <f>'[3]by Sending Hospital'!H58</f>
        <v>5</v>
      </c>
      <c r="I41" s="71">
        <f>'[3]by Sending Hospital'!I58</f>
        <v>7</v>
      </c>
      <c r="J41" s="71">
        <f>'[3]by Sending Hospital'!J58</f>
        <v>3</v>
      </c>
      <c r="K41" s="71">
        <f>'[3]by Sending Hospital'!K58</f>
        <v>4</v>
      </c>
      <c r="L41" s="71" t="str">
        <f>'[3]by Sending Hospital'!L58</f>
        <v>.</v>
      </c>
      <c r="M41" s="71" t="str">
        <f>'[3]by Sending Hospital'!M58</f>
        <v>.</v>
      </c>
      <c r="N41" s="71" t="str">
        <f>'[3]by Sending Hospital'!N58</f>
        <v>.</v>
      </c>
      <c r="O41" s="71" t="str">
        <f>'[3]by Sending Hospital'!O58</f>
        <v>.</v>
      </c>
      <c r="P41" s="71" t="str">
        <f>'[3]by Sending Hospital'!P58</f>
        <v>.</v>
      </c>
      <c r="Q41" s="71" t="str">
        <f>'[3]by Sending Hospital'!Q58</f>
        <v>.</v>
      </c>
      <c r="R41" s="71" t="str">
        <f>'[3]by Sending Hospital'!R58</f>
        <v>.</v>
      </c>
      <c r="S41" s="71" t="str">
        <f>'[3]by Sending Hospital'!S58</f>
        <v>.</v>
      </c>
      <c r="T41" s="71" t="str">
        <f>'[3]by Sending Hospital'!T58</f>
        <v>.</v>
      </c>
      <c r="U41" s="71">
        <f>'[3]by Sending Hospital'!U58</f>
        <v>5</v>
      </c>
      <c r="V41" s="71">
        <f>'[3]by Sending Hospital'!V58</f>
        <v>3</v>
      </c>
      <c r="W41" s="71">
        <f>'[3]by Sending Hospital'!W58</f>
        <v>4</v>
      </c>
      <c r="X41" s="71">
        <f>'[3]by Sending Hospital'!X58</f>
        <v>4</v>
      </c>
      <c r="Y41" s="71">
        <f>'[3]by Sending Hospital'!Y58</f>
        <v>9</v>
      </c>
      <c r="Z41" s="71">
        <f>'[3]by Sending Hospital'!Z58</f>
        <v>5</v>
      </c>
      <c r="AA41" s="71">
        <f>'[3]by Sending Hospital'!AA58</f>
        <v>7</v>
      </c>
      <c r="AB41" s="71">
        <f>'[3]by Sending Hospital'!AB58</f>
        <v>3</v>
      </c>
      <c r="AC41" s="71">
        <f>'[3]by Sending Hospital'!AC58</f>
        <v>4</v>
      </c>
      <c r="AD41" s="71">
        <f>'[3]by Sending Hospital'!AD58</f>
        <v>2</v>
      </c>
      <c r="AE41" s="71">
        <f>'[3]by Sending Hospital'!AE58</f>
        <v>9</v>
      </c>
      <c r="AF41" s="71">
        <f>'[3]by Sending Hospital'!AF58</f>
        <v>5</v>
      </c>
      <c r="AG41" s="71">
        <f>'[3]by Sending Hospital'!AG58</f>
        <v>7</v>
      </c>
      <c r="AH41" s="71">
        <f>'[3]by Sending Hospital'!AH58</f>
        <v>9</v>
      </c>
      <c r="AI41" s="71">
        <f>'[3]by Sending Hospital'!AI58</f>
        <v>5</v>
      </c>
      <c r="AJ41" s="71">
        <f>'[3]by Sending Hospital'!AJ58</f>
        <v>6</v>
      </c>
      <c r="AK41" s="71">
        <f>'[3]by Sending Hospital'!AK58</f>
        <v>6</v>
      </c>
      <c r="AL41" s="71">
        <f>'[3]by Sending Hospital'!AL58</f>
        <v>5</v>
      </c>
      <c r="AM41" s="71" t="str">
        <f>'[3]by Sending Hospital'!AM58</f>
        <v>.</v>
      </c>
      <c r="AN41" s="71" t="str">
        <f>'[3]by Sending Hospital'!AN58</f>
        <v>.</v>
      </c>
      <c r="AO41" s="71" t="str">
        <f>'[3]by Sending Hospital'!AO58</f>
        <v>.</v>
      </c>
      <c r="AP41" s="71" t="str">
        <f>'[3]by Sending Hospital'!AP58</f>
        <v>.</v>
      </c>
      <c r="AQ41" s="71" t="str">
        <f>'[3]by Sending Hospital'!AQ58</f>
        <v>.</v>
      </c>
      <c r="AR41" s="71" t="str">
        <f>'[3]by Sending Hospital'!AR58</f>
        <v>.</v>
      </c>
      <c r="AS41" s="71" t="str">
        <f>'[3]by Sending Hospital'!AS58</f>
        <v>.</v>
      </c>
      <c r="AT41" s="71" t="str">
        <f>'[3]by Sending Hospital'!AT58</f>
        <v>.</v>
      </c>
      <c r="AU41" s="71" t="str">
        <f>'[3]by Sending Hospital'!AU58</f>
        <v>.</v>
      </c>
      <c r="AV41" s="71">
        <f>'[3]by Sending Hospital'!AV58</f>
        <v>2</v>
      </c>
      <c r="AW41" s="71">
        <f>'[3]by Sending Hospital'!AW58</f>
        <v>9</v>
      </c>
      <c r="AX41" s="71">
        <f>'[3]by Sending Hospital'!AX58</f>
        <v>5</v>
      </c>
      <c r="AY41" s="71">
        <f>'[3]by Sending Hospital'!AY58</f>
        <v>7</v>
      </c>
      <c r="AZ41" s="71">
        <f>'[3]by Sending Hospital'!AZ58</f>
        <v>9</v>
      </c>
      <c r="BA41" s="71">
        <f>'[3]by Sending Hospital'!BA58</f>
        <v>5</v>
      </c>
      <c r="BB41" s="71">
        <f>'[3]by Sending Hospital'!BB58</f>
        <v>6</v>
      </c>
      <c r="BC41" s="71">
        <f>'[3]by Sending Hospital'!BC58</f>
        <v>6</v>
      </c>
      <c r="BD41" s="71">
        <f>'[3]by Sending Hospital'!BD58</f>
        <v>5</v>
      </c>
      <c r="BE41" s="71">
        <f>'[3]by Sending Hospital'!BE58</f>
        <v>1</v>
      </c>
      <c r="BF41" s="71">
        <f>'[3]by Sending Hospital'!BF58</f>
        <v>1</v>
      </c>
      <c r="BG41" s="71">
        <f>'[3]by Sending Hospital'!BG58</f>
        <v>11</v>
      </c>
      <c r="BH41" s="71">
        <f>'[3]by Sending Hospital'!BH58</f>
        <v>7</v>
      </c>
      <c r="BI41" s="71">
        <f>'[3]by Sending Hospital'!BI58</f>
        <v>2</v>
      </c>
      <c r="BJ41" s="71">
        <f>'[3]by Sending Hospital'!BJ58</f>
        <v>5</v>
      </c>
      <c r="BK41" s="71">
        <f>'[3]by Sending Hospital'!BK58</f>
        <v>6</v>
      </c>
      <c r="BL41" s="71">
        <f>'[3]by Sending Hospital'!BL58</f>
        <v>7</v>
      </c>
      <c r="BM41" s="71">
        <f>'[3]by Sending Hospital'!BM58</f>
        <v>9</v>
      </c>
      <c r="BN41" s="71" t="str">
        <f>'[3]by Sending Hospital'!BN58</f>
        <v>.</v>
      </c>
      <c r="BO41" s="71" t="str">
        <f>'[3]by Sending Hospital'!BO58</f>
        <v>.</v>
      </c>
      <c r="BP41" s="71" t="str">
        <f>'[3]by Sending Hospital'!BP58</f>
        <v>.</v>
      </c>
      <c r="BQ41" s="71" t="str">
        <f>'[3]by Sending Hospital'!BQ58</f>
        <v>.</v>
      </c>
      <c r="BR41" s="71" t="str">
        <f>'[3]by Sending Hospital'!BR58</f>
        <v>.</v>
      </c>
      <c r="BS41" s="71" t="str">
        <f>'[3]by Sending Hospital'!BS58</f>
        <v>.</v>
      </c>
      <c r="BT41" s="71" t="str">
        <f>'[3]by Sending Hospital'!BT58</f>
        <v>.</v>
      </c>
      <c r="BU41" s="71" t="str">
        <f>'[3]by Sending Hospital'!BU58</f>
        <v>.</v>
      </c>
      <c r="BV41" s="71" t="str">
        <f>'[3]by Sending Hospital'!BV58</f>
        <v>.</v>
      </c>
      <c r="BW41" s="71">
        <f>'[3]by Sending Hospital'!BW58</f>
        <v>1</v>
      </c>
      <c r="BX41" s="71">
        <f>'[3]by Sending Hospital'!BX58</f>
        <v>1</v>
      </c>
      <c r="BY41" s="71">
        <f>'[3]by Sending Hospital'!BY58</f>
        <v>11</v>
      </c>
      <c r="BZ41" s="71">
        <f>'[3]by Sending Hospital'!BZ58</f>
        <v>7</v>
      </c>
      <c r="CA41" s="71">
        <f>'[3]by Sending Hospital'!CA58</f>
        <v>2</v>
      </c>
      <c r="CB41" s="71">
        <f>'[3]by Sending Hospital'!CB58</f>
        <v>5</v>
      </c>
      <c r="CC41" s="71">
        <f>'[3]by Sending Hospital'!CC58</f>
        <v>6</v>
      </c>
      <c r="CD41" s="71">
        <f>'[3]by Sending Hospital'!CD58</f>
        <v>7</v>
      </c>
      <c r="CE41" s="71">
        <f>'[3]by Sending Hospital'!CE58</f>
        <v>9</v>
      </c>
      <c r="CF41" s="71">
        <f>'[3]by Sending Hospital'!CF58</f>
        <v>66</v>
      </c>
      <c r="CG41" s="71">
        <f>'[3]by Sending Hospital'!CG58</f>
        <v>52</v>
      </c>
      <c r="CH41" s="71">
        <f>'[3]by Sending Hospital'!CH58</f>
        <v>58</v>
      </c>
      <c r="CI41" s="71">
        <f>'[3]by Sending Hospital'!CI58</f>
        <v>52</v>
      </c>
      <c r="CJ41" s="71">
        <f>'[3]by Sending Hospital'!CJ58</f>
        <v>58</v>
      </c>
      <c r="CK41" s="71">
        <f>'[3]by Sending Hospital'!CK58</f>
        <v>59</v>
      </c>
      <c r="CL41" s="71">
        <f>'[3]by Sending Hospital'!CL58</f>
        <v>52</v>
      </c>
      <c r="CM41" s="71">
        <f>'[3]by Sending Hospital'!CM58</f>
        <v>52</v>
      </c>
      <c r="CN41" s="71">
        <f>'[3]by Sending Hospital'!CN58</f>
        <v>54</v>
      </c>
      <c r="CO41" s="71" t="str">
        <f>'[3]by Sending Hospital'!CO58</f>
        <v>.</v>
      </c>
      <c r="CP41" s="71" t="str">
        <f>'[3]by Sending Hospital'!CP58</f>
        <v>.</v>
      </c>
      <c r="CQ41" s="71" t="str">
        <f>'[3]by Sending Hospital'!CQ58</f>
        <v>.</v>
      </c>
      <c r="CR41" s="71" t="str">
        <f>'[3]by Sending Hospital'!CR58</f>
        <v>.</v>
      </c>
      <c r="CS41" s="71" t="str">
        <f>'[3]by Sending Hospital'!CS58</f>
        <v>.</v>
      </c>
      <c r="CT41" s="71" t="str">
        <f>'[3]by Sending Hospital'!CT58</f>
        <v>.</v>
      </c>
      <c r="CU41" s="71" t="str">
        <f>'[3]by Sending Hospital'!CU58</f>
        <v>.</v>
      </c>
      <c r="CV41" s="71" t="str">
        <f>'[3]by Sending Hospital'!CV58</f>
        <v>.</v>
      </c>
      <c r="CW41" s="71" t="str">
        <f>'[3]by Sending Hospital'!CW58</f>
        <v>.</v>
      </c>
      <c r="CX41" s="72">
        <f>'[3]by Sending Hospital'!CX58</f>
        <v>66</v>
      </c>
      <c r="CY41" s="72">
        <f>'[3]by Sending Hospital'!CY58</f>
        <v>52</v>
      </c>
      <c r="CZ41" s="72">
        <f>'[3]by Sending Hospital'!CZ58</f>
        <v>58</v>
      </c>
      <c r="DA41" s="72">
        <f>'[3]by Sending Hospital'!DA58</f>
        <v>52</v>
      </c>
      <c r="DB41" s="72">
        <f>'[3]by Sending Hospital'!DB58</f>
        <v>58</v>
      </c>
      <c r="DC41" s="72">
        <f>'[3]by Sending Hospital'!DC58</f>
        <v>59</v>
      </c>
      <c r="DD41" s="72">
        <f>'[3]by Sending Hospital'!DD58</f>
        <v>52</v>
      </c>
      <c r="DE41" s="72">
        <f>'[3]by Sending Hospital'!DE58</f>
        <v>52</v>
      </c>
      <c r="DF41" s="72">
        <f>'[3]by Sending Hospital'!DF58</f>
        <v>54</v>
      </c>
      <c r="DG41" s="74">
        <f t="shared" si="1"/>
        <v>-0.12121212121212122</v>
      </c>
      <c r="DH41" s="74">
        <f t="shared" si="2"/>
        <v>0.13461538461538458</v>
      </c>
      <c r="DI41" s="74">
        <f t="shared" si="3"/>
        <v>-0.10344827586206895</v>
      </c>
      <c r="DJ41" s="74">
        <f t="shared" si="4"/>
        <v>0</v>
      </c>
      <c r="DK41" s="74">
        <f t="shared" si="5"/>
        <v>-6.8965517241379337E-2</v>
      </c>
      <c r="DL41" s="75">
        <f t="shared" si="6"/>
        <v>58</v>
      </c>
      <c r="DM41" s="75">
        <f t="shared" si="7"/>
        <v>53</v>
      </c>
      <c r="DN41" s="75">
        <f t="shared" si="8"/>
        <v>-5</v>
      </c>
      <c r="DO41" s="76">
        <f t="shared" si="9"/>
        <v>-8.6206896551724144E-2</v>
      </c>
    </row>
    <row r="42" spans="1:119" ht="15" customHeight="1">
      <c r="A42" s="85">
        <f>'[3]by Sending Hospital'!A50</f>
        <v>210055</v>
      </c>
      <c r="B42" s="85" t="str">
        <f>'[3]by Sending Hospital'!B50</f>
        <v>LAUREL REGIONAL</v>
      </c>
      <c r="C42" s="71">
        <f>'[3]by Sending Hospital'!C50</f>
        <v>11</v>
      </c>
      <c r="D42" s="71">
        <f>'[3]by Sending Hospital'!D50</f>
        <v>13</v>
      </c>
      <c r="E42" s="71">
        <f>'[3]by Sending Hospital'!E50</f>
        <v>9</v>
      </c>
      <c r="F42" s="71">
        <f>'[3]by Sending Hospital'!F50</f>
        <v>7</v>
      </c>
      <c r="G42" s="71">
        <f>'[3]by Sending Hospital'!G50</f>
        <v>10</v>
      </c>
      <c r="H42" s="71">
        <f>'[3]by Sending Hospital'!H50</f>
        <v>13</v>
      </c>
      <c r="I42" s="71">
        <f>'[3]by Sending Hospital'!I50</f>
        <v>10</v>
      </c>
      <c r="J42" s="71">
        <f>'[3]by Sending Hospital'!J50</f>
        <v>15</v>
      </c>
      <c r="K42" s="71">
        <f>'[3]by Sending Hospital'!K50</f>
        <v>6</v>
      </c>
      <c r="L42" s="71">
        <f>'[3]by Sending Hospital'!L50</f>
        <v>6</v>
      </c>
      <c r="M42" s="71">
        <f>'[3]by Sending Hospital'!M50</f>
        <v>7</v>
      </c>
      <c r="N42" s="71">
        <f>'[3]by Sending Hospital'!N50</f>
        <v>8</v>
      </c>
      <c r="O42" s="71">
        <f>'[3]by Sending Hospital'!O50</f>
        <v>15</v>
      </c>
      <c r="P42" s="71">
        <f>'[3]by Sending Hospital'!P50</f>
        <v>5</v>
      </c>
      <c r="Q42" s="71">
        <f>'[3]by Sending Hospital'!Q50</f>
        <v>17</v>
      </c>
      <c r="R42" s="71">
        <f>'[3]by Sending Hospital'!R50</f>
        <v>9</v>
      </c>
      <c r="S42" s="71">
        <f>'[3]by Sending Hospital'!S50</f>
        <v>15</v>
      </c>
      <c r="T42" s="71">
        <f>'[3]by Sending Hospital'!T50</f>
        <v>3</v>
      </c>
      <c r="U42" s="71">
        <f>'[3]by Sending Hospital'!U50</f>
        <v>17</v>
      </c>
      <c r="V42" s="71">
        <f>'[3]by Sending Hospital'!V50</f>
        <v>20</v>
      </c>
      <c r="W42" s="71">
        <f>'[3]by Sending Hospital'!W50</f>
        <v>17</v>
      </c>
      <c r="X42" s="71">
        <f>'[3]by Sending Hospital'!X50</f>
        <v>22</v>
      </c>
      <c r="Y42" s="71">
        <f>'[3]by Sending Hospital'!Y50</f>
        <v>15</v>
      </c>
      <c r="Z42" s="71">
        <f>'[3]by Sending Hospital'!Z50</f>
        <v>30</v>
      </c>
      <c r="AA42" s="71">
        <f>'[3]by Sending Hospital'!AA50</f>
        <v>19</v>
      </c>
      <c r="AB42" s="71">
        <f>'[3]by Sending Hospital'!AB50</f>
        <v>30</v>
      </c>
      <c r="AC42" s="71">
        <f>'[3]by Sending Hospital'!AC50</f>
        <v>9</v>
      </c>
      <c r="AD42" s="71">
        <f>'[3]by Sending Hospital'!AD50</f>
        <v>16</v>
      </c>
      <c r="AE42" s="71">
        <f>'[3]by Sending Hospital'!AE50</f>
        <v>17</v>
      </c>
      <c r="AF42" s="71">
        <f>'[3]by Sending Hospital'!AF50</f>
        <v>7</v>
      </c>
      <c r="AG42" s="71">
        <f>'[3]by Sending Hospital'!AG50</f>
        <v>20</v>
      </c>
      <c r="AH42" s="71">
        <f>'[3]by Sending Hospital'!AH50</f>
        <v>7</v>
      </c>
      <c r="AI42" s="71">
        <f>'[3]by Sending Hospital'!AI50</f>
        <v>6</v>
      </c>
      <c r="AJ42" s="71">
        <f>'[3]by Sending Hospital'!AJ50</f>
        <v>11</v>
      </c>
      <c r="AK42" s="71">
        <f>'[3]by Sending Hospital'!AK50</f>
        <v>10</v>
      </c>
      <c r="AL42" s="71">
        <f>'[3]by Sending Hospital'!AL50</f>
        <v>10</v>
      </c>
      <c r="AM42" s="71" t="str">
        <f>'[3]by Sending Hospital'!AM50</f>
        <v>.</v>
      </c>
      <c r="AN42" s="71">
        <f>'[3]by Sending Hospital'!AN50</f>
        <v>1</v>
      </c>
      <c r="AO42" s="71">
        <f>'[3]by Sending Hospital'!AO50</f>
        <v>4</v>
      </c>
      <c r="AP42" s="71" t="str">
        <f>'[3]by Sending Hospital'!AP50</f>
        <v>.</v>
      </c>
      <c r="AQ42" s="71">
        <f>'[3]by Sending Hospital'!AQ50</f>
        <v>2</v>
      </c>
      <c r="AR42" s="71">
        <f>'[3]by Sending Hospital'!AR50</f>
        <v>2</v>
      </c>
      <c r="AS42" s="71">
        <f>'[3]by Sending Hospital'!AS50</f>
        <v>4</v>
      </c>
      <c r="AT42" s="71">
        <f>'[3]by Sending Hospital'!AT50</f>
        <v>1</v>
      </c>
      <c r="AU42" s="71" t="str">
        <f>'[3]by Sending Hospital'!AU50</f>
        <v>.</v>
      </c>
      <c r="AV42" s="71">
        <f>'[3]by Sending Hospital'!AV50</f>
        <v>16</v>
      </c>
      <c r="AW42" s="71">
        <f>'[3]by Sending Hospital'!AW50</f>
        <v>18</v>
      </c>
      <c r="AX42" s="71">
        <f>'[3]by Sending Hospital'!AX50</f>
        <v>11</v>
      </c>
      <c r="AY42" s="71">
        <f>'[3]by Sending Hospital'!AY50</f>
        <v>20</v>
      </c>
      <c r="AZ42" s="71">
        <f>'[3]by Sending Hospital'!AZ50</f>
        <v>9</v>
      </c>
      <c r="BA42" s="71">
        <f>'[3]by Sending Hospital'!BA50</f>
        <v>8</v>
      </c>
      <c r="BB42" s="71">
        <f>'[3]by Sending Hospital'!BB50</f>
        <v>15</v>
      </c>
      <c r="BC42" s="71">
        <f>'[3]by Sending Hospital'!BC50</f>
        <v>11</v>
      </c>
      <c r="BD42" s="71">
        <f>'[3]by Sending Hospital'!BD50</f>
        <v>10</v>
      </c>
      <c r="BE42" s="71">
        <f>'[3]by Sending Hospital'!BE50</f>
        <v>10</v>
      </c>
      <c r="BF42" s="71">
        <f>'[3]by Sending Hospital'!BF50</f>
        <v>5</v>
      </c>
      <c r="BG42" s="71">
        <f>'[3]by Sending Hospital'!BG50</f>
        <v>7</v>
      </c>
      <c r="BH42" s="71">
        <f>'[3]by Sending Hospital'!BH50</f>
        <v>4</v>
      </c>
      <c r="BI42" s="71">
        <f>'[3]by Sending Hospital'!BI50</f>
        <v>7</v>
      </c>
      <c r="BJ42" s="71">
        <f>'[3]by Sending Hospital'!BJ50</f>
        <v>8</v>
      </c>
      <c r="BK42" s="71">
        <f>'[3]by Sending Hospital'!BK50</f>
        <v>1</v>
      </c>
      <c r="BL42" s="71">
        <f>'[3]by Sending Hospital'!BL50</f>
        <v>4</v>
      </c>
      <c r="BM42" s="71">
        <f>'[3]by Sending Hospital'!BM50</f>
        <v>3</v>
      </c>
      <c r="BN42" s="71">
        <f>'[3]by Sending Hospital'!BN50</f>
        <v>1</v>
      </c>
      <c r="BO42" s="71">
        <f>'[3]by Sending Hospital'!BO50</f>
        <v>1</v>
      </c>
      <c r="BP42" s="71">
        <f>'[3]by Sending Hospital'!BP50</f>
        <v>1</v>
      </c>
      <c r="BQ42" s="71">
        <f>'[3]by Sending Hospital'!BQ50</f>
        <v>1</v>
      </c>
      <c r="BR42" s="71">
        <f>'[3]by Sending Hospital'!BR50</f>
        <v>5</v>
      </c>
      <c r="BS42" s="71">
        <f>'[3]by Sending Hospital'!BS50</f>
        <v>3</v>
      </c>
      <c r="BT42" s="71">
        <f>'[3]by Sending Hospital'!BT50</f>
        <v>1</v>
      </c>
      <c r="BU42" s="71">
        <f>'[3]by Sending Hospital'!BU50</f>
        <v>3</v>
      </c>
      <c r="BV42" s="71" t="str">
        <f>'[3]by Sending Hospital'!BV50</f>
        <v>.</v>
      </c>
      <c r="BW42" s="71">
        <f>'[3]by Sending Hospital'!BW50</f>
        <v>11</v>
      </c>
      <c r="BX42" s="71">
        <f>'[3]by Sending Hospital'!BX50</f>
        <v>6</v>
      </c>
      <c r="BY42" s="71">
        <f>'[3]by Sending Hospital'!BY50</f>
        <v>8</v>
      </c>
      <c r="BZ42" s="71">
        <f>'[3]by Sending Hospital'!BZ50</f>
        <v>5</v>
      </c>
      <c r="CA42" s="71">
        <f>'[3]by Sending Hospital'!CA50</f>
        <v>12</v>
      </c>
      <c r="CB42" s="71">
        <f>'[3]by Sending Hospital'!CB50</f>
        <v>11</v>
      </c>
      <c r="CC42" s="71">
        <f>'[3]by Sending Hospital'!CC50</f>
        <v>2</v>
      </c>
      <c r="CD42" s="71">
        <f>'[3]by Sending Hospital'!CD50</f>
        <v>7</v>
      </c>
      <c r="CE42" s="71">
        <f>'[3]by Sending Hospital'!CE50</f>
        <v>3</v>
      </c>
      <c r="CF42" s="71">
        <f>'[3]by Sending Hospital'!CF50</f>
        <v>23</v>
      </c>
      <c r="CG42" s="71">
        <f>'[3]by Sending Hospital'!CG50</f>
        <v>27</v>
      </c>
      <c r="CH42" s="71">
        <f>'[3]by Sending Hospital'!CH50</f>
        <v>26</v>
      </c>
      <c r="CI42" s="71">
        <f>'[3]by Sending Hospital'!CI50</f>
        <v>26</v>
      </c>
      <c r="CJ42" s="71">
        <f>'[3]by Sending Hospital'!CJ50</f>
        <v>10</v>
      </c>
      <c r="CK42" s="71">
        <f>'[3]by Sending Hospital'!CK50</f>
        <v>23</v>
      </c>
      <c r="CL42" s="71">
        <f>'[3]by Sending Hospital'!CL50</f>
        <v>26</v>
      </c>
      <c r="CM42" s="71">
        <f>'[3]by Sending Hospital'!CM50</f>
        <v>20</v>
      </c>
      <c r="CN42" s="71">
        <f>'[3]by Sending Hospital'!CN50</f>
        <v>26</v>
      </c>
      <c r="CO42" s="71">
        <f>'[3]by Sending Hospital'!CO50</f>
        <v>8</v>
      </c>
      <c r="CP42" s="71">
        <f>'[3]by Sending Hospital'!CP50</f>
        <v>7</v>
      </c>
      <c r="CQ42" s="71">
        <f>'[3]by Sending Hospital'!CQ50</f>
        <v>11</v>
      </c>
      <c r="CR42" s="71">
        <f>'[3]by Sending Hospital'!CR50</f>
        <v>10</v>
      </c>
      <c r="CS42" s="71">
        <f>'[3]by Sending Hospital'!CS50</f>
        <v>6</v>
      </c>
      <c r="CT42" s="71">
        <f>'[3]by Sending Hospital'!CT50</f>
        <v>9</v>
      </c>
      <c r="CU42" s="71">
        <f>'[3]by Sending Hospital'!CU50</f>
        <v>9</v>
      </c>
      <c r="CV42" s="71">
        <f>'[3]by Sending Hospital'!CV50</f>
        <v>10</v>
      </c>
      <c r="CW42" s="71">
        <f>'[3]by Sending Hospital'!CW50</f>
        <v>11</v>
      </c>
      <c r="CX42" s="72">
        <f>'[3]by Sending Hospital'!CX50</f>
        <v>31</v>
      </c>
      <c r="CY42" s="72">
        <f>'[3]by Sending Hospital'!CY50</f>
        <v>34</v>
      </c>
      <c r="CZ42" s="72">
        <f>'[3]by Sending Hospital'!CZ50</f>
        <v>37</v>
      </c>
      <c r="DA42" s="72">
        <f>'[3]by Sending Hospital'!DA50</f>
        <v>36</v>
      </c>
      <c r="DB42" s="72">
        <f>'[3]by Sending Hospital'!DB50</f>
        <v>16</v>
      </c>
      <c r="DC42" s="72">
        <f>'[3]by Sending Hospital'!DC50</f>
        <v>32</v>
      </c>
      <c r="DD42" s="72">
        <f>'[3]by Sending Hospital'!DD50</f>
        <v>35</v>
      </c>
      <c r="DE42" s="72">
        <f>'[3]by Sending Hospital'!DE50</f>
        <v>30</v>
      </c>
      <c r="DF42" s="72">
        <f>'[3]by Sending Hospital'!DF50</f>
        <v>37</v>
      </c>
      <c r="DG42" s="74">
        <f t="shared" si="1"/>
        <v>-0.4838709677419355</v>
      </c>
      <c r="DH42" s="74">
        <f t="shared" si="2"/>
        <v>-5.8823529411764719E-2</v>
      </c>
      <c r="DI42" s="74">
        <f t="shared" si="3"/>
        <v>-5.4054054054054057E-2</v>
      </c>
      <c r="DJ42" s="74">
        <f t="shared" si="4"/>
        <v>-0.16666666666666663</v>
      </c>
      <c r="DK42" s="74">
        <f t="shared" si="5"/>
        <v>1.3125</v>
      </c>
      <c r="DL42" s="75">
        <f t="shared" si="6"/>
        <v>119</v>
      </c>
      <c r="DM42" s="75">
        <f t="shared" si="7"/>
        <v>106</v>
      </c>
      <c r="DN42" s="75">
        <f t="shared" si="8"/>
        <v>-13</v>
      </c>
      <c r="DO42" s="76">
        <f t="shared" si="9"/>
        <v>-0.1092436974789916</v>
      </c>
    </row>
    <row r="43" spans="1:119" ht="15" customHeight="1">
      <c r="A43" s="85">
        <f>'[3]by Sending Hospital'!A32</f>
        <v>210027</v>
      </c>
      <c r="B43" s="85" t="str">
        <f>'[3]by Sending Hospital'!B32</f>
        <v>WESTERN MARYLAND HEALTH SYSTEM</v>
      </c>
      <c r="C43" s="71">
        <f>'[3]by Sending Hospital'!C32</f>
        <v>6</v>
      </c>
      <c r="D43" s="71">
        <f>'[3]by Sending Hospital'!D32</f>
        <v>8</v>
      </c>
      <c r="E43" s="71">
        <f>'[3]by Sending Hospital'!E32</f>
        <v>4</v>
      </c>
      <c r="F43" s="71">
        <f>'[3]by Sending Hospital'!F32</f>
        <v>5</v>
      </c>
      <c r="G43" s="71">
        <f>'[3]by Sending Hospital'!G32</f>
        <v>6</v>
      </c>
      <c r="H43" s="71">
        <f>'[3]by Sending Hospital'!H32</f>
        <v>5</v>
      </c>
      <c r="I43" s="71">
        <f>'[3]by Sending Hospital'!I32</f>
        <v>3</v>
      </c>
      <c r="J43" s="71">
        <f>'[3]by Sending Hospital'!J32</f>
        <v>1</v>
      </c>
      <c r="K43" s="71">
        <f>'[3]by Sending Hospital'!K32</f>
        <v>3</v>
      </c>
      <c r="L43" s="71">
        <f>'[3]by Sending Hospital'!L32</f>
        <v>9</v>
      </c>
      <c r="M43" s="71">
        <f>'[3]by Sending Hospital'!M32</f>
        <v>5</v>
      </c>
      <c r="N43" s="71">
        <f>'[3]by Sending Hospital'!N32</f>
        <v>4</v>
      </c>
      <c r="O43" s="71">
        <f>'[3]by Sending Hospital'!O32</f>
        <v>2</v>
      </c>
      <c r="P43" s="71">
        <f>'[3]by Sending Hospital'!P32</f>
        <v>8</v>
      </c>
      <c r="Q43" s="71">
        <f>'[3]by Sending Hospital'!Q32</f>
        <v>5</v>
      </c>
      <c r="R43" s="71">
        <f>'[3]by Sending Hospital'!R32</f>
        <v>7</v>
      </c>
      <c r="S43" s="71">
        <f>'[3]by Sending Hospital'!S32</f>
        <v>7</v>
      </c>
      <c r="T43" s="71">
        <f>'[3]by Sending Hospital'!T32</f>
        <v>4</v>
      </c>
      <c r="U43" s="71">
        <f>'[3]by Sending Hospital'!U32</f>
        <v>15</v>
      </c>
      <c r="V43" s="71">
        <f>'[3]by Sending Hospital'!V32</f>
        <v>13</v>
      </c>
      <c r="W43" s="71">
        <f>'[3]by Sending Hospital'!W32</f>
        <v>8</v>
      </c>
      <c r="X43" s="71">
        <f>'[3]by Sending Hospital'!X32</f>
        <v>7</v>
      </c>
      <c r="Y43" s="71">
        <f>'[3]by Sending Hospital'!Y32</f>
        <v>14</v>
      </c>
      <c r="Z43" s="71">
        <f>'[3]by Sending Hospital'!Z32</f>
        <v>10</v>
      </c>
      <c r="AA43" s="71">
        <f>'[3]by Sending Hospital'!AA32</f>
        <v>10</v>
      </c>
      <c r="AB43" s="71">
        <f>'[3]by Sending Hospital'!AB32</f>
        <v>8</v>
      </c>
      <c r="AC43" s="71">
        <f>'[3]by Sending Hospital'!AC32</f>
        <v>7</v>
      </c>
      <c r="AD43" s="71">
        <f>'[3]by Sending Hospital'!AD32</f>
        <v>4</v>
      </c>
      <c r="AE43" s="71">
        <f>'[3]by Sending Hospital'!AE32</f>
        <v>2</v>
      </c>
      <c r="AF43" s="71">
        <f>'[3]by Sending Hospital'!AF32</f>
        <v>2</v>
      </c>
      <c r="AG43" s="71">
        <f>'[3]by Sending Hospital'!AG32</f>
        <v>2</v>
      </c>
      <c r="AH43" s="71">
        <f>'[3]by Sending Hospital'!AH32</f>
        <v>6</v>
      </c>
      <c r="AI43" s="71">
        <f>'[3]by Sending Hospital'!AI32</f>
        <v>1</v>
      </c>
      <c r="AJ43" s="71">
        <f>'[3]by Sending Hospital'!AJ32</f>
        <v>1</v>
      </c>
      <c r="AK43" s="71">
        <f>'[3]by Sending Hospital'!AK32</f>
        <v>3</v>
      </c>
      <c r="AL43" s="71">
        <f>'[3]by Sending Hospital'!AL32</f>
        <v>3</v>
      </c>
      <c r="AM43" s="71">
        <f>'[3]by Sending Hospital'!AM32</f>
        <v>2</v>
      </c>
      <c r="AN43" s="71">
        <f>'[3]by Sending Hospital'!AN32</f>
        <v>1</v>
      </c>
      <c r="AO43" s="71">
        <f>'[3]by Sending Hospital'!AO32</f>
        <v>2</v>
      </c>
      <c r="AP43" s="71">
        <f>'[3]by Sending Hospital'!AP32</f>
        <v>3</v>
      </c>
      <c r="AQ43" s="71">
        <f>'[3]by Sending Hospital'!AQ32</f>
        <v>1</v>
      </c>
      <c r="AR43" s="71">
        <f>'[3]by Sending Hospital'!AR32</f>
        <v>1</v>
      </c>
      <c r="AS43" s="71">
        <f>'[3]by Sending Hospital'!AS32</f>
        <v>2</v>
      </c>
      <c r="AT43" s="71">
        <f>'[3]by Sending Hospital'!AT32</f>
        <v>2</v>
      </c>
      <c r="AU43" s="71" t="str">
        <f>'[3]by Sending Hospital'!AU32</f>
        <v>.</v>
      </c>
      <c r="AV43" s="71">
        <f>'[3]by Sending Hospital'!AV32</f>
        <v>6</v>
      </c>
      <c r="AW43" s="71">
        <f>'[3]by Sending Hospital'!AW32</f>
        <v>3</v>
      </c>
      <c r="AX43" s="71">
        <f>'[3]by Sending Hospital'!AX32</f>
        <v>4</v>
      </c>
      <c r="AY43" s="71">
        <f>'[3]by Sending Hospital'!AY32</f>
        <v>5</v>
      </c>
      <c r="AZ43" s="71">
        <f>'[3]by Sending Hospital'!AZ32</f>
        <v>7</v>
      </c>
      <c r="BA43" s="71">
        <f>'[3]by Sending Hospital'!BA32</f>
        <v>2</v>
      </c>
      <c r="BB43" s="71">
        <f>'[3]by Sending Hospital'!BB32</f>
        <v>3</v>
      </c>
      <c r="BC43" s="71">
        <f>'[3]by Sending Hospital'!BC32</f>
        <v>5</v>
      </c>
      <c r="BD43" s="71">
        <f>'[3]by Sending Hospital'!BD32</f>
        <v>3</v>
      </c>
      <c r="BE43" s="71">
        <f>'[3]by Sending Hospital'!BE32</f>
        <v>6</v>
      </c>
      <c r="BF43" s="71">
        <f>'[3]by Sending Hospital'!BF32</f>
        <v>10</v>
      </c>
      <c r="BG43" s="71">
        <f>'[3]by Sending Hospital'!BG32</f>
        <v>7</v>
      </c>
      <c r="BH43" s="71">
        <f>'[3]by Sending Hospital'!BH32</f>
        <v>12</v>
      </c>
      <c r="BI43" s="71">
        <f>'[3]by Sending Hospital'!BI32</f>
        <v>18</v>
      </c>
      <c r="BJ43" s="71">
        <f>'[3]by Sending Hospital'!BJ32</f>
        <v>11</v>
      </c>
      <c r="BK43" s="71">
        <f>'[3]by Sending Hospital'!BK32</f>
        <v>11</v>
      </c>
      <c r="BL43" s="71">
        <f>'[3]by Sending Hospital'!BL32</f>
        <v>12</v>
      </c>
      <c r="BM43" s="71">
        <f>'[3]by Sending Hospital'!BM32</f>
        <v>11</v>
      </c>
      <c r="BN43" s="71">
        <f>'[3]by Sending Hospital'!BN32</f>
        <v>6</v>
      </c>
      <c r="BO43" s="71">
        <f>'[3]by Sending Hospital'!BO32</f>
        <v>7</v>
      </c>
      <c r="BP43" s="71">
        <f>'[3]by Sending Hospital'!BP32</f>
        <v>5</v>
      </c>
      <c r="BQ43" s="71">
        <f>'[3]by Sending Hospital'!BQ32</f>
        <v>8</v>
      </c>
      <c r="BR43" s="71">
        <f>'[3]by Sending Hospital'!BR32</f>
        <v>7</v>
      </c>
      <c r="BS43" s="71">
        <f>'[3]by Sending Hospital'!BS32</f>
        <v>5</v>
      </c>
      <c r="BT43" s="71">
        <f>'[3]by Sending Hospital'!BT32</f>
        <v>4</v>
      </c>
      <c r="BU43" s="71">
        <f>'[3]by Sending Hospital'!BU32</f>
        <v>6</v>
      </c>
      <c r="BV43" s="71">
        <f>'[3]by Sending Hospital'!BV32</f>
        <v>10</v>
      </c>
      <c r="BW43" s="71">
        <f>'[3]by Sending Hospital'!BW32</f>
        <v>12</v>
      </c>
      <c r="BX43" s="71">
        <f>'[3]by Sending Hospital'!BX32</f>
        <v>17</v>
      </c>
      <c r="BY43" s="71">
        <f>'[3]by Sending Hospital'!BY32</f>
        <v>12</v>
      </c>
      <c r="BZ43" s="71">
        <f>'[3]by Sending Hospital'!BZ32</f>
        <v>20</v>
      </c>
      <c r="CA43" s="71">
        <f>'[3]by Sending Hospital'!CA32</f>
        <v>25</v>
      </c>
      <c r="CB43" s="71">
        <f>'[3]by Sending Hospital'!CB32</f>
        <v>16</v>
      </c>
      <c r="CC43" s="71">
        <f>'[3]by Sending Hospital'!CC32</f>
        <v>15</v>
      </c>
      <c r="CD43" s="71">
        <f>'[3]by Sending Hospital'!CD32</f>
        <v>18</v>
      </c>
      <c r="CE43" s="71">
        <f>'[3]by Sending Hospital'!CE32</f>
        <v>21</v>
      </c>
      <c r="CF43" s="71">
        <f>'[3]by Sending Hospital'!CF32</f>
        <v>9</v>
      </c>
      <c r="CG43" s="71">
        <f>'[3]by Sending Hospital'!CG32</f>
        <v>3</v>
      </c>
      <c r="CH43" s="71">
        <f>'[3]by Sending Hospital'!CH32</f>
        <v>6</v>
      </c>
      <c r="CI43" s="71">
        <f>'[3]by Sending Hospital'!CI32</f>
        <v>9</v>
      </c>
      <c r="CJ43" s="71">
        <f>'[3]by Sending Hospital'!CJ32</f>
        <v>13</v>
      </c>
      <c r="CK43" s="71">
        <f>'[3]by Sending Hospital'!CK32</f>
        <v>11</v>
      </c>
      <c r="CL43" s="71">
        <f>'[3]by Sending Hospital'!CL32</f>
        <v>15</v>
      </c>
      <c r="CM43" s="71">
        <f>'[3]by Sending Hospital'!CM32</f>
        <v>9</v>
      </c>
      <c r="CN43" s="71">
        <f>'[3]by Sending Hospital'!CN32</f>
        <v>3</v>
      </c>
      <c r="CO43" s="71">
        <f>'[3]by Sending Hospital'!CO32</f>
        <v>3</v>
      </c>
      <c r="CP43" s="71">
        <f>'[3]by Sending Hospital'!CP32</f>
        <v>4</v>
      </c>
      <c r="CQ43" s="71">
        <f>'[3]by Sending Hospital'!CQ32</f>
        <v>6</v>
      </c>
      <c r="CR43" s="71">
        <f>'[3]by Sending Hospital'!CR32</f>
        <v>2</v>
      </c>
      <c r="CS43" s="71">
        <f>'[3]by Sending Hospital'!CS32</f>
        <v>2</v>
      </c>
      <c r="CT43" s="71">
        <f>'[3]by Sending Hospital'!CT32</f>
        <v>1</v>
      </c>
      <c r="CU43" s="71">
        <f>'[3]by Sending Hospital'!CU32</f>
        <v>2</v>
      </c>
      <c r="CV43" s="71">
        <f>'[3]by Sending Hospital'!CV32</f>
        <v>8</v>
      </c>
      <c r="CW43" s="71">
        <f>'[3]by Sending Hospital'!CW32</f>
        <v>1</v>
      </c>
      <c r="CX43" s="72">
        <f>'[3]by Sending Hospital'!CX32</f>
        <v>12</v>
      </c>
      <c r="CY43" s="72">
        <f>'[3]by Sending Hospital'!CY32</f>
        <v>7</v>
      </c>
      <c r="CZ43" s="72">
        <f>'[3]by Sending Hospital'!CZ32</f>
        <v>12</v>
      </c>
      <c r="DA43" s="72">
        <f>'[3]by Sending Hospital'!DA32</f>
        <v>11</v>
      </c>
      <c r="DB43" s="72">
        <f>'[3]by Sending Hospital'!DB32</f>
        <v>15</v>
      </c>
      <c r="DC43" s="72">
        <f>'[3]by Sending Hospital'!DC32</f>
        <v>12</v>
      </c>
      <c r="DD43" s="72">
        <f>'[3]by Sending Hospital'!DD32</f>
        <v>17</v>
      </c>
      <c r="DE43" s="72">
        <f>'[3]by Sending Hospital'!DE32</f>
        <v>17</v>
      </c>
      <c r="DF43" s="72">
        <f>'[3]by Sending Hospital'!DF32</f>
        <v>4</v>
      </c>
      <c r="DG43" s="74">
        <f t="shared" si="1"/>
        <v>0.25</v>
      </c>
      <c r="DH43" s="74">
        <f t="shared" si="2"/>
        <v>0.71428571428571419</v>
      </c>
      <c r="DI43" s="74">
        <f t="shared" si="3"/>
        <v>0.41666666666666674</v>
      </c>
      <c r="DJ43" s="74">
        <f t="shared" si="4"/>
        <v>0.54545454545454541</v>
      </c>
      <c r="DK43" s="74">
        <f t="shared" si="5"/>
        <v>-0.73333333333333339</v>
      </c>
      <c r="DL43" s="75">
        <f t="shared" si="6"/>
        <v>102</v>
      </c>
      <c r="DM43" s="75">
        <f t="shared" si="7"/>
        <v>90</v>
      </c>
      <c r="DN43" s="75">
        <f t="shared" si="8"/>
        <v>-12</v>
      </c>
      <c r="DO43" s="76">
        <f t="shared" si="9"/>
        <v>-0.11764705882352941</v>
      </c>
    </row>
    <row r="44" spans="1:119" ht="15" customHeight="1">
      <c r="A44" s="85">
        <f>'[3]by Sending Hospital'!A49</f>
        <v>210051</v>
      </c>
      <c r="B44" s="85" t="str">
        <f>'[3]by Sending Hospital'!B49</f>
        <v>DOCTORS COMMUNITY</v>
      </c>
      <c r="C44" s="71">
        <f>'[3]by Sending Hospital'!C49</f>
        <v>9</v>
      </c>
      <c r="D44" s="71">
        <f>'[3]by Sending Hospital'!D49</f>
        <v>8</v>
      </c>
      <c r="E44" s="71">
        <f>'[3]by Sending Hospital'!E49</f>
        <v>4</v>
      </c>
      <c r="F44" s="71">
        <f>'[3]by Sending Hospital'!F49</f>
        <v>2</v>
      </c>
      <c r="G44" s="71">
        <f>'[3]by Sending Hospital'!G49</f>
        <v>8</v>
      </c>
      <c r="H44" s="71">
        <f>'[3]by Sending Hospital'!H49</f>
        <v>5</v>
      </c>
      <c r="I44" s="71">
        <f>'[3]by Sending Hospital'!I49</f>
        <v>6</v>
      </c>
      <c r="J44" s="71">
        <f>'[3]by Sending Hospital'!J49</f>
        <v>4</v>
      </c>
      <c r="K44" s="71">
        <f>'[3]by Sending Hospital'!K49</f>
        <v>6</v>
      </c>
      <c r="L44" s="71">
        <f>'[3]by Sending Hospital'!L49</f>
        <v>14</v>
      </c>
      <c r="M44" s="71">
        <f>'[3]by Sending Hospital'!M49</f>
        <v>20</v>
      </c>
      <c r="N44" s="71">
        <f>'[3]by Sending Hospital'!N49</f>
        <v>14</v>
      </c>
      <c r="O44" s="71">
        <f>'[3]by Sending Hospital'!O49</f>
        <v>16</v>
      </c>
      <c r="P44" s="71">
        <f>'[3]by Sending Hospital'!P49</f>
        <v>27</v>
      </c>
      <c r="Q44" s="71">
        <f>'[3]by Sending Hospital'!Q49</f>
        <v>20</v>
      </c>
      <c r="R44" s="71">
        <f>'[3]by Sending Hospital'!R49</f>
        <v>7</v>
      </c>
      <c r="S44" s="71">
        <f>'[3]by Sending Hospital'!S49</f>
        <v>12</v>
      </c>
      <c r="T44" s="71">
        <f>'[3]by Sending Hospital'!T49</f>
        <v>15</v>
      </c>
      <c r="U44" s="71">
        <f>'[3]by Sending Hospital'!U49</f>
        <v>23</v>
      </c>
      <c r="V44" s="71">
        <f>'[3]by Sending Hospital'!V49</f>
        <v>28</v>
      </c>
      <c r="W44" s="71">
        <f>'[3]by Sending Hospital'!W49</f>
        <v>18</v>
      </c>
      <c r="X44" s="71">
        <f>'[3]by Sending Hospital'!X49</f>
        <v>18</v>
      </c>
      <c r="Y44" s="71">
        <f>'[3]by Sending Hospital'!Y49</f>
        <v>35</v>
      </c>
      <c r="Z44" s="71">
        <f>'[3]by Sending Hospital'!Z49</f>
        <v>25</v>
      </c>
      <c r="AA44" s="71">
        <f>'[3]by Sending Hospital'!AA49</f>
        <v>13</v>
      </c>
      <c r="AB44" s="71">
        <f>'[3]by Sending Hospital'!AB49</f>
        <v>16</v>
      </c>
      <c r="AC44" s="71">
        <f>'[3]by Sending Hospital'!AC49</f>
        <v>21</v>
      </c>
      <c r="AD44" s="71">
        <f>'[3]by Sending Hospital'!AD49</f>
        <v>8</v>
      </c>
      <c r="AE44" s="71">
        <f>'[3]by Sending Hospital'!AE49</f>
        <v>5</v>
      </c>
      <c r="AF44" s="71">
        <f>'[3]by Sending Hospital'!AF49</f>
        <v>4</v>
      </c>
      <c r="AG44" s="71">
        <f>'[3]by Sending Hospital'!AG49</f>
        <v>4</v>
      </c>
      <c r="AH44" s="71">
        <f>'[3]by Sending Hospital'!AH49</f>
        <v>5</v>
      </c>
      <c r="AI44" s="71">
        <f>'[3]by Sending Hospital'!AI49</f>
        <v>3</v>
      </c>
      <c r="AJ44" s="71">
        <f>'[3]by Sending Hospital'!AJ49</f>
        <v>7</v>
      </c>
      <c r="AK44" s="71">
        <f>'[3]by Sending Hospital'!AK49</f>
        <v>8</v>
      </c>
      <c r="AL44" s="71">
        <f>'[3]by Sending Hospital'!AL49</f>
        <v>4</v>
      </c>
      <c r="AM44" s="71">
        <f>'[3]by Sending Hospital'!AM49</f>
        <v>1</v>
      </c>
      <c r="AN44" s="71" t="str">
        <f>'[3]by Sending Hospital'!AN49</f>
        <v>.</v>
      </c>
      <c r="AO44" s="71">
        <f>'[3]by Sending Hospital'!AO49</f>
        <v>1</v>
      </c>
      <c r="AP44" s="71">
        <f>'[3]by Sending Hospital'!AP49</f>
        <v>1</v>
      </c>
      <c r="AQ44" s="71">
        <f>'[3]by Sending Hospital'!AQ49</f>
        <v>3</v>
      </c>
      <c r="AR44" s="71">
        <f>'[3]by Sending Hospital'!AR49</f>
        <v>3</v>
      </c>
      <c r="AS44" s="71">
        <f>'[3]by Sending Hospital'!AS49</f>
        <v>1</v>
      </c>
      <c r="AT44" s="71">
        <f>'[3]by Sending Hospital'!AT49</f>
        <v>2</v>
      </c>
      <c r="AU44" s="71">
        <f>'[3]by Sending Hospital'!AU49</f>
        <v>1</v>
      </c>
      <c r="AV44" s="71">
        <f>'[3]by Sending Hospital'!AV49</f>
        <v>9</v>
      </c>
      <c r="AW44" s="71">
        <f>'[3]by Sending Hospital'!AW49</f>
        <v>5</v>
      </c>
      <c r="AX44" s="71">
        <f>'[3]by Sending Hospital'!AX49</f>
        <v>5</v>
      </c>
      <c r="AY44" s="71">
        <f>'[3]by Sending Hospital'!AY49</f>
        <v>5</v>
      </c>
      <c r="AZ44" s="71">
        <f>'[3]by Sending Hospital'!AZ49</f>
        <v>8</v>
      </c>
      <c r="BA44" s="71">
        <f>'[3]by Sending Hospital'!BA49</f>
        <v>6</v>
      </c>
      <c r="BB44" s="71">
        <f>'[3]by Sending Hospital'!BB49</f>
        <v>8</v>
      </c>
      <c r="BC44" s="71">
        <f>'[3]by Sending Hospital'!BC49</f>
        <v>10</v>
      </c>
      <c r="BD44" s="71">
        <f>'[3]by Sending Hospital'!BD49</f>
        <v>5</v>
      </c>
      <c r="BE44" s="71">
        <f>'[3]by Sending Hospital'!BE49</f>
        <v>2</v>
      </c>
      <c r="BF44" s="71">
        <f>'[3]by Sending Hospital'!BF49</f>
        <v>2</v>
      </c>
      <c r="BG44" s="71">
        <f>'[3]by Sending Hospital'!BG49</f>
        <v>4</v>
      </c>
      <c r="BH44" s="71">
        <f>'[3]by Sending Hospital'!BH49</f>
        <v>4</v>
      </c>
      <c r="BI44" s="71">
        <f>'[3]by Sending Hospital'!BI49</f>
        <v>4</v>
      </c>
      <c r="BJ44" s="71">
        <f>'[3]by Sending Hospital'!BJ49</f>
        <v>3</v>
      </c>
      <c r="BK44" s="71">
        <f>'[3]by Sending Hospital'!BK49</f>
        <v>4</v>
      </c>
      <c r="BL44" s="71">
        <f>'[3]by Sending Hospital'!BL49</f>
        <v>2</v>
      </c>
      <c r="BM44" s="71">
        <f>'[3]by Sending Hospital'!BM49</f>
        <v>4</v>
      </c>
      <c r="BN44" s="71">
        <f>'[3]by Sending Hospital'!BN49</f>
        <v>5</v>
      </c>
      <c r="BO44" s="71">
        <f>'[3]by Sending Hospital'!BO49</f>
        <v>2</v>
      </c>
      <c r="BP44" s="71">
        <f>'[3]by Sending Hospital'!BP49</f>
        <v>7</v>
      </c>
      <c r="BQ44" s="71">
        <f>'[3]by Sending Hospital'!BQ49</f>
        <v>8</v>
      </c>
      <c r="BR44" s="71">
        <f>'[3]by Sending Hospital'!BR49</f>
        <v>5</v>
      </c>
      <c r="BS44" s="71">
        <f>'[3]by Sending Hospital'!BS49</f>
        <v>4</v>
      </c>
      <c r="BT44" s="71">
        <f>'[3]by Sending Hospital'!BT49</f>
        <v>7</v>
      </c>
      <c r="BU44" s="71">
        <f>'[3]by Sending Hospital'!BU49</f>
        <v>6</v>
      </c>
      <c r="BV44" s="71">
        <f>'[3]by Sending Hospital'!BV49</f>
        <v>8</v>
      </c>
      <c r="BW44" s="71">
        <f>'[3]by Sending Hospital'!BW49</f>
        <v>7</v>
      </c>
      <c r="BX44" s="71">
        <f>'[3]by Sending Hospital'!BX49</f>
        <v>4</v>
      </c>
      <c r="BY44" s="71">
        <f>'[3]by Sending Hospital'!BY49</f>
        <v>11</v>
      </c>
      <c r="BZ44" s="71">
        <f>'[3]by Sending Hospital'!BZ49</f>
        <v>12</v>
      </c>
      <c r="CA44" s="71">
        <f>'[3]by Sending Hospital'!CA49</f>
        <v>9</v>
      </c>
      <c r="CB44" s="71">
        <f>'[3]by Sending Hospital'!CB49</f>
        <v>7</v>
      </c>
      <c r="CC44" s="71">
        <f>'[3]by Sending Hospital'!CC49</f>
        <v>11</v>
      </c>
      <c r="CD44" s="71">
        <f>'[3]by Sending Hospital'!CD49</f>
        <v>8</v>
      </c>
      <c r="CE44" s="71">
        <f>'[3]by Sending Hospital'!CE49</f>
        <v>12</v>
      </c>
      <c r="CF44" s="71">
        <f>'[3]by Sending Hospital'!CF49</f>
        <v>35</v>
      </c>
      <c r="CG44" s="71">
        <f>'[3]by Sending Hospital'!CG49</f>
        <v>32</v>
      </c>
      <c r="CH44" s="71">
        <f>'[3]by Sending Hospital'!CH49</f>
        <v>30</v>
      </c>
      <c r="CI44" s="71">
        <f>'[3]by Sending Hospital'!CI49</f>
        <v>29</v>
      </c>
      <c r="CJ44" s="71">
        <f>'[3]by Sending Hospital'!CJ49</f>
        <v>35</v>
      </c>
      <c r="CK44" s="71">
        <f>'[3]by Sending Hospital'!CK49</f>
        <v>33</v>
      </c>
      <c r="CL44" s="71">
        <f>'[3]by Sending Hospital'!CL49</f>
        <v>38</v>
      </c>
      <c r="CM44" s="71">
        <f>'[3]by Sending Hospital'!CM49</f>
        <v>52</v>
      </c>
      <c r="CN44" s="71">
        <f>'[3]by Sending Hospital'!CN49</f>
        <v>43</v>
      </c>
      <c r="CO44" s="71">
        <f>'[3]by Sending Hospital'!CO49</f>
        <v>9</v>
      </c>
      <c r="CP44" s="71">
        <f>'[3]by Sending Hospital'!CP49</f>
        <v>14</v>
      </c>
      <c r="CQ44" s="71">
        <f>'[3]by Sending Hospital'!CQ49</f>
        <v>16</v>
      </c>
      <c r="CR44" s="71">
        <f>'[3]by Sending Hospital'!CR49</f>
        <v>12</v>
      </c>
      <c r="CS44" s="71">
        <f>'[3]by Sending Hospital'!CS49</f>
        <v>23</v>
      </c>
      <c r="CT44" s="71">
        <f>'[3]by Sending Hospital'!CT49</f>
        <v>20</v>
      </c>
      <c r="CU44" s="71">
        <f>'[3]by Sending Hospital'!CU49</f>
        <v>15</v>
      </c>
      <c r="CV44" s="71">
        <f>'[3]by Sending Hospital'!CV49</f>
        <v>18</v>
      </c>
      <c r="CW44" s="71">
        <f>'[3]by Sending Hospital'!CW49</f>
        <v>16</v>
      </c>
      <c r="CX44" s="72">
        <f>'[3]by Sending Hospital'!CX49</f>
        <v>44</v>
      </c>
      <c r="CY44" s="72">
        <f>'[3]by Sending Hospital'!CY49</f>
        <v>46</v>
      </c>
      <c r="CZ44" s="72">
        <f>'[3]by Sending Hospital'!CZ49</f>
        <v>46</v>
      </c>
      <c r="DA44" s="72">
        <f>'[3]by Sending Hospital'!DA49</f>
        <v>41</v>
      </c>
      <c r="DB44" s="72">
        <f>'[3]by Sending Hospital'!DB49</f>
        <v>58</v>
      </c>
      <c r="DC44" s="72">
        <f>'[3]by Sending Hospital'!DC49</f>
        <v>53</v>
      </c>
      <c r="DD44" s="72">
        <f>'[3]by Sending Hospital'!DD49</f>
        <v>53</v>
      </c>
      <c r="DE44" s="72">
        <f>'[3]by Sending Hospital'!DE49</f>
        <v>70</v>
      </c>
      <c r="DF44" s="72">
        <f>'[3]by Sending Hospital'!DF49</f>
        <v>59</v>
      </c>
      <c r="DG44" s="74">
        <f t="shared" si="1"/>
        <v>0.31818181818181812</v>
      </c>
      <c r="DH44" s="74">
        <f t="shared" si="2"/>
        <v>0.15217391304347827</v>
      </c>
      <c r="DI44" s="74">
        <f t="shared" si="3"/>
        <v>0.15217391304347827</v>
      </c>
      <c r="DJ44" s="74">
        <f t="shared" si="4"/>
        <v>0.70731707317073167</v>
      </c>
      <c r="DK44" s="74">
        <f t="shared" si="5"/>
        <v>1.7241379310344751E-2</v>
      </c>
      <c r="DL44" s="75">
        <f t="shared" si="6"/>
        <v>121</v>
      </c>
      <c r="DM44" s="75">
        <f t="shared" si="7"/>
        <v>104</v>
      </c>
      <c r="DN44" s="75">
        <f t="shared" si="8"/>
        <v>-17</v>
      </c>
      <c r="DO44" s="76">
        <f t="shared" si="9"/>
        <v>-0.14049586776859505</v>
      </c>
    </row>
    <row r="45" spans="1:119" ht="15" customHeight="1">
      <c r="A45" s="85">
        <f>'[3]by Sending Hospital'!A54</f>
        <v>210060</v>
      </c>
      <c r="B45" s="85" t="str">
        <f>'[3]by Sending Hospital'!B54</f>
        <v>FT. WASHINGTON</v>
      </c>
      <c r="C45" s="71">
        <f>'[3]by Sending Hospital'!C54</f>
        <v>4</v>
      </c>
      <c r="D45" s="71">
        <f>'[3]by Sending Hospital'!D54</f>
        <v>2</v>
      </c>
      <c r="E45" s="71">
        <f>'[3]by Sending Hospital'!E54</f>
        <v>1</v>
      </c>
      <c r="F45" s="71">
        <f>'[3]by Sending Hospital'!F54</f>
        <v>2</v>
      </c>
      <c r="G45" s="71">
        <f>'[3]by Sending Hospital'!G54</f>
        <v>1</v>
      </c>
      <c r="H45" s="71" t="str">
        <f>'[3]by Sending Hospital'!H54</f>
        <v>.</v>
      </c>
      <c r="I45" s="71">
        <f>'[3]by Sending Hospital'!I54</f>
        <v>1</v>
      </c>
      <c r="J45" s="71">
        <f>'[3]by Sending Hospital'!J54</f>
        <v>1</v>
      </c>
      <c r="K45" s="71">
        <f>'[3]by Sending Hospital'!K54</f>
        <v>2</v>
      </c>
      <c r="L45" s="71">
        <f>'[3]by Sending Hospital'!L54</f>
        <v>2</v>
      </c>
      <c r="M45" s="71">
        <f>'[3]by Sending Hospital'!M54</f>
        <v>1</v>
      </c>
      <c r="N45" s="71">
        <f>'[3]by Sending Hospital'!N54</f>
        <v>1</v>
      </c>
      <c r="O45" s="71">
        <f>'[3]by Sending Hospital'!O54</f>
        <v>3</v>
      </c>
      <c r="P45" s="71">
        <f>'[3]by Sending Hospital'!P54</f>
        <v>4</v>
      </c>
      <c r="Q45" s="71">
        <f>'[3]by Sending Hospital'!Q54</f>
        <v>3</v>
      </c>
      <c r="R45" s="71">
        <f>'[3]by Sending Hospital'!R54</f>
        <v>1</v>
      </c>
      <c r="S45" s="71">
        <f>'[3]by Sending Hospital'!S54</f>
        <v>1</v>
      </c>
      <c r="T45" s="71" t="str">
        <f>'[3]by Sending Hospital'!T54</f>
        <v>.</v>
      </c>
      <c r="U45" s="71">
        <f>'[3]by Sending Hospital'!U54</f>
        <v>6</v>
      </c>
      <c r="V45" s="71">
        <f>'[3]by Sending Hospital'!V54</f>
        <v>3</v>
      </c>
      <c r="W45" s="71">
        <f>'[3]by Sending Hospital'!W54</f>
        <v>2</v>
      </c>
      <c r="X45" s="71">
        <f>'[3]by Sending Hospital'!X54</f>
        <v>5</v>
      </c>
      <c r="Y45" s="71">
        <f>'[3]by Sending Hospital'!Y54</f>
        <v>5</v>
      </c>
      <c r="Z45" s="71">
        <f>'[3]by Sending Hospital'!Z54</f>
        <v>3</v>
      </c>
      <c r="AA45" s="71">
        <f>'[3]by Sending Hospital'!AA54</f>
        <v>2</v>
      </c>
      <c r="AB45" s="71">
        <f>'[3]by Sending Hospital'!AB54</f>
        <v>2</v>
      </c>
      <c r="AC45" s="71">
        <f>'[3]by Sending Hospital'!AC54</f>
        <v>2</v>
      </c>
      <c r="AD45" s="71">
        <f>'[3]by Sending Hospital'!AD54</f>
        <v>1</v>
      </c>
      <c r="AE45" s="71">
        <f>'[3]by Sending Hospital'!AE54</f>
        <v>3</v>
      </c>
      <c r="AF45" s="71">
        <f>'[3]by Sending Hospital'!AF54</f>
        <v>1</v>
      </c>
      <c r="AG45" s="71" t="str">
        <f>'[3]by Sending Hospital'!AG54</f>
        <v>.</v>
      </c>
      <c r="AH45" s="71">
        <f>'[3]by Sending Hospital'!AH54</f>
        <v>1</v>
      </c>
      <c r="AI45" s="71">
        <f>'[3]by Sending Hospital'!AI54</f>
        <v>1</v>
      </c>
      <c r="AJ45" s="71">
        <f>'[3]by Sending Hospital'!AJ54</f>
        <v>1</v>
      </c>
      <c r="AK45" s="71">
        <f>'[3]by Sending Hospital'!AK54</f>
        <v>1</v>
      </c>
      <c r="AL45" s="71" t="str">
        <f>'[3]by Sending Hospital'!AL54</f>
        <v>.</v>
      </c>
      <c r="AM45" s="71" t="str">
        <f>'[3]by Sending Hospital'!AM54</f>
        <v>.</v>
      </c>
      <c r="AN45" s="71" t="str">
        <f>'[3]by Sending Hospital'!AN54</f>
        <v>.</v>
      </c>
      <c r="AO45" s="71">
        <f>'[3]by Sending Hospital'!AO54</f>
        <v>1</v>
      </c>
      <c r="AP45" s="71" t="str">
        <f>'[3]by Sending Hospital'!AP54</f>
        <v>.</v>
      </c>
      <c r="AQ45" s="71" t="str">
        <f>'[3]by Sending Hospital'!AQ54</f>
        <v>.</v>
      </c>
      <c r="AR45" s="71">
        <f>'[3]by Sending Hospital'!AR54</f>
        <v>1</v>
      </c>
      <c r="AS45" s="71">
        <f>'[3]by Sending Hospital'!AS54</f>
        <v>1</v>
      </c>
      <c r="AT45" s="71">
        <f>'[3]by Sending Hospital'!AT54</f>
        <v>4</v>
      </c>
      <c r="AU45" s="71">
        <f>'[3]by Sending Hospital'!AU54</f>
        <v>1</v>
      </c>
      <c r="AV45" s="71">
        <f>'[3]by Sending Hospital'!AV54</f>
        <v>1</v>
      </c>
      <c r="AW45" s="71">
        <f>'[3]by Sending Hospital'!AW54</f>
        <v>3</v>
      </c>
      <c r="AX45" s="71">
        <f>'[3]by Sending Hospital'!AX54</f>
        <v>2</v>
      </c>
      <c r="AY45" s="71" t="str">
        <f>'[3]by Sending Hospital'!AY54</f>
        <v>.</v>
      </c>
      <c r="AZ45" s="71">
        <f>'[3]by Sending Hospital'!AZ54</f>
        <v>1</v>
      </c>
      <c r="BA45" s="71">
        <f>'[3]by Sending Hospital'!BA54</f>
        <v>2</v>
      </c>
      <c r="BB45" s="71">
        <f>'[3]by Sending Hospital'!BB54</f>
        <v>2</v>
      </c>
      <c r="BC45" s="71">
        <f>'[3]by Sending Hospital'!BC54</f>
        <v>5</v>
      </c>
      <c r="BD45" s="71">
        <f>'[3]by Sending Hospital'!BD54</f>
        <v>1</v>
      </c>
      <c r="BE45" s="71">
        <f>'[3]by Sending Hospital'!BE54</f>
        <v>6</v>
      </c>
      <c r="BF45" s="71">
        <f>'[3]by Sending Hospital'!BF54</f>
        <v>2</v>
      </c>
      <c r="BG45" s="71">
        <f>'[3]by Sending Hospital'!BG54</f>
        <v>1</v>
      </c>
      <c r="BH45" s="71">
        <f>'[3]by Sending Hospital'!BH54</f>
        <v>3</v>
      </c>
      <c r="BI45" s="71">
        <f>'[3]by Sending Hospital'!BI54</f>
        <v>2</v>
      </c>
      <c r="BJ45" s="71">
        <f>'[3]by Sending Hospital'!BJ54</f>
        <v>2</v>
      </c>
      <c r="BK45" s="71" t="str">
        <f>'[3]by Sending Hospital'!BK54</f>
        <v>.</v>
      </c>
      <c r="BL45" s="71">
        <f>'[3]by Sending Hospital'!BL54</f>
        <v>2</v>
      </c>
      <c r="BM45" s="71">
        <f>'[3]by Sending Hospital'!BM54</f>
        <v>1</v>
      </c>
      <c r="BN45" s="71">
        <f>'[3]by Sending Hospital'!BN54</f>
        <v>1</v>
      </c>
      <c r="BO45" s="71">
        <f>'[3]by Sending Hospital'!BO54</f>
        <v>1</v>
      </c>
      <c r="BP45" s="71" t="str">
        <f>'[3]by Sending Hospital'!BP54</f>
        <v>.</v>
      </c>
      <c r="BQ45" s="71" t="str">
        <f>'[3]by Sending Hospital'!BQ54</f>
        <v>.</v>
      </c>
      <c r="BR45" s="71">
        <f>'[3]by Sending Hospital'!BR54</f>
        <v>2</v>
      </c>
      <c r="BS45" s="71" t="str">
        <f>'[3]by Sending Hospital'!BS54</f>
        <v>.</v>
      </c>
      <c r="BT45" s="71">
        <f>'[3]by Sending Hospital'!BT54</f>
        <v>1</v>
      </c>
      <c r="BU45" s="71" t="str">
        <f>'[3]by Sending Hospital'!BU54</f>
        <v>.</v>
      </c>
      <c r="BV45" s="71">
        <f>'[3]by Sending Hospital'!BV54</f>
        <v>1</v>
      </c>
      <c r="BW45" s="71">
        <f>'[3]by Sending Hospital'!BW54</f>
        <v>7</v>
      </c>
      <c r="BX45" s="71">
        <f>'[3]by Sending Hospital'!BX54</f>
        <v>3</v>
      </c>
      <c r="BY45" s="71">
        <f>'[3]by Sending Hospital'!BY54</f>
        <v>1</v>
      </c>
      <c r="BZ45" s="71">
        <f>'[3]by Sending Hospital'!BZ54</f>
        <v>3</v>
      </c>
      <c r="CA45" s="71">
        <f>'[3]by Sending Hospital'!CA54</f>
        <v>4</v>
      </c>
      <c r="CB45" s="71">
        <f>'[3]by Sending Hospital'!CB54</f>
        <v>2</v>
      </c>
      <c r="CC45" s="71">
        <f>'[3]by Sending Hospital'!CC54</f>
        <v>1</v>
      </c>
      <c r="CD45" s="71">
        <f>'[3]by Sending Hospital'!CD54</f>
        <v>2</v>
      </c>
      <c r="CE45" s="71">
        <f>'[3]by Sending Hospital'!CE54</f>
        <v>2</v>
      </c>
      <c r="CF45" s="71">
        <f>'[3]by Sending Hospital'!CF54</f>
        <v>193</v>
      </c>
      <c r="CG45" s="71">
        <f>'[3]by Sending Hospital'!CG54</f>
        <v>220</v>
      </c>
      <c r="CH45" s="71">
        <f>'[3]by Sending Hospital'!CH54</f>
        <v>211</v>
      </c>
      <c r="CI45" s="71">
        <f>'[3]by Sending Hospital'!CI54</f>
        <v>111</v>
      </c>
      <c r="CJ45" s="71">
        <f>'[3]by Sending Hospital'!CJ54</f>
        <v>96</v>
      </c>
      <c r="CK45" s="71">
        <f>'[3]by Sending Hospital'!CK54</f>
        <v>128</v>
      </c>
      <c r="CL45" s="71">
        <f>'[3]by Sending Hospital'!CL54</f>
        <v>133</v>
      </c>
      <c r="CM45" s="71">
        <f>'[3]by Sending Hospital'!CM54</f>
        <v>147</v>
      </c>
      <c r="CN45" s="71">
        <f>'[3]by Sending Hospital'!CN54</f>
        <v>105</v>
      </c>
      <c r="CO45" s="71">
        <f>'[3]by Sending Hospital'!CO54</f>
        <v>5</v>
      </c>
      <c r="CP45" s="71">
        <f>'[3]by Sending Hospital'!CP54</f>
        <v>5</v>
      </c>
      <c r="CQ45" s="71">
        <f>'[3]by Sending Hospital'!CQ54</f>
        <v>5</v>
      </c>
      <c r="CR45" s="71">
        <f>'[3]by Sending Hospital'!CR54</f>
        <v>8</v>
      </c>
      <c r="CS45" s="71">
        <f>'[3]by Sending Hospital'!CS54</f>
        <v>6</v>
      </c>
      <c r="CT45" s="71">
        <f>'[3]by Sending Hospital'!CT54</f>
        <v>5</v>
      </c>
      <c r="CU45" s="71">
        <f>'[3]by Sending Hospital'!CU54</f>
        <v>8</v>
      </c>
      <c r="CV45" s="71">
        <f>'[3]by Sending Hospital'!CV54</f>
        <v>7</v>
      </c>
      <c r="CW45" s="71">
        <f>'[3]by Sending Hospital'!CW54</f>
        <v>3</v>
      </c>
      <c r="CX45" s="72">
        <f>'[3]by Sending Hospital'!CX54</f>
        <v>198</v>
      </c>
      <c r="CY45" s="72">
        <f>'[3]by Sending Hospital'!CY54</f>
        <v>225</v>
      </c>
      <c r="CZ45" s="72">
        <f>'[3]by Sending Hospital'!CZ54</f>
        <v>216</v>
      </c>
      <c r="DA45" s="72">
        <f>'[3]by Sending Hospital'!DA54</f>
        <v>119</v>
      </c>
      <c r="DB45" s="72">
        <f>'[3]by Sending Hospital'!DB54</f>
        <v>102</v>
      </c>
      <c r="DC45" s="72">
        <f>'[3]by Sending Hospital'!DC54</f>
        <v>133</v>
      </c>
      <c r="DD45" s="72">
        <f>'[3]by Sending Hospital'!DD54</f>
        <v>141</v>
      </c>
      <c r="DE45" s="72">
        <f>'[3]by Sending Hospital'!DE54</f>
        <v>154</v>
      </c>
      <c r="DF45" s="72">
        <f>'[3]by Sending Hospital'!DF54</f>
        <v>108</v>
      </c>
      <c r="DG45" s="74">
        <f t="shared" si="1"/>
        <v>-0.48484848484848486</v>
      </c>
      <c r="DH45" s="74">
        <f t="shared" si="2"/>
        <v>-0.40888888888888886</v>
      </c>
      <c r="DI45" s="74">
        <f t="shared" si="3"/>
        <v>-0.34722222222222221</v>
      </c>
      <c r="DJ45" s="74">
        <f t="shared" si="4"/>
        <v>0.29411764705882359</v>
      </c>
      <c r="DK45" s="74">
        <f t="shared" si="5"/>
        <v>5.8823529411764719E-2</v>
      </c>
      <c r="DL45" s="75">
        <f t="shared" si="6"/>
        <v>23</v>
      </c>
      <c r="DM45" s="75">
        <f t="shared" si="7"/>
        <v>19</v>
      </c>
      <c r="DN45" s="75">
        <f t="shared" si="8"/>
        <v>-4</v>
      </c>
      <c r="DO45" s="76">
        <f t="shared" si="9"/>
        <v>-0.17391304347826086</v>
      </c>
    </row>
    <row r="46" spans="1:119" ht="15" customHeight="1">
      <c r="A46" s="85">
        <f>'[3]by Sending Hospital'!A14</f>
        <v>210003</v>
      </c>
      <c r="B46" s="85" t="str">
        <f>'[3]by Sending Hospital'!B14</f>
        <v>PRINCE GEORGE</v>
      </c>
      <c r="C46" s="71">
        <f>'[3]by Sending Hospital'!C14</f>
        <v>2</v>
      </c>
      <c r="D46" s="71">
        <f>'[3]by Sending Hospital'!D14</f>
        <v>2</v>
      </c>
      <c r="E46" s="71">
        <f>'[3]by Sending Hospital'!E14</f>
        <v>6</v>
      </c>
      <c r="F46" s="71">
        <f>'[3]by Sending Hospital'!F14</f>
        <v>7</v>
      </c>
      <c r="G46" s="71">
        <f>'[3]by Sending Hospital'!G14</f>
        <v>9</v>
      </c>
      <c r="H46" s="71">
        <f>'[3]by Sending Hospital'!H14</f>
        <v>11</v>
      </c>
      <c r="I46" s="71">
        <f>'[3]by Sending Hospital'!I14</f>
        <v>13</v>
      </c>
      <c r="J46" s="71">
        <f>'[3]by Sending Hospital'!J14</f>
        <v>4</v>
      </c>
      <c r="K46" s="71">
        <f>'[3]by Sending Hospital'!K14</f>
        <v>2</v>
      </c>
      <c r="L46" s="71">
        <f>'[3]by Sending Hospital'!L14</f>
        <v>6</v>
      </c>
      <c r="M46" s="71">
        <f>'[3]by Sending Hospital'!M14</f>
        <v>16</v>
      </c>
      <c r="N46" s="71">
        <f>'[3]by Sending Hospital'!N14</f>
        <v>11</v>
      </c>
      <c r="O46" s="71">
        <f>'[3]by Sending Hospital'!O14</f>
        <v>12</v>
      </c>
      <c r="P46" s="71">
        <f>'[3]by Sending Hospital'!P14</f>
        <v>14</v>
      </c>
      <c r="Q46" s="71">
        <f>'[3]by Sending Hospital'!Q14</f>
        <v>12</v>
      </c>
      <c r="R46" s="71">
        <f>'[3]by Sending Hospital'!R14</f>
        <v>10</v>
      </c>
      <c r="S46" s="71">
        <f>'[3]by Sending Hospital'!S14</f>
        <v>9</v>
      </c>
      <c r="T46" s="71">
        <f>'[3]by Sending Hospital'!T14</f>
        <v>13</v>
      </c>
      <c r="U46" s="71">
        <f>'[3]by Sending Hospital'!U14</f>
        <v>8</v>
      </c>
      <c r="V46" s="71">
        <f>'[3]by Sending Hospital'!V14</f>
        <v>18</v>
      </c>
      <c r="W46" s="71">
        <f>'[3]by Sending Hospital'!W14</f>
        <v>17</v>
      </c>
      <c r="X46" s="71">
        <f>'[3]by Sending Hospital'!X14</f>
        <v>19</v>
      </c>
      <c r="Y46" s="71">
        <f>'[3]by Sending Hospital'!Y14</f>
        <v>23</v>
      </c>
      <c r="Z46" s="71">
        <f>'[3]by Sending Hospital'!Z14</f>
        <v>23</v>
      </c>
      <c r="AA46" s="71">
        <f>'[3]by Sending Hospital'!AA14</f>
        <v>23</v>
      </c>
      <c r="AB46" s="71">
        <f>'[3]by Sending Hospital'!AB14</f>
        <v>13</v>
      </c>
      <c r="AC46" s="71">
        <f>'[3]by Sending Hospital'!AC14</f>
        <v>15</v>
      </c>
      <c r="AD46" s="71">
        <f>'[3]by Sending Hospital'!AD14</f>
        <v>3</v>
      </c>
      <c r="AE46" s="71">
        <f>'[3]by Sending Hospital'!AE14</f>
        <v>5</v>
      </c>
      <c r="AF46" s="71">
        <f>'[3]by Sending Hospital'!AF14</f>
        <v>3</v>
      </c>
      <c r="AG46" s="71">
        <f>'[3]by Sending Hospital'!AG14</f>
        <v>3</v>
      </c>
      <c r="AH46" s="71">
        <f>'[3]by Sending Hospital'!AH14</f>
        <v>7</v>
      </c>
      <c r="AI46" s="71">
        <f>'[3]by Sending Hospital'!AI14</f>
        <v>1</v>
      </c>
      <c r="AJ46" s="71">
        <f>'[3]by Sending Hospital'!AJ14</f>
        <v>2</v>
      </c>
      <c r="AK46" s="71" t="str">
        <f>'[3]by Sending Hospital'!AK14</f>
        <v>.</v>
      </c>
      <c r="AL46" s="71">
        <f>'[3]by Sending Hospital'!AL14</f>
        <v>2</v>
      </c>
      <c r="AM46" s="71">
        <f>'[3]by Sending Hospital'!AM14</f>
        <v>1</v>
      </c>
      <c r="AN46" s="71" t="str">
        <f>'[3]by Sending Hospital'!AN14</f>
        <v>.</v>
      </c>
      <c r="AO46" s="71">
        <f>'[3]by Sending Hospital'!AO14</f>
        <v>3</v>
      </c>
      <c r="AP46" s="71">
        <f>'[3]by Sending Hospital'!AP14</f>
        <v>1</v>
      </c>
      <c r="AQ46" s="71">
        <f>'[3]by Sending Hospital'!AQ14</f>
        <v>5</v>
      </c>
      <c r="AR46" s="71" t="str">
        <f>'[3]by Sending Hospital'!AR14</f>
        <v>.</v>
      </c>
      <c r="AS46" s="71" t="str">
        <f>'[3]by Sending Hospital'!AS14</f>
        <v>.</v>
      </c>
      <c r="AT46" s="71">
        <f>'[3]by Sending Hospital'!AT14</f>
        <v>1</v>
      </c>
      <c r="AU46" s="71">
        <f>'[3]by Sending Hospital'!AU14</f>
        <v>3</v>
      </c>
      <c r="AV46" s="71">
        <f>'[3]by Sending Hospital'!AV14</f>
        <v>4</v>
      </c>
      <c r="AW46" s="71">
        <f>'[3]by Sending Hospital'!AW14</f>
        <v>5</v>
      </c>
      <c r="AX46" s="71">
        <f>'[3]by Sending Hospital'!AX14</f>
        <v>6</v>
      </c>
      <c r="AY46" s="71">
        <f>'[3]by Sending Hospital'!AY14</f>
        <v>4</v>
      </c>
      <c r="AZ46" s="71">
        <f>'[3]by Sending Hospital'!AZ14</f>
        <v>12</v>
      </c>
      <c r="BA46" s="71">
        <f>'[3]by Sending Hospital'!BA14</f>
        <v>1</v>
      </c>
      <c r="BB46" s="71">
        <f>'[3]by Sending Hospital'!BB14</f>
        <v>2</v>
      </c>
      <c r="BC46" s="71">
        <f>'[3]by Sending Hospital'!BC14</f>
        <v>1</v>
      </c>
      <c r="BD46" s="71">
        <f>'[3]by Sending Hospital'!BD14</f>
        <v>5</v>
      </c>
      <c r="BE46" s="71">
        <f>'[3]by Sending Hospital'!BE14</f>
        <v>1</v>
      </c>
      <c r="BF46" s="71">
        <f>'[3]by Sending Hospital'!BF14</f>
        <v>4</v>
      </c>
      <c r="BG46" s="71">
        <f>'[3]by Sending Hospital'!BG14</f>
        <v>1</v>
      </c>
      <c r="BH46" s="71">
        <f>'[3]by Sending Hospital'!BH14</f>
        <v>2</v>
      </c>
      <c r="BI46" s="71">
        <f>'[3]by Sending Hospital'!BI14</f>
        <v>3</v>
      </c>
      <c r="BJ46" s="71">
        <f>'[3]by Sending Hospital'!BJ14</f>
        <v>1</v>
      </c>
      <c r="BK46" s="71">
        <f>'[3]by Sending Hospital'!BK14</f>
        <v>1</v>
      </c>
      <c r="BL46" s="71">
        <f>'[3]by Sending Hospital'!BL14</f>
        <v>4</v>
      </c>
      <c r="BM46" s="71">
        <f>'[3]by Sending Hospital'!BM14</f>
        <v>1</v>
      </c>
      <c r="BN46" s="71">
        <f>'[3]by Sending Hospital'!BN14</f>
        <v>3</v>
      </c>
      <c r="BO46" s="71" t="str">
        <f>'[3]by Sending Hospital'!BO14</f>
        <v>.</v>
      </c>
      <c r="BP46" s="71" t="str">
        <f>'[3]by Sending Hospital'!BP14</f>
        <v>.</v>
      </c>
      <c r="BQ46" s="71">
        <f>'[3]by Sending Hospital'!BQ14</f>
        <v>2</v>
      </c>
      <c r="BR46" s="71">
        <f>'[3]by Sending Hospital'!BR14</f>
        <v>4</v>
      </c>
      <c r="BS46" s="71">
        <f>'[3]by Sending Hospital'!BS14</f>
        <v>3</v>
      </c>
      <c r="BT46" s="71">
        <f>'[3]by Sending Hospital'!BT14</f>
        <v>4</v>
      </c>
      <c r="BU46" s="71">
        <f>'[3]by Sending Hospital'!BU14</f>
        <v>5</v>
      </c>
      <c r="BV46" s="71">
        <f>'[3]by Sending Hospital'!BV14</f>
        <v>2</v>
      </c>
      <c r="BW46" s="71">
        <f>'[3]by Sending Hospital'!BW14</f>
        <v>4</v>
      </c>
      <c r="BX46" s="71">
        <f>'[3]by Sending Hospital'!BX14</f>
        <v>4</v>
      </c>
      <c r="BY46" s="71">
        <f>'[3]by Sending Hospital'!BY14</f>
        <v>1</v>
      </c>
      <c r="BZ46" s="71">
        <f>'[3]by Sending Hospital'!BZ14</f>
        <v>4</v>
      </c>
      <c r="CA46" s="71">
        <f>'[3]by Sending Hospital'!CA14</f>
        <v>7</v>
      </c>
      <c r="CB46" s="71">
        <f>'[3]by Sending Hospital'!CB14</f>
        <v>4</v>
      </c>
      <c r="CC46" s="71">
        <f>'[3]by Sending Hospital'!CC14</f>
        <v>5</v>
      </c>
      <c r="CD46" s="71">
        <f>'[3]by Sending Hospital'!CD14</f>
        <v>9</v>
      </c>
      <c r="CE46" s="71">
        <f>'[3]by Sending Hospital'!CE14</f>
        <v>3</v>
      </c>
      <c r="CF46" s="71">
        <f>'[3]by Sending Hospital'!CF14</f>
        <v>40</v>
      </c>
      <c r="CG46" s="71">
        <f>'[3]by Sending Hospital'!CG14</f>
        <v>47</v>
      </c>
      <c r="CH46" s="71">
        <f>'[3]by Sending Hospital'!CH14</f>
        <v>28</v>
      </c>
      <c r="CI46" s="71">
        <f>'[3]by Sending Hospital'!CI14</f>
        <v>23</v>
      </c>
      <c r="CJ46" s="71">
        <f>'[3]by Sending Hospital'!CJ14</f>
        <v>31</v>
      </c>
      <c r="CK46" s="71">
        <f>'[3]by Sending Hospital'!CK14</f>
        <v>29</v>
      </c>
      <c r="CL46" s="71">
        <f>'[3]by Sending Hospital'!CL14</f>
        <v>27</v>
      </c>
      <c r="CM46" s="71">
        <f>'[3]by Sending Hospital'!CM14</f>
        <v>28</v>
      </c>
      <c r="CN46" s="71">
        <f>'[3]by Sending Hospital'!CN14</f>
        <v>32</v>
      </c>
      <c r="CO46" s="71">
        <f>'[3]by Sending Hospital'!CO14</f>
        <v>9</v>
      </c>
      <c r="CP46" s="71">
        <f>'[3]by Sending Hospital'!CP14</f>
        <v>17</v>
      </c>
      <c r="CQ46" s="71">
        <f>'[3]by Sending Hospital'!CQ14</f>
        <v>19</v>
      </c>
      <c r="CR46" s="71">
        <f>'[3]by Sending Hospital'!CR14</f>
        <v>17</v>
      </c>
      <c r="CS46" s="71">
        <f>'[3]by Sending Hospital'!CS14</f>
        <v>28</v>
      </c>
      <c r="CT46" s="71">
        <f>'[3]by Sending Hospital'!CT14</f>
        <v>13</v>
      </c>
      <c r="CU46" s="71">
        <f>'[3]by Sending Hospital'!CU14</f>
        <v>27</v>
      </c>
      <c r="CV46" s="71">
        <f>'[3]by Sending Hospital'!CV14</f>
        <v>25</v>
      </c>
      <c r="CW46" s="71">
        <f>'[3]by Sending Hospital'!CW14</f>
        <v>32</v>
      </c>
      <c r="CX46" s="72">
        <f>'[3]by Sending Hospital'!CX14</f>
        <v>49</v>
      </c>
      <c r="CY46" s="72">
        <f>'[3]by Sending Hospital'!CY14</f>
        <v>64</v>
      </c>
      <c r="CZ46" s="72">
        <f>'[3]by Sending Hospital'!CZ14</f>
        <v>47</v>
      </c>
      <c r="DA46" s="72">
        <f>'[3]by Sending Hospital'!DA14</f>
        <v>40</v>
      </c>
      <c r="DB46" s="72">
        <f>'[3]by Sending Hospital'!DB14</f>
        <v>59</v>
      </c>
      <c r="DC46" s="72">
        <f>'[3]by Sending Hospital'!DC14</f>
        <v>42</v>
      </c>
      <c r="DD46" s="72">
        <f>'[3]by Sending Hospital'!DD14</f>
        <v>54</v>
      </c>
      <c r="DE46" s="72">
        <f>'[3]by Sending Hospital'!DE14</f>
        <v>53</v>
      </c>
      <c r="DF46" s="72">
        <f>'[3]by Sending Hospital'!DF14</f>
        <v>64</v>
      </c>
      <c r="DG46" s="74">
        <f t="shared" si="1"/>
        <v>0.20408163265306123</v>
      </c>
      <c r="DH46" s="74">
        <f t="shared" si="2"/>
        <v>-0.34375</v>
      </c>
      <c r="DI46" s="74">
        <f t="shared" si="3"/>
        <v>0.14893617021276606</v>
      </c>
      <c r="DJ46" s="74">
        <f t="shared" si="4"/>
        <v>0.32499999999999996</v>
      </c>
      <c r="DK46" s="74">
        <f t="shared" si="5"/>
        <v>8.4745762711864403E-2</v>
      </c>
      <c r="DL46" s="75">
        <f t="shared" si="6"/>
        <v>93</v>
      </c>
      <c r="DM46" s="75">
        <f t="shared" si="7"/>
        <v>76</v>
      </c>
      <c r="DN46" s="75">
        <f t="shared" si="8"/>
        <v>-17</v>
      </c>
      <c r="DO46" s="76">
        <f t="shared" si="9"/>
        <v>-0.18279569892473119</v>
      </c>
    </row>
    <row r="47" spans="1:119" ht="15" customHeight="1">
      <c r="A47" s="85">
        <f>'[3]by Sending Hospital'!A27</f>
        <v>210018</v>
      </c>
      <c r="B47" s="85" t="str">
        <f>'[3]by Sending Hospital'!B27</f>
        <v>MONTGOMERY GENERAL</v>
      </c>
      <c r="C47" s="71" t="str">
        <f>'[3]by Sending Hospital'!C27</f>
        <v>.</v>
      </c>
      <c r="D47" s="71">
        <f>'[3]by Sending Hospital'!D27</f>
        <v>2</v>
      </c>
      <c r="E47" s="71">
        <f>'[3]by Sending Hospital'!E27</f>
        <v>7</v>
      </c>
      <c r="F47" s="71">
        <f>'[3]by Sending Hospital'!F27</f>
        <v>4</v>
      </c>
      <c r="G47" s="71">
        <f>'[3]by Sending Hospital'!G27</f>
        <v>3</v>
      </c>
      <c r="H47" s="71">
        <f>'[3]by Sending Hospital'!H27</f>
        <v>1</v>
      </c>
      <c r="I47" s="71">
        <f>'[3]by Sending Hospital'!I27</f>
        <v>2</v>
      </c>
      <c r="J47" s="71">
        <f>'[3]by Sending Hospital'!J27</f>
        <v>2</v>
      </c>
      <c r="K47" s="71">
        <f>'[3]by Sending Hospital'!K27</f>
        <v>1</v>
      </c>
      <c r="L47" s="71">
        <f>'[3]by Sending Hospital'!L27</f>
        <v>3</v>
      </c>
      <c r="M47" s="71" t="str">
        <f>'[3]by Sending Hospital'!M27</f>
        <v>.</v>
      </c>
      <c r="N47" s="71">
        <f>'[3]by Sending Hospital'!N27</f>
        <v>4</v>
      </c>
      <c r="O47" s="71">
        <f>'[3]by Sending Hospital'!O27</f>
        <v>6</v>
      </c>
      <c r="P47" s="71">
        <f>'[3]by Sending Hospital'!P27</f>
        <v>3</v>
      </c>
      <c r="Q47" s="71">
        <f>'[3]by Sending Hospital'!Q27</f>
        <v>2</v>
      </c>
      <c r="R47" s="71">
        <f>'[3]by Sending Hospital'!R27</f>
        <v>4</v>
      </c>
      <c r="S47" s="71">
        <f>'[3]by Sending Hospital'!S27</f>
        <v>1</v>
      </c>
      <c r="T47" s="71">
        <f>'[3]by Sending Hospital'!T27</f>
        <v>5</v>
      </c>
      <c r="U47" s="71">
        <f>'[3]by Sending Hospital'!U27</f>
        <v>3</v>
      </c>
      <c r="V47" s="71">
        <f>'[3]by Sending Hospital'!V27</f>
        <v>2</v>
      </c>
      <c r="W47" s="71">
        <f>'[3]by Sending Hospital'!W27</f>
        <v>11</v>
      </c>
      <c r="X47" s="71">
        <f>'[3]by Sending Hospital'!X27</f>
        <v>10</v>
      </c>
      <c r="Y47" s="71">
        <f>'[3]by Sending Hospital'!Y27</f>
        <v>6</v>
      </c>
      <c r="Z47" s="71">
        <f>'[3]by Sending Hospital'!Z27</f>
        <v>3</v>
      </c>
      <c r="AA47" s="71">
        <f>'[3]by Sending Hospital'!AA27</f>
        <v>6</v>
      </c>
      <c r="AB47" s="71">
        <f>'[3]by Sending Hospital'!AB27</f>
        <v>3</v>
      </c>
      <c r="AC47" s="71">
        <f>'[3]by Sending Hospital'!AC27</f>
        <v>6</v>
      </c>
      <c r="AD47" s="71">
        <f>'[3]by Sending Hospital'!AD27</f>
        <v>3</v>
      </c>
      <c r="AE47" s="71">
        <f>'[3]by Sending Hospital'!AE27</f>
        <v>3</v>
      </c>
      <c r="AF47" s="71">
        <f>'[3]by Sending Hospital'!AF27</f>
        <v>1</v>
      </c>
      <c r="AG47" s="71">
        <f>'[3]by Sending Hospital'!AG27</f>
        <v>1</v>
      </c>
      <c r="AH47" s="71" t="str">
        <f>'[3]by Sending Hospital'!AH27</f>
        <v>.</v>
      </c>
      <c r="AI47" s="71" t="str">
        <f>'[3]by Sending Hospital'!AI27</f>
        <v>.</v>
      </c>
      <c r="AJ47" s="71">
        <f>'[3]by Sending Hospital'!AJ27</f>
        <v>2</v>
      </c>
      <c r="AK47" s="71" t="str">
        <f>'[3]by Sending Hospital'!AK27</f>
        <v>.</v>
      </c>
      <c r="AL47" s="71" t="str">
        <f>'[3]by Sending Hospital'!AL27</f>
        <v>.</v>
      </c>
      <c r="AM47" s="71" t="str">
        <f>'[3]by Sending Hospital'!AM27</f>
        <v>.</v>
      </c>
      <c r="AN47" s="71" t="str">
        <f>'[3]by Sending Hospital'!AN27</f>
        <v>.</v>
      </c>
      <c r="AO47" s="71">
        <f>'[3]by Sending Hospital'!AO27</f>
        <v>2</v>
      </c>
      <c r="AP47" s="71">
        <f>'[3]by Sending Hospital'!AP27</f>
        <v>3</v>
      </c>
      <c r="AQ47" s="71" t="str">
        <f>'[3]by Sending Hospital'!AQ27</f>
        <v>.</v>
      </c>
      <c r="AR47" s="71" t="str">
        <f>'[3]by Sending Hospital'!AR27</f>
        <v>.</v>
      </c>
      <c r="AS47" s="71" t="str">
        <f>'[3]by Sending Hospital'!AS27</f>
        <v>.</v>
      </c>
      <c r="AT47" s="71" t="str">
        <f>'[3]by Sending Hospital'!AT27</f>
        <v>.</v>
      </c>
      <c r="AU47" s="71">
        <f>'[3]by Sending Hospital'!AU27</f>
        <v>1</v>
      </c>
      <c r="AV47" s="71">
        <f>'[3]by Sending Hospital'!AV27</f>
        <v>3</v>
      </c>
      <c r="AW47" s="71">
        <f>'[3]by Sending Hospital'!AW27</f>
        <v>3</v>
      </c>
      <c r="AX47" s="71">
        <f>'[3]by Sending Hospital'!AX27</f>
        <v>3</v>
      </c>
      <c r="AY47" s="71">
        <f>'[3]by Sending Hospital'!AY27</f>
        <v>4</v>
      </c>
      <c r="AZ47" s="71" t="str">
        <f>'[3]by Sending Hospital'!AZ27</f>
        <v>.</v>
      </c>
      <c r="BA47" s="71" t="str">
        <f>'[3]by Sending Hospital'!BA27</f>
        <v>.</v>
      </c>
      <c r="BB47" s="71">
        <f>'[3]by Sending Hospital'!BB27</f>
        <v>2</v>
      </c>
      <c r="BC47" s="71" t="str">
        <f>'[3]by Sending Hospital'!BC27</f>
        <v>.</v>
      </c>
      <c r="BD47" s="71">
        <f>'[3]by Sending Hospital'!BD27</f>
        <v>1</v>
      </c>
      <c r="BE47" s="71">
        <f>'[3]by Sending Hospital'!BE27</f>
        <v>3</v>
      </c>
      <c r="BF47" s="71">
        <f>'[3]by Sending Hospital'!BF27</f>
        <v>5</v>
      </c>
      <c r="BG47" s="71">
        <f>'[3]by Sending Hospital'!BG27</f>
        <v>4</v>
      </c>
      <c r="BH47" s="71">
        <f>'[3]by Sending Hospital'!BH27</f>
        <v>9</v>
      </c>
      <c r="BI47" s="71">
        <f>'[3]by Sending Hospital'!BI27</f>
        <v>8</v>
      </c>
      <c r="BJ47" s="71">
        <f>'[3]by Sending Hospital'!BJ27</f>
        <v>3</v>
      </c>
      <c r="BK47" s="71">
        <f>'[3]by Sending Hospital'!BK27</f>
        <v>5</v>
      </c>
      <c r="BL47" s="71">
        <f>'[3]by Sending Hospital'!BL27</f>
        <v>14</v>
      </c>
      <c r="BM47" s="71">
        <f>'[3]by Sending Hospital'!BM27</f>
        <v>8</v>
      </c>
      <c r="BN47" s="71">
        <f>'[3]by Sending Hospital'!BN27</f>
        <v>1</v>
      </c>
      <c r="BO47" s="71">
        <f>'[3]by Sending Hospital'!BO27</f>
        <v>5</v>
      </c>
      <c r="BP47" s="71">
        <f>'[3]by Sending Hospital'!BP27</f>
        <v>2</v>
      </c>
      <c r="BQ47" s="71">
        <f>'[3]by Sending Hospital'!BQ27</f>
        <v>2</v>
      </c>
      <c r="BR47" s="71">
        <f>'[3]by Sending Hospital'!BR27</f>
        <v>5</v>
      </c>
      <c r="BS47" s="71" t="str">
        <f>'[3]by Sending Hospital'!BS27</f>
        <v>.</v>
      </c>
      <c r="BT47" s="71" t="str">
        <f>'[3]by Sending Hospital'!BT27</f>
        <v>.</v>
      </c>
      <c r="BU47" s="71">
        <f>'[3]by Sending Hospital'!BU27</f>
        <v>2</v>
      </c>
      <c r="BV47" s="71">
        <f>'[3]by Sending Hospital'!BV27</f>
        <v>5</v>
      </c>
      <c r="BW47" s="71">
        <f>'[3]by Sending Hospital'!BW27</f>
        <v>4</v>
      </c>
      <c r="BX47" s="71">
        <f>'[3]by Sending Hospital'!BX27</f>
        <v>10</v>
      </c>
      <c r="BY47" s="71">
        <f>'[3]by Sending Hospital'!BY27</f>
        <v>6</v>
      </c>
      <c r="BZ47" s="71">
        <f>'[3]by Sending Hospital'!BZ27</f>
        <v>11</v>
      </c>
      <c r="CA47" s="71">
        <f>'[3]by Sending Hospital'!CA27</f>
        <v>13</v>
      </c>
      <c r="CB47" s="71">
        <f>'[3]by Sending Hospital'!CB27</f>
        <v>3</v>
      </c>
      <c r="CC47" s="71">
        <f>'[3]by Sending Hospital'!CC27</f>
        <v>5</v>
      </c>
      <c r="CD47" s="71">
        <f>'[3]by Sending Hospital'!CD27</f>
        <v>16</v>
      </c>
      <c r="CE47" s="71">
        <f>'[3]by Sending Hospital'!CE27</f>
        <v>13</v>
      </c>
      <c r="CF47" s="71">
        <f>'[3]by Sending Hospital'!CF27</f>
        <v>25</v>
      </c>
      <c r="CG47" s="71">
        <f>'[3]by Sending Hospital'!CG27</f>
        <v>30</v>
      </c>
      <c r="CH47" s="71">
        <f>'[3]by Sending Hospital'!CH27</f>
        <v>32</v>
      </c>
      <c r="CI47" s="71">
        <f>'[3]by Sending Hospital'!CI27</f>
        <v>20</v>
      </c>
      <c r="CJ47" s="71">
        <f>'[3]by Sending Hospital'!CJ27</f>
        <v>20</v>
      </c>
      <c r="CK47" s="71">
        <f>'[3]by Sending Hospital'!CK27</f>
        <v>16</v>
      </c>
      <c r="CL47" s="71">
        <f>'[3]by Sending Hospital'!CL27</f>
        <v>20</v>
      </c>
      <c r="CM47" s="71">
        <f>'[3]by Sending Hospital'!CM27</f>
        <v>22</v>
      </c>
      <c r="CN47" s="71">
        <f>'[3]by Sending Hospital'!CN27</f>
        <v>30</v>
      </c>
      <c r="CO47" s="71">
        <f>'[3]by Sending Hospital'!CO27</f>
        <v>15</v>
      </c>
      <c r="CP47" s="71">
        <f>'[3]by Sending Hospital'!CP27</f>
        <v>22</v>
      </c>
      <c r="CQ47" s="71">
        <f>'[3]by Sending Hospital'!CQ27</f>
        <v>9</v>
      </c>
      <c r="CR47" s="71">
        <f>'[3]by Sending Hospital'!CR27</f>
        <v>10</v>
      </c>
      <c r="CS47" s="71">
        <f>'[3]by Sending Hospital'!CS27</f>
        <v>15</v>
      </c>
      <c r="CT47" s="71">
        <f>'[3]by Sending Hospital'!CT27</f>
        <v>10</v>
      </c>
      <c r="CU47" s="71">
        <f>'[3]by Sending Hospital'!CU27</f>
        <v>8</v>
      </c>
      <c r="CV47" s="71">
        <f>'[3]by Sending Hospital'!CV27</f>
        <v>13</v>
      </c>
      <c r="CW47" s="71">
        <f>'[3]by Sending Hospital'!CW27</f>
        <v>18</v>
      </c>
      <c r="CX47" s="72">
        <f>'[3]by Sending Hospital'!CX27</f>
        <v>40</v>
      </c>
      <c r="CY47" s="72">
        <f>'[3]by Sending Hospital'!CY27</f>
        <v>52</v>
      </c>
      <c r="CZ47" s="72">
        <f>'[3]by Sending Hospital'!CZ27</f>
        <v>41</v>
      </c>
      <c r="DA47" s="72">
        <f>'[3]by Sending Hospital'!DA27</f>
        <v>30</v>
      </c>
      <c r="DB47" s="72">
        <f>'[3]by Sending Hospital'!DB27</f>
        <v>35</v>
      </c>
      <c r="DC47" s="72">
        <f>'[3]by Sending Hospital'!DC27</f>
        <v>26</v>
      </c>
      <c r="DD47" s="72">
        <f>'[3]by Sending Hospital'!DD27</f>
        <v>28</v>
      </c>
      <c r="DE47" s="72">
        <f>'[3]by Sending Hospital'!DE27</f>
        <v>35</v>
      </c>
      <c r="DF47" s="72">
        <f>'[3]by Sending Hospital'!DF27</f>
        <v>48</v>
      </c>
      <c r="DG47" s="74">
        <f t="shared" si="1"/>
        <v>-0.125</v>
      </c>
      <c r="DH47" s="74">
        <f t="shared" si="2"/>
        <v>-0.5</v>
      </c>
      <c r="DI47" s="74">
        <f t="shared" si="3"/>
        <v>-0.31707317073170727</v>
      </c>
      <c r="DJ47" s="74">
        <f t="shared" si="4"/>
        <v>0.16666666666666674</v>
      </c>
      <c r="DK47" s="74">
        <f t="shared" si="5"/>
        <v>0.37142857142857144</v>
      </c>
      <c r="DL47" s="75">
        <f t="shared" si="6"/>
        <v>64</v>
      </c>
      <c r="DM47" s="75">
        <f t="shared" si="7"/>
        <v>52</v>
      </c>
      <c r="DN47" s="75">
        <f t="shared" si="8"/>
        <v>-12</v>
      </c>
      <c r="DO47" s="76">
        <f t="shared" si="9"/>
        <v>-0.1875</v>
      </c>
    </row>
    <row r="48" spans="1:119" ht="15" customHeight="1">
      <c r="A48" s="85">
        <f>'[3]by Sending Hospital'!A31</f>
        <v>210024</v>
      </c>
      <c r="B48" s="85" t="str">
        <f>'[3]by Sending Hospital'!B31</f>
        <v>UNION MEMORIAL</v>
      </c>
      <c r="C48" s="71">
        <f>'[3]by Sending Hospital'!C31</f>
        <v>10</v>
      </c>
      <c r="D48" s="71">
        <f>'[3]by Sending Hospital'!D31</f>
        <v>17</v>
      </c>
      <c r="E48" s="71">
        <f>'[3]by Sending Hospital'!E31</f>
        <v>13</v>
      </c>
      <c r="F48" s="71">
        <f>'[3]by Sending Hospital'!F31</f>
        <v>14</v>
      </c>
      <c r="G48" s="71">
        <f>'[3]by Sending Hospital'!G31</f>
        <v>14</v>
      </c>
      <c r="H48" s="71">
        <f>'[3]by Sending Hospital'!H31</f>
        <v>19</v>
      </c>
      <c r="I48" s="71">
        <f>'[3]by Sending Hospital'!I31</f>
        <v>10</v>
      </c>
      <c r="J48" s="71">
        <f>'[3]by Sending Hospital'!J31</f>
        <v>13</v>
      </c>
      <c r="K48" s="71">
        <f>'[3]by Sending Hospital'!K31</f>
        <v>11</v>
      </c>
      <c r="L48" s="71">
        <f>'[3]by Sending Hospital'!L31</f>
        <v>4</v>
      </c>
      <c r="M48" s="71">
        <f>'[3]by Sending Hospital'!M31</f>
        <v>4</v>
      </c>
      <c r="N48" s="71">
        <f>'[3]by Sending Hospital'!N31</f>
        <v>5</v>
      </c>
      <c r="O48" s="71">
        <f>'[3]by Sending Hospital'!O31</f>
        <v>7</v>
      </c>
      <c r="P48" s="71">
        <f>'[3]by Sending Hospital'!P31</f>
        <v>4</v>
      </c>
      <c r="Q48" s="71">
        <f>'[3]by Sending Hospital'!Q31</f>
        <v>10</v>
      </c>
      <c r="R48" s="71">
        <f>'[3]by Sending Hospital'!R31</f>
        <v>6</v>
      </c>
      <c r="S48" s="71">
        <f>'[3]by Sending Hospital'!S31</f>
        <v>7</v>
      </c>
      <c r="T48" s="71">
        <f>'[3]by Sending Hospital'!T31</f>
        <v>7</v>
      </c>
      <c r="U48" s="71">
        <f>'[3]by Sending Hospital'!U31</f>
        <v>14</v>
      </c>
      <c r="V48" s="71">
        <f>'[3]by Sending Hospital'!V31</f>
        <v>21</v>
      </c>
      <c r="W48" s="71">
        <f>'[3]by Sending Hospital'!W31</f>
        <v>18</v>
      </c>
      <c r="X48" s="71">
        <f>'[3]by Sending Hospital'!X31</f>
        <v>21</v>
      </c>
      <c r="Y48" s="71">
        <f>'[3]by Sending Hospital'!Y31</f>
        <v>18</v>
      </c>
      <c r="Z48" s="71">
        <f>'[3]by Sending Hospital'!Z31</f>
        <v>29</v>
      </c>
      <c r="AA48" s="71">
        <f>'[3]by Sending Hospital'!AA31</f>
        <v>16</v>
      </c>
      <c r="AB48" s="71">
        <f>'[3]by Sending Hospital'!AB31</f>
        <v>20</v>
      </c>
      <c r="AC48" s="71">
        <f>'[3]by Sending Hospital'!AC31</f>
        <v>18</v>
      </c>
      <c r="AD48" s="71">
        <f>'[3]by Sending Hospital'!AD31</f>
        <v>7</v>
      </c>
      <c r="AE48" s="71">
        <f>'[3]by Sending Hospital'!AE31</f>
        <v>3</v>
      </c>
      <c r="AF48" s="71">
        <f>'[3]by Sending Hospital'!AF31</f>
        <v>4</v>
      </c>
      <c r="AG48" s="71">
        <f>'[3]by Sending Hospital'!AG31</f>
        <v>14</v>
      </c>
      <c r="AH48" s="71">
        <f>'[3]by Sending Hospital'!AH31</f>
        <v>8</v>
      </c>
      <c r="AI48" s="71">
        <f>'[3]by Sending Hospital'!AI31</f>
        <v>6</v>
      </c>
      <c r="AJ48" s="71">
        <f>'[3]by Sending Hospital'!AJ31</f>
        <v>5</v>
      </c>
      <c r="AK48" s="71">
        <f>'[3]by Sending Hospital'!AK31</f>
        <v>8</v>
      </c>
      <c r="AL48" s="71">
        <f>'[3]by Sending Hospital'!AL31</f>
        <v>11</v>
      </c>
      <c r="AM48" s="71">
        <f>'[3]by Sending Hospital'!AM31</f>
        <v>4</v>
      </c>
      <c r="AN48" s="71">
        <f>'[3]by Sending Hospital'!AN31</f>
        <v>1</v>
      </c>
      <c r="AO48" s="71">
        <f>'[3]by Sending Hospital'!AO31</f>
        <v>3</v>
      </c>
      <c r="AP48" s="71">
        <f>'[3]by Sending Hospital'!AP31</f>
        <v>1</v>
      </c>
      <c r="AQ48" s="71">
        <f>'[3]by Sending Hospital'!AQ31</f>
        <v>4</v>
      </c>
      <c r="AR48" s="71" t="str">
        <f>'[3]by Sending Hospital'!AR31</f>
        <v>.</v>
      </c>
      <c r="AS48" s="71">
        <f>'[3]by Sending Hospital'!AS31</f>
        <v>2</v>
      </c>
      <c r="AT48" s="71">
        <f>'[3]by Sending Hospital'!AT31</f>
        <v>2</v>
      </c>
      <c r="AU48" s="71">
        <f>'[3]by Sending Hospital'!AU31</f>
        <v>2</v>
      </c>
      <c r="AV48" s="71">
        <f>'[3]by Sending Hospital'!AV31</f>
        <v>11</v>
      </c>
      <c r="AW48" s="71">
        <f>'[3]by Sending Hospital'!AW31</f>
        <v>4</v>
      </c>
      <c r="AX48" s="71">
        <f>'[3]by Sending Hospital'!AX31</f>
        <v>7</v>
      </c>
      <c r="AY48" s="71">
        <f>'[3]by Sending Hospital'!AY31</f>
        <v>15</v>
      </c>
      <c r="AZ48" s="71">
        <f>'[3]by Sending Hospital'!AZ31</f>
        <v>12</v>
      </c>
      <c r="BA48" s="71">
        <f>'[3]by Sending Hospital'!BA31</f>
        <v>6</v>
      </c>
      <c r="BB48" s="71">
        <f>'[3]by Sending Hospital'!BB31</f>
        <v>7</v>
      </c>
      <c r="BC48" s="71">
        <f>'[3]by Sending Hospital'!BC31</f>
        <v>10</v>
      </c>
      <c r="BD48" s="71">
        <f>'[3]by Sending Hospital'!BD31</f>
        <v>13</v>
      </c>
      <c r="BE48" s="71">
        <f>'[3]by Sending Hospital'!BE31</f>
        <v>19</v>
      </c>
      <c r="BF48" s="71">
        <f>'[3]by Sending Hospital'!BF31</f>
        <v>16</v>
      </c>
      <c r="BG48" s="71">
        <f>'[3]by Sending Hospital'!BG31</f>
        <v>22</v>
      </c>
      <c r="BH48" s="71">
        <f>'[3]by Sending Hospital'!BH31</f>
        <v>26</v>
      </c>
      <c r="BI48" s="71">
        <f>'[3]by Sending Hospital'!BI31</f>
        <v>15</v>
      </c>
      <c r="BJ48" s="71">
        <f>'[3]by Sending Hospital'!BJ31</f>
        <v>20</v>
      </c>
      <c r="BK48" s="71">
        <f>'[3]by Sending Hospital'!BK31</f>
        <v>12</v>
      </c>
      <c r="BL48" s="71">
        <f>'[3]by Sending Hospital'!BL31</f>
        <v>11</v>
      </c>
      <c r="BM48" s="71">
        <f>'[3]by Sending Hospital'!BM31</f>
        <v>12</v>
      </c>
      <c r="BN48" s="71">
        <f>'[3]by Sending Hospital'!BN31</f>
        <v>1</v>
      </c>
      <c r="BO48" s="71">
        <f>'[3]by Sending Hospital'!BO31</f>
        <v>3</v>
      </c>
      <c r="BP48" s="71">
        <f>'[3]by Sending Hospital'!BP31</f>
        <v>5</v>
      </c>
      <c r="BQ48" s="71">
        <f>'[3]by Sending Hospital'!BQ31</f>
        <v>3</v>
      </c>
      <c r="BR48" s="71">
        <f>'[3]by Sending Hospital'!BR31</f>
        <v>6</v>
      </c>
      <c r="BS48" s="71">
        <f>'[3]by Sending Hospital'!BS31</f>
        <v>2</v>
      </c>
      <c r="BT48" s="71">
        <f>'[3]by Sending Hospital'!BT31</f>
        <v>7</v>
      </c>
      <c r="BU48" s="71">
        <f>'[3]by Sending Hospital'!BU31</f>
        <v>4</v>
      </c>
      <c r="BV48" s="71">
        <f>'[3]by Sending Hospital'!BV31</f>
        <v>6</v>
      </c>
      <c r="BW48" s="71">
        <f>'[3]by Sending Hospital'!BW31</f>
        <v>20</v>
      </c>
      <c r="BX48" s="71">
        <f>'[3]by Sending Hospital'!BX31</f>
        <v>19</v>
      </c>
      <c r="BY48" s="71">
        <f>'[3]by Sending Hospital'!BY31</f>
        <v>27</v>
      </c>
      <c r="BZ48" s="71">
        <f>'[3]by Sending Hospital'!BZ31</f>
        <v>29</v>
      </c>
      <c r="CA48" s="71">
        <f>'[3]by Sending Hospital'!CA31</f>
        <v>21</v>
      </c>
      <c r="CB48" s="71">
        <f>'[3]by Sending Hospital'!CB31</f>
        <v>22</v>
      </c>
      <c r="CC48" s="71">
        <f>'[3]by Sending Hospital'!CC31</f>
        <v>19</v>
      </c>
      <c r="CD48" s="71">
        <f>'[3]by Sending Hospital'!CD31</f>
        <v>15</v>
      </c>
      <c r="CE48" s="71">
        <f>'[3]by Sending Hospital'!CE31</f>
        <v>18</v>
      </c>
      <c r="CF48" s="71">
        <f>'[3]by Sending Hospital'!CF31</f>
        <v>27</v>
      </c>
      <c r="CG48" s="71">
        <f>'[3]by Sending Hospital'!CG31</f>
        <v>16</v>
      </c>
      <c r="CH48" s="71">
        <f>'[3]by Sending Hospital'!CH31</f>
        <v>23</v>
      </c>
      <c r="CI48" s="71">
        <f>'[3]by Sending Hospital'!CI31</f>
        <v>21</v>
      </c>
      <c r="CJ48" s="71">
        <f>'[3]by Sending Hospital'!CJ31</f>
        <v>19</v>
      </c>
      <c r="CK48" s="71">
        <f>'[3]by Sending Hospital'!CK31</f>
        <v>18</v>
      </c>
      <c r="CL48" s="71">
        <f>'[3]by Sending Hospital'!CL31</f>
        <v>12</v>
      </c>
      <c r="CM48" s="71">
        <f>'[3]by Sending Hospital'!CM31</f>
        <v>16</v>
      </c>
      <c r="CN48" s="71">
        <f>'[3]by Sending Hospital'!CN31</f>
        <v>20</v>
      </c>
      <c r="CO48" s="71">
        <f>'[3]by Sending Hospital'!CO31</f>
        <v>9</v>
      </c>
      <c r="CP48" s="71">
        <f>'[3]by Sending Hospital'!CP31</f>
        <v>14</v>
      </c>
      <c r="CQ48" s="71">
        <f>'[3]by Sending Hospital'!CQ31</f>
        <v>12</v>
      </c>
      <c r="CR48" s="71">
        <f>'[3]by Sending Hospital'!CR31</f>
        <v>7</v>
      </c>
      <c r="CS48" s="71">
        <f>'[3]by Sending Hospital'!CS31</f>
        <v>7</v>
      </c>
      <c r="CT48" s="71">
        <f>'[3]by Sending Hospital'!CT31</f>
        <v>6</v>
      </c>
      <c r="CU48" s="71">
        <f>'[3]by Sending Hospital'!CU31</f>
        <v>9</v>
      </c>
      <c r="CV48" s="71">
        <f>'[3]by Sending Hospital'!CV31</f>
        <v>7</v>
      </c>
      <c r="CW48" s="71">
        <f>'[3]by Sending Hospital'!CW31</f>
        <v>3</v>
      </c>
      <c r="CX48" s="72">
        <f>'[3]by Sending Hospital'!CX31</f>
        <v>36</v>
      </c>
      <c r="CY48" s="72">
        <f>'[3]by Sending Hospital'!CY31</f>
        <v>30</v>
      </c>
      <c r="CZ48" s="72">
        <f>'[3]by Sending Hospital'!CZ31</f>
        <v>35</v>
      </c>
      <c r="DA48" s="72">
        <f>'[3]by Sending Hospital'!DA31</f>
        <v>28</v>
      </c>
      <c r="DB48" s="72">
        <f>'[3]by Sending Hospital'!DB31</f>
        <v>26</v>
      </c>
      <c r="DC48" s="72">
        <f>'[3]by Sending Hospital'!DC31</f>
        <v>24</v>
      </c>
      <c r="DD48" s="72">
        <f>'[3]by Sending Hospital'!DD31</f>
        <v>21</v>
      </c>
      <c r="DE48" s="72">
        <f>'[3]by Sending Hospital'!DE31</f>
        <v>23</v>
      </c>
      <c r="DF48" s="72">
        <f>'[3]by Sending Hospital'!DF31</f>
        <v>23</v>
      </c>
      <c r="DG48" s="74">
        <f t="shared" si="1"/>
        <v>-0.27777777777777779</v>
      </c>
      <c r="DH48" s="74">
        <f t="shared" si="2"/>
        <v>-0.19999999999999996</v>
      </c>
      <c r="DI48" s="74">
        <f t="shared" si="3"/>
        <v>-0.4</v>
      </c>
      <c r="DJ48" s="74">
        <f t="shared" si="4"/>
        <v>-0.1785714285714286</v>
      </c>
      <c r="DK48" s="74">
        <f t="shared" si="5"/>
        <v>-0.11538461538461542</v>
      </c>
      <c r="DL48" s="75">
        <f t="shared" si="6"/>
        <v>168</v>
      </c>
      <c r="DM48" s="75">
        <f t="shared" si="7"/>
        <v>136</v>
      </c>
      <c r="DN48" s="75">
        <f t="shared" si="8"/>
        <v>-32</v>
      </c>
      <c r="DO48" s="76">
        <f t="shared" si="9"/>
        <v>-0.19047619047619047</v>
      </c>
    </row>
    <row r="49" spans="1:119" ht="15" customHeight="1">
      <c r="A49" s="85">
        <f>'[3]by Sending Hospital'!A25</f>
        <v>210016</v>
      </c>
      <c r="B49" s="85" t="str">
        <f>'[3]by Sending Hospital'!B25</f>
        <v>WASHINGTON ADVENTIST</v>
      </c>
      <c r="C49" s="71">
        <f>'[3]by Sending Hospital'!C25</f>
        <v>2</v>
      </c>
      <c r="D49" s="71">
        <f>'[3]by Sending Hospital'!D25</f>
        <v>3</v>
      </c>
      <c r="E49" s="71">
        <f>'[3]by Sending Hospital'!E25</f>
        <v>8</v>
      </c>
      <c r="F49" s="71">
        <f>'[3]by Sending Hospital'!F25</f>
        <v>5</v>
      </c>
      <c r="G49" s="71">
        <f>'[3]by Sending Hospital'!G25</f>
        <v>7</v>
      </c>
      <c r="H49" s="71">
        <f>'[3]by Sending Hospital'!H25</f>
        <v>6</v>
      </c>
      <c r="I49" s="71">
        <f>'[3]by Sending Hospital'!I25</f>
        <v>6</v>
      </c>
      <c r="J49" s="71">
        <f>'[3]by Sending Hospital'!J25</f>
        <v>5</v>
      </c>
      <c r="K49" s="71">
        <f>'[3]by Sending Hospital'!K25</f>
        <v>4</v>
      </c>
      <c r="L49" s="71">
        <f>'[3]by Sending Hospital'!L25</f>
        <v>14</v>
      </c>
      <c r="M49" s="71">
        <f>'[3]by Sending Hospital'!M25</f>
        <v>16</v>
      </c>
      <c r="N49" s="71">
        <f>'[3]by Sending Hospital'!N25</f>
        <v>11</v>
      </c>
      <c r="O49" s="71">
        <f>'[3]by Sending Hospital'!O25</f>
        <v>13</v>
      </c>
      <c r="P49" s="71">
        <f>'[3]by Sending Hospital'!P25</f>
        <v>9</v>
      </c>
      <c r="Q49" s="71">
        <f>'[3]by Sending Hospital'!Q25</f>
        <v>7</v>
      </c>
      <c r="R49" s="71">
        <f>'[3]by Sending Hospital'!R25</f>
        <v>11</v>
      </c>
      <c r="S49" s="71">
        <f>'[3]by Sending Hospital'!S25</f>
        <v>7</v>
      </c>
      <c r="T49" s="71">
        <f>'[3]by Sending Hospital'!T25</f>
        <v>10</v>
      </c>
      <c r="U49" s="71">
        <f>'[3]by Sending Hospital'!U25</f>
        <v>16</v>
      </c>
      <c r="V49" s="71">
        <f>'[3]by Sending Hospital'!V25</f>
        <v>19</v>
      </c>
      <c r="W49" s="71">
        <f>'[3]by Sending Hospital'!W25</f>
        <v>19</v>
      </c>
      <c r="X49" s="71">
        <f>'[3]by Sending Hospital'!X25</f>
        <v>18</v>
      </c>
      <c r="Y49" s="71">
        <f>'[3]by Sending Hospital'!Y25</f>
        <v>16</v>
      </c>
      <c r="Z49" s="71">
        <f>'[3]by Sending Hospital'!Z25</f>
        <v>13</v>
      </c>
      <c r="AA49" s="71">
        <f>'[3]by Sending Hospital'!AA25</f>
        <v>17</v>
      </c>
      <c r="AB49" s="71">
        <f>'[3]by Sending Hospital'!AB25</f>
        <v>12</v>
      </c>
      <c r="AC49" s="71">
        <f>'[3]by Sending Hospital'!AC25</f>
        <v>14</v>
      </c>
      <c r="AD49" s="71">
        <f>'[3]by Sending Hospital'!AD25</f>
        <v>2</v>
      </c>
      <c r="AE49" s="71">
        <f>'[3]by Sending Hospital'!AE25</f>
        <v>3</v>
      </c>
      <c r="AF49" s="71">
        <f>'[3]by Sending Hospital'!AF25</f>
        <v>3</v>
      </c>
      <c r="AG49" s="71">
        <f>'[3]by Sending Hospital'!AG25</f>
        <v>3</v>
      </c>
      <c r="AH49" s="71" t="str">
        <f>'[3]by Sending Hospital'!AH25</f>
        <v>.</v>
      </c>
      <c r="AI49" s="71" t="str">
        <f>'[3]by Sending Hospital'!AI25</f>
        <v>.</v>
      </c>
      <c r="AJ49" s="71">
        <f>'[3]by Sending Hospital'!AJ25</f>
        <v>1</v>
      </c>
      <c r="AK49" s="71">
        <f>'[3]by Sending Hospital'!AK25</f>
        <v>1</v>
      </c>
      <c r="AL49" s="71">
        <f>'[3]by Sending Hospital'!AL25</f>
        <v>1</v>
      </c>
      <c r="AM49" s="71" t="str">
        <f>'[3]by Sending Hospital'!AM25</f>
        <v>.</v>
      </c>
      <c r="AN49" s="71" t="str">
        <f>'[3]by Sending Hospital'!AN25</f>
        <v>.</v>
      </c>
      <c r="AO49" s="71" t="str">
        <f>'[3]by Sending Hospital'!AO25</f>
        <v>.</v>
      </c>
      <c r="AP49" s="71" t="str">
        <f>'[3]by Sending Hospital'!AP25</f>
        <v>.</v>
      </c>
      <c r="AQ49" s="71">
        <f>'[3]by Sending Hospital'!AQ25</f>
        <v>1</v>
      </c>
      <c r="AR49" s="71">
        <f>'[3]by Sending Hospital'!AR25</f>
        <v>2</v>
      </c>
      <c r="AS49" s="71">
        <f>'[3]by Sending Hospital'!AS25</f>
        <v>2</v>
      </c>
      <c r="AT49" s="71" t="str">
        <f>'[3]by Sending Hospital'!AT25</f>
        <v>.</v>
      </c>
      <c r="AU49" s="71" t="str">
        <f>'[3]by Sending Hospital'!AU25</f>
        <v>.</v>
      </c>
      <c r="AV49" s="71">
        <f>'[3]by Sending Hospital'!AV25</f>
        <v>2</v>
      </c>
      <c r="AW49" s="71">
        <f>'[3]by Sending Hospital'!AW25</f>
        <v>3</v>
      </c>
      <c r="AX49" s="71">
        <f>'[3]by Sending Hospital'!AX25</f>
        <v>3</v>
      </c>
      <c r="AY49" s="71">
        <f>'[3]by Sending Hospital'!AY25</f>
        <v>3</v>
      </c>
      <c r="AZ49" s="71">
        <f>'[3]by Sending Hospital'!AZ25</f>
        <v>1</v>
      </c>
      <c r="BA49" s="71">
        <f>'[3]by Sending Hospital'!BA25</f>
        <v>2</v>
      </c>
      <c r="BB49" s="71">
        <f>'[3]by Sending Hospital'!BB25</f>
        <v>3</v>
      </c>
      <c r="BC49" s="71">
        <f>'[3]by Sending Hospital'!BC25</f>
        <v>1</v>
      </c>
      <c r="BD49" s="71">
        <f>'[3]by Sending Hospital'!BD25</f>
        <v>1</v>
      </c>
      <c r="BE49" s="71">
        <f>'[3]by Sending Hospital'!BE25</f>
        <v>4</v>
      </c>
      <c r="BF49" s="71">
        <f>'[3]by Sending Hospital'!BF25</f>
        <v>3</v>
      </c>
      <c r="BG49" s="71">
        <f>'[3]by Sending Hospital'!BG25</f>
        <v>4</v>
      </c>
      <c r="BH49" s="71">
        <f>'[3]by Sending Hospital'!BH25</f>
        <v>2</v>
      </c>
      <c r="BI49" s="71">
        <f>'[3]by Sending Hospital'!BI25</f>
        <v>2</v>
      </c>
      <c r="BJ49" s="71">
        <f>'[3]by Sending Hospital'!BJ25</f>
        <v>3</v>
      </c>
      <c r="BK49" s="71">
        <f>'[3]by Sending Hospital'!BK25</f>
        <v>2</v>
      </c>
      <c r="BL49" s="71">
        <f>'[3]by Sending Hospital'!BL25</f>
        <v>1</v>
      </c>
      <c r="BM49" s="71">
        <f>'[3]by Sending Hospital'!BM25</f>
        <v>1</v>
      </c>
      <c r="BN49" s="71">
        <f>'[3]by Sending Hospital'!BN25</f>
        <v>4</v>
      </c>
      <c r="BO49" s="71">
        <f>'[3]by Sending Hospital'!BO25</f>
        <v>3</v>
      </c>
      <c r="BP49" s="71">
        <f>'[3]by Sending Hospital'!BP25</f>
        <v>2</v>
      </c>
      <c r="BQ49" s="71">
        <f>'[3]by Sending Hospital'!BQ25</f>
        <v>1</v>
      </c>
      <c r="BR49" s="71">
        <f>'[3]by Sending Hospital'!BR25</f>
        <v>4</v>
      </c>
      <c r="BS49" s="71">
        <f>'[3]by Sending Hospital'!BS25</f>
        <v>2</v>
      </c>
      <c r="BT49" s="71">
        <f>'[3]by Sending Hospital'!BT25</f>
        <v>4</v>
      </c>
      <c r="BU49" s="71">
        <f>'[3]by Sending Hospital'!BU25</f>
        <v>2</v>
      </c>
      <c r="BV49" s="71">
        <f>'[3]by Sending Hospital'!BV25</f>
        <v>2</v>
      </c>
      <c r="BW49" s="71">
        <f>'[3]by Sending Hospital'!BW25</f>
        <v>8</v>
      </c>
      <c r="BX49" s="71">
        <f>'[3]by Sending Hospital'!BX25</f>
        <v>6</v>
      </c>
      <c r="BY49" s="71">
        <f>'[3]by Sending Hospital'!BY25</f>
        <v>6</v>
      </c>
      <c r="BZ49" s="71">
        <f>'[3]by Sending Hospital'!BZ25</f>
        <v>3</v>
      </c>
      <c r="CA49" s="71">
        <f>'[3]by Sending Hospital'!CA25</f>
        <v>6</v>
      </c>
      <c r="CB49" s="71">
        <f>'[3]by Sending Hospital'!CB25</f>
        <v>5</v>
      </c>
      <c r="CC49" s="71">
        <f>'[3]by Sending Hospital'!CC25</f>
        <v>6</v>
      </c>
      <c r="CD49" s="71">
        <f>'[3]by Sending Hospital'!CD25</f>
        <v>3</v>
      </c>
      <c r="CE49" s="71">
        <f>'[3]by Sending Hospital'!CE25</f>
        <v>3</v>
      </c>
      <c r="CF49" s="71">
        <f>'[3]by Sending Hospital'!CF25</f>
        <v>24</v>
      </c>
      <c r="CG49" s="71">
        <f>'[3]by Sending Hospital'!CG25</f>
        <v>30</v>
      </c>
      <c r="CH49" s="71">
        <f>'[3]by Sending Hospital'!CH25</f>
        <v>29</v>
      </c>
      <c r="CI49" s="71">
        <f>'[3]by Sending Hospital'!CI25</f>
        <v>31</v>
      </c>
      <c r="CJ49" s="71">
        <f>'[3]by Sending Hospital'!CJ25</f>
        <v>24</v>
      </c>
      <c r="CK49" s="71">
        <f>'[3]by Sending Hospital'!CK25</f>
        <v>27</v>
      </c>
      <c r="CL49" s="71">
        <f>'[3]by Sending Hospital'!CL25</f>
        <v>22</v>
      </c>
      <c r="CM49" s="71">
        <f>'[3]by Sending Hospital'!CM25</f>
        <v>28</v>
      </c>
      <c r="CN49" s="71">
        <f>'[3]by Sending Hospital'!CN25</f>
        <v>27</v>
      </c>
      <c r="CO49" s="71">
        <f>'[3]by Sending Hospital'!CO25</f>
        <v>14</v>
      </c>
      <c r="CP49" s="71">
        <f>'[3]by Sending Hospital'!CP25</f>
        <v>12</v>
      </c>
      <c r="CQ49" s="71">
        <f>'[3]by Sending Hospital'!CQ25</f>
        <v>23</v>
      </c>
      <c r="CR49" s="71">
        <f>'[3]by Sending Hospital'!CR25</f>
        <v>11</v>
      </c>
      <c r="CS49" s="71">
        <f>'[3]by Sending Hospital'!CS25</f>
        <v>9</v>
      </c>
      <c r="CT49" s="71">
        <f>'[3]by Sending Hospital'!CT25</f>
        <v>19</v>
      </c>
      <c r="CU49" s="71">
        <f>'[3]by Sending Hospital'!CU25</f>
        <v>20</v>
      </c>
      <c r="CV49" s="71">
        <f>'[3]by Sending Hospital'!CV25</f>
        <v>16</v>
      </c>
      <c r="CW49" s="71">
        <f>'[3]by Sending Hospital'!CW25</f>
        <v>18</v>
      </c>
      <c r="CX49" s="72">
        <f>'[3]by Sending Hospital'!CX25</f>
        <v>38</v>
      </c>
      <c r="CY49" s="72">
        <f>'[3]by Sending Hospital'!CY25</f>
        <v>42</v>
      </c>
      <c r="CZ49" s="72">
        <f>'[3]by Sending Hospital'!CZ25</f>
        <v>52</v>
      </c>
      <c r="DA49" s="72">
        <f>'[3]by Sending Hospital'!DA25</f>
        <v>42</v>
      </c>
      <c r="DB49" s="72">
        <f>'[3]by Sending Hospital'!DB25</f>
        <v>33</v>
      </c>
      <c r="DC49" s="72">
        <f>'[3]by Sending Hospital'!DC25</f>
        <v>46</v>
      </c>
      <c r="DD49" s="72">
        <f>'[3]by Sending Hospital'!DD25</f>
        <v>42</v>
      </c>
      <c r="DE49" s="72">
        <f>'[3]by Sending Hospital'!DE25</f>
        <v>44</v>
      </c>
      <c r="DF49" s="72">
        <f>'[3]by Sending Hospital'!DF25</f>
        <v>45</v>
      </c>
      <c r="DG49" s="74">
        <f t="shared" si="1"/>
        <v>-0.13157894736842102</v>
      </c>
      <c r="DH49" s="74">
        <f t="shared" si="2"/>
        <v>9.5238095238095344E-2</v>
      </c>
      <c r="DI49" s="74">
        <f t="shared" si="3"/>
        <v>-0.19230769230769229</v>
      </c>
      <c r="DJ49" s="74">
        <f t="shared" si="4"/>
        <v>4.7619047619047672E-2</v>
      </c>
      <c r="DK49" s="74">
        <f t="shared" si="5"/>
        <v>0.36363636363636354</v>
      </c>
      <c r="DL49" s="75">
        <f t="shared" si="6"/>
        <v>75</v>
      </c>
      <c r="DM49" s="75">
        <f t="shared" si="7"/>
        <v>60</v>
      </c>
      <c r="DN49" s="75">
        <f t="shared" si="8"/>
        <v>-15</v>
      </c>
      <c r="DO49" s="76">
        <f t="shared" si="9"/>
        <v>-0.2</v>
      </c>
    </row>
    <row r="50" spans="1:119" ht="15" customHeight="1">
      <c r="A50" s="85">
        <f>'[3]by Sending Hospital'!A18</f>
        <v>210008</v>
      </c>
      <c r="B50" s="85" t="str">
        <f>'[3]by Sending Hospital'!B18</f>
        <v>MERCY</v>
      </c>
      <c r="C50" s="71">
        <f>'[3]by Sending Hospital'!C18</f>
        <v>37</v>
      </c>
      <c r="D50" s="71">
        <f>'[3]by Sending Hospital'!D18</f>
        <v>23</v>
      </c>
      <c r="E50" s="71">
        <f>'[3]by Sending Hospital'!E18</f>
        <v>26</v>
      </c>
      <c r="F50" s="71">
        <f>'[3]by Sending Hospital'!F18</f>
        <v>26</v>
      </c>
      <c r="G50" s="71">
        <f>'[3]by Sending Hospital'!G18</f>
        <v>28</v>
      </c>
      <c r="H50" s="71">
        <f>'[3]by Sending Hospital'!H18</f>
        <v>26</v>
      </c>
      <c r="I50" s="71">
        <f>'[3]by Sending Hospital'!I18</f>
        <v>13</v>
      </c>
      <c r="J50" s="71">
        <f>'[3]by Sending Hospital'!J18</f>
        <v>17</v>
      </c>
      <c r="K50" s="71">
        <f>'[3]by Sending Hospital'!K18</f>
        <v>17</v>
      </c>
      <c r="L50" s="71">
        <f>'[3]by Sending Hospital'!L18</f>
        <v>8</v>
      </c>
      <c r="M50" s="71">
        <f>'[3]by Sending Hospital'!M18</f>
        <v>12</v>
      </c>
      <c r="N50" s="71">
        <f>'[3]by Sending Hospital'!N18</f>
        <v>10</v>
      </c>
      <c r="O50" s="71">
        <f>'[3]by Sending Hospital'!O18</f>
        <v>13</v>
      </c>
      <c r="P50" s="71">
        <f>'[3]by Sending Hospital'!P18</f>
        <v>17</v>
      </c>
      <c r="Q50" s="71">
        <f>'[3]by Sending Hospital'!Q18</f>
        <v>9</v>
      </c>
      <c r="R50" s="71">
        <f>'[3]by Sending Hospital'!R18</f>
        <v>9</v>
      </c>
      <c r="S50" s="71">
        <f>'[3]by Sending Hospital'!S18</f>
        <v>16</v>
      </c>
      <c r="T50" s="71">
        <f>'[3]by Sending Hospital'!T18</f>
        <v>7</v>
      </c>
      <c r="U50" s="71">
        <f>'[3]by Sending Hospital'!U18</f>
        <v>45</v>
      </c>
      <c r="V50" s="71">
        <f>'[3]by Sending Hospital'!V18</f>
        <v>35</v>
      </c>
      <c r="W50" s="71">
        <f>'[3]by Sending Hospital'!W18</f>
        <v>36</v>
      </c>
      <c r="X50" s="71">
        <f>'[3]by Sending Hospital'!X18</f>
        <v>39</v>
      </c>
      <c r="Y50" s="71">
        <f>'[3]by Sending Hospital'!Y18</f>
        <v>45</v>
      </c>
      <c r="Z50" s="71">
        <f>'[3]by Sending Hospital'!Z18</f>
        <v>35</v>
      </c>
      <c r="AA50" s="71">
        <f>'[3]by Sending Hospital'!AA18</f>
        <v>22</v>
      </c>
      <c r="AB50" s="71">
        <f>'[3]by Sending Hospital'!AB18</f>
        <v>33</v>
      </c>
      <c r="AC50" s="71">
        <f>'[3]by Sending Hospital'!AC18</f>
        <v>24</v>
      </c>
      <c r="AD50" s="71">
        <f>'[3]by Sending Hospital'!AD18</f>
        <v>4</v>
      </c>
      <c r="AE50" s="71">
        <f>'[3]by Sending Hospital'!AE18</f>
        <v>7</v>
      </c>
      <c r="AF50" s="71">
        <f>'[3]by Sending Hospital'!AF18</f>
        <v>4</v>
      </c>
      <c r="AG50" s="71">
        <f>'[3]by Sending Hospital'!AG18</f>
        <v>8</v>
      </c>
      <c r="AH50" s="71">
        <f>'[3]by Sending Hospital'!AH18</f>
        <v>6</v>
      </c>
      <c r="AI50" s="71">
        <f>'[3]by Sending Hospital'!AI18</f>
        <v>4</v>
      </c>
      <c r="AJ50" s="71">
        <f>'[3]by Sending Hospital'!AJ18</f>
        <v>5</v>
      </c>
      <c r="AK50" s="71">
        <f>'[3]by Sending Hospital'!AK18</f>
        <v>5</v>
      </c>
      <c r="AL50" s="71">
        <f>'[3]by Sending Hospital'!AL18</f>
        <v>6</v>
      </c>
      <c r="AM50" s="71">
        <f>'[3]by Sending Hospital'!AM18</f>
        <v>2</v>
      </c>
      <c r="AN50" s="71" t="str">
        <f>'[3]by Sending Hospital'!AN18</f>
        <v>.</v>
      </c>
      <c r="AO50" s="71">
        <f>'[3]by Sending Hospital'!AO18</f>
        <v>2</v>
      </c>
      <c r="AP50" s="71" t="str">
        <f>'[3]by Sending Hospital'!AP18</f>
        <v>.</v>
      </c>
      <c r="AQ50" s="71">
        <f>'[3]by Sending Hospital'!AQ18</f>
        <v>5</v>
      </c>
      <c r="AR50" s="71">
        <f>'[3]by Sending Hospital'!AR18</f>
        <v>2</v>
      </c>
      <c r="AS50" s="71" t="str">
        <f>'[3]by Sending Hospital'!AS18</f>
        <v>.</v>
      </c>
      <c r="AT50" s="71">
        <f>'[3]by Sending Hospital'!AT18</f>
        <v>1</v>
      </c>
      <c r="AU50" s="71">
        <f>'[3]by Sending Hospital'!AU18</f>
        <v>2</v>
      </c>
      <c r="AV50" s="71">
        <f>'[3]by Sending Hospital'!AV18</f>
        <v>6</v>
      </c>
      <c r="AW50" s="71">
        <f>'[3]by Sending Hospital'!AW18</f>
        <v>7</v>
      </c>
      <c r="AX50" s="71">
        <f>'[3]by Sending Hospital'!AX18</f>
        <v>6</v>
      </c>
      <c r="AY50" s="71">
        <f>'[3]by Sending Hospital'!AY18</f>
        <v>8</v>
      </c>
      <c r="AZ50" s="71">
        <f>'[3]by Sending Hospital'!AZ18</f>
        <v>11</v>
      </c>
      <c r="BA50" s="71">
        <f>'[3]by Sending Hospital'!BA18</f>
        <v>6</v>
      </c>
      <c r="BB50" s="71">
        <f>'[3]by Sending Hospital'!BB18</f>
        <v>5</v>
      </c>
      <c r="BC50" s="71">
        <f>'[3]by Sending Hospital'!BC18</f>
        <v>6</v>
      </c>
      <c r="BD50" s="71">
        <f>'[3]by Sending Hospital'!BD18</f>
        <v>8</v>
      </c>
      <c r="BE50" s="71">
        <f>'[3]by Sending Hospital'!BE18</f>
        <v>7</v>
      </c>
      <c r="BF50" s="71">
        <f>'[3]by Sending Hospital'!BF18</f>
        <v>21</v>
      </c>
      <c r="BG50" s="71">
        <f>'[3]by Sending Hospital'!BG18</f>
        <v>17</v>
      </c>
      <c r="BH50" s="71">
        <f>'[3]by Sending Hospital'!BH18</f>
        <v>16</v>
      </c>
      <c r="BI50" s="71">
        <f>'[3]by Sending Hospital'!BI18</f>
        <v>27</v>
      </c>
      <c r="BJ50" s="71">
        <f>'[3]by Sending Hospital'!BJ18</f>
        <v>24</v>
      </c>
      <c r="BK50" s="71">
        <f>'[3]by Sending Hospital'!BK18</f>
        <v>18</v>
      </c>
      <c r="BL50" s="71">
        <f>'[3]by Sending Hospital'!BL18</f>
        <v>23</v>
      </c>
      <c r="BM50" s="71">
        <f>'[3]by Sending Hospital'!BM18</f>
        <v>15</v>
      </c>
      <c r="BN50" s="71">
        <f>'[3]by Sending Hospital'!BN18</f>
        <v>1</v>
      </c>
      <c r="BO50" s="71">
        <f>'[3]by Sending Hospital'!BO18</f>
        <v>6</v>
      </c>
      <c r="BP50" s="71">
        <f>'[3]by Sending Hospital'!BP18</f>
        <v>6</v>
      </c>
      <c r="BQ50" s="71">
        <f>'[3]by Sending Hospital'!BQ18</f>
        <v>5</v>
      </c>
      <c r="BR50" s="71">
        <f>'[3]by Sending Hospital'!BR18</f>
        <v>5</v>
      </c>
      <c r="BS50" s="71">
        <f>'[3]by Sending Hospital'!BS18</f>
        <v>7</v>
      </c>
      <c r="BT50" s="71">
        <f>'[3]by Sending Hospital'!BT18</f>
        <v>6</v>
      </c>
      <c r="BU50" s="71">
        <f>'[3]by Sending Hospital'!BU18</f>
        <v>6</v>
      </c>
      <c r="BV50" s="71">
        <f>'[3]by Sending Hospital'!BV18</f>
        <v>7</v>
      </c>
      <c r="BW50" s="71">
        <f>'[3]by Sending Hospital'!BW18</f>
        <v>8</v>
      </c>
      <c r="BX50" s="71">
        <f>'[3]by Sending Hospital'!BX18</f>
        <v>27</v>
      </c>
      <c r="BY50" s="71">
        <f>'[3]by Sending Hospital'!BY18</f>
        <v>23</v>
      </c>
      <c r="BZ50" s="71">
        <f>'[3]by Sending Hospital'!BZ18</f>
        <v>21</v>
      </c>
      <c r="CA50" s="71">
        <f>'[3]by Sending Hospital'!CA18</f>
        <v>32</v>
      </c>
      <c r="CB50" s="71">
        <f>'[3]by Sending Hospital'!CB18</f>
        <v>31</v>
      </c>
      <c r="CC50" s="71">
        <f>'[3]by Sending Hospital'!CC18</f>
        <v>24</v>
      </c>
      <c r="CD50" s="71">
        <f>'[3]by Sending Hospital'!CD18</f>
        <v>29</v>
      </c>
      <c r="CE50" s="71">
        <f>'[3]by Sending Hospital'!CE18</f>
        <v>22</v>
      </c>
      <c r="CF50" s="71">
        <f>'[3]by Sending Hospital'!CF18</f>
        <v>59</v>
      </c>
      <c r="CG50" s="71">
        <f>'[3]by Sending Hospital'!CG18</f>
        <v>37</v>
      </c>
      <c r="CH50" s="71">
        <f>'[3]by Sending Hospital'!CH18</f>
        <v>48</v>
      </c>
      <c r="CI50" s="71">
        <f>'[3]by Sending Hospital'!CI18</f>
        <v>46</v>
      </c>
      <c r="CJ50" s="71">
        <f>'[3]by Sending Hospital'!CJ18</f>
        <v>47</v>
      </c>
      <c r="CK50" s="71">
        <f>'[3]by Sending Hospital'!CK18</f>
        <v>42</v>
      </c>
      <c r="CL50" s="71">
        <f>'[3]by Sending Hospital'!CL18</f>
        <v>44</v>
      </c>
      <c r="CM50" s="71">
        <f>'[3]by Sending Hospital'!CM18</f>
        <v>23</v>
      </c>
      <c r="CN50" s="71">
        <f>'[3]by Sending Hospital'!CN18</f>
        <v>32</v>
      </c>
      <c r="CO50" s="71">
        <f>'[3]by Sending Hospital'!CO18</f>
        <v>15</v>
      </c>
      <c r="CP50" s="71">
        <f>'[3]by Sending Hospital'!CP18</f>
        <v>20</v>
      </c>
      <c r="CQ50" s="71">
        <f>'[3]by Sending Hospital'!CQ18</f>
        <v>15</v>
      </c>
      <c r="CR50" s="71">
        <f>'[3]by Sending Hospital'!CR18</f>
        <v>15</v>
      </c>
      <c r="CS50" s="71">
        <f>'[3]by Sending Hospital'!CS18</f>
        <v>13</v>
      </c>
      <c r="CT50" s="71">
        <f>'[3]by Sending Hospital'!CT18</f>
        <v>19</v>
      </c>
      <c r="CU50" s="71">
        <f>'[3]by Sending Hospital'!CU18</f>
        <v>7</v>
      </c>
      <c r="CV50" s="71">
        <f>'[3]by Sending Hospital'!CV18</f>
        <v>4</v>
      </c>
      <c r="CW50" s="71">
        <f>'[3]by Sending Hospital'!CW18</f>
        <v>7</v>
      </c>
      <c r="CX50" s="72">
        <f>'[3]by Sending Hospital'!CX18</f>
        <v>74</v>
      </c>
      <c r="CY50" s="72">
        <f>'[3]by Sending Hospital'!CY18</f>
        <v>57</v>
      </c>
      <c r="CZ50" s="72">
        <f>'[3]by Sending Hospital'!CZ18</f>
        <v>63</v>
      </c>
      <c r="DA50" s="72">
        <f>'[3]by Sending Hospital'!DA18</f>
        <v>61</v>
      </c>
      <c r="DB50" s="72">
        <f>'[3]by Sending Hospital'!DB18</f>
        <v>60</v>
      </c>
      <c r="DC50" s="72">
        <f>'[3]by Sending Hospital'!DC18</f>
        <v>61</v>
      </c>
      <c r="DD50" s="72">
        <f>'[3]by Sending Hospital'!DD18</f>
        <v>51</v>
      </c>
      <c r="DE50" s="72">
        <f>'[3]by Sending Hospital'!DE18</f>
        <v>27</v>
      </c>
      <c r="DF50" s="72">
        <f>'[3]by Sending Hospital'!DF18</f>
        <v>39</v>
      </c>
      <c r="DG50" s="74">
        <f t="shared" si="1"/>
        <v>-0.18918918918918914</v>
      </c>
      <c r="DH50" s="74">
        <f t="shared" si="2"/>
        <v>7.0175438596491224E-2</v>
      </c>
      <c r="DI50" s="74">
        <f t="shared" si="3"/>
        <v>-0.19047619047619047</v>
      </c>
      <c r="DJ50" s="74">
        <f t="shared" si="4"/>
        <v>-0.55737704918032782</v>
      </c>
      <c r="DK50" s="74">
        <f t="shared" si="5"/>
        <v>-0.35</v>
      </c>
      <c r="DL50" s="75">
        <f t="shared" si="6"/>
        <v>221</v>
      </c>
      <c r="DM50" s="75">
        <f t="shared" si="7"/>
        <v>173</v>
      </c>
      <c r="DN50" s="75">
        <f t="shared" si="8"/>
        <v>-48</v>
      </c>
      <c r="DO50" s="76">
        <f t="shared" si="9"/>
        <v>-0.21719457013574661</v>
      </c>
    </row>
    <row r="51" spans="1:119" ht="15" customHeight="1">
      <c r="A51" s="85">
        <f>'[3]by Sending Hospital'!A51</f>
        <v>210056</v>
      </c>
      <c r="B51" s="85" t="str">
        <f>'[3]by Sending Hospital'!B51</f>
        <v>GOOD SAMARITAN</v>
      </c>
      <c r="C51" s="71">
        <f>'[3]by Sending Hospital'!C51</f>
        <v>29</v>
      </c>
      <c r="D51" s="71">
        <f>'[3]by Sending Hospital'!D51</f>
        <v>43</v>
      </c>
      <c r="E51" s="71">
        <f>'[3]by Sending Hospital'!E51</f>
        <v>41</v>
      </c>
      <c r="F51" s="71">
        <f>'[3]by Sending Hospital'!F51</f>
        <v>36</v>
      </c>
      <c r="G51" s="71">
        <f>'[3]by Sending Hospital'!G51</f>
        <v>32</v>
      </c>
      <c r="H51" s="71">
        <f>'[3]by Sending Hospital'!H51</f>
        <v>31</v>
      </c>
      <c r="I51" s="71">
        <f>'[3]by Sending Hospital'!I51</f>
        <v>20</v>
      </c>
      <c r="J51" s="71">
        <f>'[3]by Sending Hospital'!J51</f>
        <v>22</v>
      </c>
      <c r="K51" s="71">
        <f>'[3]by Sending Hospital'!K51</f>
        <v>10</v>
      </c>
      <c r="L51" s="71">
        <f>'[3]by Sending Hospital'!L51</f>
        <v>8</v>
      </c>
      <c r="M51" s="71">
        <f>'[3]by Sending Hospital'!M51</f>
        <v>11</v>
      </c>
      <c r="N51" s="71">
        <f>'[3]by Sending Hospital'!N51</f>
        <v>6</v>
      </c>
      <c r="O51" s="71">
        <f>'[3]by Sending Hospital'!O51</f>
        <v>8</v>
      </c>
      <c r="P51" s="71">
        <f>'[3]by Sending Hospital'!P51</f>
        <v>23</v>
      </c>
      <c r="Q51" s="71">
        <f>'[3]by Sending Hospital'!Q51</f>
        <v>12</v>
      </c>
      <c r="R51" s="71">
        <f>'[3]by Sending Hospital'!R51</f>
        <v>13</v>
      </c>
      <c r="S51" s="71">
        <f>'[3]by Sending Hospital'!S51</f>
        <v>8</v>
      </c>
      <c r="T51" s="71">
        <f>'[3]by Sending Hospital'!T51</f>
        <v>9</v>
      </c>
      <c r="U51" s="71">
        <f>'[3]by Sending Hospital'!U51</f>
        <v>37</v>
      </c>
      <c r="V51" s="71">
        <f>'[3]by Sending Hospital'!V51</f>
        <v>54</v>
      </c>
      <c r="W51" s="71">
        <f>'[3]by Sending Hospital'!W51</f>
        <v>47</v>
      </c>
      <c r="X51" s="71">
        <f>'[3]by Sending Hospital'!X51</f>
        <v>44</v>
      </c>
      <c r="Y51" s="71">
        <f>'[3]by Sending Hospital'!Y51</f>
        <v>55</v>
      </c>
      <c r="Z51" s="71">
        <f>'[3]by Sending Hospital'!Z51</f>
        <v>43</v>
      </c>
      <c r="AA51" s="71">
        <f>'[3]by Sending Hospital'!AA51</f>
        <v>33</v>
      </c>
      <c r="AB51" s="71">
        <f>'[3]by Sending Hospital'!AB51</f>
        <v>30</v>
      </c>
      <c r="AC51" s="71">
        <f>'[3]by Sending Hospital'!AC51</f>
        <v>19</v>
      </c>
      <c r="AD51" s="71">
        <f>'[3]by Sending Hospital'!AD51</f>
        <v>14</v>
      </c>
      <c r="AE51" s="71">
        <f>'[3]by Sending Hospital'!AE51</f>
        <v>11</v>
      </c>
      <c r="AF51" s="71">
        <f>'[3]by Sending Hospital'!AF51</f>
        <v>15</v>
      </c>
      <c r="AG51" s="71">
        <f>'[3]by Sending Hospital'!AG51</f>
        <v>18</v>
      </c>
      <c r="AH51" s="71">
        <f>'[3]by Sending Hospital'!AH51</f>
        <v>20</v>
      </c>
      <c r="AI51" s="71">
        <f>'[3]by Sending Hospital'!AI51</f>
        <v>22</v>
      </c>
      <c r="AJ51" s="71">
        <f>'[3]by Sending Hospital'!AJ51</f>
        <v>12</v>
      </c>
      <c r="AK51" s="71">
        <f>'[3]by Sending Hospital'!AK51</f>
        <v>19</v>
      </c>
      <c r="AL51" s="71">
        <f>'[3]by Sending Hospital'!AL51</f>
        <v>16</v>
      </c>
      <c r="AM51" s="71">
        <f>'[3]by Sending Hospital'!AM51</f>
        <v>2</v>
      </c>
      <c r="AN51" s="71">
        <f>'[3]by Sending Hospital'!AN51</f>
        <v>3</v>
      </c>
      <c r="AO51" s="71">
        <f>'[3]by Sending Hospital'!AO51</f>
        <v>2</v>
      </c>
      <c r="AP51" s="71">
        <f>'[3]by Sending Hospital'!AP51</f>
        <v>3</v>
      </c>
      <c r="AQ51" s="71">
        <f>'[3]by Sending Hospital'!AQ51</f>
        <v>2</v>
      </c>
      <c r="AR51" s="71">
        <f>'[3]by Sending Hospital'!AR51</f>
        <v>6</v>
      </c>
      <c r="AS51" s="71">
        <f>'[3]by Sending Hospital'!AS51</f>
        <v>5</v>
      </c>
      <c r="AT51" s="71">
        <f>'[3]by Sending Hospital'!AT51</f>
        <v>3</v>
      </c>
      <c r="AU51" s="71">
        <f>'[3]by Sending Hospital'!AU51</f>
        <v>5</v>
      </c>
      <c r="AV51" s="71">
        <f>'[3]by Sending Hospital'!AV51</f>
        <v>16</v>
      </c>
      <c r="AW51" s="71">
        <f>'[3]by Sending Hospital'!AW51</f>
        <v>14</v>
      </c>
      <c r="AX51" s="71">
        <f>'[3]by Sending Hospital'!AX51</f>
        <v>17</v>
      </c>
      <c r="AY51" s="71">
        <f>'[3]by Sending Hospital'!AY51</f>
        <v>21</v>
      </c>
      <c r="AZ51" s="71">
        <f>'[3]by Sending Hospital'!AZ51</f>
        <v>22</v>
      </c>
      <c r="BA51" s="71">
        <f>'[3]by Sending Hospital'!BA51</f>
        <v>28</v>
      </c>
      <c r="BB51" s="71">
        <f>'[3]by Sending Hospital'!BB51</f>
        <v>17</v>
      </c>
      <c r="BC51" s="71">
        <f>'[3]by Sending Hospital'!BC51</f>
        <v>22</v>
      </c>
      <c r="BD51" s="71">
        <f>'[3]by Sending Hospital'!BD51</f>
        <v>21</v>
      </c>
      <c r="BE51" s="71">
        <f>'[3]by Sending Hospital'!BE51</f>
        <v>14</v>
      </c>
      <c r="BF51" s="71">
        <f>'[3]by Sending Hospital'!BF51</f>
        <v>25</v>
      </c>
      <c r="BG51" s="71">
        <f>'[3]by Sending Hospital'!BG51</f>
        <v>22</v>
      </c>
      <c r="BH51" s="71">
        <f>'[3]by Sending Hospital'!BH51</f>
        <v>23</v>
      </c>
      <c r="BI51" s="71">
        <f>'[3]by Sending Hospital'!BI51</f>
        <v>14</v>
      </c>
      <c r="BJ51" s="71">
        <f>'[3]by Sending Hospital'!BJ51</f>
        <v>21</v>
      </c>
      <c r="BK51" s="71">
        <f>'[3]by Sending Hospital'!BK51</f>
        <v>20</v>
      </c>
      <c r="BL51" s="71">
        <f>'[3]by Sending Hospital'!BL51</f>
        <v>25</v>
      </c>
      <c r="BM51" s="71">
        <f>'[3]by Sending Hospital'!BM51</f>
        <v>14</v>
      </c>
      <c r="BN51" s="71">
        <f>'[3]by Sending Hospital'!BN51</f>
        <v>10</v>
      </c>
      <c r="BO51" s="71">
        <f>'[3]by Sending Hospital'!BO51</f>
        <v>8</v>
      </c>
      <c r="BP51" s="71">
        <f>'[3]by Sending Hospital'!BP51</f>
        <v>10</v>
      </c>
      <c r="BQ51" s="71">
        <f>'[3]by Sending Hospital'!BQ51</f>
        <v>7</v>
      </c>
      <c r="BR51" s="71">
        <f>'[3]by Sending Hospital'!BR51</f>
        <v>13</v>
      </c>
      <c r="BS51" s="71">
        <f>'[3]by Sending Hospital'!BS51</f>
        <v>10</v>
      </c>
      <c r="BT51" s="71">
        <f>'[3]by Sending Hospital'!BT51</f>
        <v>8</v>
      </c>
      <c r="BU51" s="71">
        <f>'[3]by Sending Hospital'!BU51</f>
        <v>5</v>
      </c>
      <c r="BV51" s="71">
        <f>'[3]by Sending Hospital'!BV51</f>
        <v>10</v>
      </c>
      <c r="BW51" s="71">
        <f>'[3]by Sending Hospital'!BW51</f>
        <v>24</v>
      </c>
      <c r="BX51" s="71">
        <f>'[3]by Sending Hospital'!BX51</f>
        <v>33</v>
      </c>
      <c r="BY51" s="71">
        <f>'[3]by Sending Hospital'!BY51</f>
        <v>32</v>
      </c>
      <c r="BZ51" s="71">
        <f>'[3]by Sending Hospital'!BZ51</f>
        <v>30</v>
      </c>
      <c r="CA51" s="71">
        <f>'[3]by Sending Hospital'!CA51</f>
        <v>27</v>
      </c>
      <c r="CB51" s="71">
        <f>'[3]by Sending Hospital'!CB51</f>
        <v>31</v>
      </c>
      <c r="CC51" s="71">
        <f>'[3]by Sending Hospital'!CC51</f>
        <v>28</v>
      </c>
      <c r="CD51" s="71">
        <f>'[3]by Sending Hospital'!CD51</f>
        <v>30</v>
      </c>
      <c r="CE51" s="71">
        <f>'[3]by Sending Hospital'!CE51</f>
        <v>24</v>
      </c>
      <c r="CF51" s="71">
        <f>'[3]by Sending Hospital'!CF51</f>
        <v>22</v>
      </c>
      <c r="CG51" s="71">
        <f>'[3]by Sending Hospital'!CG51</f>
        <v>25</v>
      </c>
      <c r="CH51" s="71">
        <f>'[3]by Sending Hospital'!CH51</f>
        <v>13</v>
      </c>
      <c r="CI51" s="71">
        <f>'[3]by Sending Hospital'!CI51</f>
        <v>20</v>
      </c>
      <c r="CJ51" s="71">
        <f>'[3]by Sending Hospital'!CJ51</f>
        <v>11</v>
      </c>
      <c r="CK51" s="71">
        <f>'[3]by Sending Hospital'!CK51</f>
        <v>16</v>
      </c>
      <c r="CL51" s="71">
        <f>'[3]by Sending Hospital'!CL51</f>
        <v>18</v>
      </c>
      <c r="CM51" s="71">
        <f>'[3]by Sending Hospital'!CM51</f>
        <v>16</v>
      </c>
      <c r="CN51" s="71">
        <f>'[3]by Sending Hospital'!CN51</f>
        <v>18</v>
      </c>
      <c r="CO51" s="71">
        <f>'[3]by Sending Hospital'!CO51</f>
        <v>7</v>
      </c>
      <c r="CP51" s="71">
        <f>'[3]by Sending Hospital'!CP51</f>
        <v>15</v>
      </c>
      <c r="CQ51" s="71">
        <f>'[3]by Sending Hospital'!CQ51</f>
        <v>13</v>
      </c>
      <c r="CR51" s="71">
        <f>'[3]by Sending Hospital'!CR51</f>
        <v>12</v>
      </c>
      <c r="CS51" s="71">
        <f>'[3]by Sending Hospital'!CS51</f>
        <v>15</v>
      </c>
      <c r="CT51" s="71">
        <f>'[3]by Sending Hospital'!CT51</f>
        <v>14</v>
      </c>
      <c r="CU51" s="71">
        <f>'[3]by Sending Hospital'!CU51</f>
        <v>10</v>
      </c>
      <c r="CV51" s="71">
        <f>'[3]by Sending Hospital'!CV51</f>
        <v>11</v>
      </c>
      <c r="CW51" s="71">
        <f>'[3]by Sending Hospital'!CW51</f>
        <v>7</v>
      </c>
      <c r="CX51" s="72">
        <f>'[3]by Sending Hospital'!CX51</f>
        <v>29</v>
      </c>
      <c r="CY51" s="72">
        <f>'[3]by Sending Hospital'!CY51</f>
        <v>40</v>
      </c>
      <c r="CZ51" s="72">
        <f>'[3]by Sending Hospital'!CZ51</f>
        <v>26</v>
      </c>
      <c r="DA51" s="72">
        <f>'[3]by Sending Hospital'!DA51</f>
        <v>32</v>
      </c>
      <c r="DB51" s="72">
        <f>'[3]by Sending Hospital'!DB51</f>
        <v>26</v>
      </c>
      <c r="DC51" s="72">
        <f>'[3]by Sending Hospital'!DC51</f>
        <v>30</v>
      </c>
      <c r="DD51" s="72">
        <f>'[3]by Sending Hospital'!DD51</f>
        <v>28</v>
      </c>
      <c r="DE51" s="72">
        <f>'[3]by Sending Hospital'!DE51</f>
        <v>27</v>
      </c>
      <c r="DF51" s="72">
        <f>'[3]by Sending Hospital'!DF51</f>
        <v>25</v>
      </c>
      <c r="DG51" s="74">
        <f t="shared" si="1"/>
        <v>-0.10344827586206895</v>
      </c>
      <c r="DH51" s="74">
        <f t="shared" si="2"/>
        <v>-0.25</v>
      </c>
      <c r="DI51" s="74">
        <f t="shared" si="3"/>
        <v>7.6923076923076872E-2</v>
      </c>
      <c r="DJ51" s="74">
        <f t="shared" si="4"/>
        <v>-0.15625</v>
      </c>
      <c r="DK51" s="74">
        <f t="shared" si="5"/>
        <v>-3.8461538461538436E-2</v>
      </c>
      <c r="DL51" s="75">
        <f t="shared" si="6"/>
        <v>295</v>
      </c>
      <c r="DM51" s="75">
        <f t="shared" si="7"/>
        <v>224</v>
      </c>
      <c r="DN51" s="75">
        <f t="shared" si="8"/>
        <v>-71</v>
      </c>
      <c r="DO51" s="76">
        <f t="shared" si="9"/>
        <v>-0.24067796610169492</v>
      </c>
    </row>
    <row r="52" spans="1:119" ht="15" customHeight="1">
      <c r="A52" s="85">
        <f>'[3]by Sending Hospital'!A55</f>
        <v>210061</v>
      </c>
      <c r="B52" s="85" t="str">
        <f>'[3]by Sending Hospital'!B55</f>
        <v>ATLANTIC GENERAL</v>
      </c>
      <c r="C52" s="71">
        <f>'[3]by Sending Hospital'!C55</f>
        <v>2</v>
      </c>
      <c r="D52" s="71">
        <f>'[3]by Sending Hospital'!D55</f>
        <v>8</v>
      </c>
      <c r="E52" s="71">
        <f>'[3]by Sending Hospital'!E55</f>
        <v>4</v>
      </c>
      <c r="F52" s="71">
        <f>'[3]by Sending Hospital'!F55</f>
        <v>11</v>
      </c>
      <c r="G52" s="71">
        <f>'[3]by Sending Hospital'!G55</f>
        <v>11</v>
      </c>
      <c r="H52" s="71">
        <f>'[3]by Sending Hospital'!H55</f>
        <v>4</v>
      </c>
      <c r="I52" s="71">
        <f>'[3]by Sending Hospital'!I55</f>
        <v>6</v>
      </c>
      <c r="J52" s="71">
        <f>'[3]by Sending Hospital'!J55</f>
        <v>3</v>
      </c>
      <c r="K52" s="71">
        <f>'[3]by Sending Hospital'!K55</f>
        <v>4</v>
      </c>
      <c r="L52" s="71">
        <f>'[3]by Sending Hospital'!L55</f>
        <v>10</v>
      </c>
      <c r="M52" s="71">
        <f>'[3]by Sending Hospital'!M55</f>
        <v>8</v>
      </c>
      <c r="N52" s="71">
        <f>'[3]by Sending Hospital'!N55</f>
        <v>11</v>
      </c>
      <c r="O52" s="71">
        <f>'[3]by Sending Hospital'!O55</f>
        <v>12</v>
      </c>
      <c r="P52" s="71">
        <f>'[3]by Sending Hospital'!P55</f>
        <v>11</v>
      </c>
      <c r="Q52" s="71">
        <f>'[3]by Sending Hospital'!Q55</f>
        <v>16</v>
      </c>
      <c r="R52" s="71">
        <f>'[3]by Sending Hospital'!R55</f>
        <v>7</v>
      </c>
      <c r="S52" s="71">
        <f>'[3]by Sending Hospital'!S55</f>
        <v>7</v>
      </c>
      <c r="T52" s="71">
        <f>'[3]by Sending Hospital'!T55</f>
        <v>4</v>
      </c>
      <c r="U52" s="71">
        <f>'[3]by Sending Hospital'!U55</f>
        <v>12</v>
      </c>
      <c r="V52" s="71">
        <f>'[3]by Sending Hospital'!V55</f>
        <v>16</v>
      </c>
      <c r="W52" s="71">
        <f>'[3]by Sending Hospital'!W55</f>
        <v>15</v>
      </c>
      <c r="X52" s="71">
        <f>'[3]by Sending Hospital'!X55</f>
        <v>23</v>
      </c>
      <c r="Y52" s="71">
        <f>'[3]by Sending Hospital'!Y55</f>
        <v>22</v>
      </c>
      <c r="Z52" s="71">
        <f>'[3]by Sending Hospital'!Z55</f>
        <v>20</v>
      </c>
      <c r="AA52" s="71">
        <f>'[3]by Sending Hospital'!AA55</f>
        <v>13</v>
      </c>
      <c r="AB52" s="71">
        <f>'[3]by Sending Hospital'!AB55</f>
        <v>10</v>
      </c>
      <c r="AC52" s="71">
        <f>'[3]by Sending Hospital'!AC55</f>
        <v>8</v>
      </c>
      <c r="AD52" s="71">
        <f>'[3]by Sending Hospital'!AD55</f>
        <v>1</v>
      </c>
      <c r="AE52" s="71">
        <f>'[3]by Sending Hospital'!AE55</f>
        <v>2</v>
      </c>
      <c r="AF52" s="71">
        <f>'[3]by Sending Hospital'!AF55</f>
        <v>5</v>
      </c>
      <c r="AG52" s="71">
        <f>'[3]by Sending Hospital'!AG55</f>
        <v>6</v>
      </c>
      <c r="AH52" s="71">
        <f>'[3]by Sending Hospital'!AH55</f>
        <v>5</v>
      </c>
      <c r="AI52" s="71">
        <f>'[3]by Sending Hospital'!AI55</f>
        <v>3</v>
      </c>
      <c r="AJ52" s="71">
        <f>'[3]by Sending Hospital'!AJ55</f>
        <v>4</v>
      </c>
      <c r="AK52" s="71">
        <f>'[3]by Sending Hospital'!AK55</f>
        <v>4</v>
      </c>
      <c r="AL52" s="71">
        <f>'[3]by Sending Hospital'!AL55</f>
        <v>11</v>
      </c>
      <c r="AM52" s="71" t="str">
        <f>'[3]by Sending Hospital'!AM55</f>
        <v>.</v>
      </c>
      <c r="AN52" s="71">
        <f>'[3]by Sending Hospital'!AN55</f>
        <v>1</v>
      </c>
      <c r="AO52" s="71">
        <f>'[3]by Sending Hospital'!AO55</f>
        <v>1</v>
      </c>
      <c r="AP52" s="71">
        <f>'[3]by Sending Hospital'!AP55</f>
        <v>2</v>
      </c>
      <c r="AQ52" s="71">
        <f>'[3]by Sending Hospital'!AQ55</f>
        <v>2</v>
      </c>
      <c r="AR52" s="71" t="str">
        <f>'[3]by Sending Hospital'!AR55</f>
        <v>.</v>
      </c>
      <c r="AS52" s="71">
        <f>'[3]by Sending Hospital'!AS55</f>
        <v>3</v>
      </c>
      <c r="AT52" s="71">
        <f>'[3]by Sending Hospital'!AT55</f>
        <v>1</v>
      </c>
      <c r="AU52" s="71">
        <f>'[3]by Sending Hospital'!AU55</f>
        <v>1</v>
      </c>
      <c r="AV52" s="71">
        <f>'[3]by Sending Hospital'!AV55</f>
        <v>1</v>
      </c>
      <c r="AW52" s="71">
        <f>'[3]by Sending Hospital'!AW55</f>
        <v>3</v>
      </c>
      <c r="AX52" s="71">
        <f>'[3]by Sending Hospital'!AX55</f>
        <v>6</v>
      </c>
      <c r="AY52" s="71">
        <f>'[3]by Sending Hospital'!AY55</f>
        <v>8</v>
      </c>
      <c r="AZ52" s="71">
        <f>'[3]by Sending Hospital'!AZ55</f>
        <v>7</v>
      </c>
      <c r="BA52" s="71">
        <f>'[3]by Sending Hospital'!BA55</f>
        <v>3</v>
      </c>
      <c r="BB52" s="71">
        <f>'[3]by Sending Hospital'!BB55</f>
        <v>7</v>
      </c>
      <c r="BC52" s="71">
        <f>'[3]by Sending Hospital'!BC55</f>
        <v>5</v>
      </c>
      <c r="BD52" s="71">
        <f>'[3]by Sending Hospital'!BD55</f>
        <v>12</v>
      </c>
      <c r="BE52" s="71">
        <f>'[3]by Sending Hospital'!BE55</f>
        <v>7</v>
      </c>
      <c r="BF52" s="71">
        <f>'[3]by Sending Hospital'!BF55</f>
        <v>8</v>
      </c>
      <c r="BG52" s="71">
        <f>'[3]by Sending Hospital'!BG55</f>
        <v>13</v>
      </c>
      <c r="BH52" s="71">
        <f>'[3]by Sending Hospital'!BH55</f>
        <v>8</v>
      </c>
      <c r="BI52" s="71">
        <f>'[3]by Sending Hospital'!BI55</f>
        <v>12</v>
      </c>
      <c r="BJ52" s="71">
        <f>'[3]by Sending Hospital'!BJ55</f>
        <v>4</v>
      </c>
      <c r="BK52" s="71">
        <f>'[3]by Sending Hospital'!BK55</f>
        <v>5</v>
      </c>
      <c r="BL52" s="71">
        <f>'[3]by Sending Hospital'!BL55</f>
        <v>7</v>
      </c>
      <c r="BM52" s="71">
        <f>'[3]by Sending Hospital'!BM55</f>
        <v>14</v>
      </c>
      <c r="BN52" s="71">
        <f>'[3]by Sending Hospital'!BN55</f>
        <v>1</v>
      </c>
      <c r="BO52" s="71">
        <f>'[3]by Sending Hospital'!BO55</f>
        <v>1</v>
      </c>
      <c r="BP52" s="71">
        <f>'[3]by Sending Hospital'!BP55</f>
        <v>5</v>
      </c>
      <c r="BQ52" s="71">
        <f>'[3]by Sending Hospital'!BQ55</f>
        <v>1</v>
      </c>
      <c r="BR52" s="71">
        <f>'[3]by Sending Hospital'!BR55</f>
        <v>4</v>
      </c>
      <c r="BS52" s="71">
        <f>'[3]by Sending Hospital'!BS55</f>
        <v>3</v>
      </c>
      <c r="BT52" s="71">
        <f>'[3]by Sending Hospital'!BT55</f>
        <v>1</v>
      </c>
      <c r="BU52" s="71">
        <f>'[3]by Sending Hospital'!BU55</f>
        <v>1</v>
      </c>
      <c r="BV52" s="71">
        <f>'[3]by Sending Hospital'!BV55</f>
        <v>2</v>
      </c>
      <c r="BW52" s="71">
        <f>'[3]by Sending Hospital'!BW55</f>
        <v>8</v>
      </c>
      <c r="BX52" s="71">
        <f>'[3]by Sending Hospital'!BX55</f>
        <v>9</v>
      </c>
      <c r="BY52" s="71">
        <f>'[3]by Sending Hospital'!BY55</f>
        <v>18</v>
      </c>
      <c r="BZ52" s="71">
        <f>'[3]by Sending Hospital'!BZ55</f>
        <v>9</v>
      </c>
      <c r="CA52" s="71">
        <f>'[3]by Sending Hospital'!CA55</f>
        <v>16</v>
      </c>
      <c r="CB52" s="71">
        <f>'[3]by Sending Hospital'!CB55</f>
        <v>7</v>
      </c>
      <c r="CC52" s="71">
        <f>'[3]by Sending Hospital'!CC55</f>
        <v>6</v>
      </c>
      <c r="CD52" s="71">
        <f>'[3]by Sending Hospital'!CD55</f>
        <v>8</v>
      </c>
      <c r="CE52" s="71">
        <f>'[3]by Sending Hospital'!CE55</f>
        <v>16</v>
      </c>
      <c r="CF52" s="71">
        <f>'[3]by Sending Hospital'!CF55</f>
        <v>47</v>
      </c>
      <c r="CG52" s="71">
        <f>'[3]by Sending Hospital'!CG55</f>
        <v>41</v>
      </c>
      <c r="CH52" s="71">
        <f>'[3]by Sending Hospital'!CH55</f>
        <v>41</v>
      </c>
      <c r="CI52" s="71">
        <f>'[3]by Sending Hospital'!CI55</f>
        <v>46</v>
      </c>
      <c r="CJ52" s="71">
        <f>'[3]by Sending Hospital'!CJ55</f>
        <v>66</v>
      </c>
      <c r="CK52" s="71">
        <f>'[3]by Sending Hospital'!CK55</f>
        <v>29</v>
      </c>
      <c r="CL52" s="71">
        <f>'[3]by Sending Hospital'!CL55</f>
        <v>37</v>
      </c>
      <c r="CM52" s="71">
        <f>'[3]by Sending Hospital'!CM55</f>
        <v>31</v>
      </c>
      <c r="CN52" s="71">
        <f>'[3]by Sending Hospital'!CN55</f>
        <v>57</v>
      </c>
      <c r="CO52" s="71">
        <f>'[3]by Sending Hospital'!CO55</f>
        <v>14</v>
      </c>
      <c r="CP52" s="71">
        <f>'[3]by Sending Hospital'!CP55</f>
        <v>5</v>
      </c>
      <c r="CQ52" s="71">
        <f>'[3]by Sending Hospital'!CQ55</f>
        <v>9</v>
      </c>
      <c r="CR52" s="71">
        <f>'[3]by Sending Hospital'!CR55</f>
        <v>9</v>
      </c>
      <c r="CS52" s="71">
        <f>'[3]by Sending Hospital'!CS55</f>
        <v>5</v>
      </c>
      <c r="CT52" s="71">
        <f>'[3]by Sending Hospital'!CT55</f>
        <v>7</v>
      </c>
      <c r="CU52" s="71">
        <f>'[3]by Sending Hospital'!CU55</f>
        <v>8</v>
      </c>
      <c r="CV52" s="71">
        <f>'[3]by Sending Hospital'!CV55</f>
        <v>7</v>
      </c>
      <c r="CW52" s="71">
        <f>'[3]by Sending Hospital'!CW55</f>
        <v>5</v>
      </c>
      <c r="CX52" s="72">
        <f>'[3]by Sending Hospital'!CX55</f>
        <v>61</v>
      </c>
      <c r="CY52" s="72">
        <f>'[3]by Sending Hospital'!CY55</f>
        <v>46</v>
      </c>
      <c r="CZ52" s="72">
        <f>'[3]by Sending Hospital'!CZ55</f>
        <v>50</v>
      </c>
      <c r="DA52" s="72">
        <f>'[3]by Sending Hospital'!DA55</f>
        <v>55</v>
      </c>
      <c r="DB52" s="72">
        <f>'[3]by Sending Hospital'!DB55</f>
        <v>71</v>
      </c>
      <c r="DC52" s="72">
        <f>'[3]by Sending Hospital'!DC55</f>
        <v>36</v>
      </c>
      <c r="DD52" s="72">
        <f>'[3]by Sending Hospital'!DD55</f>
        <v>45</v>
      </c>
      <c r="DE52" s="72">
        <f>'[3]by Sending Hospital'!DE55</f>
        <v>38</v>
      </c>
      <c r="DF52" s="72">
        <f>'[3]by Sending Hospital'!DF55</f>
        <v>62</v>
      </c>
      <c r="DG52" s="74">
        <f t="shared" si="1"/>
        <v>0.16393442622950816</v>
      </c>
      <c r="DH52" s="74">
        <f t="shared" si="2"/>
        <v>-0.21739130434782605</v>
      </c>
      <c r="DI52" s="74">
        <f t="shared" si="3"/>
        <v>-9.9999999999999978E-2</v>
      </c>
      <c r="DJ52" s="74">
        <f t="shared" si="4"/>
        <v>-0.30909090909090908</v>
      </c>
      <c r="DK52" s="74">
        <f t="shared" si="5"/>
        <v>-0.12676056338028174</v>
      </c>
      <c r="DL52" s="75">
        <f t="shared" si="6"/>
        <v>124</v>
      </c>
      <c r="DM52" s="75">
        <f t="shared" si="7"/>
        <v>85</v>
      </c>
      <c r="DN52" s="75">
        <f t="shared" si="8"/>
        <v>-39</v>
      </c>
      <c r="DO52" s="76">
        <f t="shared" si="9"/>
        <v>-0.31451612903225806</v>
      </c>
    </row>
    <row r="53" spans="1:119" ht="15" customHeight="1">
      <c r="A53" s="85">
        <f>'[3]by Sending Hospital'!A15</f>
        <v>210004</v>
      </c>
      <c r="B53" s="85" t="str">
        <f>'[3]by Sending Hospital'!B15</f>
        <v>HOLY CROSS</v>
      </c>
      <c r="C53" s="71">
        <f>'[3]by Sending Hospital'!C15</f>
        <v>3</v>
      </c>
      <c r="D53" s="71">
        <f>'[3]by Sending Hospital'!D15</f>
        <v>8</v>
      </c>
      <c r="E53" s="71">
        <f>'[3]by Sending Hospital'!E15</f>
        <v>5</v>
      </c>
      <c r="F53" s="71">
        <f>'[3]by Sending Hospital'!F15</f>
        <v>3</v>
      </c>
      <c r="G53" s="71">
        <f>'[3]by Sending Hospital'!G15</f>
        <v>4</v>
      </c>
      <c r="H53" s="71">
        <f>'[3]by Sending Hospital'!H15</f>
        <v>2</v>
      </c>
      <c r="I53" s="71">
        <f>'[3]by Sending Hospital'!I15</f>
        <v>1</v>
      </c>
      <c r="J53" s="71">
        <f>'[3]by Sending Hospital'!J15</f>
        <v>3</v>
      </c>
      <c r="K53" s="71">
        <f>'[3]by Sending Hospital'!K15</f>
        <v>3</v>
      </c>
      <c r="L53" s="71">
        <f>'[3]by Sending Hospital'!L15</f>
        <v>9</v>
      </c>
      <c r="M53" s="71">
        <f>'[3]by Sending Hospital'!M15</f>
        <v>5</v>
      </c>
      <c r="N53" s="71">
        <f>'[3]by Sending Hospital'!N15</f>
        <v>7</v>
      </c>
      <c r="O53" s="71">
        <f>'[3]by Sending Hospital'!O15</f>
        <v>12</v>
      </c>
      <c r="P53" s="71">
        <f>'[3]by Sending Hospital'!P15</f>
        <v>13</v>
      </c>
      <c r="Q53" s="71">
        <f>'[3]by Sending Hospital'!Q15</f>
        <v>4</v>
      </c>
      <c r="R53" s="71">
        <f>'[3]by Sending Hospital'!R15</f>
        <v>3</v>
      </c>
      <c r="S53" s="71">
        <f>'[3]by Sending Hospital'!S15</f>
        <v>7</v>
      </c>
      <c r="T53" s="71">
        <f>'[3]by Sending Hospital'!T15</f>
        <v>8</v>
      </c>
      <c r="U53" s="71">
        <f>'[3]by Sending Hospital'!U15</f>
        <v>12</v>
      </c>
      <c r="V53" s="71">
        <f>'[3]by Sending Hospital'!V15</f>
        <v>13</v>
      </c>
      <c r="W53" s="71">
        <f>'[3]by Sending Hospital'!W15</f>
        <v>12</v>
      </c>
      <c r="X53" s="71">
        <f>'[3]by Sending Hospital'!X15</f>
        <v>15</v>
      </c>
      <c r="Y53" s="71">
        <f>'[3]by Sending Hospital'!Y15</f>
        <v>17</v>
      </c>
      <c r="Z53" s="71">
        <f>'[3]by Sending Hospital'!Z15</f>
        <v>6</v>
      </c>
      <c r="AA53" s="71">
        <f>'[3]by Sending Hospital'!AA15</f>
        <v>4</v>
      </c>
      <c r="AB53" s="71">
        <f>'[3]by Sending Hospital'!AB15</f>
        <v>10</v>
      </c>
      <c r="AC53" s="71">
        <f>'[3]by Sending Hospital'!AC15</f>
        <v>11</v>
      </c>
      <c r="AD53" s="71">
        <f>'[3]by Sending Hospital'!AD15</f>
        <v>3</v>
      </c>
      <c r="AE53" s="71">
        <f>'[3]by Sending Hospital'!AE15</f>
        <v>2</v>
      </c>
      <c r="AF53" s="71">
        <f>'[3]by Sending Hospital'!AF15</f>
        <v>3</v>
      </c>
      <c r="AG53" s="71">
        <f>'[3]by Sending Hospital'!AG15</f>
        <v>2</v>
      </c>
      <c r="AH53" s="71" t="str">
        <f>'[3]by Sending Hospital'!AH15</f>
        <v>.</v>
      </c>
      <c r="AI53" s="71">
        <f>'[3]by Sending Hospital'!AI15</f>
        <v>3</v>
      </c>
      <c r="AJ53" s="71" t="str">
        <f>'[3]by Sending Hospital'!AJ15</f>
        <v>.</v>
      </c>
      <c r="AK53" s="71">
        <f>'[3]by Sending Hospital'!AK15</f>
        <v>1</v>
      </c>
      <c r="AL53" s="71">
        <f>'[3]by Sending Hospital'!AL15</f>
        <v>3</v>
      </c>
      <c r="AM53" s="71" t="str">
        <f>'[3]by Sending Hospital'!AM15</f>
        <v>.</v>
      </c>
      <c r="AN53" s="71">
        <f>'[3]by Sending Hospital'!AN15</f>
        <v>2</v>
      </c>
      <c r="AO53" s="71">
        <f>'[3]by Sending Hospital'!AO15</f>
        <v>1</v>
      </c>
      <c r="AP53" s="71">
        <f>'[3]by Sending Hospital'!AP15</f>
        <v>1</v>
      </c>
      <c r="AQ53" s="71">
        <f>'[3]by Sending Hospital'!AQ15</f>
        <v>2</v>
      </c>
      <c r="AR53" s="71">
        <f>'[3]by Sending Hospital'!AR15</f>
        <v>2</v>
      </c>
      <c r="AS53" s="71">
        <f>'[3]by Sending Hospital'!AS15</f>
        <v>1</v>
      </c>
      <c r="AT53" s="71">
        <f>'[3]by Sending Hospital'!AT15</f>
        <v>1</v>
      </c>
      <c r="AU53" s="71">
        <f>'[3]by Sending Hospital'!AU15</f>
        <v>1</v>
      </c>
      <c r="AV53" s="71">
        <f>'[3]by Sending Hospital'!AV15</f>
        <v>3</v>
      </c>
      <c r="AW53" s="71">
        <f>'[3]by Sending Hospital'!AW15</f>
        <v>4</v>
      </c>
      <c r="AX53" s="71">
        <f>'[3]by Sending Hospital'!AX15</f>
        <v>4</v>
      </c>
      <c r="AY53" s="71">
        <f>'[3]by Sending Hospital'!AY15</f>
        <v>3</v>
      </c>
      <c r="AZ53" s="71">
        <f>'[3]by Sending Hospital'!AZ15</f>
        <v>2</v>
      </c>
      <c r="BA53" s="71">
        <f>'[3]by Sending Hospital'!BA15</f>
        <v>5</v>
      </c>
      <c r="BB53" s="71">
        <f>'[3]by Sending Hospital'!BB15</f>
        <v>1</v>
      </c>
      <c r="BC53" s="71">
        <f>'[3]by Sending Hospital'!BC15</f>
        <v>2</v>
      </c>
      <c r="BD53" s="71">
        <f>'[3]by Sending Hospital'!BD15</f>
        <v>4</v>
      </c>
      <c r="BE53" s="71">
        <f>'[3]by Sending Hospital'!BE15</f>
        <v>3</v>
      </c>
      <c r="BF53" s="71">
        <f>'[3]by Sending Hospital'!BF15</f>
        <v>7</v>
      </c>
      <c r="BG53" s="71">
        <f>'[3]by Sending Hospital'!BG15</f>
        <v>5</v>
      </c>
      <c r="BH53" s="71">
        <f>'[3]by Sending Hospital'!BH15</f>
        <v>5</v>
      </c>
      <c r="BI53" s="71">
        <f>'[3]by Sending Hospital'!BI15</f>
        <v>7</v>
      </c>
      <c r="BJ53" s="71">
        <f>'[3]by Sending Hospital'!BJ15</f>
        <v>5</v>
      </c>
      <c r="BK53" s="71">
        <f>'[3]by Sending Hospital'!BK15</f>
        <v>2</v>
      </c>
      <c r="BL53" s="71">
        <f>'[3]by Sending Hospital'!BL15</f>
        <v>3</v>
      </c>
      <c r="BM53" s="71">
        <f>'[3]by Sending Hospital'!BM15</f>
        <v>4</v>
      </c>
      <c r="BN53" s="71">
        <f>'[3]by Sending Hospital'!BN15</f>
        <v>2</v>
      </c>
      <c r="BO53" s="71">
        <f>'[3]by Sending Hospital'!BO15</f>
        <v>5</v>
      </c>
      <c r="BP53" s="71">
        <f>'[3]by Sending Hospital'!BP15</f>
        <v>5</v>
      </c>
      <c r="BQ53" s="71">
        <f>'[3]by Sending Hospital'!BQ15</f>
        <v>9</v>
      </c>
      <c r="BR53" s="71">
        <f>'[3]by Sending Hospital'!BR15</f>
        <v>10</v>
      </c>
      <c r="BS53" s="71">
        <f>'[3]by Sending Hospital'!BS15</f>
        <v>4</v>
      </c>
      <c r="BT53" s="71">
        <f>'[3]by Sending Hospital'!BT15</f>
        <v>3</v>
      </c>
      <c r="BU53" s="71">
        <f>'[3]by Sending Hospital'!BU15</f>
        <v>7</v>
      </c>
      <c r="BV53" s="71">
        <f>'[3]by Sending Hospital'!BV15</f>
        <v>9</v>
      </c>
      <c r="BW53" s="71">
        <f>'[3]by Sending Hospital'!BW15</f>
        <v>5</v>
      </c>
      <c r="BX53" s="71">
        <f>'[3]by Sending Hospital'!BX15</f>
        <v>12</v>
      </c>
      <c r="BY53" s="71">
        <f>'[3]by Sending Hospital'!BY15</f>
        <v>10</v>
      </c>
      <c r="BZ53" s="71">
        <f>'[3]by Sending Hospital'!BZ15</f>
        <v>14</v>
      </c>
      <c r="CA53" s="71">
        <f>'[3]by Sending Hospital'!CA15</f>
        <v>17</v>
      </c>
      <c r="CB53" s="71">
        <f>'[3]by Sending Hospital'!CB15</f>
        <v>9</v>
      </c>
      <c r="CC53" s="71">
        <f>'[3]by Sending Hospital'!CC15</f>
        <v>5</v>
      </c>
      <c r="CD53" s="71">
        <f>'[3]by Sending Hospital'!CD15</f>
        <v>10</v>
      </c>
      <c r="CE53" s="71">
        <f>'[3]by Sending Hospital'!CE15</f>
        <v>13</v>
      </c>
      <c r="CF53" s="71">
        <f>'[3]by Sending Hospital'!CF15</f>
        <v>14</v>
      </c>
      <c r="CG53" s="71">
        <f>'[3]by Sending Hospital'!CG15</f>
        <v>27</v>
      </c>
      <c r="CH53" s="71">
        <f>'[3]by Sending Hospital'!CH15</f>
        <v>23</v>
      </c>
      <c r="CI53" s="71">
        <f>'[3]by Sending Hospital'!CI15</f>
        <v>17</v>
      </c>
      <c r="CJ53" s="71">
        <f>'[3]by Sending Hospital'!CJ15</f>
        <v>22</v>
      </c>
      <c r="CK53" s="71">
        <f>'[3]by Sending Hospital'!CK15</f>
        <v>21</v>
      </c>
      <c r="CL53" s="71">
        <f>'[3]by Sending Hospital'!CL15</f>
        <v>25</v>
      </c>
      <c r="CM53" s="71">
        <f>'[3]by Sending Hospital'!CM15</f>
        <v>26</v>
      </c>
      <c r="CN53" s="71">
        <f>'[3]by Sending Hospital'!CN15</f>
        <v>22</v>
      </c>
      <c r="CO53" s="71">
        <f>'[3]by Sending Hospital'!CO15</f>
        <v>10</v>
      </c>
      <c r="CP53" s="71">
        <f>'[3]by Sending Hospital'!CP15</f>
        <v>13</v>
      </c>
      <c r="CQ53" s="71">
        <f>'[3]by Sending Hospital'!CQ15</f>
        <v>11</v>
      </c>
      <c r="CR53" s="71">
        <f>'[3]by Sending Hospital'!CR15</f>
        <v>15</v>
      </c>
      <c r="CS53" s="71">
        <f>'[3]by Sending Hospital'!CS15</f>
        <v>12</v>
      </c>
      <c r="CT53" s="71">
        <f>'[3]by Sending Hospital'!CT15</f>
        <v>12</v>
      </c>
      <c r="CU53" s="71">
        <f>'[3]by Sending Hospital'!CU15</f>
        <v>16</v>
      </c>
      <c r="CV53" s="71">
        <f>'[3]by Sending Hospital'!CV15</f>
        <v>13</v>
      </c>
      <c r="CW53" s="71">
        <f>'[3]by Sending Hospital'!CW15</f>
        <v>17</v>
      </c>
      <c r="CX53" s="72">
        <f>'[3]by Sending Hospital'!CX15</f>
        <v>24</v>
      </c>
      <c r="CY53" s="72">
        <f>'[3]by Sending Hospital'!CY15</f>
        <v>40</v>
      </c>
      <c r="CZ53" s="72">
        <f>'[3]by Sending Hospital'!CZ15</f>
        <v>34</v>
      </c>
      <c r="DA53" s="72">
        <f>'[3]by Sending Hospital'!DA15</f>
        <v>32</v>
      </c>
      <c r="DB53" s="72">
        <f>'[3]by Sending Hospital'!DB15</f>
        <v>34</v>
      </c>
      <c r="DC53" s="72">
        <f>'[3]by Sending Hospital'!DC15</f>
        <v>33</v>
      </c>
      <c r="DD53" s="72">
        <f>'[3]by Sending Hospital'!DD15</f>
        <v>41</v>
      </c>
      <c r="DE53" s="72">
        <f>'[3]by Sending Hospital'!DE15</f>
        <v>39</v>
      </c>
      <c r="DF53" s="72">
        <f>'[3]by Sending Hospital'!DF15</f>
        <v>39</v>
      </c>
      <c r="DG53" s="74">
        <f t="shared" si="1"/>
        <v>0.41666666666666674</v>
      </c>
      <c r="DH53" s="74">
        <f t="shared" si="2"/>
        <v>-0.17500000000000004</v>
      </c>
      <c r="DI53" s="74">
        <f t="shared" si="3"/>
        <v>0.20588235294117641</v>
      </c>
      <c r="DJ53" s="74">
        <f t="shared" si="4"/>
        <v>0.21875</v>
      </c>
      <c r="DK53" s="74">
        <f t="shared" si="5"/>
        <v>0.14705882352941169</v>
      </c>
      <c r="DL53" s="75">
        <f t="shared" si="6"/>
        <v>94</v>
      </c>
      <c r="DM53" s="75">
        <f t="shared" si="7"/>
        <v>60</v>
      </c>
      <c r="DN53" s="75">
        <f t="shared" si="8"/>
        <v>-34</v>
      </c>
      <c r="DO53" s="76">
        <f t="shared" si="9"/>
        <v>-0.36170212765957449</v>
      </c>
    </row>
    <row r="54" spans="1:119" ht="15" customHeight="1">
      <c r="A54" s="85">
        <f>'[3]by Sending Hospital'!A46</f>
        <v>210045</v>
      </c>
      <c r="B54" s="85" t="str">
        <f>'[3]by Sending Hospital'!B46</f>
        <v>MCCREADY</v>
      </c>
      <c r="C54" s="71">
        <f>'[3]by Sending Hospital'!C46</f>
        <v>3</v>
      </c>
      <c r="D54" s="71" t="str">
        <f>'[3]by Sending Hospital'!D46</f>
        <v>.</v>
      </c>
      <c r="E54" s="71" t="str">
        <f>'[3]by Sending Hospital'!E46</f>
        <v>.</v>
      </c>
      <c r="F54" s="71">
        <f>'[3]by Sending Hospital'!F46</f>
        <v>2</v>
      </c>
      <c r="G54" s="71" t="str">
        <f>'[3]by Sending Hospital'!G46</f>
        <v>.</v>
      </c>
      <c r="H54" s="71">
        <f>'[3]by Sending Hospital'!H46</f>
        <v>2</v>
      </c>
      <c r="I54" s="71">
        <f>'[3]by Sending Hospital'!I46</f>
        <v>2</v>
      </c>
      <c r="J54" s="71" t="str">
        <f>'[3]by Sending Hospital'!J46</f>
        <v>.</v>
      </c>
      <c r="K54" s="71">
        <f>'[3]by Sending Hospital'!K46</f>
        <v>1</v>
      </c>
      <c r="L54" s="71" t="str">
        <f>'[3]by Sending Hospital'!L46</f>
        <v>.</v>
      </c>
      <c r="M54" s="71">
        <f>'[3]by Sending Hospital'!M46</f>
        <v>1</v>
      </c>
      <c r="N54" s="71" t="str">
        <f>'[3]by Sending Hospital'!N46</f>
        <v>.</v>
      </c>
      <c r="O54" s="71">
        <f>'[3]by Sending Hospital'!O46</f>
        <v>1</v>
      </c>
      <c r="P54" s="71" t="str">
        <f>'[3]by Sending Hospital'!P46</f>
        <v>.</v>
      </c>
      <c r="Q54" s="71" t="str">
        <f>'[3]by Sending Hospital'!Q46</f>
        <v>.</v>
      </c>
      <c r="R54" s="71" t="str">
        <f>'[3]by Sending Hospital'!R46</f>
        <v>.</v>
      </c>
      <c r="S54" s="71" t="str">
        <f>'[3]by Sending Hospital'!S46</f>
        <v>.</v>
      </c>
      <c r="T54" s="71" t="str">
        <f>'[3]by Sending Hospital'!T46</f>
        <v>.</v>
      </c>
      <c r="U54" s="71">
        <f>'[3]by Sending Hospital'!U46</f>
        <v>3</v>
      </c>
      <c r="V54" s="71">
        <f>'[3]by Sending Hospital'!V46</f>
        <v>1</v>
      </c>
      <c r="W54" s="71" t="str">
        <f>'[3]by Sending Hospital'!W46</f>
        <v>.</v>
      </c>
      <c r="X54" s="71">
        <f>'[3]by Sending Hospital'!X46</f>
        <v>3</v>
      </c>
      <c r="Y54" s="71" t="str">
        <f>'[3]by Sending Hospital'!Y46</f>
        <v>.</v>
      </c>
      <c r="Z54" s="71">
        <f>'[3]by Sending Hospital'!Z46</f>
        <v>2</v>
      </c>
      <c r="AA54" s="71">
        <f>'[3]by Sending Hospital'!AA46</f>
        <v>2</v>
      </c>
      <c r="AB54" s="71" t="str">
        <f>'[3]by Sending Hospital'!AB46</f>
        <v>.</v>
      </c>
      <c r="AC54" s="71">
        <f>'[3]by Sending Hospital'!AC46</f>
        <v>1</v>
      </c>
      <c r="AD54" s="71">
        <f>'[3]by Sending Hospital'!AD46</f>
        <v>1</v>
      </c>
      <c r="AE54" s="71" t="str">
        <f>'[3]by Sending Hospital'!AE46</f>
        <v>.</v>
      </c>
      <c r="AF54" s="71" t="str">
        <f>'[3]by Sending Hospital'!AF46</f>
        <v>.</v>
      </c>
      <c r="AG54" s="71">
        <f>'[3]by Sending Hospital'!AG46</f>
        <v>1</v>
      </c>
      <c r="AH54" s="71">
        <f>'[3]by Sending Hospital'!AH46</f>
        <v>1</v>
      </c>
      <c r="AI54" s="71" t="str">
        <f>'[3]by Sending Hospital'!AI46</f>
        <v>.</v>
      </c>
      <c r="AJ54" s="71" t="str">
        <f>'[3]by Sending Hospital'!AJ46</f>
        <v>.</v>
      </c>
      <c r="AK54" s="71" t="str">
        <f>'[3]by Sending Hospital'!AK46</f>
        <v>.</v>
      </c>
      <c r="AL54" s="71">
        <f>'[3]by Sending Hospital'!AL46</f>
        <v>2</v>
      </c>
      <c r="AM54" s="71" t="str">
        <f>'[3]by Sending Hospital'!AM46</f>
        <v>.</v>
      </c>
      <c r="AN54" s="71" t="str">
        <f>'[3]by Sending Hospital'!AN46</f>
        <v>.</v>
      </c>
      <c r="AO54" s="71" t="str">
        <f>'[3]by Sending Hospital'!AO46</f>
        <v>.</v>
      </c>
      <c r="AP54" s="71" t="str">
        <f>'[3]by Sending Hospital'!AP46</f>
        <v>.</v>
      </c>
      <c r="AQ54" s="71" t="str">
        <f>'[3]by Sending Hospital'!AQ46</f>
        <v>.</v>
      </c>
      <c r="AR54" s="71" t="str">
        <f>'[3]by Sending Hospital'!AR46</f>
        <v>.</v>
      </c>
      <c r="AS54" s="71" t="str">
        <f>'[3]by Sending Hospital'!AS46</f>
        <v>.</v>
      </c>
      <c r="AT54" s="71" t="str">
        <f>'[3]by Sending Hospital'!AT46</f>
        <v>.</v>
      </c>
      <c r="AU54" s="71" t="str">
        <f>'[3]by Sending Hospital'!AU46</f>
        <v>.</v>
      </c>
      <c r="AV54" s="71">
        <f>'[3]by Sending Hospital'!AV46</f>
        <v>1</v>
      </c>
      <c r="AW54" s="71" t="str">
        <f>'[3]by Sending Hospital'!AW46</f>
        <v>.</v>
      </c>
      <c r="AX54" s="71" t="str">
        <f>'[3]by Sending Hospital'!AX46</f>
        <v>.</v>
      </c>
      <c r="AY54" s="71">
        <f>'[3]by Sending Hospital'!AY46</f>
        <v>1</v>
      </c>
      <c r="AZ54" s="71">
        <f>'[3]by Sending Hospital'!AZ46</f>
        <v>1</v>
      </c>
      <c r="BA54" s="71" t="str">
        <f>'[3]by Sending Hospital'!BA46</f>
        <v>.</v>
      </c>
      <c r="BB54" s="71" t="str">
        <f>'[3]by Sending Hospital'!BB46</f>
        <v>.</v>
      </c>
      <c r="BC54" s="71" t="str">
        <f>'[3]by Sending Hospital'!BC46</f>
        <v>.</v>
      </c>
      <c r="BD54" s="71">
        <f>'[3]by Sending Hospital'!BD46</f>
        <v>2</v>
      </c>
      <c r="BE54" s="71" t="str">
        <f>'[3]by Sending Hospital'!BE46</f>
        <v>.</v>
      </c>
      <c r="BF54" s="71">
        <f>'[3]by Sending Hospital'!BF46</f>
        <v>1</v>
      </c>
      <c r="BG54" s="71">
        <f>'[3]by Sending Hospital'!BG46</f>
        <v>2</v>
      </c>
      <c r="BH54" s="71">
        <f>'[3]by Sending Hospital'!BH46</f>
        <v>1</v>
      </c>
      <c r="BI54" s="71" t="str">
        <f>'[3]by Sending Hospital'!BI46</f>
        <v>.</v>
      </c>
      <c r="BJ54" s="71">
        <f>'[3]by Sending Hospital'!BJ46</f>
        <v>1</v>
      </c>
      <c r="BK54" s="71" t="str">
        <f>'[3]by Sending Hospital'!BK46</f>
        <v>.</v>
      </c>
      <c r="BL54" s="71" t="str">
        <f>'[3]by Sending Hospital'!BL46</f>
        <v>.</v>
      </c>
      <c r="BM54" s="71" t="str">
        <f>'[3]by Sending Hospital'!BM46</f>
        <v>.</v>
      </c>
      <c r="BN54" s="71" t="str">
        <f>'[3]by Sending Hospital'!BN46</f>
        <v>.</v>
      </c>
      <c r="BO54" s="71" t="str">
        <f>'[3]by Sending Hospital'!BO46</f>
        <v>.</v>
      </c>
      <c r="BP54" s="71" t="str">
        <f>'[3]by Sending Hospital'!BP46</f>
        <v>.</v>
      </c>
      <c r="BQ54" s="71" t="str">
        <f>'[3]by Sending Hospital'!BQ46</f>
        <v>.</v>
      </c>
      <c r="BR54" s="71" t="str">
        <f>'[3]by Sending Hospital'!BR46</f>
        <v>.</v>
      </c>
      <c r="BS54" s="71" t="str">
        <f>'[3]by Sending Hospital'!BS46</f>
        <v>.</v>
      </c>
      <c r="BT54" s="71" t="str">
        <f>'[3]by Sending Hospital'!BT46</f>
        <v>.</v>
      </c>
      <c r="BU54" s="71" t="str">
        <f>'[3]by Sending Hospital'!BU46</f>
        <v>.</v>
      </c>
      <c r="BV54" s="71" t="str">
        <f>'[3]by Sending Hospital'!BV46</f>
        <v>.</v>
      </c>
      <c r="BW54" s="71" t="str">
        <f>'[3]by Sending Hospital'!BW46</f>
        <v>.</v>
      </c>
      <c r="BX54" s="71">
        <f>'[3]by Sending Hospital'!BX46</f>
        <v>1</v>
      </c>
      <c r="BY54" s="71">
        <f>'[3]by Sending Hospital'!BY46</f>
        <v>2</v>
      </c>
      <c r="BZ54" s="71">
        <f>'[3]by Sending Hospital'!BZ46</f>
        <v>1</v>
      </c>
      <c r="CA54" s="71" t="str">
        <f>'[3]by Sending Hospital'!CA46</f>
        <v>.</v>
      </c>
      <c r="CB54" s="71">
        <f>'[3]by Sending Hospital'!CB46</f>
        <v>1</v>
      </c>
      <c r="CC54" s="71" t="str">
        <f>'[3]by Sending Hospital'!CC46</f>
        <v>.</v>
      </c>
      <c r="CD54" s="71" t="str">
        <f>'[3]by Sending Hospital'!CD46</f>
        <v>.</v>
      </c>
      <c r="CE54" s="71" t="str">
        <f>'[3]by Sending Hospital'!CE46</f>
        <v>.</v>
      </c>
      <c r="CF54" s="71">
        <f>'[3]by Sending Hospital'!CF46</f>
        <v>41</v>
      </c>
      <c r="CG54" s="71">
        <f>'[3]by Sending Hospital'!CG46</f>
        <v>25</v>
      </c>
      <c r="CH54" s="71">
        <f>'[3]by Sending Hospital'!CH46</f>
        <v>40</v>
      </c>
      <c r="CI54" s="71">
        <f>'[3]by Sending Hospital'!CI46</f>
        <v>31</v>
      </c>
      <c r="CJ54" s="71">
        <f>'[3]by Sending Hospital'!CJ46</f>
        <v>38</v>
      </c>
      <c r="CK54" s="71">
        <f>'[3]by Sending Hospital'!CK46</f>
        <v>24</v>
      </c>
      <c r="CL54" s="71">
        <f>'[3]by Sending Hospital'!CL46</f>
        <v>26</v>
      </c>
      <c r="CM54" s="71">
        <f>'[3]by Sending Hospital'!CM46</f>
        <v>22</v>
      </c>
      <c r="CN54" s="71">
        <f>'[3]by Sending Hospital'!CN46</f>
        <v>37</v>
      </c>
      <c r="CO54" s="71">
        <f>'[3]by Sending Hospital'!CO46</f>
        <v>10</v>
      </c>
      <c r="CP54" s="71">
        <f>'[3]by Sending Hospital'!CP46</f>
        <v>7</v>
      </c>
      <c r="CQ54" s="71">
        <f>'[3]by Sending Hospital'!CQ46</f>
        <v>3</v>
      </c>
      <c r="CR54" s="71">
        <f>'[3]by Sending Hospital'!CR46</f>
        <v>6</v>
      </c>
      <c r="CS54" s="71">
        <f>'[3]by Sending Hospital'!CS46</f>
        <v>7</v>
      </c>
      <c r="CT54" s="71">
        <f>'[3]by Sending Hospital'!CT46</f>
        <v>6</v>
      </c>
      <c r="CU54" s="71">
        <f>'[3]by Sending Hospital'!CU46</f>
        <v>4</v>
      </c>
      <c r="CV54" s="71">
        <f>'[3]by Sending Hospital'!CV46</f>
        <v>7</v>
      </c>
      <c r="CW54" s="71">
        <f>'[3]by Sending Hospital'!CW46</f>
        <v>4</v>
      </c>
      <c r="CX54" s="72">
        <f>'[3]by Sending Hospital'!CX46</f>
        <v>51</v>
      </c>
      <c r="CY54" s="72">
        <f>'[3]by Sending Hospital'!CY46</f>
        <v>32</v>
      </c>
      <c r="CZ54" s="72">
        <f>'[3]by Sending Hospital'!CZ46</f>
        <v>43</v>
      </c>
      <c r="DA54" s="72">
        <f>'[3]by Sending Hospital'!DA46</f>
        <v>37</v>
      </c>
      <c r="DB54" s="72">
        <f>'[3]by Sending Hospital'!DB46</f>
        <v>45</v>
      </c>
      <c r="DC54" s="72">
        <f>'[3]by Sending Hospital'!DC46</f>
        <v>30</v>
      </c>
      <c r="DD54" s="72">
        <f>'[3]by Sending Hospital'!DD46</f>
        <v>30</v>
      </c>
      <c r="DE54" s="72">
        <f>'[3]by Sending Hospital'!DE46</f>
        <v>29</v>
      </c>
      <c r="DF54" s="72">
        <f>'[3]by Sending Hospital'!DF46</f>
        <v>41</v>
      </c>
      <c r="DG54" s="74">
        <f t="shared" si="1"/>
        <v>-0.11764705882352944</v>
      </c>
      <c r="DH54" s="74">
        <f t="shared" si="2"/>
        <v>-6.25E-2</v>
      </c>
      <c r="DI54" s="74">
        <f t="shared" si="3"/>
        <v>-0.30232558139534882</v>
      </c>
      <c r="DJ54" s="74">
        <f t="shared" si="4"/>
        <v>-0.21621621621621623</v>
      </c>
      <c r="DK54" s="74">
        <f t="shared" si="5"/>
        <v>-8.8888888888888906E-2</v>
      </c>
      <c r="DL54" s="75">
        <f t="shared" si="6"/>
        <v>8</v>
      </c>
      <c r="DM54" s="75">
        <f t="shared" si="7"/>
        <v>5</v>
      </c>
      <c r="DN54" s="75">
        <f t="shared" si="8"/>
        <v>-3</v>
      </c>
      <c r="DO54" s="76">
        <f t="shared" si="9"/>
        <v>-0.375</v>
      </c>
    </row>
    <row r="55" spans="1:119" ht="15" customHeight="1">
      <c r="A55" s="85">
        <f>'[3]by Sending Hospital'!A53</f>
        <v>210058</v>
      </c>
      <c r="B55" s="85" t="str">
        <f>'[3]by Sending Hospital'!B53</f>
        <v>REHAB &amp; ORTHO</v>
      </c>
      <c r="C55" s="71" t="str">
        <f>'[3]by Sending Hospital'!C53</f>
        <v>.</v>
      </c>
      <c r="D55" s="71" t="str">
        <f>'[3]by Sending Hospital'!D53</f>
        <v>.</v>
      </c>
      <c r="E55" s="71" t="str">
        <f>'[3]by Sending Hospital'!E53</f>
        <v>.</v>
      </c>
      <c r="F55" s="71" t="str">
        <f>'[3]by Sending Hospital'!F53</f>
        <v>.</v>
      </c>
      <c r="G55" s="71" t="str">
        <f>'[3]by Sending Hospital'!G53</f>
        <v>.</v>
      </c>
      <c r="H55" s="71" t="str">
        <f>'[3]by Sending Hospital'!H53</f>
        <v>.</v>
      </c>
      <c r="I55" s="71" t="str">
        <f>'[3]by Sending Hospital'!I53</f>
        <v>.</v>
      </c>
      <c r="J55" s="71" t="str">
        <f>'[3]by Sending Hospital'!J53</f>
        <v>.</v>
      </c>
      <c r="K55" s="71" t="str">
        <f>'[3]by Sending Hospital'!K53</f>
        <v>.</v>
      </c>
      <c r="L55" s="71" t="str">
        <f>'[3]by Sending Hospital'!L53</f>
        <v>.</v>
      </c>
      <c r="M55" s="71" t="str">
        <f>'[3]by Sending Hospital'!M53</f>
        <v>.</v>
      </c>
      <c r="N55" s="71" t="str">
        <f>'[3]by Sending Hospital'!N53</f>
        <v>.</v>
      </c>
      <c r="O55" s="71" t="str">
        <f>'[3]by Sending Hospital'!O53</f>
        <v>.</v>
      </c>
      <c r="P55" s="71" t="str">
        <f>'[3]by Sending Hospital'!P53</f>
        <v>.</v>
      </c>
      <c r="Q55" s="71" t="str">
        <f>'[3]by Sending Hospital'!Q53</f>
        <v>.</v>
      </c>
      <c r="R55" s="71" t="str">
        <f>'[3]by Sending Hospital'!R53</f>
        <v>.</v>
      </c>
      <c r="S55" s="71" t="str">
        <f>'[3]by Sending Hospital'!S53</f>
        <v>.</v>
      </c>
      <c r="T55" s="71" t="str">
        <f>'[3]by Sending Hospital'!T53</f>
        <v>.</v>
      </c>
      <c r="U55" s="71" t="str">
        <f>'[3]by Sending Hospital'!U53</f>
        <v>.</v>
      </c>
      <c r="V55" s="71" t="str">
        <f>'[3]by Sending Hospital'!V53</f>
        <v>.</v>
      </c>
      <c r="W55" s="71" t="str">
        <f>'[3]by Sending Hospital'!W53</f>
        <v>.</v>
      </c>
      <c r="X55" s="71" t="str">
        <f>'[3]by Sending Hospital'!X53</f>
        <v>.</v>
      </c>
      <c r="Y55" s="71" t="str">
        <f>'[3]by Sending Hospital'!Y53</f>
        <v>.</v>
      </c>
      <c r="Z55" s="71" t="str">
        <f>'[3]by Sending Hospital'!Z53</f>
        <v>.</v>
      </c>
      <c r="AA55" s="71" t="str">
        <f>'[3]by Sending Hospital'!AA53</f>
        <v>.</v>
      </c>
      <c r="AB55" s="71" t="str">
        <f>'[3]by Sending Hospital'!AB53</f>
        <v>.</v>
      </c>
      <c r="AC55" s="71" t="str">
        <f>'[3]by Sending Hospital'!AC53</f>
        <v>.</v>
      </c>
      <c r="AD55" s="71" t="str">
        <f>'[3]by Sending Hospital'!AD53</f>
        <v>.</v>
      </c>
      <c r="AE55" s="71" t="str">
        <f>'[3]by Sending Hospital'!AE53</f>
        <v>.</v>
      </c>
      <c r="AF55" s="71" t="str">
        <f>'[3]by Sending Hospital'!AF53</f>
        <v>.</v>
      </c>
      <c r="AG55" s="71" t="str">
        <f>'[3]by Sending Hospital'!AG53</f>
        <v>.</v>
      </c>
      <c r="AH55" s="71" t="str">
        <f>'[3]by Sending Hospital'!AH53</f>
        <v>.</v>
      </c>
      <c r="AI55" s="71" t="str">
        <f>'[3]by Sending Hospital'!AI53</f>
        <v>.</v>
      </c>
      <c r="AJ55" s="71" t="str">
        <f>'[3]by Sending Hospital'!AJ53</f>
        <v>.</v>
      </c>
      <c r="AK55" s="71" t="str">
        <f>'[3]by Sending Hospital'!AK53</f>
        <v>.</v>
      </c>
      <c r="AL55" s="71" t="str">
        <f>'[3]by Sending Hospital'!AL53</f>
        <v>.</v>
      </c>
      <c r="AM55" s="71" t="str">
        <f>'[3]by Sending Hospital'!AM53</f>
        <v>.</v>
      </c>
      <c r="AN55" s="71" t="str">
        <f>'[3]by Sending Hospital'!AN53</f>
        <v>.</v>
      </c>
      <c r="AO55" s="71" t="str">
        <f>'[3]by Sending Hospital'!AO53</f>
        <v>.</v>
      </c>
      <c r="AP55" s="71" t="str">
        <f>'[3]by Sending Hospital'!AP53</f>
        <v>.</v>
      </c>
      <c r="AQ55" s="71" t="str">
        <f>'[3]by Sending Hospital'!AQ53</f>
        <v>.</v>
      </c>
      <c r="AR55" s="71" t="str">
        <f>'[3]by Sending Hospital'!AR53</f>
        <v>.</v>
      </c>
      <c r="AS55" s="71" t="str">
        <f>'[3]by Sending Hospital'!AS53</f>
        <v>.</v>
      </c>
      <c r="AT55" s="71" t="str">
        <f>'[3]by Sending Hospital'!AT53</f>
        <v>.</v>
      </c>
      <c r="AU55" s="71" t="str">
        <f>'[3]by Sending Hospital'!AU53</f>
        <v>.</v>
      </c>
      <c r="AV55" s="71" t="str">
        <f>'[3]by Sending Hospital'!AV53</f>
        <v>.</v>
      </c>
      <c r="AW55" s="71" t="str">
        <f>'[3]by Sending Hospital'!AW53</f>
        <v>.</v>
      </c>
      <c r="AX55" s="71" t="str">
        <f>'[3]by Sending Hospital'!AX53</f>
        <v>.</v>
      </c>
      <c r="AY55" s="71" t="str">
        <f>'[3]by Sending Hospital'!AY53</f>
        <v>.</v>
      </c>
      <c r="AZ55" s="71" t="str">
        <f>'[3]by Sending Hospital'!AZ53</f>
        <v>.</v>
      </c>
      <c r="BA55" s="71" t="str">
        <f>'[3]by Sending Hospital'!BA53</f>
        <v>.</v>
      </c>
      <c r="BB55" s="71" t="str">
        <f>'[3]by Sending Hospital'!BB53</f>
        <v>.</v>
      </c>
      <c r="BC55" s="71" t="str">
        <f>'[3]by Sending Hospital'!BC53</f>
        <v>.</v>
      </c>
      <c r="BD55" s="71" t="str">
        <f>'[3]by Sending Hospital'!BD53</f>
        <v>.</v>
      </c>
      <c r="BE55" s="71" t="str">
        <f>'[3]by Sending Hospital'!BE53</f>
        <v>.</v>
      </c>
      <c r="BF55" s="71" t="str">
        <f>'[3]by Sending Hospital'!BF53</f>
        <v>.</v>
      </c>
      <c r="BG55" s="71" t="str">
        <f>'[3]by Sending Hospital'!BG53</f>
        <v>.</v>
      </c>
      <c r="BH55" s="71" t="str">
        <f>'[3]by Sending Hospital'!BH53</f>
        <v>.</v>
      </c>
      <c r="BI55" s="71" t="str">
        <f>'[3]by Sending Hospital'!BI53</f>
        <v>.</v>
      </c>
      <c r="BJ55" s="71" t="str">
        <f>'[3]by Sending Hospital'!BJ53</f>
        <v>.</v>
      </c>
      <c r="BK55" s="71" t="str">
        <f>'[3]by Sending Hospital'!BK53</f>
        <v>.</v>
      </c>
      <c r="BL55" s="71" t="str">
        <f>'[3]by Sending Hospital'!BL53</f>
        <v>.</v>
      </c>
      <c r="BM55" s="71" t="str">
        <f>'[3]by Sending Hospital'!BM53</f>
        <v>.</v>
      </c>
      <c r="BN55" s="71">
        <f>'[3]by Sending Hospital'!BN53</f>
        <v>3</v>
      </c>
      <c r="BO55" s="71">
        <f>'[3]by Sending Hospital'!BO53</f>
        <v>2</v>
      </c>
      <c r="BP55" s="71">
        <f>'[3]by Sending Hospital'!BP53</f>
        <v>1</v>
      </c>
      <c r="BQ55" s="71">
        <f>'[3]by Sending Hospital'!BQ53</f>
        <v>4</v>
      </c>
      <c r="BR55" s="71">
        <f>'[3]by Sending Hospital'!BR53</f>
        <v>2</v>
      </c>
      <c r="BS55" s="71">
        <f>'[3]by Sending Hospital'!BS53</f>
        <v>3</v>
      </c>
      <c r="BT55" s="71" t="str">
        <f>'[3]by Sending Hospital'!BT53</f>
        <v>.</v>
      </c>
      <c r="BU55" s="71">
        <f>'[3]by Sending Hospital'!BU53</f>
        <v>2</v>
      </c>
      <c r="BV55" s="71">
        <f>'[3]by Sending Hospital'!BV53</f>
        <v>1</v>
      </c>
      <c r="BW55" s="71">
        <f>'[3]by Sending Hospital'!BW53</f>
        <v>3</v>
      </c>
      <c r="BX55" s="71">
        <f>'[3]by Sending Hospital'!BX53</f>
        <v>2</v>
      </c>
      <c r="BY55" s="71">
        <f>'[3]by Sending Hospital'!BY53</f>
        <v>1</v>
      </c>
      <c r="BZ55" s="71">
        <f>'[3]by Sending Hospital'!BZ53</f>
        <v>4</v>
      </c>
      <c r="CA55" s="71">
        <f>'[3]by Sending Hospital'!CA53</f>
        <v>2</v>
      </c>
      <c r="CB55" s="71">
        <f>'[3]by Sending Hospital'!CB53</f>
        <v>3</v>
      </c>
      <c r="CC55" s="71" t="str">
        <f>'[3]by Sending Hospital'!CC53</f>
        <v>.</v>
      </c>
      <c r="CD55" s="71">
        <f>'[3]by Sending Hospital'!CD53</f>
        <v>2</v>
      </c>
      <c r="CE55" s="71">
        <f>'[3]by Sending Hospital'!CE53</f>
        <v>1</v>
      </c>
      <c r="CF55" s="71" t="str">
        <f>'[3]by Sending Hospital'!CF53</f>
        <v>.</v>
      </c>
      <c r="CG55" s="71" t="str">
        <f>'[3]by Sending Hospital'!CG53</f>
        <v>.</v>
      </c>
      <c r="CH55" s="71" t="str">
        <f>'[3]by Sending Hospital'!CH53</f>
        <v>.</v>
      </c>
      <c r="CI55" s="71" t="str">
        <f>'[3]by Sending Hospital'!CI53</f>
        <v>.</v>
      </c>
      <c r="CJ55" s="71" t="str">
        <f>'[3]by Sending Hospital'!CJ53</f>
        <v>.</v>
      </c>
      <c r="CK55" s="71" t="str">
        <f>'[3]by Sending Hospital'!CK53</f>
        <v>.</v>
      </c>
      <c r="CL55" s="71" t="str">
        <f>'[3]by Sending Hospital'!CL53</f>
        <v>.</v>
      </c>
      <c r="CM55" s="71" t="str">
        <f>'[3]by Sending Hospital'!CM53</f>
        <v>.</v>
      </c>
      <c r="CN55" s="71" t="str">
        <f>'[3]by Sending Hospital'!CN53</f>
        <v>.</v>
      </c>
      <c r="CO55" s="71">
        <f>'[3]by Sending Hospital'!CO53</f>
        <v>16</v>
      </c>
      <c r="CP55" s="71">
        <f>'[3]by Sending Hospital'!CP53</f>
        <v>20</v>
      </c>
      <c r="CQ55" s="71">
        <f>'[3]by Sending Hospital'!CQ53</f>
        <v>10</v>
      </c>
      <c r="CR55" s="71">
        <f>'[3]by Sending Hospital'!CR53</f>
        <v>11</v>
      </c>
      <c r="CS55" s="71">
        <f>'[3]by Sending Hospital'!CS53</f>
        <v>10</v>
      </c>
      <c r="CT55" s="71">
        <f>'[3]by Sending Hospital'!CT53</f>
        <v>12</v>
      </c>
      <c r="CU55" s="71">
        <f>'[3]by Sending Hospital'!CU53</f>
        <v>3</v>
      </c>
      <c r="CV55" s="71">
        <f>'[3]by Sending Hospital'!CV53</f>
        <v>18</v>
      </c>
      <c r="CW55" s="71">
        <f>'[3]by Sending Hospital'!CW53</f>
        <v>11</v>
      </c>
      <c r="CX55" s="72">
        <f>'[3]by Sending Hospital'!CX53</f>
        <v>16</v>
      </c>
      <c r="CY55" s="72">
        <f>'[3]by Sending Hospital'!CY53</f>
        <v>20</v>
      </c>
      <c r="CZ55" s="72">
        <f>'[3]by Sending Hospital'!CZ53</f>
        <v>10</v>
      </c>
      <c r="DA55" s="72">
        <f>'[3]by Sending Hospital'!DA53</f>
        <v>11</v>
      </c>
      <c r="DB55" s="72">
        <f>'[3]by Sending Hospital'!DB53</f>
        <v>10</v>
      </c>
      <c r="DC55" s="72">
        <f>'[3]by Sending Hospital'!DC53</f>
        <v>12</v>
      </c>
      <c r="DD55" s="72">
        <f>'[3]by Sending Hospital'!DD53</f>
        <v>3</v>
      </c>
      <c r="DE55" s="72">
        <f>'[3]by Sending Hospital'!DE53</f>
        <v>18</v>
      </c>
      <c r="DF55" s="72">
        <f>'[3]by Sending Hospital'!DF53</f>
        <v>11</v>
      </c>
      <c r="DG55" s="74">
        <f t="shared" si="1"/>
        <v>-0.375</v>
      </c>
      <c r="DH55" s="74">
        <f t="shared" si="2"/>
        <v>-0.4</v>
      </c>
      <c r="DI55" s="74">
        <f t="shared" si="3"/>
        <v>-0.7</v>
      </c>
      <c r="DJ55" s="74">
        <f t="shared" si="4"/>
        <v>0.63636363636363646</v>
      </c>
      <c r="DK55" s="74">
        <f t="shared" si="5"/>
        <v>0.10000000000000009</v>
      </c>
      <c r="DL55" s="75">
        <f t="shared" si="6"/>
        <v>7</v>
      </c>
      <c r="DM55" s="75">
        <f t="shared" si="7"/>
        <v>3</v>
      </c>
      <c r="DN55" s="75">
        <f t="shared" si="8"/>
        <v>-4</v>
      </c>
      <c r="DO55" s="76">
        <f t="shared" si="9"/>
        <v>-0.5714285714285714</v>
      </c>
    </row>
    <row r="56" spans="1:119" ht="15" customHeight="1">
      <c r="A56" s="85">
        <f>'[3]by Sending Hospital'!A59</f>
        <v>210333</v>
      </c>
      <c r="B56" s="85" t="str">
        <f>'[3]by Sending Hospital'!B59</f>
        <v>BOWIE HEALTH</v>
      </c>
      <c r="C56" s="71" t="str">
        <f>'[3]by Sending Hospital'!C59</f>
        <v>.</v>
      </c>
      <c r="D56" s="71" t="str">
        <f>'[3]by Sending Hospital'!D59</f>
        <v>.</v>
      </c>
      <c r="E56" s="71" t="str">
        <f>'[3]by Sending Hospital'!E59</f>
        <v>.</v>
      </c>
      <c r="F56" s="71" t="str">
        <f>'[3]by Sending Hospital'!F59</f>
        <v>.</v>
      </c>
      <c r="G56" s="71">
        <f>'[3]by Sending Hospital'!G59</f>
        <v>2</v>
      </c>
      <c r="H56" s="71" t="str">
        <f>'[3]by Sending Hospital'!H59</f>
        <v>.</v>
      </c>
      <c r="I56" s="71" t="str">
        <f>'[3]by Sending Hospital'!I59</f>
        <v>.</v>
      </c>
      <c r="J56" s="71" t="str">
        <f>'[3]by Sending Hospital'!J59</f>
        <v>.</v>
      </c>
      <c r="K56" s="71" t="str">
        <f>'[3]by Sending Hospital'!K59</f>
        <v>.</v>
      </c>
      <c r="L56" s="71" t="str">
        <f>'[3]by Sending Hospital'!L59</f>
        <v>.</v>
      </c>
      <c r="M56" s="71" t="str">
        <f>'[3]by Sending Hospital'!M59</f>
        <v>.</v>
      </c>
      <c r="N56" s="71" t="str">
        <f>'[3]by Sending Hospital'!N59</f>
        <v>.</v>
      </c>
      <c r="O56" s="71" t="str">
        <f>'[3]by Sending Hospital'!O59</f>
        <v>.</v>
      </c>
      <c r="P56" s="71" t="str">
        <f>'[3]by Sending Hospital'!P59</f>
        <v>.</v>
      </c>
      <c r="Q56" s="71" t="str">
        <f>'[3]by Sending Hospital'!Q59</f>
        <v>.</v>
      </c>
      <c r="R56" s="71" t="str">
        <f>'[3]by Sending Hospital'!R59</f>
        <v>.</v>
      </c>
      <c r="S56" s="71" t="str">
        <f>'[3]by Sending Hospital'!S59</f>
        <v>.</v>
      </c>
      <c r="T56" s="71" t="str">
        <f>'[3]by Sending Hospital'!T59</f>
        <v>.</v>
      </c>
      <c r="U56" s="71" t="str">
        <f>'[3]by Sending Hospital'!U59</f>
        <v>.</v>
      </c>
      <c r="V56" s="71" t="str">
        <f>'[3]by Sending Hospital'!V59</f>
        <v>.</v>
      </c>
      <c r="W56" s="71" t="str">
        <f>'[3]by Sending Hospital'!W59</f>
        <v>.</v>
      </c>
      <c r="X56" s="71" t="str">
        <f>'[3]by Sending Hospital'!X59</f>
        <v>.</v>
      </c>
      <c r="Y56" s="71">
        <f>'[3]by Sending Hospital'!Y59</f>
        <v>2</v>
      </c>
      <c r="Z56" s="71" t="str">
        <f>'[3]by Sending Hospital'!Z59</f>
        <v>.</v>
      </c>
      <c r="AA56" s="71" t="str">
        <f>'[3]by Sending Hospital'!AA59</f>
        <v>.</v>
      </c>
      <c r="AB56" s="71" t="str">
        <f>'[3]by Sending Hospital'!AB59</f>
        <v>.</v>
      </c>
      <c r="AC56" s="71" t="str">
        <f>'[3]by Sending Hospital'!AC59</f>
        <v>.</v>
      </c>
      <c r="AD56" s="71" t="str">
        <f>'[3]by Sending Hospital'!AD59</f>
        <v>.</v>
      </c>
      <c r="AE56" s="71">
        <f>'[3]by Sending Hospital'!AE59</f>
        <v>1</v>
      </c>
      <c r="AF56" s="71">
        <f>'[3]by Sending Hospital'!AF59</f>
        <v>1</v>
      </c>
      <c r="AG56" s="71" t="str">
        <f>'[3]by Sending Hospital'!AG59</f>
        <v>.</v>
      </c>
      <c r="AH56" s="71" t="str">
        <f>'[3]by Sending Hospital'!AH59</f>
        <v>.</v>
      </c>
      <c r="AI56" s="71" t="str">
        <f>'[3]by Sending Hospital'!AI59</f>
        <v>.</v>
      </c>
      <c r="AJ56" s="71" t="str">
        <f>'[3]by Sending Hospital'!AJ59</f>
        <v>.</v>
      </c>
      <c r="AK56" s="71" t="str">
        <f>'[3]by Sending Hospital'!AK59</f>
        <v>.</v>
      </c>
      <c r="AL56" s="71" t="str">
        <f>'[3]by Sending Hospital'!AL59</f>
        <v>.</v>
      </c>
      <c r="AM56" s="71" t="str">
        <f>'[3]by Sending Hospital'!AM59</f>
        <v>.</v>
      </c>
      <c r="AN56" s="71" t="str">
        <f>'[3]by Sending Hospital'!AN59</f>
        <v>.</v>
      </c>
      <c r="AO56" s="71" t="str">
        <f>'[3]by Sending Hospital'!AO59</f>
        <v>.</v>
      </c>
      <c r="AP56" s="71" t="str">
        <f>'[3]by Sending Hospital'!AP59</f>
        <v>.</v>
      </c>
      <c r="AQ56" s="71" t="str">
        <f>'[3]by Sending Hospital'!AQ59</f>
        <v>.</v>
      </c>
      <c r="AR56" s="71" t="str">
        <f>'[3]by Sending Hospital'!AR59</f>
        <v>.</v>
      </c>
      <c r="AS56" s="71" t="str">
        <f>'[3]by Sending Hospital'!AS59</f>
        <v>.</v>
      </c>
      <c r="AT56" s="71" t="str">
        <f>'[3]by Sending Hospital'!AT59</f>
        <v>.</v>
      </c>
      <c r="AU56" s="71" t="str">
        <f>'[3]by Sending Hospital'!AU59</f>
        <v>.</v>
      </c>
      <c r="AV56" s="71" t="str">
        <f>'[3]by Sending Hospital'!AV59</f>
        <v>.</v>
      </c>
      <c r="AW56" s="71">
        <f>'[3]by Sending Hospital'!AW59</f>
        <v>1</v>
      </c>
      <c r="AX56" s="71">
        <f>'[3]by Sending Hospital'!AX59</f>
        <v>1</v>
      </c>
      <c r="AY56" s="71" t="str">
        <f>'[3]by Sending Hospital'!AY59</f>
        <v>.</v>
      </c>
      <c r="AZ56" s="71" t="str">
        <f>'[3]by Sending Hospital'!AZ59</f>
        <v>.</v>
      </c>
      <c r="BA56" s="71" t="str">
        <f>'[3]by Sending Hospital'!BA59</f>
        <v>.</v>
      </c>
      <c r="BB56" s="71" t="str">
        <f>'[3]by Sending Hospital'!BB59</f>
        <v>.</v>
      </c>
      <c r="BC56" s="71" t="str">
        <f>'[3]by Sending Hospital'!BC59</f>
        <v>.</v>
      </c>
      <c r="BD56" s="71" t="str">
        <f>'[3]by Sending Hospital'!BD59</f>
        <v>.</v>
      </c>
      <c r="BE56" s="71" t="str">
        <f>'[3]by Sending Hospital'!BE59</f>
        <v>.</v>
      </c>
      <c r="BF56" s="71">
        <f>'[3]by Sending Hospital'!BF59</f>
        <v>1</v>
      </c>
      <c r="BG56" s="71">
        <f>'[3]by Sending Hospital'!BG59</f>
        <v>1</v>
      </c>
      <c r="BH56" s="71">
        <f>'[3]by Sending Hospital'!BH59</f>
        <v>1</v>
      </c>
      <c r="BI56" s="71">
        <f>'[3]by Sending Hospital'!BI59</f>
        <v>2</v>
      </c>
      <c r="BJ56" s="71" t="str">
        <f>'[3]by Sending Hospital'!BJ59</f>
        <v>.</v>
      </c>
      <c r="BK56" s="71" t="str">
        <f>'[3]by Sending Hospital'!BK59</f>
        <v>.</v>
      </c>
      <c r="BL56" s="71" t="str">
        <f>'[3]by Sending Hospital'!BL59</f>
        <v>.</v>
      </c>
      <c r="BM56" s="71" t="str">
        <f>'[3]by Sending Hospital'!BM59</f>
        <v>.</v>
      </c>
      <c r="BN56" s="71" t="str">
        <f>'[3]by Sending Hospital'!BN59</f>
        <v>.</v>
      </c>
      <c r="BO56" s="71" t="str">
        <f>'[3]by Sending Hospital'!BO59</f>
        <v>.</v>
      </c>
      <c r="BP56" s="71" t="str">
        <f>'[3]by Sending Hospital'!BP59</f>
        <v>.</v>
      </c>
      <c r="BQ56" s="71" t="str">
        <f>'[3]by Sending Hospital'!BQ59</f>
        <v>.</v>
      </c>
      <c r="BR56" s="71" t="str">
        <f>'[3]by Sending Hospital'!BR59</f>
        <v>.</v>
      </c>
      <c r="BS56" s="71" t="str">
        <f>'[3]by Sending Hospital'!BS59</f>
        <v>.</v>
      </c>
      <c r="BT56" s="71" t="str">
        <f>'[3]by Sending Hospital'!BT59</f>
        <v>.</v>
      </c>
      <c r="BU56" s="71" t="str">
        <f>'[3]by Sending Hospital'!BU59</f>
        <v>.</v>
      </c>
      <c r="BV56" s="71" t="str">
        <f>'[3]by Sending Hospital'!BV59</f>
        <v>.</v>
      </c>
      <c r="BW56" s="71" t="str">
        <f>'[3]by Sending Hospital'!BW59</f>
        <v>.</v>
      </c>
      <c r="BX56" s="71">
        <f>'[3]by Sending Hospital'!BX59</f>
        <v>1</v>
      </c>
      <c r="BY56" s="71">
        <f>'[3]by Sending Hospital'!BY59</f>
        <v>1</v>
      </c>
      <c r="BZ56" s="71">
        <f>'[3]by Sending Hospital'!BZ59</f>
        <v>1</v>
      </c>
      <c r="CA56" s="71">
        <f>'[3]by Sending Hospital'!CA59</f>
        <v>2</v>
      </c>
      <c r="CB56" s="71" t="str">
        <f>'[3]by Sending Hospital'!CB59</f>
        <v>.</v>
      </c>
      <c r="CC56" s="71" t="str">
        <f>'[3]by Sending Hospital'!CC59</f>
        <v>.</v>
      </c>
      <c r="CD56" s="71" t="str">
        <f>'[3]by Sending Hospital'!CD59</f>
        <v>.</v>
      </c>
      <c r="CE56" s="71" t="str">
        <f>'[3]by Sending Hospital'!CE59</f>
        <v>.</v>
      </c>
      <c r="CF56" s="71">
        <f>'[3]by Sending Hospital'!CF59</f>
        <v>16</v>
      </c>
      <c r="CG56" s="71">
        <f>'[3]by Sending Hospital'!CG59</f>
        <v>30</v>
      </c>
      <c r="CH56" s="71">
        <f>'[3]by Sending Hospital'!CH59</f>
        <v>151</v>
      </c>
      <c r="CI56" s="71">
        <f>'[3]by Sending Hospital'!CI59</f>
        <v>179</v>
      </c>
      <c r="CJ56" s="71">
        <f>'[3]by Sending Hospital'!CJ59</f>
        <v>96</v>
      </c>
      <c r="CK56" s="71">
        <f>'[3]by Sending Hospital'!CK59</f>
        <v>2</v>
      </c>
      <c r="CL56" s="71" t="str">
        <f>'[3]by Sending Hospital'!CL59</f>
        <v>.</v>
      </c>
      <c r="CM56" s="71" t="str">
        <f>'[3]by Sending Hospital'!CM59</f>
        <v>.</v>
      </c>
      <c r="CN56" s="71" t="str">
        <f>'[3]by Sending Hospital'!CN59</f>
        <v>.</v>
      </c>
      <c r="CO56" s="71" t="str">
        <f>'[3]by Sending Hospital'!CO59</f>
        <v>.</v>
      </c>
      <c r="CP56" s="71" t="str">
        <f>'[3]by Sending Hospital'!CP59</f>
        <v>.</v>
      </c>
      <c r="CQ56" s="71" t="str">
        <f>'[3]by Sending Hospital'!CQ59</f>
        <v>.</v>
      </c>
      <c r="CR56" s="71" t="str">
        <f>'[3]by Sending Hospital'!CR59</f>
        <v>.</v>
      </c>
      <c r="CS56" s="71" t="str">
        <f>'[3]by Sending Hospital'!CS59</f>
        <v>.</v>
      </c>
      <c r="CT56" s="71" t="str">
        <f>'[3]by Sending Hospital'!CT59</f>
        <v>.</v>
      </c>
      <c r="CU56" s="71" t="str">
        <f>'[3]by Sending Hospital'!CU59</f>
        <v>.</v>
      </c>
      <c r="CV56" s="71" t="str">
        <f>'[3]by Sending Hospital'!CV59</f>
        <v>.</v>
      </c>
      <c r="CW56" s="71" t="str">
        <f>'[3]by Sending Hospital'!CW59</f>
        <v>.</v>
      </c>
      <c r="CX56" s="72">
        <f>'[3]by Sending Hospital'!CX59</f>
        <v>16</v>
      </c>
      <c r="CY56" s="72">
        <f>'[3]by Sending Hospital'!CY59</f>
        <v>30</v>
      </c>
      <c r="CZ56" s="72">
        <f>'[3]by Sending Hospital'!CZ59</f>
        <v>151</v>
      </c>
      <c r="DA56" s="72">
        <f>'[3]by Sending Hospital'!DA59</f>
        <v>179</v>
      </c>
      <c r="DB56" s="72">
        <f>'[3]by Sending Hospital'!DB59</f>
        <v>96</v>
      </c>
      <c r="DC56" s="72">
        <f>'[3]by Sending Hospital'!DC59</f>
        <v>2</v>
      </c>
      <c r="DD56" s="72" t="str">
        <f>'[3]by Sending Hospital'!DD59</f>
        <v>.</v>
      </c>
      <c r="DE56" s="72" t="str">
        <f>'[3]by Sending Hospital'!DE59</f>
        <v>.</v>
      </c>
      <c r="DF56" s="72" t="str">
        <f>'[3]by Sending Hospital'!DF59</f>
        <v>.</v>
      </c>
      <c r="DG56" s="74">
        <f t="shared" ref="DG56" si="10">DB56/CX56-1</f>
        <v>5</v>
      </c>
      <c r="DH56" s="74">
        <f t="shared" ref="DH56" si="11">DC56/CY56-1</f>
        <v>-0.93333333333333335</v>
      </c>
      <c r="DI56" s="74" t="e">
        <f t="shared" ref="DI56" si="12">DD56/CZ56-1</f>
        <v>#VALUE!</v>
      </c>
      <c r="DJ56" s="74" t="e">
        <f t="shared" ref="DJ56" si="13">DE56/DA56-1</f>
        <v>#VALUE!</v>
      </c>
      <c r="DK56" s="74" t="e">
        <f t="shared" ref="DK56" si="14">DF56/DB56-1</f>
        <v>#VALUE!</v>
      </c>
      <c r="DL56" s="75">
        <f t="shared" ref="DL56" si="15">SUM(W56:Y56,AX56:AZ56,BY56:CA56)</f>
        <v>7</v>
      </c>
      <c r="DM56" s="75">
        <f t="shared" ref="DM56" si="16">SUM(AA56:AC56,BB56:BD56,CC56:CE56)</f>
        <v>0</v>
      </c>
      <c r="DN56" s="75">
        <f t="shared" ref="DN56" si="17">DM56-DL56</f>
        <v>-7</v>
      </c>
      <c r="DO56" s="76">
        <f t="shared" ref="DO56" si="18">DN56/DL56</f>
        <v>-1</v>
      </c>
    </row>
    <row r="57" spans="1:119" ht="16.5" thickBot="1">
      <c r="A57" s="144" t="s">
        <v>1</v>
      </c>
      <c r="B57" s="144"/>
      <c r="C57" s="140"/>
      <c r="D57" s="140"/>
      <c r="E57" s="140"/>
      <c r="F57" s="140"/>
      <c r="G57" s="140"/>
      <c r="H57" s="140"/>
      <c r="I57" s="140"/>
      <c r="J57" s="140"/>
      <c r="K57" s="140"/>
      <c r="L57" s="140"/>
      <c r="M57" s="140"/>
      <c r="N57" s="140"/>
      <c r="O57" s="140"/>
      <c r="P57" s="140"/>
      <c r="Q57" s="140"/>
      <c r="R57" s="140"/>
      <c r="S57" s="140"/>
      <c r="T57" s="140"/>
      <c r="U57" s="140"/>
      <c r="V57" s="140"/>
      <c r="W57" s="140"/>
      <c r="X57" s="140"/>
      <c r="Y57" s="140"/>
      <c r="Z57" s="140"/>
      <c r="AA57" s="140"/>
      <c r="AB57" s="140"/>
      <c r="AC57" s="140"/>
      <c r="AD57" s="140"/>
      <c r="AE57" s="140"/>
      <c r="AF57" s="140"/>
      <c r="AG57" s="140"/>
      <c r="AH57" s="140"/>
      <c r="AI57" s="140"/>
      <c r="AJ57" s="140"/>
      <c r="AK57" s="140"/>
      <c r="AL57" s="140"/>
      <c r="AM57" s="140"/>
      <c r="AN57" s="140"/>
      <c r="AO57" s="140"/>
      <c r="AP57" s="140"/>
      <c r="AQ57" s="140"/>
      <c r="AR57" s="140"/>
      <c r="AS57" s="140"/>
      <c r="AT57" s="140"/>
      <c r="AU57" s="140"/>
      <c r="AV57" s="140"/>
      <c r="AW57" s="140"/>
      <c r="AX57" s="140"/>
      <c r="AY57" s="140"/>
      <c r="AZ57" s="140"/>
      <c r="BA57" s="140"/>
      <c r="BB57" s="140"/>
      <c r="BC57" s="140"/>
      <c r="BD57" s="140"/>
      <c r="BE57" s="140"/>
      <c r="BF57" s="140"/>
      <c r="BG57" s="140"/>
      <c r="BH57" s="140"/>
      <c r="BI57" s="140"/>
      <c r="BJ57" s="140"/>
      <c r="BK57" s="140"/>
      <c r="BL57" s="140"/>
      <c r="BM57" s="140"/>
      <c r="BN57" s="140"/>
      <c r="BO57" s="140"/>
      <c r="BP57" s="140"/>
      <c r="BQ57" s="140"/>
      <c r="BR57" s="140"/>
      <c r="BS57" s="140"/>
      <c r="BT57" s="140"/>
      <c r="BU57" s="140"/>
      <c r="BV57" s="140"/>
      <c r="BW57" s="140"/>
      <c r="BX57" s="140"/>
      <c r="BY57" s="140"/>
      <c r="BZ57" s="140"/>
      <c r="CA57" s="140"/>
      <c r="CB57" s="140"/>
      <c r="CC57" s="140"/>
      <c r="CD57" s="140"/>
      <c r="CE57" s="140"/>
      <c r="CF57" s="140"/>
      <c r="CG57" s="140"/>
      <c r="CH57" s="140"/>
      <c r="CI57" s="140"/>
      <c r="CJ57" s="140"/>
      <c r="CK57" s="140"/>
      <c r="CL57" s="140"/>
      <c r="CM57" s="140"/>
      <c r="CN57" s="140"/>
      <c r="CO57" s="140"/>
      <c r="CP57" s="140"/>
      <c r="CQ57" s="140"/>
      <c r="CR57" s="140"/>
      <c r="CS57" s="140"/>
      <c r="CT57" s="140"/>
      <c r="CU57" s="140"/>
      <c r="CV57" s="140"/>
      <c r="CW57" s="140"/>
      <c r="CX57" s="140"/>
      <c r="CY57" s="140"/>
      <c r="CZ57" s="140"/>
      <c r="DA57" s="140"/>
      <c r="DB57" s="140"/>
      <c r="DC57" s="140"/>
      <c r="DD57" s="140"/>
      <c r="DE57" s="140"/>
      <c r="DF57" s="140"/>
      <c r="DG57" s="140"/>
      <c r="DH57" s="140"/>
      <c r="DI57" s="140"/>
      <c r="DJ57" s="140"/>
      <c r="DK57" s="140"/>
      <c r="DL57" s="141">
        <f>SUM(DL9:DL56)</f>
        <v>6090</v>
      </c>
      <c r="DM57" s="141">
        <f>SUM(DM9:DM56)</f>
        <v>5903</v>
      </c>
      <c r="DN57" s="142">
        <f t="shared" ref="DN57" si="19">DM57-DL57</f>
        <v>-187</v>
      </c>
      <c r="DO57" s="143">
        <f t="shared" ref="DO57" si="20">DN57/DL57</f>
        <v>-3.0706075533661739E-2</v>
      </c>
    </row>
    <row r="58" spans="1:119" ht="16.5" thickTop="1"/>
  </sheetData>
  <sortState ref="A9:DO55">
    <sortCondition descending="1" ref="DO9:DO55"/>
  </sortState>
  <mergeCells count="61">
    <mergeCell ref="DI7:DK7"/>
    <mergeCell ref="DN7:DO7"/>
    <mergeCell ref="CZ7:DC7"/>
    <mergeCell ref="DD7:DF7"/>
    <mergeCell ref="CO7:CP7"/>
    <mergeCell ref="CQ7:CT7"/>
    <mergeCell ref="CU7:CW7"/>
    <mergeCell ref="CX7:CY7"/>
    <mergeCell ref="DG7:DH7"/>
    <mergeCell ref="BY7:CB7"/>
    <mergeCell ref="CC7:CE7"/>
    <mergeCell ref="CF7:CG7"/>
    <mergeCell ref="CH7:CK7"/>
    <mergeCell ref="CL7:CN7"/>
    <mergeCell ref="C6:K6"/>
    <mergeCell ref="L6:T6"/>
    <mergeCell ref="AD6:AL6"/>
    <mergeCell ref="AM6:AU6"/>
    <mergeCell ref="R7:T7"/>
    <mergeCell ref="U7:V7"/>
    <mergeCell ref="W7:Z7"/>
    <mergeCell ref="AA7:AC7"/>
    <mergeCell ref="AD7:AE7"/>
    <mergeCell ref="C7:D7"/>
    <mergeCell ref="E7:H7"/>
    <mergeCell ref="I7:K7"/>
    <mergeCell ref="L7:M7"/>
    <mergeCell ref="N7:Q7"/>
    <mergeCell ref="AS7:AU7"/>
    <mergeCell ref="BW5:CE6"/>
    <mergeCell ref="CF5:CW5"/>
    <mergeCell ref="AF7:AI7"/>
    <mergeCell ref="AJ7:AL7"/>
    <mergeCell ref="AM7:AN7"/>
    <mergeCell ref="AO7:AR7"/>
    <mergeCell ref="AV7:AW7"/>
    <mergeCell ref="AX7:BA7"/>
    <mergeCell ref="BB7:BD7"/>
    <mergeCell ref="BE7:BF7"/>
    <mergeCell ref="BG7:BJ7"/>
    <mergeCell ref="BK7:BM7"/>
    <mergeCell ref="BN7:BO7"/>
    <mergeCell ref="BP7:BS7"/>
    <mergeCell ref="BT7:BV7"/>
    <mergeCell ref="BW7:BX7"/>
    <mergeCell ref="CX5:DF6"/>
    <mergeCell ref="BN6:BV6"/>
    <mergeCell ref="CF6:CN6"/>
    <mergeCell ref="CO6:CW6"/>
    <mergeCell ref="A1:J1"/>
    <mergeCell ref="C3:DF3"/>
    <mergeCell ref="C4:AC4"/>
    <mergeCell ref="AD4:BD4"/>
    <mergeCell ref="BE4:CE4"/>
    <mergeCell ref="CF4:DF4"/>
    <mergeCell ref="C5:T5"/>
    <mergeCell ref="U5:AC6"/>
    <mergeCell ref="AD5:AU5"/>
    <mergeCell ref="BE6:BM6"/>
    <mergeCell ref="AV5:BD6"/>
    <mergeCell ref="BE5:BV5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opLeftCell="A26" workbookViewId="0">
      <selection activeCell="A58" sqref="A58"/>
    </sheetView>
  </sheetViews>
  <sheetFormatPr defaultRowHeight="15.75"/>
  <cols>
    <col min="1" max="1" width="30.875" customWidth="1"/>
    <col min="3" max="3" width="8.875" bestFit="1" customWidth="1"/>
    <col min="4" max="4" width="9.75" bestFit="1" customWidth="1"/>
  </cols>
  <sheetData>
    <row r="1" spans="1:5" s="46" customFormat="1" ht="28.15" customHeight="1">
      <c r="A1" s="199" t="s">
        <v>132</v>
      </c>
      <c r="B1" s="199"/>
      <c r="C1" s="199"/>
      <c r="D1" s="199"/>
      <c r="E1" s="199"/>
    </row>
    <row r="2" spans="1:5" ht="24">
      <c r="A2" s="200" t="s">
        <v>133</v>
      </c>
      <c r="B2" s="183" t="str">
        <f>[2]byProductline!B3</f>
        <v>Total charges</v>
      </c>
      <c r="C2" s="183"/>
      <c r="D2" s="183"/>
      <c r="E2" s="117" t="str">
        <f>[2]byProductline!E3</f>
        <v>Age in years</v>
      </c>
    </row>
    <row r="3" spans="1:5" ht="24">
      <c r="A3" s="201"/>
      <c r="B3" s="117" t="str">
        <f>[2]byProductline!B4</f>
        <v>N</v>
      </c>
      <c r="C3" s="117" t="str">
        <f>[2]byProductline!C4</f>
        <v>Mean</v>
      </c>
      <c r="D3" s="117" t="str">
        <f>[2]byProductline!D4</f>
        <v>Sum</v>
      </c>
      <c r="E3" s="117" t="str">
        <f>[2]byProductline!E4</f>
        <v>Average Age</v>
      </c>
    </row>
    <row r="4" spans="1:5" ht="15" customHeight="1">
      <c r="A4" s="118" t="str">
        <f>[2]byProductline!A6</f>
        <v>Neurology</v>
      </c>
      <c r="B4" s="146">
        <f>[2]byProductline!B5</f>
        <v>1076</v>
      </c>
      <c r="C4" s="148">
        <f>[2]byProductline!C5</f>
        <v>18711.080000000002</v>
      </c>
      <c r="D4" s="148">
        <f>[2]byProductline!D5</f>
        <v>20133118.030000001</v>
      </c>
      <c r="E4" s="147">
        <f>[2]byProductline!E5</f>
        <v>47.3</v>
      </c>
    </row>
    <row r="5" spans="1:5" ht="15" customHeight="1">
      <c r="A5" s="118" t="str">
        <f>[2]byProductline!A7</f>
        <v>Gastroenterology</v>
      </c>
      <c r="B5" s="145">
        <f>[2]byProductline!B7</f>
        <v>1004</v>
      </c>
      <c r="C5" s="149">
        <f>[2]byProductline!C7</f>
        <v>16354.19</v>
      </c>
      <c r="D5" s="149">
        <f>[2]byProductline!D7</f>
        <v>16419602.18</v>
      </c>
      <c r="E5" s="71">
        <f>[2]byProductline!E7</f>
        <v>46.5</v>
      </c>
    </row>
    <row r="6" spans="1:5" ht="15" customHeight="1">
      <c r="A6" s="118" t="str">
        <f>[2]byProductline!A8</f>
        <v>General Surgery</v>
      </c>
      <c r="B6" s="145">
        <f>[2]byProductline!B8</f>
        <v>772</v>
      </c>
      <c r="C6" s="149">
        <f>[2]byProductline!C8</f>
        <v>55001.72</v>
      </c>
      <c r="D6" s="149">
        <f>[2]byProductline!D8</f>
        <v>42461330.689999998</v>
      </c>
      <c r="E6" s="71">
        <f>[2]byProductline!E8</f>
        <v>46.26</v>
      </c>
    </row>
    <row r="7" spans="1:5" ht="15" customHeight="1">
      <c r="A7" s="118" t="str">
        <f>[2]byProductline!A9</f>
        <v>Pulmonary</v>
      </c>
      <c r="B7" s="145">
        <f>[2]byProductline!B9</f>
        <v>680</v>
      </c>
      <c r="C7" s="149">
        <f>[2]byProductline!C9</f>
        <v>24110.89</v>
      </c>
      <c r="D7" s="149">
        <f>[2]byProductline!D9</f>
        <v>16395405.960000001</v>
      </c>
      <c r="E7" s="71">
        <f>[2]byProductline!E9</f>
        <v>28.21</v>
      </c>
    </row>
    <row r="8" spans="1:5" ht="15" customHeight="1">
      <c r="A8" s="118" t="str">
        <f>[2]byProductline!A10</f>
        <v>Orthopedic Surgery</v>
      </c>
      <c r="B8" s="145">
        <f>[2]byProductline!B10</f>
        <v>576</v>
      </c>
      <c r="C8" s="149">
        <f>[2]byProductline!C10</f>
        <v>44423.48</v>
      </c>
      <c r="D8" s="149">
        <f>[2]byProductline!D10</f>
        <v>25587924.030000001</v>
      </c>
      <c r="E8" s="71">
        <f>[2]byProductline!E10</f>
        <v>44.54</v>
      </c>
    </row>
    <row r="9" spans="1:5" ht="15" customHeight="1">
      <c r="A9" s="118" t="str">
        <f>[2]byProductline!A11</f>
        <v>Infectious Disease</v>
      </c>
      <c r="B9" s="145">
        <f>[2]byProductline!B11</f>
        <v>535</v>
      </c>
      <c r="C9" s="149">
        <f>[2]byProductline!C11</f>
        <v>30741.22</v>
      </c>
      <c r="D9" s="149">
        <f>[2]byProductline!D11</f>
        <v>16446552.640000001</v>
      </c>
      <c r="E9" s="71">
        <f>[2]byProductline!E11</f>
        <v>43.87</v>
      </c>
    </row>
    <row r="10" spans="1:5" ht="15" customHeight="1">
      <c r="A10" s="118" t="str">
        <f>[2]byProductline!A12</f>
        <v>Oncology</v>
      </c>
      <c r="B10" s="145">
        <f>[2]byProductline!B12</f>
        <v>382</v>
      </c>
      <c r="C10" s="149">
        <f>[2]byProductline!C12</f>
        <v>41858.75</v>
      </c>
      <c r="D10" s="149">
        <f>[2]byProductline!D12</f>
        <v>15990043.109999999</v>
      </c>
      <c r="E10" s="71">
        <f>[2]byProductline!E12</f>
        <v>56.75</v>
      </c>
    </row>
    <row r="11" spans="1:5" ht="15" customHeight="1">
      <c r="A11" s="118" t="str">
        <f>[2]byProductline!A13</f>
        <v>Neurological Surgery</v>
      </c>
      <c r="B11" s="145">
        <f>[2]byProductline!B13</f>
        <v>299</v>
      </c>
      <c r="C11" s="149">
        <f>[2]byProductline!C13</f>
        <v>70917.98</v>
      </c>
      <c r="D11" s="149">
        <f>[2]byProductline!D13</f>
        <v>21204475.489999998</v>
      </c>
      <c r="E11" s="71">
        <f>[2]byProductline!E13</f>
        <v>50.66</v>
      </c>
    </row>
    <row r="12" spans="1:5" ht="15" customHeight="1">
      <c r="A12" s="118" t="str">
        <f>[2]byProductline!A14</f>
        <v>General Medicine</v>
      </c>
      <c r="B12" s="145">
        <f>[2]byProductline!B14</f>
        <v>238</v>
      </c>
      <c r="C12" s="149">
        <f>[2]byProductline!C14</f>
        <v>12312.14</v>
      </c>
      <c r="D12" s="149">
        <f>[2]byProductline!D14</f>
        <v>2930290.1</v>
      </c>
      <c r="E12" s="71">
        <f>[2]byProductline!E14</f>
        <v>22.62</v>
      </c>
    </row>
    <row r="13" spans="1:5" ht="15" customHeight="1">
      <c r="A13" s="118" t="str">
        <f>[2]byProductline!A15</f>
        <v>Nephrology</v>
      </c>
      <c r="B13" s="145">
        <f>[2]byProductline!B15</f>
        <v>220</v>
      </c>
      <c r="C13" s="149">
        <f>[2]byProductline!C15</f>
        <v>21689.4</v>
      </c>
      <c r="D13" s="149">
        <f>[2]byProductline!D15</f>
        <v>4771669</v>
      </c>
      <c r="E13" s="71">
        <f>[2]byProductline!E15</f>
        <v>49.44</v>
      </c>
    </row>
    <row r="14" spans="1:5" ht="15" customHeight="1">
      <c r="A14" s="118" t="str">
        <f>[2]byProductline!A16</f>
        <v>Orthopedics</v>
      </c>
      <c r="B14" s="145">
        <f>[2]byProductline!B16</f>
        <v>187</v>
      </c>
      <c r="C14" s="149">
        <f>[2]byProductline!C16</f>
        <v>12315.86</v>
      </c>
      <c r="D14" s="149">
        <f>[2]byProductline!D16</f>
        <v>2303065.3199999998</v>
      </c>
      <c r="E14" s="71">
        <f>[2]byProductline!E16</f>
        <v>52.65</v>
      </c>
    </row>
    <row r="15" spans="1:5" ht="15" customHeight="1">
      <c r="A15" s="118" t="str">
        <f>[2]byProductline!A17</f>
        <v>Hematology</v>
      </c>
      <c r="B15" s="145">
        <f>[2]byProductline!B17</f>
        <v>184</v>
      </c>
      <c r="C15" s="149">
        <f>[2]byProductline!C17</f>
        <v>28429.49</v>
      </c>
      <c r="D15" s="149">
        <f>[2]byProductline!D17</f>
        <v>5231026.78</v>
      </c>
      <c r="E15" s="71">
        <f>[2]byProductline!E17</f>
        <v>35.22</v>
      </c>
    </row>
    <row r="16" spans="1:5" ht="15" customHeight="1">
      <c r="A16" s="118" t="str">
        <f>[2]byProductline!A18</f>
        <v>Ventilator Support</v>
      </c>
      <c r="B16" s="145">
        <f>[2]byProductline!B18</f>
        <v>174</v>
      </c>
      <c r="C16" s="149">
        <f>[2]byProductline!C18</f>
        <v>230999.47</v>
      </c>
      <c r="D16" s="149">
        <f>[2]byProductline!D18</f>
        <v>40193908.130000003</v>
      </c>
      <c r="E16" s="71">
        <f>[2]byProductline!E18</f>
        <v>52.84</v>
      </c>
    </row>
    <row r="17" spans="1:5" ht="15" customHeight="1">
      <c r="A17" s="118" t="str">
        <f>[2]byProductline!A19</f>
        <v>Trauma</v>
      </c>
      <c r="B17" s="145">
        <f>[2]byProductline!B19</f>
        <v>141</v>
      </c>
      <c r="C17" s="149">
        <f>[2]byProductline!C19</f>
        <v>37213.78</v>
      </c>
      <c r="D17" s="149">
        <f>[2]byProductline!D19</f>
        <v>5247142.6500000004</v>
      </c>
      <c r="E17" s="71">
        <f>[2]byProductline!E19</f>
        <v>52.35</v>
      </c>
    </row>
    <row r="18" spans="1:5" ht="15" customHeight="1">
      <c r="A18" s="118" t="str">
        <f>[2]byProductline!A20</f>
        <v>ENT Surgery</v>
      </c>
      <c r="B18" s="145">
        <f>[2]byProductline!B20</f>
        <v>128</v>
      </c>
      <c r="C18" s="149">
        <f>[2]byProductline!C20</f>
        <v>23318.3</v>
      </c>
      <c r="D18" s="149">
        <f>[2]byProductline!D20</f>
        <v>2984742.52</v>
      </c>
      <c r="E18" s="71">
        <f>[2]byProductline!E20</f>
        <v>36.07</v>
      </c>
    </row>
    <row r="19" spans="1:5" ht="15" customHeight="1">
      <c r="A19" s="118" t="str">
        <f>[2]byProductline!A21</f>
        <v>Injuries/complic. of prior care</v>
      </c>
      <c r="B19" s="145">
        <f>[2]byProductline!B21</f>
        <v>112</v>
      </c>
      <c r="C19" s="149">
        <f>[2]byProductline!C21</f>
        <v>25363.27</v>
      </c>
      <c r="D19" s="149">
        <f>[2]byProductline!D21</f>
        <v>2840686.59</v>
      </c>
      <c r="E19" s="71">
        <f>[2]byProductline!E21</f>
        <v>52.71</v>
      </c>
    </row>
    <row r="20" spans="1:5" ht="15" customHeight="1">
      <c r="A20" s="118" t="str">
        <f>[2]byProductline!A22</f>
        <v>Neonatology</v>
      </c>
      <c r="B20" s="145">
        <f>[2]byProductline!B22</f>
        <v>110</v>
      </c>
      <c r="C20" s="149">
        <f>[2]byProductline!C22</f>
        <v>95535.82</v>
      </c>
      <c r="D20" s="149">
        <f>[2]byProductline!D22</f>
        <v>10508940.02</v>
      </c>
      <c r="E20" s="71">
        <f>[2]byProductline!E22</f>
        <v>0</v>
      </c>
    </row>
    <row r="21" spans="1:5" ht="15" customHeight="1">
      <c r="A21" s="118" t="str">
        <f>[2]byProductline!A23</f>
        <v>Rheumatology</v>
      </c>
      <c r="B21" s="145">
        <f>[2]byProductline!B23</f>
        <v>103</v>
      </c>
      <c r="C21" s="149">
        <f>[2]byProductline!C23</f>
        <v>19202.57</v>
      </c>
      <c r="D21" s="149">
        <f>[2]byProductline!D23</f>
        <v>1977864.23</v>
      </c>
      <c r="E21" s="71">
        <f>[2]byProductline!E23</f>
        <v>44.41</v>
      </c>
    </row>
    <row r="22" spans="1:5" ht="15" customHeight="1">
      <c r="A22" s="118" t="str">
        <f>[2]byProductline!A24</f>
        <v>Other Obstetrics</v>
      </c>
      <c r="B22" s="145">
        <f>[2]byProductline!B24</f>
        <v>99</v>
      </c>
      <c r="C22" s="149">
        <f>[2]byProductline!C24</f>
        <v>8545.2800000000007</v>
      </c>
      <c r="D22" s="149">
        <f>[2]byProductline!D24</f>
        <v>845982.6</v>
      </c>
      <c r="E22" s="71">
        <f>[2]byProductline!E24</f>
        <v>26.95</v>
      </c>
    </row>
    <row r="23" spans="1:5" ht="15" customHeight="1">
      <c r="A23" s="118" t="str">
        <f>[2]byProductline!A25</f>
        <v>Otolaryngology</v>
      </c>
      <c r="B23" s="145">
        <f>[2]byProductline!B25</f>
        <v>93</v>
      </c>
      <c r="C23" s="149">
        <f>[2]byProductline!C25</f>
        <v>8897.65</v>
      </c>
      <c r="D23" s="149">
        <f>[2]byProductline!D25</f>
        <v>827481.28</v>
      </c>
      <c r="E23" s="71">
        <f>[2]byProductline!E25</f>
        <v>28.8</v>
      </c>
    </row>
    <row r="24" spans="1:5" ht="15" customHeight="1">
      <c r="A24" s="118" t="str">
        <f>[2]byProductline!A26</f>
        <v>Endocrinology</v>
      </c>
      <c r="B24" s="145">
        <f>[2]byProductline!B26</f>
        <v>93</v>
      </c>
      <c r="C24" s="149">
        <f>[2]byProductline!C26</f>
        <v>17642.32</v>
      </c>
      <c r="D24" s="149">
        <f>[2]byProductline!D26</f>
        <v>1640736.21</v>
      </c>
      <c r="E24" s="71">
        <f>[2]byProductline!E26</f>
        <v>41.11</v>
      </c>
    </row>
    <row r="25" spans="1:5" ht="15" customHeight="1">
      <c r="A25" s="118" t="str">
        <f>[2]byProductline!A27</f>
        <v>Dermatology</v>
      </c>
      <c r="B25" s="145">
        <f>[2]byProductline!B27</f>
        <v>92</v>
      </c>
      <c r="C25" s="149">
        <f>[2]byProductline!C27</f>
        <v>10132.26</v>
      </c>
      <c r="D25" s="149">
        <f>[2]byProductline!D27</f>
        <v>932167.7</v>
      </c>
      <c r="E25" s="71">
        <f>[2]byProductline!E27</f>
        <v>38.369999999999997</v>
      </c>
    </row>
    <row r="26" spans="1:5" ht="15" customHeight="1">
      <c r="A26" s="118" t="str">
        <f>[2]byProductline!A28</f>
        <v>Diabetes</v>
      </c>
      <c r="B26" s="145">
        <f>[2]byProductline!B28</f>
        <v>73</v>
      </c>
      <c r="C26" s="149">
        <f>[2]byProductline!C28</f>
        <v>9702.1</v>
      </c>
      <c r="D26" s="149">
        <f>[2]byProductline!D28</f>
        <v>708253.23</v>
      </c>
      <c r="E26" s="71">
        <f>[2]byProductline!E28</f>
        <v>22.1</v>
      </c>
    </row>
    <row r="27" spans="1:5" ht="15" customHeight="1">
      <c r="A27" s="118" t="str">
        <f>[2]byProductline!A29</f>
        <v>Spinal Surgery</v>
      </c>
      <c r="B27" s="145">
        <f>[2]byProductline!B29</f>
        <v>70</v>
      </c>
      <c r="C27" s="149">
        <f>[2]byProductline!C29</f>
        <v>65932.820000000007</v>
      </c>
      <c r="D27" s="149">
        <f>[2]byProductline!D29</f>
        <v>4615297.47</v>
      </c>
      <c r="E27" s="71">
        <f>[2]byProductline!E29</f>
        <v>59.06</v>
      </c>
    </row>
    <row r="28" spans="1:5" ht="15" customHeight="1">
      <c r="A28" s="118" t="str">
        <f>[2]byProductline!A30</f>
        <v>Thoracic Surgery</v>
      </c>
      <c r="B28" s="145">
        <f>[2]byProductline!B30</f>
        <v>62</v>
      </c>
      <c r="C28" s="149">
        <f>[2]byProductline!C30</f>
        <v>64460.79</v>
      </c>
      <c r="D28" s="149">
        <f>[2]byProductline!D30</f>
        <v>3996568.82</v>
      </c>
      <c r="E28" s="71">
        <f>[2]byProductline!E30</f>
        <v>48.98</v>
      </c>
    </row>
    <row r="29" spans="1:5" ht="15" customHeight="1">
      <c r="A29" s="118" t="str">
        <f>[2]byProductline!A31</f>
        <v>Urological Surgery</v>
      </c>
      <c r="B29" s="145">
        <f>[2]byProductline!B31</f>
        <v>61</v>
      </c>
      <c r="C29" s="149">
        <f>[2]byProductline!C31</f>
        <v>42634.44</v>
      </c>
      <c r="D29" s="149">
        <f>[2]byProductline!D31</f>
        <v>2600701.04</v>
      </c>
      <c r="E29" s="71">
        <f>[2]byProductline!E31</f>
        <v>48.08</v>
      </c>
    </row>
    <row r="30" spans="1:5" ht="15" customHeight="1">
      <c r="A30" s="118" t="str">
        <f>[2]byProductline!A32</f>
        <v>Ophthalmology</v>
      </c>
      <c r="B30" s="145">
        <f>[2]byProductline!B32</f>
        <v>54</v>
      </c>
      <c r="C30" s="149">
        <f>[2]byProductline!C32</f>
        <v>11881.39</v>
      </c>
      <c r="D30" s="149">
        <f>[2]byProductline!D32</f>
        <v>641595.12</v>
      </c>
      <c r="E30" s="71">
        <f>[2]byProductline!E32</f>
        <v>41.96</v>
      </c>
    </row>
    <row r="31" spans="1:5" ht="15" customHeight="1">
      <c r="A31" s="118" t="str">
        <f>[2]byProductline!A33</f>
        <v>HIV</v>
      </c>
      <c r="B31" s="145">
        <f>[2]byProductline!B33</f>
        <v>49</v>
      </c>
      <c r="C31" s="149">
        <f>[2]byProductline!C33</f>
        <v>33264.769999999997</v>
      </c>
      <c r="D31" s="149">
        <f>[2]byProductline!D33</f>
        <v>1629973.93</v>
      </c>
      <c r="E31" s="71">
        <f>[2]byProductline!E33</f>
        <v>43.2</v>
      </c>
    </row>
    <row r="32" spans="1:5" ht="15" customHeight="1">
      <c r="A32" s="118" t="str">
        <f>[2]byProductline!A34</f>
        <v>Substance Abuse</v>
      </c>
      <c r="B32" s="145">
        <f>[2]byProductline!B34</f>
        <v>46</v>
      </c>
      <c r="C32" s="149">
        <f>[2]byProductline!C34</f>
        <v>8550.08</v>
      </c>
      <c r="D32" s="149">
        <f>[2]byProductline!D34</f>
        <v>393303.9</v>
      </c>
      <c r="E32" s="71">
        <f>[2]byProductline!E34</f>
        <v>43.91</v>
      </c>
    </row>
    <row r="33" spans="1:5" ht="15" customHeight="1">
      <c r="A33" s="118" t="str">
        <f>[2]byProductline!A35</f>
        <v>Obstetrics/Delivery</v>
      </c>
      <c r="B33" s="145">
        <f>[2]byProductline!B35</f>
        <v>34</v>
      </c>
      <c r="C33" s="149">
        <f>[2]byProductline!C35</f>
        <v>25359</v>
      </c>
      <c r="D33" s="149">
        <f>[2]byProductline!D35</f>
        <v>862206.05</v>
      </c>
      <c r="E33" s="71">
        <f>[2]byProductline!E35</f>
        <v>26.79</v>
      </c>
    </row>
    <row r="34" spans="1:5" ht="15" customHeight="1">
      <c r="A34" s="118" t="str">
        <f>[2]byProductline!A36</f>
        <v>Dental</v>
      </c>
      <c r="B34" s="145">
        <f>[2]byProductline!B36</f>
        <v>33</v>
      </c>
      <c r="C34" s="149">
        <f>[2]byProductline!C36</f>
        <v>9375.6200000000008</v>
      </c>
      <c r="D34" s="149">
        <f>[2]byProductline!D36</f>
        <v>309395.55</v>
      </c>
      <c r="E34" s="71">
        <f>[2]byProductline!E36</f>
        <v>40.299999999999997</v>
      </c>
    </row>
    <row r="35" spans="1:5" ht="15" customHeight="1">
      <c r="A35" s="118" t="str">
        <f>[2]byProductline!A37</f>
        <v>Gynecological Surg</v>
      </c>
      <c r="B35" s="145">
        <f>[2]byProductline!B37</f>
        <v>23</v>
      </c>
      <c r="C35" s="149">
        <f>[2]byProductline!C37</f>
        <v>18533.91</v>
      </c>
      <c r="D35" s="149">
        <f>[2]byProductline!D37</f>
        <v>426279.82</v>
      </c>
      <c r="E35" s="71">
        <f>[2]byProductline!E37</f>
        <v>36.78</v>
      </c>
    </row>
    <row r="36" spans="1:5" ht="15" customHeight="1">
      <c r="A36" s="118" t="str">
        <f>[2]byProductline!A38</f>
        <v>Ophthalmologic Surg</v>
      </c>
      <c r="B36" s="145">
        <f>[2]byProductline!B38</f>
        <v>20</v>
      </c>
      <c r="C36" s="149">
        <f>[2]byProductline!C38</f>
        <v>22991.79</v>
      </c>
      <c r="D36" s="149">
        <f>[2]byProductline!D38</f>
        <v>459835.84</v>
      </c>
      <c r="E36" s="71">
        <f>[2]byProductline!E38</f>
        <v>36.799999999999997</v>
      </c>
    </row>
    <row r="37" spans="1:5" ht="15" customHeight="1">
      <c r="A37" s="118" t="str">
        <f>[2]byProductline!A39</f>
        <v>Endocrinology Surgery</v>
      </c>
      <c r="B37" s="145">
        <f>[2]byProductline!B39</f>
        <v>18</v>
      </c>
      <c r="C37" s="149">
        <f>[2]byProductline!C39</f>
        <v>50997.64</v>
      </c>
      <c r="D37" s="149">
        <f>[2]byProductline!D39</f>
        <v>917957.43</v>
      </c>
      <c r="E37" s="71">
        <f>[2]byProductline!E39</f>
        <v>54.72</v>
      </c>
    </row>
    <row r="38" spans="1:5" ht="15" customHeight="1">
      <c r="A38" s="118" t="str">
        <f>[2]byProductline!A40</f>
        <v>Gynecology</v>
      </c>
      <c r="B38" s="145">
        <f>[2]byProductline!B40</f>
        <v>18</v>
      </c>
      <c r="C38" s="149">
        <f>[2]byProductline!C40</f>
        <v>13751.71</v>
      </c>
      <c r="D38" s="149">
        <f>[2]byProductline!D40</f>
        <v>247530.78</v>
      </c>
      <c r="E38" s="71">
        <f>[2]byProductline!E40</f>
        <v>41.83</v>
      </c>
    </row>
    <row r="39" spans="1:5" ht="15" customHeight="1">
      <c r="A39" s="118" t="str">
        <f>[2]byProductline!A41</f>
        <v>Urology</v>
      </c>
      <c r="B39" s="145">
        <f>[2]byProductline!B41</f>
        <v>17</v>
      </c>
      <c r="C39" s="149">
        <f>[2]byProductline!C41</f>
        <v>11143.33</v>
      </c>
      <c r="D39" s="149">
        <f>[2]byProductline!D41</f>
        <v>189436.68</v>
      </c>
      <c r="E39" s="71">
        <f>[2]byProductline!E41</f>
        <v>42.53</v>
      </c>
    </row>
    <row r="40" spans="1:5" ht="15" customHeight="1">
      <c r="A40" s="118" t="str">
        <f>[2]byProductline!A42</f>
        <v>Newborn</v>
      </c>
      <c r="B40" s="145">
        <f>[2]byProductline!B42</f>
        <v>10</v>
      </c>
      <c r="C40" s="149">
        <f>[2]byProductline!C42</f>
        <v>5803.83</v>
      </c>
      <c r="D40" s="149">
        <f>[2]byProductline!D42</f>
        <v>58038.27</v>
      </c>
      <c r="E40" s="71">
        <f>[2]byProductline!E42</f>
        <v>0</v>
      </c>
    </row>
    <row r="41" spans="1:5" ht="15" customHeight="1">
      <c r="A41" s="118" t="str">
        <f>[2]byProductline!A43</f>
        <v>Ungroupable</v>
      </c>
      <c r="B41" s="145">
        <f>[2]byProductline!B43</f>
        <v>3</v>
      </c>
      <c r="C41" s="149">
        <f>[2]byProductline!C43</f>
        <v>1739.3</v>
      </c>
      <c r="D41" s="149">
        <f>[2]byProductline!D43</f>
        <v>5217.8999999999996</v>
      </c>
      <c r="E41" s="71">
        <f>[2]byProductline!E43</f>
        <v>43.67</v>
      </c>
    </row>
    <row r="42" spans="1:5" ht="15" customHeight="1">
      <c r="A42" s="118" t="str">
        <f>[2]byProductline!A44</f>
        <v>Invasive Cardiology</v>
      </c>
      <c r="B42" s="145">
        <f>[2]byProductline!B44</f>
        <v>1</v>
      </c>
      <c r="C42" s="149">
        <f>[2]byProductline!C44</f>
        <v>22308.03</v>
      </c>
      <c r="D42" s="149">
        <f>[2]byProductline!D44</f>
        <v>22308.03</v>
      </c>
      <c r="E42" s="71">
        <f>[2]byProductline!E44</f>
        <v>73</v>
      </c>
    </row>
    <row r="43" spans="1:5" ht="15" customHeight="1">
      <c r="A43" s="118" t="str">
        <f>[2]byProductline!A45</f>
        <v>Cardiology</v>
      </c>
      <c r="B43" s="145">
        <f>[2]byProductline!B45</f>
        <v>1</v>
      </c>
      <c r="C43" s="149">
        <f>[2]byProductline!C45</f>
        <v>185497.89</v>
      </c>
      <c r="D43" s="149">
        <f>[2]byProductline!D45</f>
        <v>185497.89</v>
      </c>
      <c r="E43" s="71">
        <f>[2]byProductline!E45</f>
        <v>40</v>
      </c>
    </row>
  </sheetData>
  <mergeCells count="3">
    <mergeCell ref="A1:E1"/>
    <mergeCell ref="A2:A3"/>
    <mergeCell ref="B2:D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5E2FEF-F93B-47DF-B58F-5AE079473EE2}"/>
</file>

<file path=customXml/itemProps2.xml><?xml version="1.0" encoding="utf-8"?>
<ds:datastoreItem xmlns:ds="http://schemas.openxmlformats.org/officeDocument/2006/customXml" ds:itemID="{BFD5BBF0-11D3-469D-9888-BA0B8586F001}"/>
</file>

<file path=customXml/itemProps3.xml><?xml version="1.0" encoding="utf-8"?>
<ds:datastoreItem xmlns:ds="http://schemas.openxmlformats.org/officeDocument/2006/customXml" ds:itemID="{825180A1-2E23-4F6F-92DA-2324732F38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t3</vt:lpstr>
      <vt:lpstr>t4</vt:lpstr>
      <vt:lpstr>T6</vt:lpstr>
      <vt:lpstr>t7</vt:lpstr>
      <vt:lpstr>t8</vt:lpstr>
      <vt:lpstr>t9</vt:lpstr>
      <vt:lpstr>t10</vt:lpstr>
      <vt:lpstr>t11</vt:lpstr>
      <vt:lpstr>t12</vt:lpstr>
      <vt:lpstr>t13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Jessica</dc:creator>
  <cp:lastModifiedBy>Sule Calikoglu</cp:lastModifiedBy>
  <cp:lastPrinted>2014-08-04T13:44:25Z</cp:lastPrinted>
  <dcterms:created xsi:type="dcterms:W3CDTF">2014-07-07T23:42:02Z</dcterms:created>
  <dcterms:modified xsi:type="dcterms:W3CDTF">2015-01-07T15:33:28Z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