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<sst xmlns="http://schemas.openxmlformats.org/spreadsheetml/2006/main" count="18" uniqueCount="17">
  <si>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Maryland Patient Safety Center Payments by Hospital - Rate Year 2017</t>
  </si>
  <si>
    <t>Owed</t>
  </si>
  <si>
    <t>Hospital</t>
  </si>
  <si>
    <t>FY 2014 Reg. NPR*</t>
  </si>
  <si>
    <t>% of Total</t>
  </si>
  <si>
    <t>total MPSC Payment</t>
  </si>
  <si>
    <t>Carroll Co</t>
  </si>
  <si>
    <t>JHH</t>
  </si>
  <si>
    <t>Bayview</t>
  </si>
  <si>
    <t>UMMC</t>
  </si>
  <si>
    <t>Franklin Square</t>
  </si>
  <si>
    <t>Good Sam.</t>
  </si>
  <si>
    <t>Harbor</t>
  </si>
  <si>
    <t>Union Memorial</t>
  </si>
  <si>
    <t>Total</t>
  </si>
  <si>
    <t>ü</t>
  </si>
  <si>
    <t>(Plus M/U)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</si>
</sst>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[Red]#,##0"/>
    <numFmt numFmtId="166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2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165" fontId="20" fillId="0" borderId="14" xfId="0" applyNumberFormat="1" applyFont="1" applyFill="1" applyBorder="1" applyAlignment="1" applyProtection="1">
      <alignment/>
      <protection locked="0"/>
    </xf>
    <xf numFmtId="10" fontId="0" fillId="0" borderId="13" xfId="0" applyNumberFormat="1" applyBorder="1" applyAlignment="1">
      <alignment/>
    </xf>
    <xf numFmtId="166" fontId="0" fillId="33" borderId="13" xfId="0" applyNumberFormat="1" applyFill="1" applyBorder="1" applyAlignment="1">
      <alignment/>
    </xf>
    <xf numFmtId="166" fontId="0" fillId="0" borderId="13" xfId="0" applyNumberFormat="1" applyBorder="1" applyAlignment="1">
      <alignment/>
    </xf>
    <xf numFmtId="0" fontId="18" fillId="34" borderId="15" xfId="0" applyFont="1" applyFill="1" applyBorder="1" applyAlignment="1">
      <alignment/>
    </xf>
    <xf numFmtId="10" fontId="0" fillId="0" borderId="15" xfId="0" applyNumberFormat="1" applyBorder="1" applyAlignment="1">
      <alignment/>
    </xf>
    <xf numFmtId="166" fontId="0" fillId="33" borderId="15" xfId="0" applyNumberFormat="1" applyFill="1" applyBorder="1" applyAlignment="1">
      <alignment/>
    </xf>
    <xf numFmtId="166" fontId="0" fillId="0" borderId="15" xfId="0" applyNumberFormat="1" applyBorder="1" applyAlignment="1">
      <alignment/>
    </xf>
    <xf numFmtId="0" fontId="20" fillId="0" borderId="14" xfId="0" applyNumberFormat="1" applyFont="1" applyFill="1" applyBorder="1" applyAlignment="1" applyProtection="1">
      <alignment/>
      <protection locked="0"/>
    </xf>
    <xf numFmtId="0" fontId="18" fillId="34" borderId="16" xfId="0" applyFont="1" applyFill="1" applyBorder="1" applyAlignment="1">
      <alignment/>
    </xf>
    <xf numFmtId="10" fontId="0" fillId="0" borderId="16" xfId="0" applyNumberFormat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0" fontId="18" fillId="0" borderId="17" xfId="0" applyFont="1" applyBorder="1" applyAlignment="1">
      <alignment/>
    </xf>
    <xf numFmtId="166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166" fontId="0" fillId="33" borderId="17" xfId="0" applyNumberFormat="1" applyFill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4.8515625" style="0" bestFit="1" customWidth="1"/>
    <col min="2" max="2" width="17.421875" style="0" bestFit="1" customWidth="1"/>
    <col min="3" max="3" width="9.140625" style="0" bestFit="1" customWidth="1"/>
    <col min="4" max="4" width="17.8515625" style="0" bestFit="1" customWidth="1"/>
    <col min="5" max="5" width="10.140625" style="0" bestFit="1" customWidth="1"/>
    <col min="6" max="6" width="9.140625" style="0" bestFit="1" customWidth="1"/>
  </cols>
  <sheetData>
    <row r="2" ht="14.25">
      <c r="D2" s="30" t="s">
        <v>16</v>
      </c>
    </row>
    <row r="3" ht="14.25">
      <c r="D3" s="31" t="s">
        <v>15</v>
      </c>
    </row>
    <row r="4" spans="1:6" ht="14.25">
      <c r="A4" s="1" t="s">
        <v>0</v>
      </c>
      <c r="B4" s="1"/>
      <c r="C4" s="1"/>
      <c r="D4" s="1"/>
      <c r="E4" s="1"/>
      <c r="F4" s="1"/>
    </row>
    <row r="5" spans="1:6" ht="15" thickBot="1">
      <c r="A5" s="2"/>
      <c r="B5" s="2"/>
      <c r="C5" s="2"/>
      <c r="D5" s="2"/>
      <c r="E5" s="2"/>
      <c r="F5" s="2"/>
    </row>
    <row r="6" spans="1:6" ht="14.25">
      <c r="A6" s="3"/>
      <c r="B6" s="3"/>
      <c r="C6" s="3"/>
      <c r="D6" s="4"/>
      <c r="E6" s="5" t="s">
        <v>1</v>
      </c>
      <c r="F6" s="5" t="s">
        <v>1</v>
      </c>
    </row>
    <row r="7" spans="1:6" ht="15" thickBot="1">
      <c r="A7" s="6" t="s">
        <v>2</v>
      </c>
      <c r="B7" s="7" t="s">
        <v>3</v>
      </c>
      <c r="C7" s="8" t="s">
        <v>4</v>
      </c>
      <c r="D7" s="9" t="s">
        <v>5</v>
      </c>
      <c r="E7" s="10">
        <v>42674</v>
      </c>
      <c r="F7" s="11">
        <v>42825</v>
      </c>
    </row>
    <row r="8" spans="1:6" ht="14.25">
      <c r="A8" s="12" t="s">
        <v>6</v>
      </c>
      <c r="B8" s="13">
        <v>217178039</v>
      </c>
      <c r="C8" s="14">
        <f>B8/B16</f>
        <v>0.044619450342578075</v>
      </c>
      <c r="D8" s="15">
        <f>C8*D16</f>
        <v>39033.0951596873</v>
      </c>
      <c r="E8" s="16">
        <f>D8*0.5</f>
        <v>19516.54757984365</v>
      </c>
      <c r="F8" s="16">
        <f>D8*0.5</f>
        <v>19516.54757984365</v>
      </c>
    </row>
    <row r="9" spans="1:6" ht="14.25">
      <c r="A9" s="17" t="s">
        <v>7</v>
      </c>
      <c r="B9" s="13">
        <v>1840053218</v>
      </c>
      <c r="C9" s="18">
        <f>B9/B16</f>
        <v>0.37804081649458116</v>
      </c>
      <c r="D9" s="19">
        <f>D16*C9</f>
        <v>330710.1062694596</v>
      </c>
      <c r="E9" s="20">
        <f aca="true" t="shared" si="0" ref="E9:E15">D9*0.5</f>
        <v>165355.0531347298</v>
      </c>
      <c r="F9" s="20">
        <f aca="true" t="shared" si="1" ref="F9:F15">D9*0.5</f>
        <v>165355.0531347298</v>
      </c>
    </row>
    <row r="10" spans="1:6" ht="14.25">
      <c r="A10" s="17" t="s">
        <v>8</v>
      </c>
      <c r="B10" s="13">
        <v>503595000</v>
      </c>
      <c r="C10" s="18">
        <f>B10/B16</f>
        <v>0.1034641080596119</v>
      </c>
      <c r="D10" s="19">
        <f>D16*C10</f>
        <v>90510.40173054849</v>
      </c>
      <c r="E10" s="20">
        <f t="shared" si="0"/>
        <v>45255.200865274244</v>
      </c>
      <c r="F10" s="20">
        <f t="shared" si="1"/>
        <v>45255.200865274244</v>
      </c>
    </row>
    <row r="11" spans="1:6" ht="14.25">
      <c r="A11" s="17" t="s">
        <v>9</v>
      </c>
      <c r="B11" s="13">
        <v>1122779159</v>
      </c>
      <c r="C11" s="18">
        <f>B11/B16</f>
        <v>0.23067612711376437</v>
      </c>
      <c r="D11" s="19">
        <f>D16*C11</f>
        <v>201795.47599912106</v>
      </c>
      <c r="E11" s="20">
        <f t="shared" si="0"/>
        <v>100897.73799956053</v>
      </c>
      <c r="F11" s="20">
        <f t="shared" si="1"/>
        <v>100897.73799956053</v>
      </c>
    </row>
    <row r="12" spans="1:6" ht="14.25">
      <c r="A12" s="17" t="s">
        <v>10</v>
      </c>
      <c r="B12" s="13">
        <v>414776714</v>
      </c>
      <c r="C12" s="18">
        <f>B12/B16</f>
        <v>0.08521630031653757</v>
      </c>
      <c r="D12" s="19">
        <f>D16*C12</f>
        <v>74547.21951690706</v>
      </c>
      <c r="E12" s="20">
        <f t="shared" si="0"/>
        <v>37273.60975845353</v>
      </c>
      <c r="F12" s="20">
        <f t="shared" si="1"/>
        <v>37273.60975845353</v>
      </c>
    </row>
    <row r="13" spans="1:6" ht="14.25">
      <c r="A13" s="17" t="s">
        <v>11</v>
      </c>
      <c r="B13" s="21">
        <v>242061253</v>
      </c>
      <c r="C13" s="18">
        <f>B13/B16</f>
        <v>0.04973173212092466</v>
      </c>
      <c r="D13" s="19">
        <f>D16*C13</f>
        <v>43505.319259384894</v>
      </c>
      <c r="E13" s="20">
        <f t="shared" si="0"/>
        <v>21752.659629692447</v>
      </c>
      <c r="F13" s="20">
        <f t="shared" si="1"/>
        <v>21752.659629692447</v>
      </c>
    </row>
    <row r="14" spans="1:6" ht="14.25">
      <c r="A14" s="17" t="s">
        <v>12</v>
      </c>
      <c r="B14" s="13">
        <v>172948609</v>
      </c>
      <c r="C14" s="18">
        <f>B14/B16</f>
        <v>0.03553246869078439</v>
      </c>
      <c r="D14" s="19">
        <f>D16*C14</f>
        <v>31083.803610698185</v>
      </c>
      <c r="E14" s="20">
        <f t="shared" si="0"/>
        <v>15541.901805349093</v>
      </c>
      <c r="F14" s="20">
        <f t="shared" si="1"/>
        <v>15541.901805349093</v>
      </c>
    </row>
    <row r="15" spans="1:6" ht="15" thickBot="1">
      <c r="A15" s="22" t="s">
        <v>13</v>
      </c>
      <c r="B15" s="13">
        <v>353948088</v>
      </c>
      <c r="C15" s="23">
        <f>B15/B16</f>
        <v>0.07271899686121788</v>
      </c>
      <c r="D15" s="24">
        <f>D16*C15</f>
        <v>63614.578454193404</v>
      </c>
      <c r="E15" s="25">
        <f t="shared" si="0"/>
        <v>31807.289227096702</v>
      </c>
      <c r="F15" s="25">
        <f t="shared" si="1"/>
        <v>31807.289227096702</v>
      </c>
    </row>
    <row r="16" spans="1:6" ht="15" thickBot="1">
      <c r="A16" s="26" t="s">
        <v>14</v>
      </c>
      <c r="B16" s="27">
        <f>SUM(B8:B15)</f>
        <v>4867340080</v>
      </c>
      <c r="C16" s="28">
        <f>SUM(C8:C15)</f>
        <v>1</v>
      </c>
      <c r="D16" s="29">
        <v>874800</v>
      </c>
      <c r="E16" s="27">
        <f>SUM(E8:E15)</f>
        <v>437399.99999999994</v>
      </c>
      <c r="F16" s="27">
        <f>SUM(F8:F15)</f>
        <v>437399.99999999994</v>
      </c>
    </row>
  </sheetData>
  <sheetProtection/>
  <mergeCells count="1">
    <mergeCell ref="A4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2016-06-16T18:08:37Z</dcterms:created>
  <dcterms:modified xsi:type="dcterms:W3CDTF">2016-06-16T18:11:05Z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