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RATE_SETTING\FY 2019 Model Input\"/>
    </mc:Choice>
  </mc:AlternateContent>
  <bookViews>
    <workbookView xWindow="0" yWindow="0" windowWidth="28800" windowHeight="11835" tabRatio="601"/>
  </bookViews>
  <sheets>
    <sheet name="Summary" sheetId="1" r:id="rId1"/>
    <sheet name="M-Detail" sheetId="2" r:id="rId2"/>
  </sheets>
  <definedNames>
    <definedName name="_xlnm._FilterDatabase" localSheetId="1" hidden="1">'M-Detail'!$A$1:$V$1714</definedName>
    <definedName name="_xlnm.Print_Area" localSheetId="0">Summary!$A$1:$S$69</definedName>
  </definedNames>
  <calcPr calcId="162913"/>
</workbook>
</file>

<file path=xl/calcChain.xml><?xml version="1.0" encoding="utf-8"?>
<calcChain xmlns="http://schemas.openxmlformats.org/spreadsheetml/2006/main">
  <c r="M4" i="1" l="1"/>
  <c r="L2" i="1"/>
  <c r="K2" i="1"/>
  <c r="L7" i="1"/>
  <c r="K7" i="1"/>
  <c r="K8" i="1"/>
  <c r="L8" i="1"/>
  <c r="M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J60" i="1"/>
  <c r="K3" i="1"/>
  <c r="L3" i="1"/>
  <c r="K60" i="1"/>
  <c r="L60" i="1"/>
  <c r="M60" i="1"/>
  <c r="J59" i="1"/>
  <c r="K59" i="1"/>
  <c r="L59" i="1"/>
  <c r="M59" i="1"/>
  <c r="J58" i="1"/>
  <c r="K58" i="1"/>
  <c r="L58" i="1"/>
  <c r="M58" i="1"/>
  <c r="J57" i="1"/>
  <c r="K57" i="1"/>
  <c r="L57" i="1"/>
  <c r="M57" i="1"/>
  <c r="J56" i="1"/>
  <c r="K56" i="1"/>
  <c r="L56" i="1"/>
  <c r="M56" i="1"/>
  <c r="J55" i="1"/>
  <c r="K55" i="1"/>
  <c r="L55" i="1"/>
  <c r="M55" i="1"/>
  <c r="J54" i="1"/>
  <c r="K54" i="1"/>
  <c r="L54" i="1"/>
  <c r="M54" i="1"/>
  <c r="J53" i="1"/>
  <c r="K53" i="1"/>
  <c r="L53" i="1"/>
  <c r="M53" i="1"/>
  <c r="J52" i="1"/>
  <c r="K52" i="1"/>
  <c r="L52" i="1"/>
  <c r="M52" i="1"/>
  <c r="J51" i="1"/>
  <c r="K51" i="1"/>
  <c r="L51" i="1"/>
  <c r="M51" i="1"/>
  <c r="J50" i="1"/>
  <c r="K50" i="1"/>
  <c r="L50" i="1"/>
  <c r="M50" i="1"/>
  <c r="J49" i="1"/>
  <c r="K49" i="1"/>
  <c r="L49" i="1"/>
  <c r="M49" i="1"/>
  <c r="J48" i="1"/>
  <c r="K48" i="1"/>
  <c r="L48" i="1"/>
  <c r="M48" i="1"/>
  <c r="J47" i="1"/>
  <c r="K47" i="1"/>
  <c r="L47" i="1"/>
  <c r="M47" i="1"/>
  <c r="J46" i="1"/>
  <c r="K46" i="1"/>
  <c r="L46" i="1"/>
  <c r="M46" i="1"/>
  <c r="J45" i="1"/>
  <c r="K45" i="1"/>
  <c r="L45" i="1"/>
  <c r="M45" i="1"/>
  <c r="J44" i="1"/>
  <c r="K44" i="1"/>
  <c r="L44" i="1"/>
  <c r="M44" i="1"/>
  <c r="J43" i="1"/>
  <c r="K43" i="1"/>
  <c r="L43" i="1"/>
  <c r="M43" i="1"/>
  <c r="J42" i="1"/>
  <c r="K42" i="1"/>
  <c r="L42" i="1"/>
  <c r="M42" i="1"/>
  <c r="J41" i="1"/>
  <c r="K41" i="1"/>
  <c r="L41" i="1"/>
  <c r="M41" i="1"/>
  <c r="J40" i="1"/>
  <c r="K40" i="1"/>
  <c r="L40" i="1"/>
  <c r="M40" i="1"/>
  <c r="J39" i="1"/>
  <c r="K39" i="1"/>
  <c r="L39" i="1"/>
  <c r="M39" i="1"/>
  <c r="J38" i="1"/>
  <c r="K38" i="1"/>
  <c r="L38" i="1"/>
  <c r="M38" i="1"/>
  <c r="J37" i="1"/>
  <c r="K37" i="1"/>
  <c r="L37" i="1"/>
  <c r="M37" i="1"/>
  <c r="J36" i="1"/>
  <c r="K36" i="1"/>
  <c r="L36" i="1"/>
  <c r="M36" i="1"/>
  <c r="J35" i="1"/>
  <c r="K35" i="1"/>
  <c r="L35" i="1"/>
  <c r="M35" i="1"/>
  <c r="J34" i="1"/>
  <c r="K34" i="1"/>
  <c r="L34" i="1"/>
  <c r="M34" i="1"/>
  <c r="J33" i="1"/>
  <c r="K33" i="1"/>
  <c r="L33" i="1"/>
  <c r="M33" i="1"/>
  <c r="J32" i="1"/>
  <c r="K32" i="1"/>
  <c r="L32" i="1"/>
  <c r="M32" i="1"/>
  <c r="J31" i="1"/>
  <c r="K31" i="1"/>
  <c r="L31" i="1"/>
  <c r="M31" i="1"/>
  <c r="J30" i="1"/>
  <c r="K30" i="1"/>
  <c r="L30" i="1"/>
  <c r="M30" i="1"/>
  <c r="J29" i="1"/>
  <c r="K29" i="1"/>
  <c r="L29" i="1"/>
  <c r="M29" i="1"/>
  <c r="J28" i="1"/>
  <c r="K28" i="1"/>
  <c r="L28" i="1"/>
  <c r="M28" i="1"/>
  <c r="J27" i="1"/>
  <c r="K27" i="1"/>
  <c r="L27" i="1"/>
  <c r="M27" i="1"/>
  <c r="J26" i="1"/>
  <c r="K26" i="1"/>
  <c r="L26" i="1"/>
  <c r="M26" i="1"/>
  <c r="J25" i="1"/>
  <c r="K25" i="1"/>
  <c r="L25" i="1"/>
  <c r="M25" i="1"/>
  <c r="J24" i="1"/>
  <c r="K24" i="1"/>
  <c r="L24" i="1"/>
  <c r="M24" i="1"/>
  <c r="J23" i="1"/>
  <c r="K23" i="1"/>
  <c r="L23" i="1"/>
  <c r="M23" i="1"/>
  <c r="J22" i="1"/>
  <c r="K22" i="1"/>
  <c r="L22" i="1"/>
  <c r="M22" i="1"/>
  <c r="J21" i="1"/>
  <c r="K21" i="1"/>
  <c r="L21" i="1"/>
  <c r="M21" i="1"/>
  <c r="J20" i="1"/>
  <c r="K20" i="1"/>
  <c r="L20" i="1"/>
  <c r="M20" i="1"/>
  <c r="J19" i="1"/>
  <c r="K19" i="1"/>
  <c r="L19" i="1"/>
  <c r="M19" i="1"/>
  <c r="J18" i="1"/>
  <c r="K18" i="1"/>
  <c r="L18" i="1"/>
  <c r="M18" i="1"/>
  <c r="J17" i="1"/>
  <c r="K17" i="1"/>
  <c r="L17" i="1"/>
  <c r="M17" i="1"/>
  <c r="J16" i="1"/>
  <c r="K16" i="1"/>
  <c r="L16" i="1"/>
  <c r="M16" i="1"/>
  <c r="J15" i="1"/>
  <c r="K15" i="1"/>
  <c r="L15" i="1"/>
  <c r="M15" i="1"/>
  <c r="J14" i="1"/>
  <c r="K14" i="1"/>
  <c r="L14" i="1"/>
  <c r="M14" i="1"/>
  <c r="J13" i="1"/>
  <c r="K13" i="1"/>
  <c r="L13" i="1"/>
  <c r="M13" i="1"/>
  <c r="J12" i="1"/>
  <c r="K12" i="1"/>
  <c r="L12" i="1"/>
  <c r="M12" i="1"/>
  <c r="J11" i="1"/>
  <c r="K11" i="1"/>
  <c r="L11" i="1"/>
  <c r="M11" i="1"/>
  <c r="J10" i="1"/>
  <c r="K10" i="1"/>
  <c r="L10" i="1"/>
  <c r="M10" i="1"/>
  <c r="J9" i="1"/>
  <c r="K9" i="1"/>
  <c r="L9" i="1"/>
  <c r="M9" i="1"/>
  <c r="J8" i="1"/>
  <c r="M7" i="1"/>
  <c r="H67" i="1"/>
  <c r="H66" i="1"/>
  <c r="H65" i="1"/>
  <c r="H64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67" i="1"/>
  <c r="G66" i="1"/>
  <c r="G65" i="1"/>
  <c r="G64" i="1"/>
  <c r="F67" i="1"/>
  <c r="F66" i="1"/>
  <c r="F65" i="1"/>
  <c r="F64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64" i="1"/>
  <c r="J64" i="1"/>
  <c r="I67" i="1"/>
  <c r="I66" i="1"/>
  <c r="I65" i="1"/>
  <c r="I61" i="1"/>
  <c r="G61" i="1"/>
  <c r="D56" i="1"/>
  <c r="C56" i="1"/>
  <c r="J67" i="1"/>
  <c r="J66" i="1"/>
  <c r="J65" i="1"/>
  <c r="L64" i="1"/>
  <c r="H60" i="1"/>
  <c r="L67" i="1"/>
  <c r="L66" i="1"/>
  <c r="L65" i="1"/>
  <c r="F63" i="1"/>
  <c r="K64" i="1"/>
  <c r="M64" i="1"/>
  <c r="R64" i="1"/>
  <c r="S64" i="1"/>
  <c r="O64" i="1"/>
  <c r="K66" i="1"/>
  <c r="K65" i="1"/>
  <c r="K67" i="1"/>
  <c r="P64" i="1"/>
  <c r="Q64" i="1"/>
  <c r="R16" i="1"/>
  <c r="S16" i="1"/>
  <c r="R42" i="1"/>
  <c r="S42" i="1"/>
  <c r="R38" i="1"/>
  <c r="S38" i="1"/>
  <c r="R17" i="1"/>
  <c r="S17" i="1"/>
  <c r="R13" i="1"/>
  <c r="S13" i="1"/>
  <c r="R55" i="1"/>
  <c r="S55" i="1"/>
  <c r="R48" i="1"/>
  <c r="S48" i="1"/>
  <c r="R8" i="1"/>
  <c r="S8" i="1"/>
  <c r="R49" i="1"/>
  <c r="S49" i="1"/>
  <c r="R9" i="1"/>
  <c r="S9" i="1"/>
  <c r="R10" i="1"/>
  <c r="S10" i="1"/>
  <c r="R32" i="1"/>
  <c r="S32" i="1"/>
  <c r="R11" i="1"/>
  <c r="S11" i="1"/>
  <c r="R33" i="1"/>
  <c r="S33" i="1"/>
  <c r="R26" i="1"/>
  <c r="S26" i="1"/>
  <c r="R53" i="1"/>
  <c r="S53" i="1"/>
  <c r="R50" i="1"/>
  <c r="S50" i="1"/>
  <c r="R21" i="1"/>
  <c r="S21" i="1"/>
  <c r="R27" i="1"/>
  <c r="S27" i="1"/>
  <c r="O47" i="1"/>
  <c r="O40" i="1"/>
  <c r="O39" i="1"/>
  <c r="O30" i="1"/>
  <c r="O27" i="1"/>
  <c r="O60" i="1"/>
  <c r="O51" i="1"/>
  <c r="O32" i="1"/>
  <c r="O9" i="1"/>
  <c r="O18" i="1"/>
  <c r="O25" i="1"/>
  <c r="O29" i="1"/>
  <c r="O33" i="1"/>
  <c r="O65" i="1"/>
  <c r="O12" i="1"/>
  <c r="O67" i="1"/>
  <c r="O66" i="1"/>
  <c r="O37" i="1"/>
  <c r="O53" i="1"/>
  <c r="O46" i="1"/>
  <c r="O26" i="1"/>
  <c r="O59" i="1"/>
  <c r="O8" i="1"/>
  <c r="O23" i="1"/>
  <c r="O35" i="1"/>
  <c r="O11" i="1"/>
  <c r="O45" i="1"/>
  <c r="O54" i="1"/>
  <c r="O13" i="1"/>
  <c r="O17" i="1"/>
  <c r="O50" i="1"/>
  <c r="O22" i="1"/>
  <c r="O44" i="1"/>
  <c r="O52" i="1"/>
  <c r="O14" i="1"/>
  <c r="O28" i="1"/>
  <c r="O41" i="1"/>
  <c r="O34" i="1"/>
  <c r="O15" i="1"/>
  <c r="O43" i="1"/>
  <c r="O57" i="1"/>
  <c r="O10" i="1"/>
  <c r="O16" i="1"/>
  <c r="P16" i="1"/>
  <c r="Q16" i="1"/>
  <c r="O38" i="1"/>
  <c r="P38" i="1"/>
  <c r="Q38" i="1"/>
  <c r="O49" i="1"/>
  <c r="P49" i="1"/>
  <c r="Q49" i="1"/>
  <c r="O20" i="1"/>
  <c r="O31" i="1"/>
  <c r="O24" i="1"/>
  <c r="O48" i="1"/>
  <c r="O19" i="1"/>
  <c r="O58" i="1"/>
  <c r="O42" i="1"/>
  <c r="O55" i="1"/>
  <c r="P55" i="1"/>
  <c r="Q55" i="1"/>
  <c r="O56" i="1"/>
  <c r="O21" i="1"/>
  <c r="O36" i="1"/>
  <c r="R18" i="1"/>
  <c r="S18" i="1"/>
  <c r="P18" i="1"/>
  <c r="Q18" i="1"/>
  <c r="R22" i="1"/>
  <c r="S22" i="1"/>
  <c r="R40" i="1"/>
  <c r="S40" i="1"/>
  <c r="R31" i="1"/>
  <c r="S31" i="1"/>
  <c r="R30" i="1"/>
  <c r="S30" i="1"/>
  <c r="R15" i="1"/>
  <c r="S15" i="1"/>
  <c r="R34" i="1"/>
  <c r="S34" i="1"/>
  <c r="R67" i="1"/>
  <c r="S67" i="1"/>
  <c r="M67" i="1"/>
  <c r="M65" i="1"/>
  <c r="R65" i="1"/>
  <c r="S65" i="1"/>
  <c r="M66" i="1"/>
  <c r="R66" i="1"/>
  <c r="S66" i="1"/>
  <c r="P47" i="1"/>
  <c r="Q47" i="1"/>
  <c r="R47" i="1"/>
  <c r="S47" i="1"/>
  <c r="R45" i="1"/>
  <c r="S45" i="1"/>
  <c r="R51" i="1"/>
  <c r="S51" i="1"/>
  <c r="R44" i="1"/>
  <c r="S44" i="1"/>
  <c r="R23" i="1"/>
  <c r="S23" i="1"/>
  <c r="R58" i="1"/>
  <c r="S58" i="1"/>
  <c r="R20" i="1"/>
  <c r="S20" i="1"/>
  <c r="R59" i="1"/>
  <c r="R46" i="1"/>
  <c r="S46" i="1"/>
  <c r="R28" i="1"/>
  <c r="S28" i="1"/>
  <c r="R36" i="1"/>
  <c r="S36" i="1"/>
  <c r="R14" i="1"/>
  <c r="S14" i="1"/>
  <c r="R37" i="1"/>
  <c r="S37" i="1"/>
  <c r="R52" i="1"/>
  <c r="S52" i="1"/>
  <c r="R41" i="1"/>
  <c r="S41" i="1"/>
  <c r="R56" i="1"/>
  <c r="S56" i="1"/>
  <c r="P39" i="1"/>
  <c r="Q39" i="1"/>
  <c r="R39" i="1"/>
  <c r="S39" i="1"/>
  <c r="R57" i="1"/>
  <c r="S57" i="1"/>
  <c r="R19" i="1"/>
  <c r="S19" i="1"/>
  <c r="R29" i="1"/>
  <c r="S29" i="1"/>
  <c r="R43" i="1"/>
  <c r="S43" i="1"/>
  <c r="R12" i="1"/>
  <c r="S12" i="1"/>
  <c r="R54" i="1"/>
  <c r="S54" i="1"/>
  <c r="R60" i="1"/>
  <c r="S60" i="1"/>
  <c r="R35" i="1"/>
  <c r="S35" i="1"/>
  <c r="R25" i="1"/>
  <c r="S25" i="1"/>
  <c r="R24" i="1"/>
  <c r="S24" i="1"/>
  <c r="P65" i="1"/>
  <c r="Q65" i="1"/>
  <c r="P40" i="1"/>
  <c r="Q40" i="1"/>
  <c r="P50" i="1"/>
  <c r="Q50" i="1"/>
  <c r="P44" i="1"/>
  <c r="Q44" i="1"/>
  <c r="P21" i="1"/>
  <c r="Q21" i="1"/>
  <c r="P24" i="1"/>
  <c r="Q24" i="1"/>
  <c r="P54" i="1"/>
  <c r="Q54" i="1"/>
  <c r="P17" i="1"/>
  <c r="Q17" i="1"/>
  <c r="P11" i="1"/>
  <c r="Q11" i="1"/>
  <c r="P8" i="1"/>
  <c r="Q8" i="1"/>
  <c r="P28" i="1"/>
  <c r="Q28" i="1"/>
  <c r="P15" i="1"/>
  <c r="Q15" i="1"/>
  <c r="P31" i="1"/>
  <c r="Q31" i="1"/>
  <c r="P22" i="1"/>
  <c r="Q22" i="1"/>
  <c r="P48" i="1"/>
  <c r="Q48" i="1"/>
  <c r="P36" i="1"/>
  <c r="Q36" i="1"/>
  <c r="P57" i="1"/>
  <c r="Q57" i="1"/>
  <c r="P41" i="1"/>
  <c r="Q41" i="1"/>
  <c r="P13" i="1"/>
  <c r="Q13" i="1"/>
  <c r="P35" i="1"/>
  <c r="Q35" i="1"/>
  <c r="P59" i="1"/>
  <c r="Q59" i="1"/>
  <c r="P37" i="1"/>
  <c r="Q37" i="1"/>
  <c r="P60" i="1"/>
  <c r="P53" i="1"/>
  <c r="Q53" i="1"/>
  <c r="P33" i="1"/>
  <c r="Q33" i="1"/>
  <c r="P32" i="1"/>
  <c r="Q32" i="1"/>
  <c r="P9" i="1"/>
  <c r="Q9" i="1"/>
  <c r="P42" i="1"/>
  <c r="Q42" i="1"/>
  <c r="P43" i="1"/>
  <c r="Q43" i="1"/>
  <c r="P23" i="1"/>
  <c r="Q23" i="1"/>
  <c r="P66" i="1"/>
  <c r="Q66" i="1"/>
  <c r="P20" i="1"/>
  <c r="Q20" i="1"/>
  <c r="P58" i="1"/>
  <c r="Q58" i="1"/>
  <c r="P14" i="1"/>
  <c r="Q14" i="1"/>
  <c r="P45" i="1"/>
  <c r="Q45" i="1"/>
  <c r="P46" i="1"/>
  <c r="Q46" i="1"/>
  <c r="P67" i="1"/>
  <c r="Q67" i="1"/>
  <c r="P29" i="1"/>
  <c r="Q29" i="1"/>
  <c r="P30" i="1"/>
  <c r="Q30" i="1"/>
  <c r="P27" i="1"/>
  <c r="Q27" i="1"/>
  <c r="P26" i="1"/>
  <c r="Q26" i="1"/>
  <c r="P10" i="1"/>
  <c r="Q10" i="1"/>
  <c r="P56" i="1"/>
  <c r="Q56" i="1"/>
  <c r="P19" i="1"/>
  <c r="Q19" i="1"/>
  <c r="P34" i="1"/>
  <c r="Q34" i="1"/>
  <c r="P52" i="1"/>
  <c r="Q52" i="1"/>
  <c r="P12" i="1"/>
  <c r="Q12" i="1"/>
  <c r="P25" i="1"/>
  <c r="Q25" i="1"/>
  <c r="P51" i="1"/>
  <c r="Q51" i="1"/>
  <c r="Q60" i="1"/>
</calcChain>
</file>

<file path=xl/sharedStrings.xml><?xml version="1.0" encoding="utf-8"?>
<sst xmlns="http://schemas.openxmlformats.org/spreadsheetml/2006/main" count="8849" uniqueCount="284">
  <si>
    <t>Meritus</t>
  </si>
  <si>
    <t>M</t>
  </si>
  <si>
    <t>CDS</t>
  </si>
  <si>
    <t>UMMC</t>
  </si>
  <si>
    <t>Prince George Hospital</t>
  </si>
  <si>
    <t>Holy Cross</t>
  </si>
  <si>
    <t>Frederick</t>
  </si>
  <si>
    <t>UM-Harford Memorial</t>
  </si>
  <si>
    <t>Mercy Med. Cntr</t>
  </si>
  <si>
    <t>Johns Hopkins</t>
  </si>
  <si>
    <t>UM Dorchester</t>
  </si>
  <si>
    <t>St Agnes</t>
  </si>
  <si>
    <t>Sinai</t>
  </si>
  <si>
    <t>Bon Secours</t>
  </si>
  <si>
    <t>Medstar Franklin Sq</t>
  </si>
  <si>
    <t>Garrett County</t>
  </si>
  <si>
    <t>Medstar Montgomery General</t>
  </si>
  <si>
    <t>Peninsula General</t>
  </si>
  <si>
    <t>Suburban</t>
  </si>
  <si>
    <t>Anne Arundel</t>
  </si>
  <si>
    <t>Medstar Union Memorial</t>
  </si>
  <si>
    <t>Western Maryland</t>
  </si>
  <si>
    <t>Medstar St Marys</t>
  </si>
  <si>
    <t>JH Bayview</t>
  </si>
  <si>
    <t>UM Chestertown</t>
  </si>
  <si>
    <t>Union Hospital of Cecil Co</t>
  </si>
  <si>
    <t>Carroll Hospital</t>
  </si>
  <si>
    <t>Medstar Harbor</t>
  </si>
  <si>
    <t>UM Charles Regional</t>
  </si>
  <si>
    <t>UM Easton</t>
  </si>
  <si>
    <t>UMMC Midtown</t>
  </si>
  <si>
    <t>Calvert</t>
  </si>
  <si>
    <t>LifeBridge Northwest</t>
  </si>
  <si>
    <t>UM Baltimore Washington Med Ctr</t>
  </si>
  <si>
    <t>GBMC</t>
  </si>
  <si>
    <t>McCready</t>
  </si>
  <si>
    <t>JH Howard County</t>
  </si>
  <si>
    <t>UCH-Upper Chesapeake</t>
  </si>
  <si>
    <t>Doctors Community</t>
  </si>
  <si>
    <t>Laurel Regional</t>
  </si>
  <si>
    <t>MedStar Good Samaritan</t>
  </si>
  <si>
    <t>UM Rehab &amp; Ortho Inst</t>
  </si>
  <si>
    <t>Atlantic General</t>
  </si>
  <si>
    <t>Medstar Southern MD</t>
  </si>
  <si>
    <t>UM St. Joseph</t>
  </si>
  <si>
    <t>Levindale</t>
  </si>
  <si>
    <t>Holy Cross Germantown</t>
  </si>
  <si>
    <t>Queen Annes Emg Ctr</t>
  </si>
  <si>
    <t>Bowie Health Emg Ctr</t>
  </si>
  <si>
    <t>Mt.Washington Pediatric Hosp.</t>
  </si>
  <si>
    <t>Sheppard Pratt</t>
  </si>
  <si>
    <t>Brook Lane</t>
  </si>
  <si>
    <t>HOSPNAME</t>
  </si>
  <si>
    <t>CENTER</t>
  </si>
  <si>
    <t>D_DIRECT</t>
  </si>
  <si>
    <t>C_OHD</t>
  </si>
  <si>
    <t>C_OHD2</t>
  </si>
  <si>
    <t>P2_COST</t>
  </si>
  <si>
    <t>P4_COST</t>
  </si>
  <si>
    <t>LEVEL_1</t>
  </si>
  <si>
    <t>DEPMNT</t>
  </si>
  <si>
    <t>LEVEL_2</t>
  </si>
  <si>
    <t>MA_OFC_D</t>
  </si>
  <si>
    <t>MA_OFC_PCT</t>
  </si>
  <si>
    <t>MA_LEVEL_3</t>
  </si>
  <si>
    <t>MA_PAYOR_D</t>
  </si>
  <si>
    <t>MA_LEVEL_4</t>
  </si>
  <si>
    <t>M TOT</t>
  </si>
  <si>
    <t>Statewide</t>
  </si>
  <si>
    <t>UNITS</t>
  </si>
  <si>
    <t>Total</t>
  </si>
  <si>
    <t>CDS as a Percent of Total Statewide Level 2 Cost</t>
  </si>
  <si>
    <t>Statewide Cost of Drugs Sold (CDS) Expenses</t>
  </si>
  <si>
    <t>% to Total</t>
  </si>
  <si>
    <t>HOSP #</t>
  </si>
  <si>
    <t>Direct Expense</t>
  </si>
  <si>
    <t>Total Inflation Factor</t>
  </si>
  <si>
    <t>Additional CDS Inflation</t>
  </si>
  <si>
    <t>Uniform Inflation Update</t>
  </si>
  <si>
    <t>Calculation of Overall Inflation Factor for Each Hospital</t>
  </si>
  <si>
    <t>Pharmacy</t>
  </si>
  <si>
    <t>Statewide Inflation</t>
  </si>
  <si>
    <t>Difference</t>
  </si>
  <si>
    <t>Cost Difference</t>
  </si>
  <si>
    <t>Total Inflation</t>
  </si>
  <si>
    <t>Other Expenses</t>
  </si>
  <si>
    <t>Inflation Factor</t>
  </si>
  <si>
    <t>Percent of Total Cost</t>
  </si>
  <si>
    <t>Ammount Applied</t>
  </si>
  <si>
    <t>Schedule</t>
  </si>
  <si>
    <t>Level 2 Expense</t>
  </si>
  <si>
    <t>Cost Inflated</t>
  </si>
  <si>
    <t>Inflation Applied</t>
  </si>
  <si>
    <t>Shady Grove</t>
  </si>
  <si>
    <t>XYZ</t>
  </si>
  <si>
    <t>Washington Adventist</t>
  </si>
  <si>
    <t>FT. Washignton</t>
  </si>
  <si>
    <t>Adventist Germantown</t>
  </si>
  <si>
    <t>ü</t>
  </si>
  <si>
    <t>BASEYEAR</t>
  </si>
  <si>
    <t>HOSPNUMB</t>
  </si>
  <si>
    <t>SCHEDULE</t>
  </si>
  <si>
    <t>CENTER_CODE</t>
  </si>
  <si>
    <t>MUNITS</t>
  </si>
  <si>
    <t>BUILD_EQ</t>
  </si>
  <si>
    <t>VERSION</t>
  </si>
  <si>
    <t>D01</t>
  </si>
  <si>
    <t>MSG</t>
  </si>
  <si>
    <t>D02</t>
  </si>
  <si>
    <t>PED</t>
  </si>
  <si>
    <t>D03</t>
  </si>
  <si>
    <t>PSY</t>
  </si>
  <si>
    <t>D04</t>
  </si>
  <si>
    <t>OBS</t>
  </si>
  <si>
    <t>D05</t>
  </si>
  <si>
    <t>DEF</t>
  </si>
  <si>
    <t>D06</t>
  </si>
  <si>
    <t>MIS</t>
  </si>
  <si>
    <t>D14</t>
  </si>
  <si>
    <t>NUR</t>
  </si>
  <si>
    <t>D18</t>
  </si>
  <si>
    <t>EMG</t>
  </si>
  <si>
    <t>D19</t>
  </si>
  <si>
    <t>CL</t>
  </si>
  <si>
    <t>D22</t>
  </si>
  <si>
    <t>SDS</t>
  </si>
  <si>
    <t>D23</t>
  </si>
  <si>
    <t>DEL</t>
  </si>
  <si>
    <t>D24</t>
  </si>
  <si>
    <t>OR</t>
  </si>
  <si>
    <t>D24A</t>
  </si>
  <si>
    <t>ORC</t>
  </si>
  <si>
    <t>D25</t>
  </si>
  <si>
    <t>ANS</t>
  </si>
  <si>
    <t>D28</t>
  </si>
  <si>
    <t>LAB</t>
  </si>
  <si>
    <t>D30</t>
  </si>
  <si>
    <t>EKG</t>
  </si>
  <si>
    <t>D31</t>
  </si>
  <si>
    <t>IRC</t>
  </si>
  <si>
    <t>D32</t>
  </si>
  <si>
    <t>RAD</t>
  </si>
  <si>
    <t>D33</t>
  </si>
  <si>
    <t>CAT</t>
  </si>
  <si>
    <t>D34</t>
  </si>
  <si>
    <t>RAT</t>
  </si>
  <si>
    <t>D35</t>
  </si>
  <si>
    <t>NUC</t>
  </si>
  <si>
    <t>D36</t>
  </si>
  <si>
    <t>RES</t>
  </si>
  <si>
    <t>D37</t>
  </si>
  <si>
    <t>PUL</t>
  </si>
  <si>
    <t>D38</t>
  </si>
  <si>
    <t>EEG</t>
  </si>
  <si>
    <t>D39</t>
  </si>
  <si>
    <t>PTH</t>
  </si>
  <si>
    <t>D40</t>
  </si>
  <si>
    <t>OTH</t>
  </si>
  <si>
    <t>D41</t>
  </si>
  <si>
    <t>STH</t>
  </si>
  <si>
    <t>D45</t>
  </si>
  <si>
    <t>RDL</t>
  </si>
  <si>
    <t>D49</t>
  </si>
  <si>
    <t>HYP</t>
  </si>
  <si>
    <t>D51</t>
  </si>
  <si>
    <t>MRI</t>
  </si>
  <si>
    <t>D53</t>
  </si>
  <si>
    <t>LIT</t>
  </si>
  <si>
    <t>D54</t>
  </si>
  <si>
    <t>RHB</t>
  </si>
  <si>
    <t>D55</t>
  </si>
  <si>
    <t>OBV</t>
  </si>
  <si>
    <t>ZZZ</t>
  </si>
  <si>
    <t>ADM</t>
  </si>
  <si>
    <t>D26</t>
  </si>
  <si>
    <t>MSS</t>
  </si>
  <si>
    <t>D27</t>
  </si>
  <si>
    <t>MTOT</t>
  </si>
  <si>
    <t>D07</t>
  </si>
  <si>
    <t>CCU</t>
  </si>
  <si>
    <t>D08</t>
  </si>
  <si>
    <t>PIC</t>
  </si>
  <si>
    <t>D09</t>
  </si>
  <si>
    <t>NEO</t>
  </si>
  <si>
    <t>D13</t>
  </si>
  <si>
    <t>ONC</t>
  </si>
  <si>
    <t>D20</t>
  </si>
  <si>
    <t>PDC</t>
  </si>
  <si>
    <t>D46</t>
  </si>
  <si>
    <t>OA</t>
  </si>
  <si>
    <t>D58</t>
  </si>
  <si>
    <t>OCL</t>
  </si>
  <si>
    <t>PG Hospital</t>
  </si>
  <si>
    <t>D56</t>
  </si>
  <si>
    <t>AMR</t>
  </si>
  <si>
    <t>UM-Harford</t>
  </si>
  <si>
    <t>Mercy</t>
  </si>
  <si>
    <t>D42</t>
  </si>
  <si>
    <t>REC</t>
  </si>
  <si>
    <t>D43</t>
  </si>
  <si>
    <t>AUD</t>
  </si>
  <si>
    <t>D48</t>
  </si>
  <si>
    <t>LEU</t>
  </si>
  <si>
    <t>UM-Dorchester</t>
  </si>
  <si>
    <t>St. Agnes</t>
  </si>
  <si>
    <t>D83</t>
  </si>
  <si>
    <t>CL-340</t>
  </si>
  <si>
    <t>D84</t>
  </si>
  <si>
    <t>RAT-340</t>
  </si>
  <si>
    <t>D85</t>
  </si>
  <si>
    <t>ORC-340</t>
  </si>
  <si>
    <t>D86</t>
  </si>
  <si>
    <t>LAB-340</t>
  </si>
  <si>
    <t>D87</t>
  </si>
  <si>
    <t>CDS-340</t>
  </si>
  <si>
    <t>MedStar Fr Square</t>
  </si>
  <si>
    <t>Garrett</t>
  </si>
  <si>
    <t>MedStar Montgomery</t>
  </si>
  <si>
    <t>Peninsula</t>
  </si>
  <si>
    <t>MedStar Union Mem</t>
  </si>
  <si>
    <t>MedStar St. Mary's</t>
  </si>
  <si>
    <t>D10</t>
  </si>
  <si>
    <t>BUR</t>
  </si>
  <si>
    <t>D17</t>
  </si>
  <si>
    <t>CRH</t>
  </si>
  <si>
    <t>UM-Chestertown</t>
  </si>
  <si>
    <t>Union of Cecil</t>
  </si>
  <si>
    <t>Carroll</t>
  </si>
  <si>
    <t>MedStar Harbor</t>
  </si>
  <si>
    <t>UM-Charles Regional</t>
  </si>
  <si>
    <t>UM-Easton</t>
  </si>
  <si>
    <t>RDS</t>
  </si>
  <si>
    <t>Northwest</t>
  </si>
  <si>
    <t>UM-BWMC</t>
  </si>
  <si>
    <t>D59</t>
  </si>
  <si>
    <t>TNA</t>
  </si>
  <si>
    <t>Howard County</t>
  </si>
  <si>
    <t>UM-Upper Chesapeake</t>
  </si>
  <si>
    <t>Doctors</t>
  </si>
  <si>
    <t>MedStar Good Sam</t>
  </si>
  <si>
    <t>UMROI</t>
  </si>
  <si>
    <t>MedStar Southern MD</t>
  </si>
  <si>
    <t>D15</t>
  </si>
  <si>
    <t>PRE</t>
  </si>
  <si>
    <t>UM-St. Joe</t>
  </si>
  <si>
    <t>D60</t>
  </si>
  <si>
    <t>HC-Germantown</t>
  </si>
  <si>
    <t>UM-Queen Anne's ED</t>
  </si>
  <si>
    <t>D50</t>
  </si>
  <si>
    <t>FSE</t>
  </si>
  <si>
    <t>Bowie ED</t>
  </si>
  <si>
    <t>Mt. Washington Peds</t>
  </si>
  <si>
    <t>PSP</t>
  </si>
  <si>
    <t>PSD</t>
  </si>
  <si>
    <t>D77</t>
  </si>
  <si>
    <t>PST</t>
  </si>
  <si>
    <t>D52</t>
  </si>
  <si>
    <t>ADD</t>
  </si>
  <si>
    <t>D70</t>
  </si>
  <si>
    <t>PAD</t>
  </si>
  <si>
    <t>D71</t>
  </si>
  <si>
    <t>PCD</t>
  </si>
  <si>
    <t>D73</t>
  </si>
  <si>
    <t>PSG</t>
  </si>
  <si>
    <t>D80</t>
  </si>
  <si>
    <t>ETH</t>
  </si>
  <si>
    <t>D75</t>
  </si>
  <si>
    <t>GTH</t>
  </si>
  <si>
    <t>D74</t>
  </si>
  <si>
    <t>ITH</t>
  </si>
  <si>
    <t>UM-Shock Trauma</t>
  </si>
  <si>
    <t>D12</t>
  </si>
  <si>
    <t>TRM</t>
  </si>
  <si>
    <t>TRU</t>
  </si>
  <si>
    <t>Adventist BH-Rockville</t>
  </si>
  <si>
    <t>D11</t>
  </si>
  <si>
    <t>PSI</t>
  </si>
  <si>
    <t>FY 2017 Schedule M</t>
  </si>
  <si>
    <t>V07</t>
  </si>
  <si>
    <t>D24a</t>
  </si>
  <si>
    <t>Total Level 2 Exp</t>
  </si>
  <si>
    <t>Column G/I</t>
  </si>
  <si>
    <t>UM MIEMS</t>
  </si>
  <si>
    <t>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</si>
</sst>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000%"/>
    <numFmt numFmtId="167" formatCode="0.0"/>
    <numFmt numFmtId="168" formatCode="_(&quot;$&quot;* #,##0.0_);_(&quot;$&quot;* \(#,##0.0\);_(&quot;$&quot;* &quot;-&quot;??_);_(@_)"/>
    <numFmt numFmtId="169" formatCode="0.000%"/>
    <numFmt numFmtId="170" formatCode="0.0000000000000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Wingdings"/>
      <charset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10" fontId="1" fillId="0" borderId="0" xfId="3" applyNumberFormat="1" applyFont="1"/>
    <xf numFmtId="165" fontId="1" fillId="0" borderId="0" xfId="1" applyNumberFormat="1" applyFont="1"/>
    <xf numFmtId="164" fontId="3" fillId="0" borderId="0" xfId="0" applyNumberFormat="1" applyFont="1"/>
    <xf numFmtId="0" fontId="2" fillId="0" borderId="0" xfId="0" applyFont="1"/>
    <xf numFmtId="10" fontId="2" fillId="0" borderId="0" xfId="3" applyNumberFormat="1" applyFont="1"/>
    <xf numFmtId="10" fontId="0" fillId="0" borderId="0" xfId="0" applyNumberFormat="1"/>
    <xf numFmtId="10" fontId="1" fillId="0" borderId="0" xfId="3" applyNumberFormat="1" applyFont="1"/>
    <xf numFmtId="166" fontId="1" fillId="0" borderId="0" xfId="3" applyNumberFormat="1" applyFont="1"/>
    <xf numFmtId="0" fontId="0" fillId="0" borderId="0" xfId="0" applyAlignment="1">
      <alignment horizontal="center" wrapText="1"/>
    </xf>
    <xf numFmtId="167" fontId="0" fillId="0" borderId="0" xfId="0" applyNumberFormat="1"/>
    <xf numFmtId="165" fontId="1" fillId="0" borderId="0" xfId="1" applyNumberFormat="1" applyFont="1"/>
    <xf numFmtId="10" fontId="1" fillId="0" borderId="0" xfId="3" applyNumberFormat="1" applyFont="1"/>
    <xf numFmtId="164" fontId="2" fillId="0" borderId="2" xfId="0" applyNumberFormat="1" applyFont="1" applyBorder="1"/>
    <xf numFmtId="164" fontId="2" fillId="0" borderId="3" xfId="0" applyNumberFormat="1" applyFont="1" applyBorder="1"/>
    <xf numFmtId="0" fontId="6" fillId="0" borderId="0" xfId="0" applyFont="1"/>
    <xf numFmtId="0" fontId="7" fillId="0" borderId="0" xfId="0" applyFont="1"/>
    <xf numFmtId="168" fontId="1" fillId="0" borderId="0" xfId="2" applyNumberFormat="1" applyFont="1"/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10" fontId="8" fillId="0" borderId="0" xfId="0" applyNumberFormat="1" applyFont="1" applyAlignment="1">
      <alignment horizontal="center"/>
    </xf>
    <xf numFmtId="166" fontId="0" fillId="0" borderId="0" xfId="0" applyNumberFormat="1"/>
    <xf numFmtId="0" fontId="9" fillId="0" borderId="0" xfId="0" applyFont="1"/>
    <xf numFmtId="165" fontId="9" fillId="0" borderId="0" xfId="1" applyNumberFormat="1" applyFont="1"/>
    <xf numFmtId="0" fontId="10" fillId="0" borderId="0" xfId="0" applyFont="1"/>
    <xf numFmtId="165" fontId="10" fillId="0" borderId="0" xfId="1" applyNumberFormat="1" applyFont="1"/>
    <xf numFmtId="0" fontId="10" fillId="0" borderId="0" xfId="0" applyFont="1" applyFill="1"/>
    <xf numFmtId="165" fontId="10" fillId="0" borderId="0" xfId="1" applyNumberFormat="1" applyFont="1" applyFill="1"/>
    <xf numFmtId="3" fontId="0" fillId="0" borderId="2" xfId="0" applyNumberFormat="1" applyFont="1" applyBorder="1"/>
    <xf numFmtId="3" fontId="0" fillId="0" borderId="0" xfId="0" applyNumberFormat="1"/>
    <xf numFmtId="3" fontId="4" fillId="0" borderId="2" xfId="0" applyNumberFormat="1" applyFont="1" applyBorder="1"/>
    <xf numFmtId="3" fontId="0" fillId="0" borderId="3" xfId="0" applyNumberFormat="1" applyFont="1" applyBorder="1"/>
    <xf numFmtId="3" fontId="2" fillId="0" borderId="2" xfId="0" applyNumberFormat="1" applyFont="1" applyBorder="1"/>
    <xf numFmtId="3" fontId="5" fillId="0" borderId="2" xfId="0" applyNumberFormat="1" applyFont="1" applyBorder="1"/>
    <xf numFmtId="1" fontId="2" fillId="0" borderId="2" xfId="0" applyNumberFormat="1" applyFont="1" applyBorder="1"/>
    <xf numFmtId="0" fontId="0" fillId="0" borderId="4" xfId="0" applyFont="1" applyBorder="1"/>
    <xf numFmtId="0" fontId="10" fillId="0" borderId="5" xfId="0" applyFont="1" applyBorder="1"/>
    <xf numFmtId="0" fontId="0" fillId="0" borderId="5" xfId="0" applyFont="1" applyBorder="1"/>
    <xf numFmtId="3" fontId="0" fillId="0" borderId="5" xfId="0" applyNumberFormat="1" applyFont="1" applyBorder="1"/>
    <xf numFmtId="1" fontId="2" fillId="0" borderId="1" xfId="0" applyNumberFormat="1" applyFont="1" applyBorder="1"/>
    <xf numFmtId="3" fontId="0" fillId="0" borderId="1" xfId="0" applyNumberFormat="1" applyFont="1" applyBorder="1"/>
    <xf numFmtId="164" fontId="2" fillId="0" borderId="1" xfId="0" applyNumberFormat="1" applyFont="1" applyBorder="1"/>
    <xf numFmtId="10" fontId="2" fillId="0" borderId="6" xfId="3" applyNumberFormat="1" applyFont="1" applyBorder="1"/>
    <xf numFmtId="0" fontId="0" fillId="0" borderId="7" xfId="0" applyFont="1" applyBorder="1"/>
    <xf numFmtId="0" fontId="0" fillId="0" borderId="0" xfId="0" applyFont="1" applyBorder="1"/>
    <xf numFmtId="3" fontId="0" fillId="0" borderId="0" xfId="0" applyNumberFormat="1" applyFont="1" applyBorder="1"/>
    <xf numFmtId="10" fontId="2" fillId="0" borderId="8" xfId="3" applyNumberFormat="1" applyFont="1" applyBorder="1"/>
    <xf numFmtId="0" fontId="0" fillId="0" borderId="9" xfId="0" applyFont="1" applyBorder="1"/>
    <xf numFmtId="0" fontId="0" fillId="0" borderId="10" xfId="0" applyFont="1" applyBorder="1"/>
    <xf numFmtId="3" fontId="0" fillId="0" borderId="10" xfId="0" applyNumberFormat="1" applyFont="1" applyBorder="1"/>
    <xf numFmtId="1" fontId="2" fillId="0" borderId="3" xfId="0" applyNumberFormat="1" applyFont="1" applyBorder="1"/>
    <xf numFmtId="10" fontId="2" fillId="0" borderId="11" xfId="3" applyNumberFormat="1" applyFont="1" applyBorder="1"/>
    <xf numFmtId="10" fontId="2" fillId="0" borderId="0" xfId="3" applyNumberFormat="1" applyFont="1" applyFill="1" applyBorder="1"/>
    <xf numFmtId="166" fontId="1" fillId="0" borderId="0" xfId="3" applyNumberFormat="1" applyFont="1" applyFill="1" applyBorder="1"/>
    <xf numFmtId="169" fontId="0" fillId="0" borderId="0" xfId="0" applyNumberFormat="1"/>
    <xf numFmtId="170" fontId="1" fillId="0" borderId="0" xfId="3" applyNumberFormat="1" applyFont="1"/>
    <xf numFmtId="170" fontId="0" fillId="0" borderId="0" xfId="0" applyNumberFormat="1"/>
    <xf numFmtId="0" fontId="0" fillId="2" borderId="0" xfId="0" applyFill="1"/>
    <xf numFmtId="0" fontId="0" fillId="0" borderId="2" xfId="0" applyFont="1" applyBorder="1"/>
    <xf numFmtId="0" fontId="0" fillId="0" borderId="12" xfId="0" applyFont="1" applyBorder="1"/>
    <xf numFmtId="10" fontId="1" fillId="0" borderId="1" xfId="3" applyNumberFormat="1" applyFont="1" applyBorder="1"/>
    <xf numFmtId="10" fontId="2" fillId="0" borderId="2" xfId="3" applyNumberFormat="1" applyFont="1" applyBorder="1"/>
    <xf numFmtId="166" fontId="1" fillId="0" borderId="2" xfId="3" applyNumberFormat="1" applyFont="1" applyBorder="1"/>
    <xf numFmtId="169" fontId="0" fillId="0" borderId="2" xfId="0" applyNumberFormat="1" applyBorder="1"/>
    <xf numFmtId="0" fontId="0" fillId="0" borderId="2" xfId="0" applyBorder="1"/>
    <xf numFmtId="3" fontId="0" fillId="0" borderId="2" xfId="0" applyNumberFormat="1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4" fontId="2" fillId="0" borderId="12" xfId="0" applyNumberFormat="1" applyFont="1" applyBorder="1" applyAlignment="1">
      <alignment horizontal="center"/>
    </xf>
    <xf numFmtId="10" fontId="1" fillId="0" borderId="12" xfId="3" applyNumberFormat="1" applyFont="1" applyBorder="1"/>
    <xf numFmtId="169" fontId="0" fillId="0" borderId="12" xfId="0" applyNumberFormat="1" applyBorder="1"/>
    <xf numFmtId="164" fontId="0" fillId="0" borderId="12" xfId="0" applyNumberFormat="1" applyFont="1" applyBorder="1"/>
    <xf numFmtId="3" fontId="2" fillId="0" borderId="12" xfId="0" applyNumberFormat="1" applyFont="1" applyBorder="1"/>
    <xf numFmtId="3" fontId="0" fillId="0" borderId="12" xfId="0" applyNumberFormat="1" applyFont="1" applyBorder="1"/>
    <xf numFmtId="169" fontId="2" fillId="0" borderId="12" xfId="3" applyNumberFormat="1" applyFont="1" applyBorder="1"/>
    <xf numFmtId="166" fontId="1" fillId="0" borderId="12" xfId="3" applyNumberFormat="1" applyFont="1" applyBorder="1"/>
    <xf numFmtId="165" fontId="1" fillId="0" borderId="12" xfId="1" applyNumberFormat="1" applyFont="1" applyBorder="1"/>
    <xf numFmtId="10" fontId="0" fillId="0" borderId="12" xfId="0" applyNumberFormat="1" applyFont="1" applyBorder="1"/>
    <xf numFmtId="10" fontId="0" fillId="0" borderId="12" xfId="0" applyNumberFormat="1" applyBorder="1"/>
    <xf numFmtId="10" fontId="0" fillId="0" borderId="1" xfId="0" applyNumberFormat="1" applyBorder="1"/>
    <xf numFmtId="165" fontId="1" fillId="0" borderId="1" xfId="1" applyNumberFormat="1" applyFont="1" applyBorder="1"/>
    <xf numFmtId="168" fontId="1" fillId="0" borderId="1" xfId="2" applyNumberFormat="1" applyFont="1" applyBorder="1"/>
    <xf numFmtId="10" fontId="0" fillId="0" borderId="2" xfId="0" applyNumberFormat="1" applyBorder="1"/>
    <xf numFmtId="165" fontId="1" fillId="0" borderId="2" xfId="1" applyNumberFormat="1" applyFont="1" applyBorder="1"/>
    <xf numFmtId="168" fontId="1" fillId="0" borderId="2" xfId="2" applyNumberFormat="1" applyFont="1" applyBorder="1"/>
    <xf numFmtId="10" fontId="1" fillId="0" borderId="2" xfId="3" applyNumberFormat="1" applyFont="1" applyBorder="1"/>
    <xf numFmtId="10" fontId="0" fillId="0" borderId="3" xfId="0" applyNumberFormat="1" applyBorder="1"/>
    <xf numFmtId="165" fontId="1" fillId="0" borderId="3" xfId="1" applyNumberFormat="1" applyFont="1" applyBorder="1"/>
    <xf numFmtId="168" fontId="1" fillId="0" borderId="3" xfId="2" applyNumberFormat="1" applyFont="1" applyBorder="1"/>
    <xf numFmtId="10" fontId="1" fillId="0" borderId="3" xfId="3" applyNumberFormat="1" applyFont="1" applyBorder="1"/>
    <xf numFmtId="0" fontId="0" fillId="0" borderId="0" xfId="0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66" fontId="0" fillId="0" borderId="12" xfId="0" applyNumberFormat="1" applyBorder="1"/>
    <xf numFmtId="166" fontId="0" fillId="0" borderId="12" xfId="0" applyNumberFormat="1" applyFill="1" applyBorder="1"/>
    <xf numFmtId="166" fontId="1" fillId="2" borderId="12" xfId="3" applyNumberFormat="1" applyFont="1" applyFill="1" applyBorder="1"/>
    <xf numFmtId="0" fontId="0" fillId="0" borderId="12" xfId="0" applyBorder="1" applyAlignment="1">
      <alignment horizontal="right"/>
    </xf>
    <xf numFmtId="0" fontId="0" fillId="0" borderId="6" xfId="0" applyBorder="1"/>
    <xf numFmtId="0" fontId="2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9"/>
  <sheetViews>
    <sheetView showGridLines="0" tabSelected="1" zoomScale="90" zoomScaleNormal="90" workbookViewId="0">
      <selection activeCell="O8" sqref="O8"/>
    </sheetView>
  </sheetViews>
  <sheetFormatPr defaultRowHeight="15" x14ac:dyDescent="0.25"/>
  <cols>
    <col min="1" max="1" width="6.85546875" bestFit="1" customWidth="1"/>
    <col min="2" max="2" width="30.42578125" bestFit="1" customWidth="1"/>
    <col min="3" max="3" width="8.28515625" bestFit="1" customWidth="1"/>
    <col min="4" max="4" width="7.28515625" bestFit="1" customWidth="1"/>
    <col min="5" max="5" width="7.7109375" bestFit="1" customWidth="1"/>
    <col min="6" max="6" width="6.28515625" bestFit="1" customWidth="1"/>
    <col min="7" max="7" width="13.28515625" bestFit="1" customWidth="1"/>
    <col min="8" max="8" width="13.85546875" bestFit="1" customWidth="1"/>
    <col min="9" max="9" width="14.7109375" bestFit="1" customWidth="1"/>
    <col min="10" max="10" width="9.28515625" bestFit="1" customWidth="1"/>
    <col min="11" max="11" width="11.5703125" customWidth="1"/>
    <col min="12" max="12" width="8.85546875" bestFit="1" customWidth="1"/>
    <col min="13" max="13" width="8.28515625" customWidth="1"/>
    <col min="15" max="15" width="10.140625" customWidth="1"/>
    <col min="16" max="16" width="10.28515625" customWidth="1"/>
    <col min="17" max="17" width="10.5703125" customWidth="1"/>
    <col min="18" max="18" width="13.7109375" customWidth="1"/>
    <col min="21" max="21" width="10.140625" bestFit="1" customWidth="1"/>
  </cols>
  <sheetData>
    <row r="1" spans="1:21" ht="45" x14ac:dyDescent="0.4">
      <c r="A1" s="16" t="s">
        <v>79</v>
      </c>
      <c r="J1" s="99"/>
      <c r="K1" s="93" t="s">
        <v>80</v>
      </c>
      <c r="L1" s="94" t="s">
        <v>85</v>
      </c>
      <c r="M1" s="94" t="s">
        <v>84</v>
      </c>
    </row>
    <row r="2" spans="1:21" ht="18.75" x14ac:dyDescent="0.3">
      <c r="A2" s="17" t="s">
        <v>72</v>
      </c>
      <c r="I2" s="92"/>
      <c r="J2" s="98" t="s">
        <v>86</v>
      </c>
      <c r="K2" s="95">
        <f>K4/K3</f>
        <v>4.8152051018304574E-2</v>
      </c>
      <c r="L2" s="96">
        <f>L4/L3</f>
        <v>2.1483066888002136E-2</v>
      </c>
      <c r="M2" s="70">
        <v>2.3199999999999998E-2</v>
      </c>
      <c r="N2" s="22"/>
    </row>
    <row r="3" spans="1:21" x14ac:dyDescent="0.25">
      <c r="I3" s="92"/>
      <c r="J3" s="98" t="s">
        <v>87</v>
      </c>
      <c r="K3" s="95">
        <f>+J60</f>
        <v>6.437939681575687E-2</v>
      </c>
      <c r="L3" s="95">
        <f>1-K3</f>
        <v>0.93562060318424312</v>
      </c>
      <c r="M3" s="92"/>
    </row>
    <row r="4" spans="1:21" x14ac:dyDescent="0.25">
      <c r="A4" t="s">
        <v>277</v>
      </c>
      <c r="I4" s="92"/>
      <c r="J4" s="98" t="s">
        <v>88</v>
      </c>
      <c r="K4" s="97">
        <v>3.0999999999999999E-3</v>
      </c>
      <c r="L4" s="97">
        <v>2.01E-2</v>
      </c>
      <c r="M4" s="79">
        <f>K4+L4</f>
        <v>2.3199999999999998E-2</v>
      </c>
      <c r="O4" s="58"/>
      <c r="P4" t="s">
        <v>283</v>
      </c>
    </row>
    <row r="5" spans="1:21" x14ac:dyDescent="0.25">
      <c r="J5" s="57"/>
      <c r="K5" s="9"/>
      <c r="L5" s="56"/>
      <c r="M5" s="21" t="s">
        <v>98</v>
      </c>
    </row>
    <row r="6" spans="1:21" ht="45" x14ac:dyDescent="0.25">
      <c r="G6" s="100" t="s">
        <v>80</v>
      </c>
      <c r="H6" s="100"/>
      <c r="J6" s="10" t="s">
        <v>281</v>
      </c>
      <c r="K6" s="10" t="s">
        <v>77</v>
      </c>
      <c r="L6" s="10" t="s">
        <v>78</v>
      </c>
      <c r="M6" s="19" t="s">
        <v>76</v>
      </c>
      <c r="O6" s="91" t="s">
        <v>81</v>
      </c>
      <c r="P6" s="91" t="s">
        <v>82</v>
      </c>
      <c r="Q6" s="91" t="s">
        <v>83</v>
      </c>
      <c r="R6" s="91" t="s">
        <v>91</v>
      </c>
      <c r="S6" s="91" t="s">
        <v>92</v>
      </c>
    </row>
    <row r="7" spans="1:21" x14ac:dyDescent="0.25">
      <c r="A7" s="67" t="s">
        <v>74</v>
      </c>
      <c r="B7" s="68" t="s">
        <v>52</v>
      </c>
      <c r="C7" s="68" t="s">
        <v>89</v>
      </c>
      <c r="D7" s="68" t="s">
        <v>53</v>
      </c>
      <c r="E7" s="68" t="s">
        <v>53</v>
      </c>
      <c r="F7" s="69" t="s">
        <v>69</v>
      </c>
      <c r="G7" s="69" t="s">
        <v>75</v>
      </c>
      <c r="H7" s="69" t="s">
        <v>90</v>
      </c>
      <c r="I7" s="69" t="s">
        <v>280</v>
      </c>
      <c r="J7" s="67" t="s">
        <v>73</v>
      </c>
      <c r="K7" s="76">
        <f>+K2</f>
        <v>4.8152051018304574E-2</v>
      </c>
      <c r="L7" s="76">
        <f>+L2</f>
        <v>2.1483066888002136E-2</v>
      </c>
      <c r="M7" s="71">
        <f>(+K7*J60)+(L7*(1-J60))</f>
        <v>2.3199999999999998E-2</v>
      </c>
      <c r="N7" s="55"/>
    </row>
    <row r="8" spans="1:21" x14ac:dyDescent="0.25">
      <c r="A8" s="59">
        <v>210001</v>
      </c>
      <c r="B8" s="59" t="s">
        <v>0</v>
      </c>
      <c r="C8" s="59" t="s">
        <v>1</v>
      </c>
      <c r="D8" s="59" t="s">
        <v>2</v>
      </c>
      <c r="E8" s="59" t="s">
        <v>214</v>
      </c>
      <c r="F8" s="29">
        <f>SUMIFS('M-Detail'!G:G,'M-Detail'!B:B,A8,'M-Detail'!F:F,D8) + SUMIFS('M-Detail'!G:G,'M-Detail'!B:B,A8,'M-Detail'!F:F,E8)</f>
        <v>26683.322690000001</v>
      </c>
      <c r="G8" s="33">
        <f>SUMIFS('M-Detail'!H:H,'M-Detail'!B:B,A8,'M-Detail'!F:F,D8)+SUMIFS('M-Detail'!H:H,'M-Detail'!B:B,A8,'M-Detail'!F:F,E8)</f>
        <v>7147.8</v>
      </c>
      <c r="H8" s="29">
        <f>SUMIFS('M-Detail'!P:P,'M-Detail'!B:B,A8,'M-Detail'!F:F,D8) + SUMIFS('M-Detail'!P:P,'M-Detail'!B:B,A8,'M-Detail'!F:F,E8)</f>
        <v>14177.048368995</v>
      </c>
      <c r="I8" s="33">
        <f>SUMIFS('M-Detail'!P:P,'M-Detail'!B:B,A8,'M-Detail'!F:F,"&lt;&gt;"&amp;"XYZ")</f>
        <v>252745.41072538399</v>
      </c>
      <c r="J8" s="62">
        <f t="shared" ref="J8:J40" si="0">+G8/I8</f>
        <v>2.8280632196191743E-2</v>
      </c>
      <c r="K8" s="63">
        <f>$K$7*J8</f>
        <v>1.3617704443409317E-3</v>
      </c>
      <c r="L8" s="63">
        <f>$L$7*(1-J8)</f>
        <v>2.0875512174896364E-2</v>
      </c>
      <c r="M8" s="64">
        <f>K8+L8</f>
        <v>2.2237282619237294E-2</v>
      </c>
      <c r="N8" s="55"/>
      <c r="O8" s="80">
        <f>+$M$7</f>
        <v>2.3199999999999998E-2</v>
      </c>
      <c r="P8" s="80">
        <f>+M8-O8</f>
        <v>-9.6271738076270444E-4</v>
      </c>
      <c r="Q8" s="81">
        <f t="shared" ref="Q8:Q40" si="1">+P8*I8</f>
        <v>-243.32239981333561</v>
      </c>
      <c r="R8" s="82">
        <f>+K8*I8</f>
        <v>344.18123026863742</v>
      </c>
      <c r="S8" s="61">
        <f>+R8/G8</f>
        <v>4.8152051018304574E-2</v>
      </c>
      <c r="T8" s="8"/>
      <c r="U8" s="12"/>
    </row>
    <row r="9" spans="1:21" x14ac:dyDescent="0.25">
      <c r="A9" s="59">
        <v>210002</v>
      </c>
      <c r="B9" s="59" t="s">
        <v>3</v>
      </c>
      <c r="C9" s="59" t="s">
        <v>1</v>
      </c>
      <c r="D9" s="59" t="s">
        <v>2</v>
      </c>
      <c r="E9" s="59" t="s">
        <v>214</v>
      </c>
      <c r="F9" s="29">
        <f>SUMIFS('M-Detail'!G:G,'M-Detail'!B:B,A9,'M-Detail'!F:F,D9) + SUMIFS('M-Detail'!G:G,'M-Detail'!B:B,A9,'M-Detail'!F:F,E9)</f>
        <v>35611.156439999999</v>
      </c>
      <c r="G9" s="33">
        <f>SUMIFS('M-Detail'!H:H,'M-Detail'!B:B,A9,'M-Detail'!F:F,D9)+SUMIFS('M-Detail'!H:H,'M-Detail'!B:B,A9,'M-Detail'!F:F,E9)</f>
        <v>99499.8</v>
      </c>
      <c r="H9" s="29">
        <f>SUMIFS('M-Detail'!P:P,'M-Detail'!B:B,A9,'M-Detail'!F:F,D9) + SUMIFS('M-Detail'!P:P,'M-Detail'!B:B,A9,'M-Detail'!F:F,E9)</f>
        <v>127713.12224293</v>
      </c>
      <c r="I9" s="33">
        <f>SUMIFS('M-Detail'!P:P,'M-Detail'!B:B,A9,'M-Detail'!F:F,"&lt;&gt;"&amp;"XYZ")</f>
        <v>1184664.2903581031</v>
      </c>
      <c r="J9" s="62">
        <f t="shared" si="0"/>
        <v>8.398987021877985E-2</v>
      </c>
      <c r="K9" s="63">
        <f t="shared" ref="K9:K60" si="2">$K$7*J9</f>
        <v>4.0442845157954675E-3</v>
      </c>
      <c r="L9" s="63">
        <f t="shared" ref="L9:L60" si="3">$L$7*(1-J9)</f>
        <v>1.967870688817747E-2</v>
      </c>
      <c r="M9" s="64">
        <f t="shared" ref="M9:M39" si="4">+K9+L9</f>
        <v>2.3722991403972937E-2</v>
      </c>
      <c r="N9" s="55"/>
      <c r="O9" s="83">
        <f t="shared" ref="O9:O67" si="5">+$M$7</f>
        <v>2.3199999999999998E-2</v>
      </c>
      <c r="P9" s="83">
        <f t="shared" ref="P9:P60" si="6">+M9-O9</f>
        <v>5.2299140397293886E-4</v>
      </c>
      <c r="Q9" s="84">
        <f t="shared" si="1"/>
        <v>619.5692404509897</v>
      </c>
      <c r="R9" s="85">
        <f t="shared" ref="R9:R60" si="7">+K9*I9</f>
        <v>4791.119445911102</v>
      </c>
      <c r="S9" s="86">
        <f t="shared" ref="S9:S60" si="8">+R9/G9</f>
        <v>4.8152051018304581E-2</v>
      </c>
      <c r="T9" s="8"/>
      <c r="U9" s="12"/>
    </row>
    <row r="10" spans="1:21" x14ac:dyDescent="0.25">
      <c r="A10" s="59">
        <v>210003</v>
      </c>
      <c r="B10" s="59" t="s">
        <v>4</v>
      </c>
      <c r="C10" s="59" t="s">
        <v>1</v>
      </c>
      <c r="D10" s="59" t="s">
        <v>2</v>
      </c>
      <c r="E10" s="59" t="s">
        <v>214</v>
      </c>
      <c r="F10" s="29">
        <f>SUMIFS('M-Detail'!G:G,'M-Detail'!B:B,A10,'M-Detail'!F:F,D10) + SUMIFS('M-Detail'!G:G,'M-Detail'!B:B,A10,'M-Detail'!F:F,E10)</f>
        <v>14732.572749999999</v>
      </c>
      <c r="G10" s="33">
        <f>SUMIFS('M-Detail'!H:H,'M-Detail'!B:B,A10,'M-Detail'!F:F,D10)+SUMIFS('M-Detail'!H:H,'M-Detail'!B:B,A10,'M-Detail'!F:F,E10)</f>
        <v>9450.7999999999993</v>
      </c>
      <c r="H10" s="29">
        <f>SUMIFS('M-Detail'!P:P,'M-Detail'!B:B,A10,'M-Detail'!F:F,D10) + SUMIFS('M-Detail'!P:P,'M-Detail'!B:B,A10,'M-Detail'!F:F,E10)</f>
        <v>16915.876657829998</v>
      </c>
      <c r="I10" s="33">
        <f>SUMIFS('M-Detail'!P:P,'M-Detail'!B:B,A10,'M-Detail'!F:F,"&lt;&gt;"&amp;"XYZ")</f>
        <v>239957.99322733193</v>
      </c>
      <c r="J10" s="62">
        <f t="shared" si="0"/>
        <v>3.938522685946319E-2</v>
      </c>
      <c r="K10" s="63">
        <f t="shared" si="2"/>
        <v>1.8964794531043713E-3</v>
      </c>
      <c r="L10" s="63">
        <f t="shared" si="3"/>
        <v>2.0636951424981148E-2</v>
      </c>
      <c r="M10" s="64">
        <f t="shared" si="4"/>
        <v>2.2533430878085521E-2</v>
      </c>
      <c r="N10" s="55"/>
      <c r="O10" s="83">
        <f t="shared" si="5"/>
        <v>2.3199999999999998E-2</v>
      </c>
      <c r="P10" s="83">
        <f t="shared" si="6"/>
        <v>-6.6656912191447731E-4</v>
      </c>
      <c r="Q10" s="84">
        <f t="shared" si="1"/>
        <v>-159.94858884190273</v>
      </c>
      <c r="R10" s="85">
        <f t="shared" si="7"/>
        <v>455.07540376379285</v>
      </c>
      <c r="S10" s="86">
        <f t="shared" si="8"/>
        <v>4.8152051018304574E-2</v>
      </c>
      <c r="T10" s="8"/>
      <c r="U10" s="12"/>
    </row>
    <row r="11" spans="1:21" x14ac:dyDescent="0.25">
      <c r="A11" s="59">
        <v>210004</v>
      </c>
      <c r="B11" s="59" t="s">
        <v>5</v>
      </c>
      <c r="C11" s="59" t="s">
        <v>1</v>
      </c>
      <c r="D11" s="59" t="s">
        <v>2</v>
      </c>
      <c r="E11" s="59" t="s">
        <v>214</v>
      </c>
      <c r="F11" s="29">
        <f>SUMIFS('M-Detail'!G:G,'M-Detail'!B:B,A11,'M-Detail'!F:F,D11) + SUMIFS('M-Detail'!G:G,'M-Detail'!B:B,A11,'M-Detail'!F:F,E11)</f>
        <v>38716.219850000001</v>
      </c>
      <c r="G11" s="33">
        <f>SUMIFS('M-Detail'!H:H,'M-Detail'!B:B,A11,'M-Detail'!F:F,D11)+SUMIFS('M-Detail'!H:H,'M-Detail'!B:B,A11,'M-Detail'!F:F,E11)</f>
        <v>18821.804136833998</v>
      </c>
      <c r="H11" s="29">
        <f>SUMIFS('M-Detail'!P:P,'M-Detail'!B:B,A11,'M-Detail'!F:F,D11) + SUMIFS('M-Detail'!P:P,'M-Detail'!B:B,A11,'M-Detail'!F:F,E11)</f>
        <v>31334.378430903002</v>
      </c>
      <c r="I11" s="33">
        <f>SUMIFS('M-Detail'!P:P,'M-Detail'!B:B,A11,'M-Detail'!F:F,"&lt;&gt;"&amp;"XYZ")</f>
        <v>382792.9130481641</v>
      </c>
      <c r="J11" s="62">
        <f t="shared" si="0"/>
        <v>4.9169677638378283E-2</v>
      </c>
      <c r="K11" s="63">
        <f t="shared" si="2"/>
        <v>2.3676208261967807E-3</v>
      </c>
      <c r="L11" s="63">
        <f t="shared" si="3"/>
        <v>2.0426751414435351E-2</v>
      </c>
      <c r="M11" s="64">
        <f t="shared" si="4"/>
        <v>2.2794372240632133E-2</v>
      </c>
      <c r="N11" s="55"/>
      <c r="O11" s="83">
        <f t="shared" si="5"/>
        <v>2.3199999999999998E-2</v>
      </c>
      <c r="P11" s="83">
        <f t="shared" si="6"/>
        <v>-4.0562775936786588E-4</v>
      </c>
      <c r="Q11" s="84">
        <f t="shared" si="1"/>
        <v>-155.27143162162511</v>
      </c>
      <c r="R11" s="85">
        <f t="shared" si="7"/>
        <v>906.3084730533667</v>
      </c>
      <c r="S11" s="86">
        <f t="shared" si="8"/>
        <v>4.8152051018304567E-2</v>
      </c>
      <c r="T11" s="8"/>
      <c r="U11" s="12"/>
    </row>
    <row r="12" spans="1:21" x14ac:dyDescent="0.25">
      <c r="A12" s="59">
        <v>210005</v>
      </c>
      <c r="B12" s="59" t="s">
        <v>6</v>
      </c>
      <c r="C12" s="59" t="s">
        <v>1</v>
      </c>
      <c r="D12" s="59" t="s">
        <v>2</v>
      </c>
      <c r="E12" s="59" t="s">
        <v>214</v>
      </c>
      <c r="F12" s="29">
        <f>SUMIFS('M-Detail'!G:G,'M-Detail'!B:B,A12,'M-Detail'!F:F,D12) + SUMIFS('M-Detail'!G:G,'M-Detail'!B:B,A12,'M-Detail'!F:F,E12)</f>
        <v>25425.23718</v>
      </c>
      <c r="G12" s="33">
        <f>SUMIFS('M-Detail'!H:H,'M-Detail'!B:B,A12,'M-Detail'!F:F,D12)+SUMIFS('M-Detail'!H:H,'M-Detail'!B:B,A12,'M-Detail'!F:F,E12)</f>
        <v>9881.2999999999993</v>
      </c>
      <c r="H12" s="29">
        <f>SUMIFS('M-Detail'!P:P,'M-Detail'!B:B,A12,'M-Detail'!F:F,D12) + SUMIFS('M-Detail'!P:P,'M-Detail'!B:B,A12,'M-Detail'!F:F,E12)</f>
        <v>18908.569463606</v>
      </c>
      <c r="I12" s="33">
        <f>SUMIFS('M-Detail'!P:P,'M-Detail'!B:B,A12,'M-Detail'!F:F,"&lt;&gt;"&amp;"XYZ")</f>
        <v>258438.64772567997</v>
      </c>
      <c r="J12" s="62">
        <f t="shared" si="0"/>
        <v>3.8234606499289989E-2</v>
      </c>
      <c r="K12" s="63">
        <f t="shared" si="2"/>
        <v>1.8410747228186112E-3</v>
      </c>
      <c r="L12" s="63">
        <f t="shared" si="3"/>
        <v>2.0661670279141446E-2</v>
      </c>
      <c r="M12" s="64">
        <f t="shared" si="4"/>
        <v>2.2502745001960058E-2</v>
      </c>
      <c r="N12" s="55"/>
      <c r="O12" s="83">
        <f t="shared" si="5"/>
        <v>2.3199999999999998E-2</v>
      </c>
      <c r="P12" s="83">
        <f t="shared" si="6"/>
        <v>-6.972549980399402E-4</v>
      </c>
      <c r="Q12" s="84">
        <f t="shared" si="1"/>
        <v>-180.19763881341379</v>
      </c>
      <c r="R12" s="85">
        <f t="shared" si="7"/>
        <v>475.80486172717298</v>
      </c>
      <c r="S12" s="86">
        <f t="shared" si="8"/>
        <v>4.8152051018304574E-2</v>
      </c>
      <c r="T12" s="8"/>
      <c r="U12" s="12"/>
    </row>
    <row r="13" spans="1:21" x14ac:dyDescent="0.25">
      <c r="A13" s="59">
        <v>210006</v>
      </c>
      <c r="B13" s="59" t="s">
        <v>7</v>
      </c>
      <c r="C13" s="59" t="s">
        <v>1</v>
      </c>
      <c r="D13" s="59" t="s">
        <v>2</v>
      </c>
      <c r="E13" s="59" t="s">
        <v>214</v>
      </c>
      <c r="F13" s="29">
        <f>SUMIFS('M-Detail'!G:G,'M-Detail'!B:B,A13,'M-Detail'!F:F,D13) + SUMIFS('M-Detail'!G:G,'M-Detail'!B:B,A13,'M-Detail'!F:F,E13)</f>
        <v>9332.1824099999994</v>
      </c>
      <c r="G13" s="33">
        <f>SUMIFS('M-Detail'!H:H,'M-Detail'!B:B,A13,'M-Detail'!F:F,D13)+SUMIFS('M-Detail'!H:H,'M-Detail'!B:B,A13,'M-Detail'!F:F,E13)</f>
        <v>2172.5</v>
      </c>
      <c r="H13" s="29">
        <f>SUMIFS('M-Detail'!P:P,'M-Detail'!B:B,A13,'M-Detail'!F:F,D13) + SUMIFS('M-Detail'!P:P,'M-Detail'!B:B,A13,'M-Detail'!F:F,E13)</f>
        <v>5117.4805131860003</v>
      </c>
      <c r="I13" s="33">
        <f>SUMIFS('M-Detail'!P:P,'M-Detail'!B:B,A13,'M-Detail'!F:F,"&lt;&gt;"&amp;"XYZ")</f>
        <v>80675.689680836003</v>
      </c>
      <c r="J13" s="62">
        <f t="shared" si="0"/>
        <v>2.6928806045472996E-2</v>
      </c>
      <c r="K13" s="63">
        <f t="shared" si="2"/>
        <v>1.2966772425636443E-3</v>
      </c>
      <c r="L13" s="63">
        <f t="shared" si="3"/>
        <v>2.0904553546513202E-2</v>
      </c>
      <c r="M13" s="64">
        <f t="shared" si="4"/>
        <v>2.2201230789076848E-2</v>
      </c>
      <c r="N13" s="55"/>
      <c r="O13" s="83">
        <f t="shared" si="5"/>
        <v>2.3199999999999998E-2</v>
      </c>
      <c r="P13" s="83">
        <f t="shared" si="6"/>
        <v>-9.9876921092315052E-4</v>
      </c>
      <c r="Q13" s="84">
        <f t="shared" si="1"/>
        <v>-80.576394923209534</v>
      </c>
      <c r="R13" s="85">
        <f t="shared" si="7"/>
        <v>104.61033083726669</v>
      </c>
      <c r="S13" s="86">
        <f t="shared" si="8"/>
        <v>4.8152051018304574E-2</v>
      </c>
      <c r="T13" s="8"/>
      <c r="U13" s="12"/>
    </row>
    <row r="14" spans="1:21" x14ac:dyDescent="0.25">
      <c r="A14" s="59">
        <v>210008</v>
      </c>
      <c r="B14" s="59" t="s">
        <v>8</v>
      </c>
      <c r="C14" s="59" t="s">
        <v>1</v>
      </c>
      <c r="D14" s="59" t="s">
        <v>2</v>
      </c>
      <c r="E14" s="59" t="s">
        <v>214</v>
      </c>
      <c r="F14" s="29">
        <f>SUMIFS('M-Detail'!G:G,'M-Detail'!B:B,A14,'M-Detail'!F:F,D14) + SUMIFS('M-Detail'!G:G,'M-Detail'!B:B,A14,'M-Detail'!F:F,E14)</f>
        <v>30919.58916</v>
      </c>
      <c r="G14" s="33">
        <f>SUMIFS('M-Detail'!H:H,'M-Detail'!B:B,A14,'M-Detail'!F:F,D14)+SUMIFS('M-Detail'!H:H,'M-Detail'!B:B,A14,'M-Detail'!F:F,E14)</f>
        <v>30435.1</v>
      </c>
      <c r="H14" s="29">
        <f>SUMIFS('M-Detail'!P:P,'M-Detail'!B:B,A14,'M-Detail'!F:F,D14) + SUMIFS('M-Detail'!P:P,'M-Detail'!B:B,A14,'M-Detail'!F:F,E14)</f>
        <v>39766.047315106873</v>
      </c>
      <c r="I14" s="33">
        <f>SUMIFS('M-Detail'!P:P,'M-Detail'!B:B,A14,'M-Detail'!F:F,"&lt;&gt;"&amp;"XYZ")</f>
        <v>434073.46722580143</v>
      </c>
      <c r="J14" s="62">
        <f t="shared" si="0"/>
        <v>7.0115089490526056E-2</v>
      </c>
      <c r="K14" s="63">
        <f t="shared" si="2"/>
        <v>3.3761853663008016E-3</v>
      </c>
      <c r="L14" s="63">
        <f t="shared" si="3"/>
        <v>1.9976779730618909E-2</v>
      </c>
      <c r="M14" s="64">
        <f t="shared" si="4"/>
        <v>2.3352965096919712E-2</v>
      </c>
      <c r="N14" s="55"/>
      <c r="O14" s="83">
        <f t="shared" si="5"/>
        <v>2.3199999999999998E-2</v>
      </c>
      <c r="P14" s="83">
        <f t="shared" si="6"/>
        <v>1.5296509691971327E-4</v>
      </c>
      <c r="Q14" s="84">
        <f t="shared" si="1"/>
        <v>66.398089984470701</v>
      </c>
      <c r="R14" s="85">
        <f t="shared" si="7"/>
        <v>1465.5124879472014</v>
      </c>
      <c r="S14" s="86">
        <f t="shared" si="8"/>
        <v>4.8152051018304574E-2</v>
      </c>
      <c r="T14" s="8"/>
      <c r="U14" s="12"/>
    </row>
    <row r="15" spans="1:21" x14ac:dyDescent="0.25">
      <c r="A15" s="59">
        <v>210009</v>
      </c>
      <c r="B15" s="59" t="s">
        <v>9</v>
      </c>
      <c r="C15" s="59" t="s">
        <v>1</v>
      </c>
      <c r="D15" s="59" t="s">
        <v>2</v>
      </c>
      <c r="E15" s="59" t="s">
        <v>214</v>
      </c>
      <c r="F15" s="29">
        <f>SUMIFS('M-Detail'!G:G,'M-Detail'!B:B,A15,'M-Detail'!F:F,D15) + SUMIFS('M-Detail'!G:G,'M-Detail'!B:B,A15,'M-Detail'!F:F,E15)</f>
        <v>77804.889939999994</v>
      </c>
      <c r="G15" s="33">
        <f>SUMIFS('M-Detail'!H:H,'M-Detail'!B:B,A15,'M-Detail'!F:F,D15)+SUMIFS('M-Detail'!H:H,'M-Detail'!B:B,A15,'M-Detail'!F:F,E15)</f>
        <v>166140</v>
      </c>
      <c r="H15" s="29">
        <f>SUMIFS('M-Detail'!P:P,'M-Detail'!B:B,A15,'M-Detail'!F:F,D15) + SUMIFS('M-Detail'!P:P,'M-Detail'!B:B,A15,'M-Detail'!F:F,E15)</f>
        <v>223680.862863263</v>
      </c>
      <c r="I15" s="33">
        <f>SUMIFS('M-Detail'!P:P,'M-Detail'!B:B,A15,'M-Detail'!F:F,"&lt;&gt;"&amp;"XYZ")</f>
        <v>2020957.5547715391</v>
      </c>
      <c r="J15" s="62">
        <f t="shared" si="0"/>
        <v>8.2208554854474147E-2</v>
      </c>
      <c r="K15" s="63">
        <f t="shared" si="2"/>
        <v>3.9585105274937294E-3</v>
      </c>
      <c r="L15" s="63">
        <f t="shared" si="3"/>
        <v>1.9716975005297475E-2</v>
      </c>
      <c r="M15" s="64">
        <f t="shared" si="4"/>
        <v>2.3675485532791203E-2</v>
      </c>
      <c r="N15" s="55"/>
      <c r="O15" s="83">
        <f t="shared" si="5"/>
        <v>2.3199999999999998E-2</v>
      </c>
      <c r="P15" s="83">
        <f t="shared" si="6"/>
        <v>4.754855327912047E-4</v>
      </c>
      <c r="Q15" s="84">
        <f t="shared" si="1"/>
        <v>960.93607967895548</v>
      </c>
      <c r="R15" s="85">
        <f t="shared" si="7"/>
        <v>7999.9817561811224</v>
      </c>
      <c r="S15" s="86">
        <f t="shared" si="8"/>
        <v>4.8152051018304574E-2</v>
      </c>
      <c r="T15" s="8"/>
      <c r="U15" s="12"/>
    </row>
    <row r="16" spans="1:21" x14ac:dyDescent="0.25">
      <c r="A16" s="59">
        <v>210010</v>
      </c>
      <c r="B16" s="59" t="s">
        <v>10</v>
      </c>
      <c r="C16" s="59" t="s">
        <v>1</v>
      </c>
      <c r="D16" s="59" t="s">
        <v>2</v>
      </c>
      <c r="E16" s="59" t="s">
        <v>214</v>
      </c>
      <c r="F16" s="29">
        <f>SUMIFS('M-Detail'!G:G,'M-Detail'!B:B,A16,'M-Detail'!F:F,D16) + SUMIFS('M-Detail'!G:G,'M-Detail'!B:B,A16,'M-Detail'!F:F,E16)</f>
        <v>4774.8510299999998</v>
      </c>
      <c r="G16" s="33">
        <f>SUMIFS('M-Detail'!H:H,'M-Detail'!B:B,A16,'M-Detail'!F:F,D16)+SUMIFS('M-Detail'!H:H,'M-Detail'!B:B,A16,'M-Detail'!F:F,E16)</f>
        <v>1253.5</v>
      </c>
      <c r="H16" s="29">
        <f>SUMIFS('M-Detail'!P:P,'M-Detail'!B:B,A16,'M-Detail'!F:F,D16) + SUMIFS('M-Detail'!P:P,'M-Detail'!B:B,A16,'M-Detail'!F:F,E16)</f>
        <v>1582.7158249239999</v>
      </c>
      <c r="I16" s="33">
        <f>SUMIFS('M-Detail'!P:P,'M-Detail'!B:B,A16,'M-Detail'!F:F,"&lt;&gt;"&amp;"XYZ")</f>
        <v>40345.052220000005</v>
      </c>
      <c r="J16" s="62">
        <f t="shared" si="0"/>
        <v>3.1069485129544834E-2</v>
      </c>
      <c r="K16" s="63">
        <f t="shared" si="2"/>
        <v>1.4960594330702983E-3</v>
      </c>
      <c r="L16" s="63">
        <f t="shared" si="3"/>
        <v>2.0815599060788337E-2</v>
      </c>
      <c r="M16" s="64">
        <f t="shared" si="4"/>
        <v>2.2311658493858636E-2</v>
      </c>
      <c r="N16" s="55"/>
      <c r="O16" s="83">
        <f t="shared" si="5"/>
        <v>2.3199999999999998E-2</v>
      </c>
      <c r="P16" s="83">
        <f t="shared" si="6"/>
        <v>-8.8834150614136229E-4</v>
      </c>
      <c r="Q16" s="84">
        <f t="shared" si="1"/>
        <v>-35.840184454466716</v>
      </c>
      <c r="R16" s="85">
        <f t="shared" si="7"/>
        <v>60.358595951444784</v>
      </c>
      <c r="S16" s="86">
        <f t="shared" si="8"/>
        <v>4.8152051018304574E-2</v>
      </c>
      <c r="T16" s="8"/>
      <c r="U16" s="12"/>
    </row>
    <row r="17" spans="1:21" x14ac:dyDescent="0.25">
      <c r="A17" s="59">
        <v>210011</v>
      </c>
      <c r="B17" s="59" t="s">
        <v>11</v>
      </c>
      <c r="C17" s="59" t="s">
        <v>1</v>
      </c>
      <c r="D17" s="59" t="s">
        <v>2</v>
      </c>
      <c r="E17" s="59" t="s">
        <v>214</v>
      </c>
      <c r="F17" s="29">
        <f>SUMIFS('M-Detail'!G:G,'M-Detail'!B:B,A17,'M-Detail'!F:F,D17) + SUMIFS('M-Detail'!G:G,'M-Detail'!B:B,A17,'M-Detail'!F:F,E17)</f>
        <v>28087.929349999999</v>
      </c>
      <c r="G17" s="33">
        <f>SUMIFS('M-Detail'!H:H,'M-Detail'!B:B,A17,'M-Detail'!F:F,D17)+SUMIFS('M-Detail'!H:H,'M-Detail'!B:B,A17,'M-Detail'!F:F,E17)</f>
        <v>15782.4</v>
      </c>
      <c r="H17" s="29">
        <f>SUMIFS('M-Detail'!P:P,'M-Detail'!B:B,A17,'M-Detail'!F:F,D17) + SUMIFS('M-Detail'!P:P,'M-Detail'!B:B,A17,'M-Detail'!F:F,E17)</f>
        <v>23922.839511337999</v>
      </c>
      <c r="I17" s="33">
        <f>SUMIFS('M-Detail'!P:P,'M-Detail'!B:B,A17,'M-Detail'!F:F,"&lt;&gt;"&amp;"XYZ")</f>
        <v>306282.72947237798</v>
      </c>
      <c r="J17" s="62">
        <f t="shared" si="0"/>
        <v>5.1528860367634051E-2</v>
      </c>
      <c r="K17" s="63">
        <f t="shared" si="2"/>
        <v>2.4812203133374074E-3</v>
      </c>
      <c r="L17" s="63">
        <f t="shared" si="3"/>
        <v>2.0376068934061731E-2</v>
      </c>
      <c r="M17" s="64">
        <f t="shared" si="4"/>
        <v>2.2857289247399139E-2</v>
      </c>
      <c r="N17" s="55"/>
      <c r="O17" s="83">
        <f t="shared" si="5"/>
        <v>2.3199999999999998E-2</v>
      </c>
      <c r="P17" s="83">
        <f t="shared" si="6"/>
        <v>-3.4271075260085965E-4</v>
      </c>
      <c r="Q17" s="84">
        <f t="shared" si="1"/>
        <v>-104.96638472612415</v>
      </c>
      <c r="R17" s="85">
        <f t="shared" si="7"/>
        <v>759.9549299912901</v>
      </c>
      <c r="S17" s="86">
        <f t="shared" si="8"/>
        <v>4.8152051018304574E-2</v>
      </c>
      <c r="T17" s="8"/>
      <c r="U17" s="12"/>
    </row>
    <row r="18" spans="1:21" x14ac:dyDescent="0.25">
      <c r="A18" s="59">
        <v>210012</v>
      </c>
      <c r="B18" s="59" t="s">
        <v>12</v>
      </c>
      <c r="C18" s="59" t="s">
        <v>1</v>
      </c>
      <c r="D18" s="59" t="s">
        <v>2</v>
      </c>
      <c r="E18" s="59" t="s">
        <v>214</v>
      </c>
      <c r="F18" s="29">
        <f>SUMIFS('M-Detail'!G:G,'M-Detail'!B:B,A18,'M-Detail'!F:F,D18) + SUMIFS('M-Detail'!G:G,'M-Detail'!B:B,A18,'M-Detail'!F:F,E18)</f>
        <v>67786.266759999999</v>
      </c>
      <c r="G18" s="33">
        <f>SUMIFS('M-Detail'!H:H,'M-Detail'!B:B,A18,'M-Detail'!F:F,D18)+SUMIFS('M-Detail'!H:H,'M-Detail'!B:B,A18,'M-Detail'!F:F,E18)</f>
        <v>46006.7</v>
      </c>
      <c r="H18" s="29">
        <f>SUMIFS('M-Detail'!P:P,'M-Detail'!B:B,A18,'M-Detail'!F:F,D18) + SUMIFS('M-Detail'!P:P,'M-Detail'!B:B,A18,'M-Detail'!F:F,E18)</f>
        <v>66946.294766484003</v>
      </c>
      <c r="I18" s="33">
        <f>SUMIFS('M-Detail'!P:P,'M-Detail'!B:B,A18,'M-Detail'!F:F,"&lt;&gt;"&amp;"XYZ")</f>
        <v>585348.17681013793</v>
      </c>
      <c r="J18" s="62">
        <f t="shared" si="0"/>
        <v>7.8597152639500942E-2</v>
      </c>
      <c r="K18" s="63">
        <f t="shared" si="2"/>
        <v>3.7846141037907212E-3</v>
      </c>
      <c r="L18" s="63">
        <f t="shared" si="3"/>
        <v>1.9794559000641223E-2</v>
      </c>
      <c r="M18" s="64">
        <f t="shared" si="4"/>
        <v>2.3579173104431944E-2</v>
      </c>
      <c r="N18" s="55"/>
      <c r="O18" s="83">
        <f t="shared" si="5"/>
        <v>2.3199999999999998E-2</v>
      </c>
      <c r="P18" s="83">
        <f t="shared" si="6"/>
        <v>3.7917310443194574E-4</v>
      </c>
      <c r="Q18" s="84">
        <f t="shared" si="1"/>
        <v>221.94828537467947</v>
      </c>
      <c r="R18" s="85">
        <f t="shared" si="7"/>
        <v>2215.3169655838328</v>
      </c>
      <c r="S18" s="86">
        <f t="shared" si="8"/>
        <v>4.8152051018304574E-2</v>
      </c>
      <c r="T18" s="8"/>
      <c r="U18" s="12"/>
    </row>
    <row r="19" spans="1:21" x14ac:dyDescent="0.25">
      <c r="A19" s="59">
        <v>210013</v>
      </c>
      <c r="B19" s="59" t="s">
        <v>13</v>
      </c>
      <c r="C19" s="59" t="s">
        <v>1</v>
      </c>
      <c r="D19" s="59" t="s">
        <v>2</v>
      </c>
      <c r="E19" s="59" t="s">
        <v>214</v>
      </c>
      <c r="F19" s="29">
        <f>SUMIFS('M-Detail'!G:G,'M-Detail'!B:B,A19,'M-Detail'!F:F,D19) + SUMIFS('M-Detail'!G:G,'M-Detail'!B:B,A19,'M-Detail'!F:F,E19)</f>
        <v>6535.6128799999997</v>
      </c>
      <c r="G19" s="33">
        <f>SUMIFS('M-Detail'!H:H,'M-Detail'!B:B,A19,'M-Detail'!F:F,D19)+SUMIFS('M-Detail'!H:H,'M-Detail'!B:B,A19,'M-Detail'!F:F,E19)</f>
        <v>2911.8</v>
      </c>
      <c r="H19" s="29">
        <f>SUMIFS('M-Detail'!P:P,'M-Detail'!B:B,A19,'M-Detail'!F:F,D19) + SUMIFS('M-Detail'!P:P,'M-Detail'!B:B,A19,'M-Detail'!F:F,E19)</f>
        <v>7354.693553266</v>
      </c>
      <c r="I19" s="33">
        <f>SUMIFS('M-Detail'!P:P,'M-Detail'!B:B,A19,'M-Detail'!F:F,"&lt;&gt;"&amp;"XYZ")</f>
        <v>75616.53121200201</v>
      </c>
      <c r="J19" s="62">
        <f t="shared" si="0"/>
        <v>3.8507452713433032E-2</v>
      </c>
      <c r="K19" s="63">
        <f t="shared" si="2"/>
        <v>1.8542128276421784E-3</v>
      </c>
      <c r="L19" s="63">
        <f t="shared" si="3"/>
        <v>2.0655808705672875E-2</v>
      </c>
      <c r="M19" s="64">
        <f t="shared" si="4"/>
        <v>2.2510021533315053E-2</v>
      </c>
      <c r="N19" s="55"/>
      <c r="O19" s="83">
        <f t="shared" si="5"/>
        <v>2.3199999999999998E-2</v>
      </c>
      <c r="P19" s="83">
        <f t="shared" si="6"/>
        <v>-6.8997846668494497E-4</v>
      </c>
      <c r="Q19" s="84">
        <f t="shared" si="1"/>
        <v>-52.173778261691432</v>
      </c>
      <c r="R19" s="85">
        <f t="shared" si="7"/>
        <v>140.20914215509927</v>
      </c>
      <c r="S19" s="86">
        <f t="shared" si="8"/>
        <v>4.8152051018304574E-2</v>
      </c>
      <c r="T19" s="8"/>
      <c r="U19" s="12"/>
    </row>
    <row r="20" spans="1:21" x14ac:dyDescent="0.25">
      <c r="A20" s="59">
        <v>210015</v>
      </c>
      <c r="B20" s="59" t="s">
        <v>14</v>
      </c>
      <c r="C20" s="59" t="s">
        <v>1</v>
      </c>
      <c r="D20" s="59" t="s">
        <v>2</v>
      </c>
      <c r="E20" s="59" t="s">
        <v>214</v>
      </c>
      <c r="F20" s="29">
        <f>SUMIFS('M-Detail'!G:G,'M-Detail'!B:B,A20,'M-Detail'!F:F,D20) + SUMIFS('M-Detail'!G:G,'M-Detail'!B:B,A20,'M-Detail'!F:F,E20)</f>
        <v>37004.899530000002</v>
      </c>
      <c r="G20" s="33">
        <f>SUMIFS('M-Detail'!H:H,'M-Detail'!B:B,A20,'M-Detail'!F:F,D20)+SUMIFS('M-Detail'!H:H,'M-Detail'!B:B,A20,'M-Detail'!F:F,E20)</f>
        <v>23760.2</v>
      </c>
      <c r="H20" s="29">
        <f>SUMIFS('M-Detail'!P:P,'M-Detail'!B:B,A20,'M-Detail'!F:F,D20) + SUMIFS('M-Detail'!P:P,'M-Detail'!B:B,A20,'M-Detail'!F:F,E20)</f>
        <v>33768.340278834003</v>
      </c>
      <c r="I20" s="33">
        <f>SUMIFS('M-Detail'!P:P,'M-Detail'!B:B,A20,'M-Detail'!F:F,"&lt;&gt;"&amp;"XYZ")</f>
        <v>392085.33130380599</v>
      </c>
      <c r="J20" s="62">
        <f t="shared" si="0"/>
        <v>6.0599563674034747E-2</v>
      </c>
      <c r="K20" s="63">
        <f t="shared" si="2"/>
        <v>2.9179932817191179E-3</v>
      </c>
      <c r="L20" s="63">
        <f t="shared" si="3"/>
        <v>2.0181202408209104E-2</v>
      </c>
      <c r="M20" s="64">
        <f t="shared" si="4"/>
        <v>2.3099195689928222E-2</v>
      </c>
      <c r="N20" s="55"/>
      <c r="O20" s="83">
        <f t="shared" si="5"/>
        <v>2.3199999999999998E-2</v>
      </c>
      <c r="P20" s="83">
        <f t="shared" si="6"/>
        <v>-1.0080431007177676E-4</v>
      </c>
      <c r="Q20" s="84">
        <f t="shared" si="1"/>
        <v>-39.52389131134418</v>
      </c>
      <c r="R20" s="85">
        <f t="shared" si="7"/>
        <v>1144.1023626051203</v>
      </c>
      <c r="S20" s="86">
        <f t="shared" si="8"/>
        <v>4.8152051018304574E-2</v>
      </c>
      <c r="T20" s="8"/>
      <c r="U20" s="12"/>
    </row>
    <row r="21" spans="1:21" x14ac:dyDescent="0.25">
      <c r="A21" s="59">
        <v>210016</v>
      </c>
      <c r="B21" s="59" t="s">
        <v>95</v>
      </c>
      <c r="C21" s="59" t="s">
        <v>1</v>
      </c>
      <c r="D21" s="59" t="s">
        <v>2</v>
      </c>
      <c r="E21" s="59" t="s">
        <v>214</v>
      </c>
      <c r="F21" s="29">
        <f>SUMIFS('M-Detail'!G:G,'M-Detail'!B:B,A21,'M-Detail'!F:F,D21) + SUMIFS('M-Detail'!G:G,'M-Detail'!B:B,A21,'M-Detail'!F:F,E21)</f>
        <v>17102.257279999998</v>
      </c>
      <c r="G21" s="33">
        <f>SUMIFS('M-Detail'!H:H,'M-Detail'!B:B,A21,'M-Detail'!F:F,D21)+SUMIFS('M-Detail'!H:H,'M-Detail'!B:B,A21,'M-Detail'!F:F,E21)</f>
        <v>7528.3</v>
      </c>
      <c r="H21" s="29">
        <f>SUMIFS('M-Detail'!P:P,'M-Detail'!B:B,A21,'M-Detail'!F:F,D21) + SUMIFS('M-Detail'!P:P,'M-Detail'!B:B,A21,'M-Detail'!F:F,E21)</f>
        <v>14028.042306210411</v>
      </c>
      <c r="I21" s="33">
        <f>SUMIFS('M-Detail'!P:P,'M-Detail'!B:B,A21,'M-Detail'!F:F,"&lt;&gt;"&amp;"XYZ")</f>
        <v>205156.44865512822</v>
      </c>
      <c r="J21" s="62">
        <f t="shared" si="0"/>
        <v>3.6695410011971942E-2</v>
      </c>
      <c r="K21" s="63">
        <f t="shared" si="2"/>
        <v>1.7669592550340774E-3</v>
      </c>
      <c r="L21" s="63">
        <f t="shared" si="3"/>
        <v>2.0694736940232279E-2</v>
      </c>
      <c r="M21" s="64">
        <f t="shared" si="4"/>
        <v>2.2461696195266355E-2</v>
      </c>
      <c r="N21" s="55"/>
      <c r="O21" s="83">
        <f t="shared" si="5"/>
        <v>2.3199999999999998E-2</v>
      </c>
      <c r="P21" s="83">
        <f>+M21-O21</f>
        <v>-7.3830380473364349E-4</v>
      </c>
      <c r="Q21" s="84">
        <f>+P21*I21</f>
        <v>-151.46778660772353</v>
      </c>
      <c r="R21" s="85">
        <f t="shared" si="7"/>
        <v>362.50308568110233</v>
      </c>
      <c r="S21" s="86">
        <f t="shared" si="8"/>
        <v>4.8152051018304574E-2</v>
      </c>
      <c r="T21" s="13"/>
      <c r="U21" s="12"/>
    </row>
    <row r="22" spans="1:21" x14ac:dyDescent="0.25">
      <c r="A22" s="59">
        <v>210017</v>
      </c>
      <c r="B22" s="59" t="s">
        <v>15</v>
      </c>
      <c r="C22" s="59" t="s">
        <v>1</v>
      </c>
      <c r="D22" s="59" t="s">
        <v>2</v>
      </c>
      <c r="E22" s="59" t="s">
        <v>214</v>
      </c>
      <c r="F22" s="29">
        <f>SUMIFS('M-Detail'!G:G,'M-Detail'!B:B,A22,'M-Detail'!F:F,D22) + SUMIFS('M-Detail'!G:G,'M-Detail'!B:B,A22,'M-Detail'!F:F,E22)</f>
        <v>5348.9373299999997</v>
      </c>
      <c r="G22" s="33">
        <f>SUMIFS('M-Detail'!H:H,'M-Detail'!B:B,A22,'M-Detail'!F:F,D22)+SUMIFS('M-Detail'!H:H,'M-Detail'!B:B,A22,'M-Detail'!F:F,E22)</f>
        <v>2843</v>
      </c>
      <c r="H22" s="29">
        <f>SUMIFS('M-Detail'!P:P,'M-Detail'!B:B,A22,'M-Detail'!F:F,D22) + SUMIFS('M-Detail'!P:P,'M-Detail'!B:B,A22,'M-Detail'!F:F,E22)</f>
        <v>4361.342691803</v>
      </c>
      <c r="I22" s="33">
        <f>SUMIFS('M-Detail'!P:P,'M-Detail'!B:B,A22,'M-Detail'!F:F,"&lt;&gt;"&amp;"XYZ")</f>
        <v>43148.265887962996</v>
      </c>
      <c r="J22" s="62">
        <f t="shared" si="0"/>
        <v>6.5889090592470542E-2</v>
      </c>
      <c r="K22" s="63">
        <f t="shared" si="2"/>
        <v>3.1726948517583333E-3</v>
      </c>
      <c r="L22" s="63">
        <f t="shared" si="3"/>
        <v>2.006756714761446E-2</v>
      </c>
      <c r="M22" s="64">
        <f t="shared" si="4"/>
        <v>2.3240261999372794E-2</v>
      </c>
      <c r="N22" s="55"/>
      <c r="O22" s="83">
        <f t="shared" si="5"/>
        <v>2.3199999999999998E-2</v>
      </c>
      <c r="P22" s="83">
        <f t="shared" si="6"/>
        <v>4.0261999372796092E-5</v>
      </c>
      <c r="Q22" s="84">
        <f t="shared" si="1"/>
        <v>1.7372354541184052</v>
      </c>
      <c r="R22" s="85">
        <f t="shared" si="7"/>
        <v>136.8962810450399</v>
      </c>
      <c r="S22" s="86">
        <f t="shared" si="8"/>
        <v>4.8152051018304574E-2</v>
      </c>
      <c r="T22" s="8"/>
      <c r="U22" s="12"/>
    </row>
    <row r="23" spans="1:21" x14ac:dyDescent="0.25">
      <c r="A23" s="59">
        <v>210018</v>
      </c>
      <c r="B23" s="59" t="s">
        <v>16</v>
      </c>
      <c r="C23" s="59" t="s">
        <v>1</v>
      </c>
      <c r="D23" s="59" t="s">
        <v>2</v>
      </c>
      <c r="E23" s="59" t="s">
        <v>214</v>
      </c>
      <c r="F23" s="29">
        <f>SUMIFS('M-Detail'!G:G,'M-Detail'!B:B,A23,'M-Detail'!F:F,D23) + SUMIFS('M-Detail'!G:G,'M-Detail'!B:B,A23,'M-Detail'!F:F,E23)</f>
        <v>15971.75721</v>
      </c>
      <c r="G23" s="33">
        <f>SUMIFS('M-Detail'!H:H,'M-Detail'!B:B,A23,'M-Detail'!F:F,D23)+SUMIFS('M-Detail'!H:H,'M-Detail'!B:B,A23,'M-Detail'!F:F,E23)</f>
        <v>12540</v>
      </c>
      <c r="H23" s="29">
        <f>SUMIFS('M-Detail'!P:P,'M-Detail'!B:B,A23,'M-Detail'!F:F,D23) + SUMIFS('M-Detail'!P:P,'M-Detail'!B:B,A23,'M-Detail'!F:F,E23)</f>
        <v>18556.092657485999</v>
      </c>
      <c r="I23" s="33">
        <f>SUMIFS('M-Detail'!P:P,'M-Detail'!B:B,A23,'M-Detail'!F:F,"&lt;&gt;"&amp;"XYZ")</f>
        <v>140738.630325807</v>
      </c>
      <c r="J23" s="62">
        <f t="shared" si="0"/>
        <v>8.9101336079299348E-2</v>
      </c>
      <c r="K23" s="63">
        <f t="shared" si="2"/>
        <v>4.290412080689524E-3</v>
      </c>
      <c r="L23" s="63">
        <f t="shared" si="3"/>
        <v>1.956889692520019E-2</v>
      </c>
      <c r="M23" s="64">
        <f t="shared" si="4"/>
        <v>2.3859309005889714E-2</v>
      </c>
      <c r="N23" s="55"/>
      <c r="O23" s="83">
        <f t="shared" si="5"/>
        <v>2.3199999999999998E-2</v>
      </c>
      <c r="P23" s="83">
        <f t="shared" si="6"/>
        <v>6.5930900588971608E-4</v>
      </c>
      <c r="Q23" s="84">
        <f t="shared" si="1"/>
        <v>92.790246450388054</v>
      </c>
      <c r="R23" s="85">
        <f t="shared" si="7"/>
        <v>603.8267197695393</v>
      </c>
      <c r="S23" s="86">
        <f t="shared" si="8"/>
        <v>4.8152051018304567E-2</v>
      </c>
      <c r="T23" s="8"/>
      <c r="U23" s="12"/>
    </row>
    <row r="24" spans="1:21" x14ac:dyDescent="0.25">
      <c r="A24" s="59">
        <v>210019</v>
      </c>
      <c r="B24" s="59" t="s">
        <v>17</v>
      </c>
      <c r="C24" s="59" t="s">
        <v>1</v>
      </c>
      <c r="D24" s="59" t="s">
        <v>2</v>
      </c>
      <c r="E24" s="59" t="s">
        <v>214</v>
      </c>
      <c r="F24" s="29">
        <f>SUMIFS('M-Detail'!G:G,'M-Detail'!B:B,A24,'M-Detail'!F:F,D24) + SUMIFS('M-Detail'!G:G,'M-Detail'!B:B,A24,'M-Detail'!F:F,E24)</f>
        <v>30817.646140000001</v>
      </c>
      <c r="G24" s="33">
        <f>SUMIFS('M-Detail'!H:H,'M-Detail'!B:B,A24,'M-Detail'!F:F,D24)+SUMIFS('M-Detail'!H:H,'M-Detail'!B:B,A24,'M-Detail'!F:F,E24)</f>
        <v>40398.800000000003</v>
      </c>
      <c r="H24" s="29">
        <f>SUMIFS('M-Detail'!P:P,'M-Detail'!B:B,A24,'M-Detail'!F:F,D24) + SUMIFS('M-Detail'!P:P,'M-Detail'!B:B,A24,'M-Detail'!F:F,E24)</f>
        <v>50346.013228035001</v>
      </c>
      <c r="I24" s="33">
        <f>SUMIFS('M-Detail'!P:P,'M-Detail'!B:B,A24,'M-Detail'!F:F,"&lt;&gt;"&amp;"XYZ")</f>
        <v>349654.54285102402</v>
      </c>
      <c r="J24" s="62">
        <f t="shared" si="0"/>
        <v>0.11553918239012431</v>
      </c>
      <c r="K24" s="63">
        <f t="shared" si="2"/>
        <v>5.5634486050624632E-3</v>
      </c>
      <c r="L24" s="63">
        <f t="shared" si="3"/>
        <v>1.9000930904530016E-2</v>
      </c>
      <c r="M24" s="64">
        <f t="shared" si="4"/>
        <v>2.456437950959248E-2</v>
      </c>
      <c r="N24" s="55"/>
      <c r="O24" s="83">
        <f t="shared" si="5"/>
        <v>2.3199999999999998E-2</v>
      </c>
      <c r="P24" s="83">
        <f t="shared" si="6"/>
        <v>1.3643795095924817E-3</v>
      </c>
      <c r="Q24" s="84">
        <f t="shared" si="1"/>
        <v>477.06149370186353</v>
      </c>
      <c r="R24" s="85">
        <f t="shared" si="7"/>
        <v>1945.2850786782828</v>
      </c>
      <c r="S24" s="86">
        <f t="shared" si="8"/>
        <v>4.8152051018304574E-2</v>
      </c>
      <c r="T24" s="8"/>
      <c r="U24" s="12"/>
    </row>
    <row r="25" spans="1:21" x14ac:dyDescent="0.25">
      <c r="A25" s="59">
        <v>210022</v>
      </c>
      <c r="B25" s="59" t="s">
        <v>18</v>
      </c>
      <c r="C25" s="59" t="s">
        <v>1</v>
      </c>
      <c r="D25" s="59" t="s">
        <v>2</v>
      </c>
      <c r="E25" s="59" t="s">
        <v>214</v>
      </c>
      <c r="F25" s="29">
        <f>SUMIFS('M-Detail'!G:G,'M-Detail'!B:B,A25,'M-Detail'!F:F,D25) + SUMIFS('M-Detail'!G:G,'M-Detail'!B:B,A25,'M-Detail'!F:F,E25)</f>
        <v>21909.429889999999</v>
      </c>
      <c r="G25" s="33">
        <f>SUMIFS('M-Detail'!H:H,'M-Detail'!B:B,A25,'M-Detail'!F:F,D25)+SUMIFS('M-Detail'!H:H,'M-Detail'!B:B,A25,'M-Detail'!F:F,E25)</f>
        <v>13441.8</v>
      </c>
      <c r="H25" s="29">
        <f>SUMIFS('M-Detail'!P:P,'M-Detail'!B:B,A25,'M-Detail'!F:F,D25) + SUMIFS('M-Detail'!P:P,'M-Detail'!B:B,A25,'M-Detail'!F:F,E25)</f>
        <v>19712.090588753999</v>
      </c>
      <c r="I25" s="33">
        <f>SUMIFS('M-Detail'!P:P,'M-Detail'!B:B,A25,'M-Detail'!F:F,"&lt;&gt;"&amp;"XYZ")</f>
        <v>250109.35848283506</v>
      </c>
      <c r="J25" s="62">
        <f t="shared" si="0"/>
        <v>5.3743690686098446E-2</v>
      </c>
      <c r="K25" s="63">
        <f t="shared" si="2"/>
        <v>2.5878689358289925E-3</v>
      </c>
      <c r="L25" s="63">
        <f t="shared" si="3"/>
        <v>2.0328487586184586E-2</v>
      </c>
      <c r="M25" s="64">
        <f t="shared" si="4"/>
        <v>2.2916356522013577E-2</v>
      </c>
      <c r="N25" s="55"/>
      <c r="O25" s="83">
        <f t="shared" si="5"/>
        <v>2.3199999999999998E-2</v>
      </c>
      <c r="P25" s="83">
        <f t="shared" si="6"/>
        <v>-2.8364347798642137E-4</v>
      </c>
      <c r="Q25" s="84">
        <f t="shared" si="1"/>
        <v>-70.941888317023995</v>
      </c>
      <c r="R25" s="85">
        <f t="shared" si="7"/>
        <v>647.25023937784636</v>
      </c>
      <c r="S25" s="86">
        <f t="shared" si="8"/>
        <v>4.8152051018304574E-2</v>
      </c>
      <c r="T25" s="8"/>
      <c r="U25" s="12"/>
    </row>
    <row r="26" spans="1:21" x14ac:dyDescent="0.25">
      <c r="A26" s="59">
        <v>210023</v>
      </c>
      <c r="B26" s="59" t="s">
        <v>19</v>
      </c>
      <c r="C26" s="59" t="s">
        <v>1</v>
      </c>
      <c r="D26" s="59" t="s">
        <v>2</v>
      </c>
      <c r="E26" s="59" t="s">
        <v>214</v>
      </c>
      <c r="F26" s="29">
        <f>SUMIFS('M-Detail'!G:G,'M-Detail'!B:B,A26,'M-Detail'!F:F,D26) + SUMIFS('M-Detail'!G:G,'M-Detail'!B:B,A26,'M-Detail'!F:F,E26)</f>
        <v>54361.747920000002</v>
      </c>
      <c r="G26" s="33">
        <f>SUMIFS('M-Detail'!H:H,'M-Detail'!B:B,A26,'M-Detail'!F:F,D26)+SUMIFS('M-Detail'!H:H,'M-Detail'!B:B,A26,'M-Detail'!F:F,E26)</f>
        <v>57220.1</v>
      </c>
      <c r="H26" s="29">
        <f>SUMIFS('M-Detail'!P:P,'M-Detail'!B:B,A26,'M-Detail'!F:F,D26) + SUMIFS('M-Detail'!P:P,'M-Detail'!B:B,A26,'M-Detail'!F:F,E26)</f>
        <v>71757.874620974006</v>
      </c>
      <c r="I26" s="33">
        <f>SUMIFS('M-Detail'!P:P,'M-Detail'!B:B,A26,'M-Detail'!F:F,"&lt;&gt;"&amp;"XYZ")</f>
        <v>478497.27811109001</v>
      </c>
      <c r="J26" s="62">
        <f t="shared" si="0"/>
        <v>0.11958291638748994</v>
      </c>
      <c r="K26" s="63">
        <f t="shared" si="2"/>
        <v>5.758162690808066E-3</v>
      </c>
      <c r="L26" s="63">
        <f t="shared" si="3"/>
        <v>1.8914059096587322E-2</v>
      </c>
      <c r="M26" s="64">
        <f t="shared" si="4"/>
        <v>2.4672221787395386E-2</v>
      </c>
      <c r="N26" s="55"/>
      <c r="O26" s="83">
        <f t="shared" si="5"/>
        <v>2.3199999999999998E-2</v>
      </c>
      <c r="P26" s="83">
        <f t="shared" si="6"/>
        <v>1.4722217873953877E-3</v>
      </c>
      <c r="Q26" s="84">
        <f t="shared" si="1"/>
        <v>704.45411804453693</v>
      </c>
      <c r="R26" s="85">
        <f t="shared" si="7"/>
        <v>2755.2651744724894</v>
      </c>
      <c r="S26" s="86">
        <f t="shared" si="8"/>
        <v>4.8152051018304574E-2</v>
      </c>
      <c r="T26" s="8"/>
      <c r="U26" s="12"/>
    </row>
    <row r="27" spans="1:21" x14ac:dyDescent="0.25">
      <c r="A27" s="59">
        <v>210024</v>
      </c>
      <c r="B27" s="59" t="s">
        <v>20</v>
      </c>
      <c r="C27" s="59" t="s">
        <v>1</v>
      </c>
      <c r="D27" s="59" t="s">
        <v>2</v>
      </c>
      <c r="E27" s="59" t="s">
        <v>214</v>
      </c>
      <c r="F27" s="29">
        <f>SUMIFS('M-Detail'!G:G,'M-Detail'!B:B,A27,'M-Detail'!F:F,D27) + SUMIFS('M-Detail'!G:G,'M-Detail'!B:B,A27,'M-Detail'!F:F,E27)</f>
        <v>19710.130509999999</v>
      </c>
      <c r="G27" s="33">
        <f>SUMIFS('M-Detail'!H:H,'M-Detail'!B:B,A27,'M-Detail'!F:F,D27)+SUMIFS('M-Detail'!H:H,'M-Detail'!B:B,A27,'M-Detail'!F:F,E27)</f>
        <v>12237.1</v>
      </c>
      <c r="H27" s="29">
        <f>SUMIFS('M-Detail'!P:P,'M-Detail'!B:B,A27,'M-Detail'!F:F,D27) + SUMIFS('M-Detail'!P:P,'M-Detail'!B:B,A27,'M-Detail'!F:F,E27)</f>
        <v>22611.810861211001</v>
      </c>
      <c r="I27" s="33">
        <f>SUMIFS('M-Detail'!P:P,'M-Detail'!B:B,A27,'M-Detail'!F:F,"&lt;&gt;"&amp;"XYZ")</f>
        <v>317678.05524922209</v>
      </c>
      <c r="J27" s="62">
        <f t="shared" si="0"/>
        <v>3.8520444827074549E-2</v>
      </c>
      <c r="K27" s="63">
        <f t="shared" si="2"/>
        <v>1.8548384245610802E-3</v>
      </c>
      <c r="L27" s="63">
        <f t="shared" si="3"/>
        <v>2.0655529595226499E-2</v>
      </c>
      <c r="M27" s="64">
        <f t="shared" si="4"/>
        <v>2.2510368019787581E-2</v>
      </c>
      <c r="N27" s="55"/>
      <c r="O27" s="83">
        <f t="shared" si="5"/>
        <v>2.3199999999999998E-2</v>
      </c>
      <c r="P27" s="83">
        <f t="shared" si="6"/>
        <v>-6.8963198021241776E-4</v>
      </c>
      <c r="Q27" s="84">
        <f t="shared" si="1"/>
        <v>-219.08094631155089</v>
      </c>
      <c r="R27" s="85">
        <f t="shared" si="7"/>
        <v>589.24146351609488</v>
      </c>
      <c r="S27" s="86">
        <f t="shared" si="8"/>
        <v>4.8152051018304567E-2</v>
      </c>
      <c r="T27" s="8"/>
      <c r="U27" s="12"/>
    </row>
    <row r="28" spans="1:21" x14ac:dyDescent="0.25">
      <c r="A28" s="59">
        <v>210027</v>
      </c>
      <c r="B28" s="59" t="s">
        <v>21</v>
      </c>
      <c r="C28" s="59" t="s">
        <v>1</v>
      </c>
      <c r="D28" s="59" t="s">
        <v>2</v>
      </c>
      <c r="E28" s="59" t="s">
        <v>214</v>
      </c>
      <c r="F28" s="29">
        <f>SUMIFS('M-Detail'!G:G,'M-Detail'!B:B,A28,'M-Detail'!F:F,D28) + SUMIFS('M-Detail'!G:G,'M-Detail'!B:B,A28,'M-Detail'!F:F,E28)</f>
        <v>21623.654190000001</v>
      </c>
      <c r="G28" s="33">
        <f>SUMIFS('M-Detail'!H:H,'M-Detail'!B:B,A28,'M-Detail'!F:F,D28)+SUMIFS('M-Detail'!H:H,'M-Detail'!B:B,A28,'M-Detail'!F:F,E28)</f>
        <v>19908.900000000001</v>
      </c>
      <c r="H28" s="29">
        <f>SUMIFS('M-Detail'!P:P,'M-Detail'!B:B,A28,'M-Detail'!F:F,D28) + SUMIFS('M-Detail'!P:P,'M-Detail'!B:B,A28,'M-Detail'!F:F,E28)</f>
        <v>28835.385434053002</v>
      </c>
      <c r="I28" s="33">
        <f>SUMIFS('M-Detail'!P:P,'M-Detail'!B:B,A28,'M-Detail'!F:F,"&lt;&gt;"&amp;"XYZ")</f>
        <v>243708.69128845999</v>
      </c>
      <c r="J28" s="62">
        <f t="shared" si="0"/>
        <v>8.1691382833923257E-2</v>
      </c>
      <c r="K28" s="63">
        <f t="shared" si="2"/>
        <v>3.9336076339749233E-3</v>
      </c>
      <c r="L28" s="63">
        <f t="shared" si="3"/>
        <v>1.9728085446407573E-2</v>
      </c>
      <c r="M28" s="64">
        <f t="shared" si="4"/>
        <v>2.3661693080382497E-2</v>
      </c>
      <c r="N28" s="55"/>
      <c r="O28" s="83">
        <f t="shared" si="5"/>
        <v>2.3199999999999998E-2</v>
      </c>
      <c r="P28" s="83">
        <f t="shared" si="6"/>
        <v>4.616930803824984E-4</v>
      </c>
      <c r="Q28" s="84">
        <f t="shared" si="1"/>
        <v>112.51861639695645</v>
      </c>
      <c r="R28" s="85">
        <f t="shared" si="7"/>
        <v>958.65436851832408</v>
      </c>
      <c r="S28" s="86">
        <f t="shared" si="8"/>
        <v>4.8152051018304574E-2</v>
      </c>
      <c r="T28" s="8"/>
      <c r="U28" s="12"/>
    </row>
    <row r="29" spans="1:21" x14ac:dyDescent="0.25">
      <c r="A29" s="59">
        <v>210028</v>
      </c>
      <c r="B29" s="59" t="s">
        <v>22</v>
      </c>
      <c r="C29" s="59" t="s">
        <v>1</v>
      </c>
      <c r="D29" s="59" t="s">
        <v>2</v>
      </c>
      <c r="E29" s="59" t="s">
        <v>214</v>
      </c>
      <c r="F29" s="29">
        <f>SUMIFS('M-Detail'!G:G,'M-Detail'!B:B,A29,'M-Detail'!F:F,D29) + SUMIFS('M-Detail'!G:G,'M-Detail'!B:B,A29,'M-Detail'!F:F,E29)</f>
        <v>17234.847419999998</v>
      </c>
      <c r="G29" s="33">
        <f>SUMIFS('M-Detail'!H:H,'M-Detail'!B:B,A29,'M-Detail'!F:F,D29)+SUMIFS('M-Detail'!H:H,'M-Detail'!B:B,A29,'M-Detail'!F:F,E29)</f>
        <v>9866.4</v>
      </c>
      <c r="H29" s="29">
        <f>SUMIFS('M-Detail'!P:P,'M-Detail'!B:B,A29,'M-Detail'!F:F,D29) + SUMIFS('M-Detail'!P:P,'M-Detail'!B:B,A29,'M-Detail'!F:F,E29)</f>
        <v>15520.42064495</v>
      </c>
      <c r="I29" s="33">
        <f>SUMIFS('M-Detail'!P:P,'M-Detail'!B:B,A29,'M-Detail'!F:F,"&lt;&gt;"&amp;"XYZ")</f>
        <v>150366.96152314602</v>
      </c>
      <c r="J29" s="62">
        <f t="shared" si="0"/>
        <v>6.5615477629248117E-2</v>
      </c>
      <c r="K29" s="63">
        <f t="shared" si="2"/>
        <v>3.1595198263939779E-3</v>
      </c>
      <c r="L29" s="63">
        <f t="shared" si="3"/>
        <v>2.0073445193204791E-2</v>
      </c>
      <c r="M29" s="64">
        <f t="shared" si="4"/>
        <v>2.3232965019598768E-2</v>
      </c>
      <c r="N29" s="55"/>
      <c r="O29" s="83">
        <f t="shared" si="5"/>
        <v>2.3199999999999998E-2</v>
      </c>
      <c r="P29" s="83">
        <f t="shared" si="6"/>
        <v>3.2965019598769907E-5</v>
      </c>
      <c r="Q29" s="84">
        <f t="shared" si="1"/>
        <v>4.9568498336179889</v>
      </c>
      <c r="R29" s="85">
        <f t="shared" si="7"/>
        <v>475.08739616700029</v>
      </c>
      <c r="S29" s="86">
        <f t="shared" si="8"/>
        <v>4.8152051018304581E-2</v>
      </c>
      <c r="T29" s="8"/>
      <c r="U29" s="12"/>
    </row>
    <row r="30" spans="1:21" x14ac:dyDescent="0.25">
      <c r="A30" s="59">
        <v>210029</v>
      </c>
      <c r="B30" s="59" t="s">
        <v>23</v>
      </c>
      <c r="C30" s="59" t="s">
        <v>1</v>
      </c>
      <c r="D30" s="59" t="s">
        <v>2</v>
      </c>
      <c r="E30" s="59" t="s">
        <v>214</v>
      </c>
      <c r="F30" s="29">
        <f>SUMIFS('M-Detail'!G:G,'M-Detail'!B:B,A30,'M-Detail'!F:F,D30) + SUMIFS('M-Detail'!G:G,'M-Detail'!B:B,A30,'M-Detail'!F:F,E30)</f>
        <v>37126.39501</v>
      </c>
      <c r="G30" s="33">
        <f>SUMIFS('M-Detail'!H:H,'M-Detail'!B:B,A30,'M-Detail'!F:F,D30)+SUMIFS('M-Detail'!H:H,'M-Detail'!B:B,A30,'M-Detail'!F:F,E30)</f>
        <v>30474.6</v>
      </c>
      <c r="H30" s="29">
        <f>SUMIFS('M-Detail'!P:P,'M-Detail'!B:B,A30,'M-Detail'!F:F,D30) + SUMIFS('M-Detail'!P:P,'M-Detail'!B:B,A30,'M-Detail'!F:F,E30)</f>
        <v>45063.338314027998</v>
      </c>
      <c r="I30" s="33">
        <f>SUMIFS('M-Detail'!P:P,'M-Detail'!B:B,A30,'M-Detail'!F:F,"&lt;&gt;"&amp;"XYZ")</f>
        <v>549105.16456922702</v>
      </c>
      <c r="J30" s="62">
        <f t="shared" si="0"/>
        <v>5.5498658483584505E-2</v>
      </c>
      <c r="K30" s="63">
        <f t="shared" si="2"/>
        <v>2.6723742347490231E-3</v>
      </c>
      <c r="L30" s="63">
        <f t="shared" si="3"/>
        <v>2.0290785495604903E-2</v>
      </c>
      <c r="M30" s="64">
        <f t="shared" si="4"/>
        <v>2.2963159730353927E-2</v>
      </c>
      <c r="N30" s="55"/>
      <c r="O30" s="83">
        <f t="shared" si="5"/>
        <v>2.3199999999999998E-2</v>
      </c>
      <c r="P30" s="83">
        <f t="shared" si="6"/>
        <v>-2.3684026964607141E-4</v>
      </c>
      <c r="Q30" s="84">
        <f t="shared" si="1"/>
        <v>-130.05021524062616</v>
      </c>
      <c r="R30" s="85">
        <f t="shared" si="7"/>
        <v>1467.4144939624246</v>
      </c>
      <c r="S30" s="86">
        <f t="shared" si="8"/>
        <v>4.8152051018304574E-2</v>
      </c>
      <c r="T30" s="8"/>
      <c r="U30" s="12"/>
    </row>
    <row r="31" spans="1:21" x14ac:dyDescent="0.25">
      <c r="A31" s="59">
        <v>210030</v>
      </c>
      <c r="B31" s="59" t="s">
        <v>24</v>
      </c>
      <c r="C31" s="59" t="s">
        <v>1</v>
      </c>
      <c r="D31" s="59" t="s">
        <v>2</v>
      </c>
      <c r="E31" s="59" t="s">
        <v>214</v>
      </c>
      <c r="F31" s="29">
        <f>SUMIFS('M-Detail'!G:G,'M-Detail'!B:B,A31,'M-Detail'!F:F,D31) + SUMIFS('M-Detail'!G:G,'M-Detail'!B:B,A31,'M-Detail'!F:F,E31)</f>
        <v>4706.2703600000004</v>
      </c>
      <c r="G31" s="33">
        <f>SUMIFS('M-Detail'!H:H,'M-Detail'!B:B,A31,'M-Detail'!F:F,D31)+SUMIFS('M-Detail'!H:H,'M-Detail'!B:B,A31,'M-Detail'!F:F,E31)</f>
        <v>2585.6</v>
      </c>
      <c r="H31" s="29">
        <f>SUMIFS('M-Detail'!P:P,'M-Detail'!B:B,A31,'M-Detail'!F:F,D31) + SUMIFS('M-Detail'!P:P,'M-Detail'!B:B,A31,'M-Detail'!F:F,E31)</f>
        <v>3843.7282531390001</v>
      </c>
      <c r="I31" s="33">
        <f>SUMIFS('M-Detail'!P:P,'M-Detail'!B:B,A31,'M-Detail'!F:F,"&lt;&gt;"&amp;"XYZ")</f>
        <v>39087.581583663014</v>
      </c>
      <c r="J31" s="62">
        <f t="shared" si="0"/>
        <v>6.6148886557890127E-2</v>
      </c>
      <c r="K31" s="63">
        <f t="shared" si="2"/>
        <v>3.1852045603395669E-3</v>
      </c>
      <c r="L31" s="63">
        <f t="shared" si="3"/>
        <v>2.0061985933512119E-2</v>
      </c>
      <c r="M31" s="64">
        <f t="shared" si="4"/>
        <v>2.3247190493851686E-2</v>
      </c>
      <c r="N31" s="55"/>
      <c r="O31" s="83">
        <f t="shared" si="5"/>
        <v>2.3199999999999998E-2</v>
      </c>
      <c r="P31" s="83">
        <f t="shared" si="6"/>
        <v>4.7190493851687748E-5</v>
      </c>
      <c r="Q31" s="84">
        <f t="shared" si="1"/>
        <v>1.8445622784011928</v>
      </c>
      <c r="R31" s="85">
        <f t="shared" si="7"/>
        <v>124.5019431129283</v>
      </c>
      <c r="S31" s="86">
        <f t="shared" si="8"/>
        <v>4.8152051018304574E-2</v>
      </c>
      <c r="T31" s="8"/>
      <c r="U31" s="12"/>
    </row>
    <row r="32" spans="1:21" x14ac:dyDescent="0.25">
      <c r="A32" s="59">
        <v>210032</v>
      </c>
      <c r="B32" s="59" t="s">
        <v>25</v>
      </c>
      <c r="C32" s="59" t="s">
        <v>1</v>
      </c>
      <c r="D32" s="59" t="s">
        <v>2</v>
      </c>
      <c r="E32" s="59" t="s">
        <v>214</v>
      </c>
      <c r="F32" s="29">
        <f>SUMIFS('M-Detail'!G:G,'M-Detail'!B:B,A32,'M-Detail'!F:F,D32) + SUMIFS('M-Detail'!G:G,'M-Detail'!B:B,A32,'M-Detail'!F:F,E32)</f>
        <v>13000</v>
      </c>
      <c r="G32" s="33">
        <f>SUMIFS('M-Detail'!H:H,'M-Detail'!B:B,A32,'M-Detail'!F:F,D32)+SUMIFS('M-Detail'!H:H,'M-Detail'!B:B,A32,'M-Detail'!F:F,E32)</f>
        <v>6796.5</v>
      </c>
      <c r="H32" s="29">
        <f>SUMIFS('M-Detail'!P:P,'M-Detail'!B:B,A32,'M-Detail'!F:F,D32) + SUMIFS('M-Detail'!P:P,'M-Detail'!B:B,A32,'M-Detail'!F:F,E32)</f>
        <v>13205.6</v>
      </c>
      <c r="I32" s="33">
        <f>SUMIFS('M-Detail'!P:P,'M-Detail'!B:B,A32,'M-Detail'!F:F,"&lt;&gt;"&amp;"XYZ")</f>
        <v>123417.1</v>
      </c>
      <c r="J32" s="62">
        <f t="shared" si="0"/>
        <v>5.5069354246696768E-2</v>
      </c>
      <c r="K32" s="63">
        <f t="shared" si="2"/>
        <v>2.6517023552320306E-3</v>
      </c>
      <c r="L32" s="63">
        <f t="shared" si="3"/>
        <v>2.0300008267241265E-2</v>
      </c>
      <c r="M32" s="64">
        <f t="shared" si="4"/>
        <v>2.2951710622473295E-2</v>
      </c>
      <c r="N32" s="55"/>
      <c r="O32" s="83">
        <f t="shared" si="5"/>
        <v>2.3199999999999998E-2</v>
      </c>
      <c r="P32" s="83">
        <f t="shared" si="6"/>
        <v>-2.482893775267031E-4</v>
      </c>
      <c r="Q32" s="84">
        <f t="shared" si="1"/>
        <v>-30.643154935150871</v>
      </c>
      <c r="R32" s="85">
        <f t="shared" si="7"/>
        <v>327.26541474590704</v>
      </c>
      <c r="S32" s="86">
        <f t="shared" si="8"/>
        <v>4.8152051018304574E-2</v>
      </c>
      <c r="T32" s="8"/>
      <c r="U32" s="12"/>
    </row>
    <row r="33" spans="1:21" x14ac:dyDescent="0.25">
      <c r="A33" s="59">
        <v>210033</v>
      </c>
      <c r="B33" s="59" t="s">
        <v>26</v>
      </c>
      <c r="C33" s="59" t="s">
        <v>1</v>
      </c>
      <c r="D33" s="59" t="s">
        <v>2</v>
      </c>
      <c r="E33" s="59" t="s">
        <v>214</v>
      </c>
      <c r="F33" s="29">
        <f>SUMIFS('M-Detail'!G:G,'M-Detail'!B:B,A33,'M-Detail'!F:F,D33) + SUMIFS('M-Detail'!G:G,'M-Detail'!B:B,A33,'M-Detail'!F:F,E33)</f>
        <v>16865.79133</v>
      </c>
      <c r="G33" s="33">
        <f>SUMIFS('M-Detail'!H:H,'M-Detail'!B:B,A33,'M-Detail'!F:F,D33)+SUMIFS('M-Detail'!H:H,'M-Detail'!B:B,A33,'M-Detail'!F:F,E33)</f>
        <v>5420</v>
      </c>
      <c r="H33" s="29">
        <f>SUMIFS('M-Detail'!P:P,'M-Detail'!B:B,A33,'M-Detail'!F:F,D33) + SUMIFS('M-Detail'!P:P,'M-Detail'!B:B,A33,'M-Detail'!F:F,E33)</f>
        <v>12218.753112073</v>
      </c>
      <c r="I33" s="33">
        <f>SUMIFS('M-Detail'!P:P,'M-Detail'!B:B,A33,'M-Detail'!F:F,"&lt;&gt;"&amp;"XYZ")</f>
        <v>183624.372629183</v>
      </c>
      <c r="J33" s="62">
        <f t="shared" si="0"/>
        <v>2.9516778858900847E-2</v>
      </c>
      <c r="K33" s="63">
        <f t="shared" si="2"/>
        <v>1.4212934415098074E-3</v>
      </c>
      <c r="L33" s="63">
        <f t="shared" si="3"/>
        <v>2.0848955953458002E-2</v>
      </c>
      <c r="M33" s="64">
        <f t="shared" si="4"/>
        <v>2.2270249394967811E-2</v>
      </c>
      <c r="N33" s="55"/>
      <c r="O33" s="83">
        <f t="shared" si="5"/>
        <v>2.3199999999999998E-2</v>
      </c>
      <c r="P33" s="83">
        <f t="shared" si="6"/>
        <v>-9.2975060503218757E-4</v>
      </c>
      <c r="Q33" s="84">
        <f t="shared" si="1"/>
        <v>-170.72487155063874</v>
      </c>
      <c r="R33" s="85">
        <f t="shared" si="7"/>
        <v>260.98411651921077</v>
      </c>
      <c r="S33" s="86">
        <f t="shared" si="8"/>
        <v>4.8152051018304567E-2</v>
      </c>
      <c r="T33" s="8"/>
      <c r="U33" s="12"/>
    </row>
    <row r="34" spans="1:21" x14ac:dyDescent="0.25">
      <c r="A34" s="59">
        <v>210034</v>
      </c>
      <c r="B34" s="59" t="s">
        <v>27</v>
      </c>
      <c r="C34" s="59" t="s">
        <v>1</v>
      </c>
      <c r="D34" s="59" t="s">
        <v>2</v>
      </c>
      <c r="E34" s="59" t="s">
        <v>214</v>
      </c>
      <c r="F34" s="29">
        <f>SUMIFS('M-Detail'!G:G,'M-Detail'!B:B,A34,'M-Detail'!F:F,D34) + SUMIFS('M-Detail'!G:G,'M-Detail'!B:B,A34,'M-Detail'!F:F,E34)</f>
        <v>12006.965620000001</v>
      </c>
      <c r="G34" s="33">
        <f>SUMIFS('M-Detail'!H:H,'M-Detail'!B:B,A34,'M-Detail'!F:F,D34)+SUMIFS('M-Detail'!H:H,'M-Detail'!B:B,A34,'M-Detail'!F:F,E34)</f>
        <v>4111.7</v>
      </c>
      <c r="H34" s="29">
        <f>SUMIFS('M-Detail'!P:P,'M-Detail'!B:B,A34,'M-Detail'!F:F,D34) + SUMIFS('M-Detail'!P:P,'M-Detail'!B:B,A34,'M-Detail'!F:F,E34)</f>
        <v>8391.5473372079996</v>
      </c>
      <c r="I34" s="33">
        <f>SUMIFS('M-Detail'!P:P,'M-Detail'!B:B,A34,'M-Detail'!F:F,"&lt;&gt;"&amp;"XYZ")</f>
        <v>142765.63062420502</v>
      </c>
      <c r="J34" s="62">
        <f t="shared" si="0"/>
        <v>2.8800349089782164E-2</v>
      </c>
      <c r="K34" s="63">
        <f t="shared" si="2"/>
        <v>1.3867958787161724E-3</v>
      </c>
      <c r="L34" s="63">
        <f t="shared" si="3"/>
        <v>2.0864347062108535E-2</v>
      </c>
      <c r="M34" s="64">
        <f t="shared" si="4"/>
        <v>2.2251142940824708E-2</v>
      </c>
      <c r="N34" s="55"/>
      <c r="O34" s="83">
        <f t="shared" si="5"/>
        <v>2.3199999999999998E-2</v>
      </c>
      <c r="P34" s="83">
        <f t="shared" si="6"/>
        <v>-9.4885705917529053E-4</v>
      </c>
      <c r="Q34" s="84">
        <f t="shared" si="1"/>
        <v>-135.46417642538898</v>
      </c>
      <c r="R34" s="85">
        <f t="shared" si="7"/>
        <v>197.9867881719629</v>
      </c>
      <c r="S34" s="86">
        <f t="shared" si="8"/>
        <v>4.8152051018304574E-2</v>
      </c>
      <c r="T34" s="8"/>
      <c r="U34" s="12"/>
    </row>
    <row r="35" spans="1:21" x14ac:dyDescent="0.25">
      <c r="A35" s="59">
        <v>210035</v>
      </c>
      <c r="B35" s="59" t="s">
        <v>28</v>
      </c>
      <c r="C35" s="59" t="s">
        <v>1</v>
      </c>
      <c r="D35" s="59" t="s">
        <v>2</v>
      </c>
      <c r="E35" s="59" t="s">
        <v>214</v>
      </c>
      <c r="F35" s="29">
        <f>SUMIFS('M-Detail'!G:G,'M-Detail'!B:B,A35,'M-Detail'!F:F,D35) + SUMIFS('M-Detail'!G:G,'M-Detail'!B:B,A35,'M-Detail'!F:F,E35)</f>
        <v>13075.24352</v>
      </c>
      <c r="G35" s="33">
        <f>SUMIFS('M-Detail'!H:H,'M-Detail'!B:B,A35,'M-Detail'!F:F,D35)+SUMIFS('M-Detail'!H:H,'M-Detail'!B:B,A35,'M-Detail'!F:F,E35)</f>
        <v>5596.8</v>
      </c>
      <c r="H35" s="29">
        <f>SUMIFS('M-Detail'!P:P,'M-Detail'!B:B,A35,'M-Detail'!F:F,D35) + SUMIFS('M-Detail'!P:P,'M-Detail'!B:B,A35,'M-Detail'!F:F,E35)</f>
        <v>8863.9764898030007</v>
      </c>
      <c r="I35" s="33">
        <f>SUMIFS('M-Detail'!P:P,'M-Detail'!B:B,A35,'M-Detail'!F:F,"&lt;&gt;"&amp;"XYZ")</f>
        <v>111549.24967361899</v>
      </c>
      <c r="J35" s="62">
        <f t="shared" si="0"/>
        <v>5.0173354068948288E-2</v>
      </c>
      <c r="K35" s="63">
        <f t="shared" si="2"/>
        <v>2.4159499048874572E-3</v>
      </c>
      <c r="L35" s="63">
        <f t="shared" si="3"/>
        <v>2.0405189366543505E-2</v>
      </c>
      <c r="M35" s="64">
        <f t="shared" si="4"/>
        <v>2.2821139271430962E-2</v>
      </c>
      <c r="N35" s="55"/>
      <c r="O35" s="83">
        <f t="shared" si="5"/>
        <v>2.3199999999999998E-2</v>
      </c>
      <c r="P35" s="83">
        <f t="shared" si="6"/>
        <v>-3.7886072856903666E-4</v>
      </c>
      <c r="Q35" s="84">
        <f t="shared" si="1"/>
        <v>-42.261630002676668</v>
      </c>
      <c r="R35" s="85">
        <f t="shared" si="7"/>
        <v>269.49739913924702</v>
      </c>
      <c r="S35" s="86">
        <f t="shared" si="8"/>
        <v>4.8152051018304567E-2</v>
      </c>
      <c r="T35" s="8"/>
      <c r="U35" s="12"/>
    </row>
    <row r="36" spans="1:21" x14ac:dyDescent="0.25">
      <c r="A36" s="59">
        <v>210037</v>
      </c>
      <c r="B36" s="59" t="s">
        <v>29</v>
      </c>
      <c r="C36" s="59" t="s">
        <v>1</v>
      </c>
      <c r="D36" s="59" t="s">
        <v>2</v>
      </c>
      <c r="E36" s="59" t="s">
        <v>214</v>
      </c>
      <c r="F36" s="29">
        <f>SUMIFS('M-Detail'!G:G,'M-Detail'!B:B,A36,'M-Detail'!F:F,D36) + SUMIFS('M-Detail'!G:G,'M-Detail'!B:B,A36,'M-Detail'!F:F,E36)</f>
        <v>14813.48458</v>
      </c>
      <c r="G36" s="33">
        <f>SUMIFS('M-Detail'!H:H,'M-Detail'!B:B,A36,'M-Detail'!F:F,D36)+SUMIFS('M-Detail'!H:H,'M-Detail'!B:B,A36,'M-Detail'!F:F,E36)</f>
        <v>11301.5</v>
      </c>
      <c r="H36" s="29">
        <f>SUMIFS('M-Detail'!P:P,'M-Detail'!B:B,A36,'M-Detail'!F:F,D36) + SUMIFS('M-Detail'!P:P,'M-Detail'!B:B,A36,'M-Detail'!F:F,E36)</f>
        <v>16694.652540710002</v>
      </c>
      <c r="I36" s="33">
        <f>SUMIFS('M-Detail'!P:P,'M-Detail'!B:B,A36,'M-Detail'!F:F,"&lt;&gt;"&amp;"XYZ")</f>
        <v>157866.21021974599</v>
      </c>
      <c r="J36" s="62">
        <f t="shared" si="0"/>
        <v>7.1589100569834307E-2</v>
      </c>
      <c r="K36" s="63">
        <f t="shared" si="2"/>
        <v>3.4471620229931986E-3</v>
      </c>
      <c r="L36" s="63">
        <f t="shared" si="3"/>
        <v>1.9945113452008473E-2</v>
      </c>
      <c r="M36" s="64">
        <f t="shared" si="4"/>
        <v>2.3392275475001671E-2</v>
      </c>
      <c r="N36" s="55"/>
      <c r="O36" s="83">
        <f t="shared" si="5"/>
        <v>2.3199999999999998E-2</v>
      </c>
      <c r="P36" s="83">
        <f t="shared" si="6"/>
        <v>1.9227547500167211E-4</v>
      </c>
      <c r="Q36" s="84">
        <f t="shared" si="1"/>
        <v>30.353800556715484</v>
      </c>
      <c r="R36" s="85">
        <f t="shared" si="7"/>
        <v>544.19040458336917</v>
      </c>
      <c r="S36" s="86">
        <f t="shared" si="8"/>
        <v>4.8152051018304574E-2</v>
      </c>
      <c r="T36" s="8"/>
      <c r="U36" s="12"/>
    </row>
    <row r="37" spans="1:21" x14ac:dyDescent="0.25">
      <c r="A37" s="59">
        <v>210038</v>
      </c>
      <c r="B37" s="59" t="s">
        <v>30</v>
      </c>
      <c r="C37" s="59" t="s">
        <v>1</v>
      </c>
      <c r="D37" s="59" t="s">
        <v>2</v>
      </c>
      <c r="E37" s="59" t="s">
        <v>214</v>
      </c>
      <c r="F37" s="29">
        <f>SUMIFS('M-Detail'!G:G,'M-Detail'!B:B,A37,'M-Detail'!F:F,D37) + SUMIFS('M-Detail'!G:G,'M-Detail'!B:B,A37,'M-Detail'!F:F,E37)</f>
        <v>9043.9760999999999</v>
      </c>
      <c r="G37" s="33">
        <f>SUMIFS('M-Detail'!H:H,'M-Detail'!B:B,A37,'M-Detail'!F:F,D37)+SUMIFS('M-Detail'!H:H,'M-Detail'!B:B,A37,'M-Detail'!F:F,E37)</f>
        <v>5593</v>
      </c>
      <c r="H37" s="29">
        <f>SUMIFS('M-Detail'!P:P,'M-Detail'!B:B,A37,'M-Detail'!F:F,D37) + SUMIFS('M-Detail'!P:P,'M-Detail'!B:B,A37,'M-Detail'!F:F,E37)</f>
        <v>10452.912217919</v>
      </c>
      <c r="I37" s="33">
        <f>SUMIFS('M-Detail'!P:P,'M-Detail'!B:B,A37,'M-Detail'!F:F,"&lt;&gt;"&amp;"XYZ")</f>
        <v>170213.77181753996</v>
      </c>
      <c r="J37" s="62">
        <f t="shared" si="0"/>
        <v>3.285868082398994E-2</v>
      </c>
      <c r="K37" s="63">
        <f t="shared" si="2"/>
        <v>1.5822128754309497E-3</v>
      </c>
      <c r="L37" s="63">
        <f t="shared" si="3"/>
        <v>2.0777161650008848E-2</v>
      </c>
      <c r="M37" s="64">
        <f t="shared" si="4"/>
        <v>2.2359374525439797E-2</v>
      </c>
      <c r="N37" s="55"/>
      <c r="O37" s="83">
        <f t="shared" si="5"/>
        <v>2.3199999999999998E-2</v>
      </c>
      <c r="P37" s="83">
        <f t="shared" si="6"/>
        <v>-8.4062547456020126E-4</v>
      </c>
      <c r="Q37" s="84">
        <f t="shared" si="1"/>
        <v>-143.08603271080133</v>
      </c>
      <c r="R37" s="85">
        <f t="shared" si="7"/>
        <v>269.31442134537747</v>
      </c>
      <c r="S37" s="86">
        <f t="shared" si="8"/>
        <v>4.8152051018304574E-2</v>
      </c>
      <c r="T37" s="8"/>
      <c r="U37" s="12"/>
    </row>
    <row r="38" spans="1:21" x14ac:dyDescent="0.25">
      <c r="A38" s="59">
        <v>210039</v>
      </c>
      <c r="B38" s="59" t="s">
        <v>31</v>
      </c>
      <c r="C38" s="59" t="s">
        <v>1</v>
      </c>
      <c r="D38" s="59" t="s">
        <v>2</v>
      </c>
      <c r="E38" s="59" t="s">
        <v>214</v>
      </c>
      <c r="F38" s="29">
        <f>SUMIFS('M-Detail'!G:G,'M-Detail'!B:B,A38,'M-Detail'!F:F,D38) + SUMIFS('M-Detail'!G:G,'M-Detail'!B:B,A38,'M-Detail'!F:F,E38)</f>
        <v>11774.301439999999</v>
      </c>
      <c r="G38" s="33">
        <f>SUMIFS('M-Detail'!H:H,'M-Detail'!B:B,A38,'M-Detail'!F:F,D38)+SUMIFS('M-Detail'!H:H,'M-Detail'!B:B,A38,'M-Detail'!F:F,E38)</f>
        <v>7294.5</v>
      </c>
      <c r="H38" s="29">
        <f>SUMIFS('M-Detail'!P:P,'M-Detail'!B:B,A38,'M-Detail'!F:F,D38) + SUMIFS('M-Detail'!P:P,'M-Detail'!B:B,A38,'M-Detail'!F:F,E38)</f>
        <v>12149.938823072</v>
      </c>
      <c r="I38" s="33">
        <f>SUMIFS('M-Detail'!P:P,'M-Detail'!B:B,A38,'M-Detail'!F:F,"&lt;&gt;"&amp;"XYZ")</f>
        <v>115432.46426772203</v>
      </c>
      <c r="J38" s="62">
        <f t="shared" si="0"/>
        <v>6.3192794559786034E-2</v>
      </c>
      <c r="K38" s="63">
        <f t="shared" si="2"/>
        <v>3.0428626676320568E-3</v>
      </c>
      <c r="L38" s="63">
        <f t="shared" si="3"/>
        <v>2.0125491855634475E-2</v>
      </c>
      <c r="M38" s="64">
        <f t="shared" si="4"/>
        <v>2.3168354523266533E-2</v>
      </c>
      <c r="N38" s="55"/>
      <c r="O38" s="83">
        <f t="shared" si="5"/>
        <v>2.3199999999999998E-2</v>
      </c>
      <c r="P38" s="83">
        <f t="shared" si="6"/>
        <v>-3.1645476733465489E-5</v>
      </c>
      <c r="Q38" s="84">
        <f t="shared" si="1"/>
        <v>-3.6529153622707837</v>
      </c>
      <c r="R38" s="85">
        <f t="shared" si="7"/>
        <v>351.24513615302271</v>
      </c>
      <c r="S38" s="86">
        <f t="shared" si="8"/>
        <v>4.8152051018304574E-2</v>
      </c>
      <c r="T38" s="8"/>
      <c r="U38" s="12"/>
    </row>
    <row r="39" spans="1:21" x14ac:dyDescent="0.25">
      <c r="A39" s="59">
        <v>210040</v>
      </c>
      <c r="B39" s="59" t="s">
        <v>32</v>
      </c>
      <c r="C39" s="59" t="s">
        <v>1</v>
      </c>
      <c r="D39" s="59" t="s">
        <v>2</v>
      </c>
      <c r="E39" s="59" t="s">
        <v>214</v>
      </c>
      <c r="F39" s="29">
        <f>SUMIFS('M-Detail'!G:G,'M-Detail'!B:B,A39,'M-Detail'!F:F,D39) + SUMIFS('M-Detail'!G:G,'M-Detail'!B:B,A39,'M-Detail'!F:F,E39)</f>
        <v>20284.31566</v>
      </c>
      <c r="G39" s="33">
        <f>SUMIFS('M-Detail'!H:H,'M-Detail'!B:B,A39,'M-Detail'!F:F,D39)+SUMIFS('M-Detail'!H:H,'M-Detail'!B:B,A39,'M-Detail'!F:F,E39)</f>
        <v>9535</v>
      </c>
      <c r="H39" s="29">
        <f>SUMIFS('M-Detail'!P:P,'M-Detail'!B:B,A39,'M-Detail'!F:F,D39) + SUMIFS('M-Detail'!P:P,'M-Detail'!B:B,A39,'M-Detail'!F:F,E39)</f>
        <v>15794.152169773</v>
      </c>
      <c r="I39" s="33">
        <f>SUMIFS('M-Detail'!P:P,'M-Detail'!B:B,A39,'M-Detail'!F:F,"&lt;&gt;"&amp;"XYZ")</f>
        <v>182672.71365479604</v>
      </c>
      <c r="J39" s="62">
        <f t="shared" si="0"/>
        <v>5.2197177176765829E-2</v>
      </c>
      <c r="K39" s="63">
        <f t="shared" si="2"/>
        <v>2.5134011384271111E-3</v>
      </c>
      <c r="L39" s="63">
        <f t="shared" si="3"/>
        <v>2.0361711439348777E-2</v>
      </c>
      <c r="M39" s="64">
        <f t="shared" si="4"/>
        <v>2.2875112577775889E-2</v>
      </c>
      <c r="N39" s="55"/>
      <c r="O39" s="83">
        <f t="shared" si="5"/>
        <v>2.3199999999999998E-2</v>
      </c>
      <c r="P39" s="83">
        <f t="shared" si="6"/>
        <v>-3.2488742222410924E-4</v>
      </c>
      <c r="Q39" s="84">
        <f t="shared" si="1"/>
        <v>-59.348067049989524</v>
      </c>
      <c r="R39" s="85">
        <f t="shared" si="7"/>
        <v>459.12980645953405</v>
      </c>
      <c r="S39" s="86">
        <f t="shared" si="8"/>
        <v>4.8152051018304567E-2</v>
      </c>
      <c r="T39" s="8"/>
      <c r="U39" s="12"/>
    </row>
    <row r="40" spans="1:21" x14ac:dyDescent="0.25">
      <c r="A40" s="59">
        <v>210043</v>
      </c>
      <c r="B40" s="59" t="s">
        <v>33</v>
      </c>
      <c r="C40" s="59" t="s">
        <v>1</v>
      </c>
      <c r="D40" s="59" t="s">
        <v>2</v>
      </c>
      <c r="E40" s="59" t="s">
        <v>214</v>
      </c>
      <c r="F40" s="29">
        <f>SUMIFS('M-Detail'!G:G,'M-Detail'!B:B,A40,'M-Detail'!F:F,D40) + SUMIFS('M-Detail'!G:G,'M-Detail'!B:B,A40,'M-Detail'!F:F,E40)</f>
        <v>30113.87039</v>
      </c>
      <c r="G40" s="33">
        <f>SUMIFS('M-Detail'!H:H,'M-Detail'!B:B,A40,'M-Detail'!F:F,D40)+SUMIFS('M-Detail'!H:H,'M-Detail'!B:B,A40,'M-Detail'!F:F,E40)</f>
        <v>13818.2</v>
      </c>
      <c r="H40" s="29">
        <f>SUMIFS('M-Detail'!P:P,'M-Detail'!B:B,A40,'M-Detail'!F:F,D40) + SUMIFS('M-Detail'!P:P,'M-Detail'!B:B,A40,'M-Detail'!F:F,E40)</f>
        <v>26633.429463663</v>
      </c>
      <c r="I40" s="33">
        <f>SUMIFS('M-Detail'!P:P,'M-Detail'!B:B,A40,'M-Detail'!F:F,"&lt;&gt;"&amp;"XYZ")</f>
        <v>324232.95275614999</v>
      </c>
      <c r="J40" s="62">
        <f t="shared" si="0"/>
        <v>4.2618123428041658E-2</v>
      </c>
      <c r="K40" s="63">
        <f t="shared" si="2"/>
        <v>2.0521500536114633E-3</v>
      </c>
      <c r="L40" s="63">
        <f t="shared" si="3"/>
        <v>2.0567498891756388E-2</v>
      </c>
      <c r="M40" s="64">
        <f t="shared" ref="M40:M60" si="9">+K40+L40</f>
        <v>2.2619648945367853E-2</v>
      </c>
      <c r="N40" s="55"/>
      <c r="O40" s="83">
        <f t="shared" si="5"/>
        <v>2.3199999999999998E-2</v>
      </c>
      <c r="P40" s="83">
        <f t="shared" si="6"/>
        <v>-5.8035105463214581E-4</v>
      </c>
      <c r="Q40" s="84">
        <f t="shared" si="1"/>
        <v>-188.16893607852634</v>
      </c>
      <c r="R40" s="85">
        <f t="shared" si="7"/>
        <v>665.3746713811363</v>
      </c>
      <c r="S40" s="86">
        <f t="shared" si="8"/>
        <v>4.8152051018304574E-2</v>
      </c>
      <c r="T40" s="8"/>
      <c r="U40" s="12"/>
    </row>
    <row r="41" spans="1:21" x14ac:dyDescent="0.25">
      <c r="A41" s="59">
        <v>210044</v>
      </c>
      <c r="B41" s="59" t="s">
        <v>34</v>
      </c>
      <c r="C41" s="59" t="s">
        <v>1</v>
      </c>
      <c r="D41" s="59" t="s">
        <v>2</v>
      </c>
      <c r="E41" s="59" t="s">
        <v>214</v>
      </c>
      <c r="F41" s="29">
        <f>SUMIFS('M-Detail'!G:G,'M-Detail'!B:B,A41,'M-Detail'!F:F,D41) + SUMIFS('M-Detail'!G:G,'M-Detail'!B:B,A41,'M-Detail'!F:F,E41)</f>
        <v>31928.091110000001</v>
      </c>
      <c r="G41" s="33">
        <f>SUMIFS('M-Detail'!H:H,'M-Detail'!B:B,A41,'M-Detail'!F:F,D41)+SUMIFS('M-Detail'!H:H,'M-Detail'!B:B,A41,'M-Detail'!F:F,E41)</f>
        <v>27850.9</v>
      </c>
      <c r="H41" s="29">
        <f>SUMIFS('M-Detail'!P:P,'M-Detail'!B:B,A41,'M-Detail'!F:F,D41) + SUMIFS('M-Detail'!P:P,'M-Detail'!B:B,A41,'M-Detail'!F:F,E41)</f>
        <v>37385.399225567002</v>
      </c>
      <c r="I41" s="33">
        <f>SUMIFS('M-Detail'!P:P,'M-Detail'!B:B,A41,'M-Detail'!F:F,"&lt;&gt;"&amp;"XYZ")</f>
        <v>357450.57025640609</v>
      </c>
      <c r="J41" s="62">
        <f t="shared" ref="J41:J60" si="10">+G41/I41</f>
        <v>7.7915388357114729E-2</v>
      </c>
      <c r="K41" s="63">
        <f t="shared" si="2"/>
        <v>3.7517857552828025E-3</v>
      </c>
      <c r="L41" s="63">
        <f t="shared" si="3"/>
        <v>1.9809205388321576E-2</v>
      </c>
      <c r="M41" s="64">
        <f t="shared" si="9"/>
        <v>2.3560991143604378E-2</v>
      </c>
      <c r="N41" s="55"/>
      <c r="O41" s="83">
        <f t="shared" si="5"/>
        <v>2.3199999999999998E-2</v>
      </c>
      <c r="P41" s="83">
        <f t="shared" si="6"/>
        <v>3.6099114360437987E-4</v>
      </c>
      <c r="Q41" s="84">
        <f t="shared" ref="Q41:Q59" si="11">+P41*I41</f>
        <v>129.03649013889776</v>
      </c>
      <c r="R41" s="85">
        <f t="shared" si="7"/>
        <v>1341.077957705699</v>
      </c>
      <c r="S41" s="86">
        <f t="shared" si="8"/>
        <v>4.8152051018304574E-2</v>
      </c>
      <c r="T41" s="8"/>
      <c r="U41" s="12"/>
    </row>
    <row r="42" spans="1:21" x14ac:dyDescent="0.25">
      <c r="A42" s="59">
        <v>210045</v>
      </c>
      <c r="B42" s="59" t="s">
        <v>35</v>
      </c>
      <c r="C42" s="59" t="s">
        <v>1</v>
      </c>
      <c r="D42" s="59" t="s">
        <v>2</v>
      </c>
      <c r="E42" s="59" t="s">
        <v>214</v>
      </c>
      <c r="F42" s="29">
        <f>SUMIFS('M-Detail'!G:G,'M-Detail'!B:B,A42,'M-Detail'!F:F,D42) + SUMIFS('M-Detail'!G:G,'M-Detail'!B:B,A42,'M-Detail'!F:F,E42)</f>
        <v>925.2</v>
      </c>
      <c r="G42" s="33">
        <f>SUMIFS('M-Detail'!H:H,'M-Detail'!B:B,A42,'M-Detail'!F:F,D42)+SUMIFS('M-Detail'!H:H,'M-Detail'!B:B,A42,'M-Detail'!F:F,E42)</f>
        <v>536.18200000000002</v>
      </c>
      <c r="H42" s="29">
        <f>SUMIFS('M-Detail'!P:P,'M-Detail'!B:B,A42,'M-Detail'!F:F,D42) + SUMIFS('M-Detail'!P:P,'M-Detail'!B:B,A42,'M-Detail'!F:F,E42)</f>
        <v>832.20771987900002</v>
      </c>
      <c r="I42" s="33">
        <f>SUMIFS('M-Detail'!P:P,'M-Detail'!B:B,A42,'M-Detail'!F:F,"&lt;&gt;"&amp;"XYZ")</f>
        <v>14813.462001339996</v>
      </c>
      <c r="J42" s="62">
        <f t="shared" si="10"/>
        <v>3.6195590197044963E-2</v>
      </c>
      <c r="K42" s="63">
        <f t="shared" si="2"/>
        <v>1.7428919058057541E-3</v>
      </c>
      <c r="L42" s="63">
        <f t="shared" si="3"/>
        <v>2.0705474602748304E-2</v>
      </c>
      <c r="M42" s="64">
        <f t="shared" si="9"/>
        <v>2.2448366508554057E-2</v>
      </c>
      <c r="N42" s="55"/>
      <c r="O42" s="83">
        <f t="shared" si="5"/>
        <v>2.3199999999999998E-2</v>
      </c>
      <c r="P42" s="83">
        <f t="shared" si="6"/>
        <v>-7.5163349144594105E-4</v>
      </c>
      <c r="Q42" s="84">
        <f t="shared" si="11"/>
        <v>-11.134294164468958</v>
      </c>
      <c r="R42" s="85">
        <f t="shared" si="7"/>
        <v>25.818263019096587</v>
      </c>
      <c r="S42" s="86">
        <f t="shared" si="8"/>
        <v>4.8152051018304581E-2</v>
      </c>
      <c r="T42" s="8"/>
      <c r="U42" s="12"/>
    </row>
    <row r="43" spans="1:21" x14ac:dyDescent="0.25">
      <c r="A43" s="59">
        <v>210048</v>
      </c>
      <c r="B43" s="59" t="s">
        <v>36</v>
      </c>
      <c r="C43" s="59" t="s">
        <v>1</v>
      </c>
      <c r="D43" s="59" t="s">
        <v>2</v>
      </c>
      <c r="E43" s="59" t="s">
        <v>214</v>
      </c>
      <c r="F43" s="29">
        <f>SUMIFS('M-Detail'!G:G,'M-Detail'!B:B,A43,'M-Detail'!F:F,D43) + SUMIFS('M-Detail'!G:G,'M-Detail'!B:B,A43,'M-Detail'!F:F,E43)</f>
        <v>28543.97436</v>
      </c>
      <c r="G43" s="33">
        <f>SUMIFS('M-Detail'!H:H,'M-Detail'!B:B,A43,'M-Detail'!F:F,D43)+SUMIFS('M-Detail'!H:H,'M-Detail'!B:B,A43,'M-Detail'!F:F,E43)</f>
        <v>9483.4</v>
      </c>
      <c r="H43" s="29">
        <f>SUMIFS('M-Detail'!P:P,'M-Detail'!B:B,A43,'M-Detail'!F:F,D43) + SUMIFS('M-Detail'!P:P,'M-Detail'!B:B,A43,'M-Detail'!F:F,E43)</f>
        <v>17523.298020728002</v>
      </c>
      <c r="I43" s="33">
        <f>SUMIFS('M-Detail'!P:P,'M-Detail'!B:B,A43,'M-Detail'!F:F,"&lt;&gt;"&amp;"XYZ")</f>
        <v>247062.107908462</v>
      </c>
      <c r="J43" s="62">
        <f t="shared" si="10"/>
        <v>3.8384680193506875E-2</v>
      </c>
      <c r="K43" s="63">
        <f t="shared" si="2"/>
        <v>1.8483010789990481E-3</v>
      </c>
      <c r="L43" s="63">
        <f t="shared" si="3"/>
        <v>2.0658446235930456E-2</v>
      </c>
      <c r="M43" s="64">
        <f t="shared" si="9"/>
        <v>2.2506747314929503E-2</v>
      </c>
      <c r="N43" s="55"/>
      <c r="O43" s="83">
        <f t="shared" si="5"/>
        <v>2.3199999999999998E-2</v>
      </c>
      <c r="P43" s="83">
        <f t="shared" si="6"/>
        <v>-6.9325268507049523E-4</v>
      </c>
      <c r="Q43" s="84">
        <f t="shared" si="11"/>
        <v>-171.27646968671772</v>
      </c>
      <c r="R43" s="85">
        <f t="shared" si="7"/>
        <v>456.64516062698954</v>
      </c>
      <c r="S43" s="86">
        <f t="shared" si="8"/>
        <v>4.8152051018304567E-2</v>
      </c>
      <c r="T43" s="8"/>
      <c r="U43" s="12"/>
    </row>
    <row r="44" spans="1:21" x14ac:dyDescent="0.25">
      <c r="A44" s="59">
        <v>210049</v>
      </c>
      <c r="B44" s="59" t="s">
        <v>37</v>
      </c>
      <c r="C44" s="59" t="s">
        <v>1</v>
      </c>
      <c r="D44" s="59" t="s">
        <v>2</v>
      </c>
      <c r="E44" s="59" t="s">
        <v>214</v>
      </c>
      <c r="F44" s="29">
        <f>SUMIFS('M-Detail'!G:G,'M-Detail'!B:B,A44,'M-Detail'!F:F,D44) + SUMIFS('M-Detail'!G:G,'M-Detail'!B:B,A44,'M-Detail'!F:F,E44)</f>
        <v>29210.66923</v>
      </c>
      <c r="G44" s="33">
        <f>SUMIFS('M-Detail'!H:H,'M-Detail'!B:B,A44,'M-Detail'!F:F,D44)+SUMIFS('M-Detail'!H:H,'M-Detail'!B:B,A44,'M-Detail'!F:F,E44)</f>
        <v>28521.7</v>
      </c>
      <c r="H44" s="29">
        <f>SUMIFS('M-Detail'!P:P,'M-Detail'!B:B,A44,'M-Detail'!F:F,D44) + SUMIFS('M-Detail'!P:P,'M-Detail'!B:B,A44,'M-Detail'!F:F,E44)</f>
        <v>36565.913992677997</v>
      </c>
      <c r="I44" s="33">
        <f>SUMIFS('M-Detail'!P:P,'M-Detail'!B:B,A44,'M-Detail'!F:F,"&lt;&gt;"&amp;"XYZ")</f>
        <v>270546.83656267897</v>
      </c>
      <c r="J44" s="62">
        <f t="shared" si="10"/>
        <v>0.10542241174345512</v>
      </c>
      <c r="K44" s="63">
        <f t="shared" si="2"/>
        <v>5.0763053487435624E-3</v>
      </c>
      <c r="L44" s="63">
        <f t="shared" si="3"/>
        <v>1.9218270165022987E-2</v>
      </c>
      <c r="M44" s="64">
        <f t="shared" si="9"/>
        <v>2.4294575513766549E-2</v>
      </c>
      <c r="N44" s="55"/>
      <c r="O44" s="83">
        <f t="shared" si="5"/>
        <v>2.3199999999999998E-2</v>
      </c>
      <c r="P44" s="83">
        <f t="shared" si="6"/>
        <v>1.0945755137665505E-3</v>
      </c>
      <c r="Q44" s="84">
        <f t="shared" si="11"/>
        <v>296.13394262850932</v>
      </c>
      <c r="R44" s="85">
        <f t="shared" si="7"/>
        <v>1373.3783535287776</v>
      </c>
      <c r="S44" s="86">
        <f t="shared" si="8"/>
        <v>4.8152051018304574E-2</v>
      </c>
      <c r="T44" s="8"/>
      <c r="U44" s="12"/>
    </row>
    <row r="45" spans="1:21" x14ac:dyDescent="0.25">
      <c r="A45" s="59">
        <v>210051</v>
      </c>
      <c r="B45" s="59" t="s">
        <v>38</v>
      </c>
      <c r="C45" s="59" t="s">
        <v>1</v>
      </c>
      <c r="D45" s="59" t="s">
        <v>2</v>
      </c>
      <c r="E45" s="59" t="s">
        <v>214</v>
      </c>
      <c r="F45" s="29">
        <f>SUMIFS('M-Detail'!G:G,'M-Detail'!B:B,A45,'M-Detail'!F:F,D45) + SUMIFS('M-Detail'!G:G,'M-Detail'!B:B,A45,'M-Detail'!F:F,E45)</f>
        <v>16496.226439999999</v>
      </c>
      <c r="G45" s="33">
        <f>SUMIFS('M-Detail'!H:H,'M-Detail'!B:B,A45,'M-Detail'!F:F,D45)+SUMIFS('M-Detail'!H:H,'M-Detail'!B:B,A45,'M-Detail'!F:F,E45)</f>
        <v>8468.2000000000007</v>
      </c>
      <c r="H45" s="29">
        <f>SUMIFS('M-Detail'!P:P,'M-Detail'!B:B,A45,'M-Detail'!F:F,D45) + SUMIFS('M-Detail'!P:P,'M-Detail'!B:B,A45,'M-Detail'!F:F,E45)</f>
        <v>12739.044059002001</v>
      </c>
      <c r="I45" s="33">
        <f>SUMIFS('M-Detail'!P:P,'M-Detail'!B:B,A45,'M-Detail'!F:F,"&lt;&gt;"&amp;"XYZ")</f>
        <v>185531.67109237402</v>
      </c>
      <c r="J45" s="62">
        <f t="shared" si="10"/>
        <v>4.5642881078690786E-2</v>
      </c>
      <c r="K45" s="63">
        <f t="shared" si="2"/>
        <v>2.1977983383235271E-3</v>
      </c>
      <c r="L45" s="63">
        <f t="shared" si="3"/>
        <v>2.0502517820827494E-2</v>
      </c>
      <c r="M45" s="64">
        <f t="shared" si="9"/>
        <v>2.270031615915102E-2</v>
      </c>
      <c r="N45" s="55"/>
      <c r="O45" s="83">
        <f t="shared" si="5"/>
        <v>2.3199999999999998E-2</v>
      </c>
      <c r="P45" s="83">
        <f t="shared" si="6"/>
        <v>-4.9968384084897802E-4</v>
      </c>
      <c r="Q45" s="84">
        <f t="shared" si="11"/>
        <v>-92.70717801056675</v>
      </c>
      <c r="R45" s="85">
        <f t="shared" si="7"/>
        <v>407.7611984332068</v>
      </c>
      <c r="S45" s="86">
        <f t="shared" si="8"/>
        <v>4.8152051018304567E-2</v>
      </c>
      <c r="T45" s="8"/>
      <c r="U45" s="12"/>
    </row>
    <row r="46" spans="1:21" x14ac:dyDescent="0.25">
      <c r="A46" s="59">
        <v>210055</v>
      </c>
      <c r="B46" s="59" t="s">
        <v>39</v>
      </c>
      <c r="C46" s="59" t="s">
        <v>1</v>
      </c>
      <c r="D46" s="59" t="s">
        <v>2</v>
      </c>
      <c r="E46" s="59" t="s">
        <v>214</v>
      </c>
      <c r="F46" s="29">
        <f>SUMIFS('M-Detail'!G:G,'M-Detail'!B:B,A46,'M-Detail'!F:F,D46) + SUMIFS('M-Detail'!G:G,'M-Detail'!B:B,A46,'M-Detail'!F:F,E46)</f>
        <v>6378.5178599999999</v>
      </c>
      <c r="G46" s="33">
        <f>SUMIFS('M-Detail'!H:H,'M-Detail'!B:B,A46,'M-Detail'!F:F,D46)+SUMIFS('M-Detail'!H:H,'M-Detail'!B:B,A46,'M-Detail'!F:F,E46)</f>
        <v>3504.3</v>
      </c>
      <c r="H46" s="29">
        <f>SUMIFS('M-Detail'!P:P,'M-Detail'!B:B,A46,'M-Detail'!F:F,D46) + SUMIFS('M-Detail'!P:P,'M-Detail'!B:B,A46,'M-Detail'!F:F,E46)</f>
        <v>6521.9113071290003</v>
      </c>
      <c r="I46" s="33">
        <f>SUMIFS('M-Detail'!P:P,'M-Detail'!B:B,A46,'M-Detail'!F:F,"&lt;&gt;"&amp;"XYZ")</f>
        <v>81760.927546664985</v>
      </c>
      <c r="J46" s="62">
        <f t="shared" si="10"/>
        <v>4.2860325893440042E-2</v>
      </c>
      <c r="K46" s="63">
        <f t="shared" si="2"/>
        <v>2.0638125990820855E-3</v>
      </c>
      <c r="L46" s="63">
        <f t="shared" si="3"/>
        <v>2.0562295639991793E-2</v>
      </c>
      <c r="M46" s="64">
        <f t="shared" si="9"/>
        <v>2.2626108239073878E-2</v>
      </c>
      <c r="N46" s="55"/>
      <c r="O46" s="83">
        <f t="shared" si="5"/>
        <v>2.3199999999999998E-2</v>
      </c>
      <c r="P46" s="83">
        <f t="shared" si="6"/>
        <v>-5.7389176092612071E-4</v>
      </c>
      <c r="Q46" s="84">
        <f t="shared" si="11"/>
        <v>-46.921922684708541</v>
      </c>
      <c r="R46" s="85">
        <f t="shared" si="7"/>
        <v>168.73923238344474</v>
      </c>
      <c r="S46" s="86">
        <f t="shared" si="8"/>
        <v>4.8152051018304581E-2</v>
      </c>
      <c r="T46" s="8"/>
      <c r="U46" s="12"/>
    </row>
    <row r="47" spans="1:21" x14ac:dyDescent="0.25">
      <c r="A47" s="59">
        <v>210056</v>
      </c>
      <c r="B47" s="59" t="s">
        <v>40</v>
      </c>
      <c r="C47" s="59" t="s">
        <v>1</v>
      </c>
      <c r="D47" s="59" t="s">
        <v>2</v>
      </c>
      <c r="E47" s="59" t="s">
        <v>214</v>
      </c>
      <c r="F47" s="29">
        <f>SUMIFS('M-Detail'!G:G,'M-Detail'!B:B,A47,'M-Detail'!F:F,D47) + SUMIFS('M-Detail'!G:G,'M-Detail'!B:B,A47,'M-Detail'!F:F,E47)</f>
        <v>17276.176390000001</v>
      </c>
      <c r="G47" s="33">
        <f>SUMIFS('M-Detail'!H:H,'M-Detail'!B:B,A47,'M-Detail'!F:F,D47)+SUMIFS('M-Detail'!H:H,'M-Detail'!B:B,A47,'M-Detail'!F:F,E47)</f>
        <v>10847.4</v>
      </c>
      <c r="H47" s="29">
        <f>SUMIFS('M-Detail'!P:P,'M-Detail'!B:B,A47,'M-Detail'!F:F,D47) + SUMIFS('M-Detail'!P:P,'M-Detail'!B:B,A47,'M-Detail'!F:F,E47)</f>
        <v>16568.611691454</v>
      </c>
      <c r="I47" s="33">
        <f>SUMIFS('M-Detail'!P:P,'M-Detail'!B:B,A47,'M-Detail'!F:F,"&lt;&gt;"&amp;"XYZ")</f>
        <v>217674.43983920797</v>
      </c>
      <c r="J47" s="62">
        <f t="shared" si="10"/>
        <v>4.9833136164323062E-2</v>
      </c>
      <c r="K47" s="63">
        <f t="shared" si="2"/>
        <v>2.3995677149866029E-3</v>
      </c>
      <c r="L47" s="63">
        <f t="shared" si="3"/>
        <v>2.0412498290545065E-2</v>
      </c>
      <c r="M47" s="64">
        <f t="shared" si="9"/>
        <v>2.2812066005531668E-2</v>
      </c>
      <c r="N47" s="55"/>
      <c r="O47" s="83">
        <f t="shared" si="5"/>
        <v>2.3199999999999998E-2</v>
      </c>
      <c r="P47" s="83">
        <f t="shared" si="6"/>
        <v>-3.8793399446833063E-4</v>
      </c>
      <c r="Q47" s="84">
        <f t="shared" si="11"/>
        <v>-84.443314940480278</v>
      </c>
      <c r="R47" s="85">
        <f t="shared" si="7"/>
        <v>522.32455821595704</v>
      </c>
      <c r="S47" s="86">
        <f t="shared" si="8"/>
        <v>4.8152051018304574E-2</v>
      </c>
      <c r="T47" s="8"/>
      <c r="U47" s="12"/>
    </row>
    <row r="48" spans="1:21" x14ac:dyDescent="0.25">
      <c r="A48" s="59">
        <v>210057</v>
      </c>
      <c r="B48" s="59" t="s">
        <v>93</v>
      </c>
      <c r="C48" s="59" t="s">
        <v>1</v>
      </c>
      <c r="D48" s="59" t="s">
        <v>2</v>
      </c>
      <c r="E48" s="59" t="s">
        <v>214</v>
      </c>
      <c r="F48" s="29">
        <f>SUMIFS('M-Detail'!G:G,'M-Detail'!B:B,A48,'M-Detail'!F:F,D48) + SUMIFS('M-Detail'!G:G,'M-Detail'!B:B,A48,'M-Detail'!F:F,E48)</f>
        <v>29065.68593</v>
      </c>
      <c r="G48" s="33">
        <f>SUMIFS('M-Detail'!H:H,'M-Detail'!B:B,A48,'M-Detail'!F:F,D48)+SUMIFS('M-Detail'!H:H,'M-Detail'!B:B,A48,'M-Detail'!F:F,E48)</f>
        <v>12033.8</v>
      </c>
      <c r="H48" s="29">
        <f>SUMIFS('M-Detail'!P:P,'M-Detail'!B:B,A48,'M-Detail'!F:F,D48) + SUMIFS('M-Detail'!P:P,'M-Detail'!B:B,A48,'M-Detail'!F:F,E48)</f>
        <v>21885.529142468811</v>
      </c>
      <c r="I48" s="33">
        <f>SUMIFS('M-Detail'!P:P,'M-Detail'!B:B,A48,'M-Detail'!F:F,"&lt;&gt;"&amp;"XYZ")</f>
        <v>307234.10466538451</v>
      </c>
      <c r="J48" s="62">
        <f t="shared" si="10"/>
        <v>3.9168177677104822E-2</v>
      </c>
      <c r="K48" s="63">
        <f t="shared" si="2"/>
        <v>1.8860280898019698E-3</v>
      </c>
      <c r="L48" s="63">
        <f t="shared" si="3"/>
        <v>2.0641614307083743E-2</v>
      </c>
      <c r="M48" s="64">
        <f t="shared" si="9"/>
        <v>2.2527642396885712E-2</v>
      </c>
      <c r="N48" s="55"/>
      <c r="O48" s="83">
        <f t="shared" si="5"/>
        <v>2.3199999999999998E-2</v>
      </c>
      <c r="P48" s="83">
        <f>+M48-O48</f>
        <v>-6.7235760311428611E-4</v>
      </c>
      <c r="Q48" s="84">
        <f>+P48*I48</f>
        <v>-206.57118620778164</v>
      </c>
      <c r="R48" s="85">
        <f t="shared" si="7"/>
        <v>579.45215154407356</v>
      </c>
      <c r="S48" s="86">
        <f t="shared" si="8"/>
        <v>4.8152051018304574E-2</v>
      </c>
      <c r="T48" s="13"/>
      <c r="U48" s="12"/>
    </row>
    <row r="49" spans="1:21" x14ac:dyDescent="0.25">
      <c r="A49" s="59">
        <v>210058</v>
      </c>
      <c r="B49" s="59" t="s">
        <v>41</v>
      </c>
      <c r="C49" s="59" t="s">
        <v>1</v>
      </c>
      <c r="D49" s="59" t="s">
        <v>2</v>
      </c>
      <c r="E49" s="59" t="s">
        <v>214</v>
      </c>
      <c r="F49" s="29">
        <f>SUMIFS('M-Detail'!G:G,'M-Detail'!B:B,A49,'M-Detail'!F:F,D49) + SUMIFS('M-Detail'!G:G,'M-Detail'!B:B,A49,'M-Detail'!F:F,E49)</f>
        <v>4543.3733199999997</v>
      </c>
      <c r="G49" s="33">
        <f>SUMIFS('M-Detail'!H:H,'M-Detail'!B:B,A49,'M-Detail'!F:F,D49)+SUMIFS('M-Detail'!H:H,'M-Detail'!B:B,A49,'M-Detail'!F:F,E49)</f>
        <v>2928.8</v>
      </c>
      <c r="H49" s="29">
        <f>SUMIFS('M-Detail'!P:P,'M-Detail'!B:B,A49,'M-Detail'!F:F,D49) + SUMIFS('M-Detail'!P:P,'M-Detail'!B:B,A49,'M-Detail'!F:F,E49)</f>
        <v>5233.6784449650004</v>
      </c>
      <c r="I49" s="33">
        <f>SUMIFS('M-Detail'!P:P,'M-Detail'!B:B,A49,'M-Detail'!F:F,"&lt;&gt;"&amp;"XYZ")</f>
        <v>103667.04082109799</v>
      </c>
      <c r="J49" s="62">
        <f t="shared" si="10"/>
        <v>2.8251988064888798E-2</v>
      </c>
      <c r="K49" s="63">
        <f t="shared" si="2"/>
        <v>1.3603911706690573E-3</v>
      </c>
      <c r="L49" s="63">
        <f t="shared" si="3"/>
        <v>2.0876127538685091E-2</v>
      </c>
      <c r="M49" s="64">
        <f t="shared" si="9"/>
        <v>2.2236518709354149E-2</v>
      </c>
      <c r="N49" s="55"/>
      <c r="O49" s="83">
        <f t="shared" si="5"/>
        <v>2.3199999999999998E-2</v>
      </c>
      <c r="P49" s="83">
        <f t="shared" si="6"/>
        <v>-9.6348129064584981E-4</v>
      </c>
      <c r="Q49" s="84">
        <f t="shared" si="11"/>
        <v>-99.881254287747495</v>
      </c>
      <c r="R49" s="85">
        <f t="shared" si="7"/>
        <v>141.02772702241046</v>
      </c>
      <c r="S49" s="86">
        <f t="shared" si="8"/>
        <v>4.8152051018304581E-2</v>
      </c>
      <c r="T49" s="8"/>
      <c r="U49" s="12"/>
    </row>
    <row r="50" spans="1:21" x14ac:dyDescent="0.25">
      <c r="A50" s="59">
        <v>210060</v>
      </c>
      <c r="B50" s="59" t="s">
        <v>96</v>
      </c>
      <c r="C50" s="59" t="s">
        <v>1</v>
      </c>
      <c r="D50" s="59" t="s">
        <v>2</v>
      </c>
      <c r="E50" s="59" t="s">
        <v>214</v>
      </c>
      <c r="F50" s="29">
        <f>SUMIFS('M-Detail'!G:G,'M-Detail'!B:B,A50,'M-Detail'!F:F,D50) + SUMIFS('M-Detail'!G:G,'M-Detail'!B:B,A50,'M-Detail'!F:F,E50)</f>
        <v>5290.1</v>
      </c>
      <c r="G50" s="33">
        <f>SUMIFS('M-Detail'!H:H,'M-Detail'!B:B,A50,'M-Detail'!F:F,D50)+SUMIFS('M-Detail'!H:H,'M-Detail'!B:B,A50,'M-Detail'!F:F,E50)</f>
        <v>1059.30872</v>
      </c>
      <c r="H50" s="29">
        <f>SUMIFS('M-Detail'!P:P,'M-Detail'!B:B,A50,'M-Detail'!F:F,D50) + SUMIFS('M-Detail'!P:P,'M-Detail'!B:B,A50,'M-Detail'!F:F,E50)</f>
        <v>2388.9956720989253</v>
      </c>
      <c r="I50" s="33">
        <f>SUMIFS('M-Detail'!P:P,'M-Detail'!B:B,A50,'M-Detail'!F:F,"&lt;&gt;"&amp;"XYZ")</f>
        <v>40916.427844435959</v>
      </c>
      <c r="J50" s="62">
        <f t="shared" si="10"/>
        <v>2.5889569930871926E-2</v>
      </c>
      <c r="K50" s="63">
        <f t="shared" si="2"/>
        <v>1.246635892153309E-3</v>
      </c>
      <c r="L50" s="63">
        <f t="shared" si="3"/>
        <v>2.0926879525475606E-2</v>
      </c>
      <c r="M50" s="64">
        <f t="shared" si="9"/>
        <v>2.2173515417628915E-2</v>
      </c>
      <c r="N50" s="55"/>
      <c r="O50" s="83">
        <f t="shared" si="5"/>
        <v>2.3199999999999998E-2</v>
      </c>
      <c r="P50" s="83">
        <f>+M50-O50</f>
        <v>-1.026484582371083E-3</v>
      </c>
      <c r="Q50" s="84">
        <f>+P50*I50</f>
        <v>-42.000082348012398</v>
      </c>
      <c r="R50" s="85">
        <f t="shared" si="7"/>
        <v>51.007887529574916</v>
      </c>
      <c r="S50" s="86">
        <f t="shared" si="8"/>
        <v>4.8152051018304574E-2</v>
      </c>
      <c r="T50" s="13"/>
      <c r="U50" s="12"/>
    </row>
    <row r="51" spans="1:21" x14ac:dyDescent="0.25">
      <c r="A51" s="59">
        <v>210061</v>
      </c>
      <c r="B51" s="59" t="s">
        <v>42</v>
      </c>
      <c r="C51" s="59" t="s">
        <v>1</v>
      </c>
      <c r="D51" s="59" t="s">
        <v>2</v>
      </c>
      <c r="E51" s="59" t="s">
        <v>214</v>
      </c>
      <c r="F51" s="29">
        <f>SUMIFS('M-Detail'!G:G,'M-Detail'!B:B,A51,'M-Detail'!F:F,D51) + SUMIFS('M-Detail'!G:G,'M-Detail'!B:B,A51,'M-Detail'!F:F,E51)</f>
        <v>9185.6</v>
      </c>
      <c r="G51" s="33">
        <f>SUMIFS('M-Detail'!H:H,'M-Detail'!B:B,A51,'M-Detail'!F:F,D51)+SUMIFS('M-Detail'!H:H,'M-Detail'!B:B,A51,'M-Detail'!F:F,E51)</f>
        <v>5538.0739999999996</v>
      </c>
      <c r="H51" s="29">
        <f>SUMIFS('M-Detail'!P:P,'M-Detail'!B:B,A51,'M-Detail'!F:F,D51) + SUMIFS('M-Detail'!P:P,'M-Detail'!B:B,A51,'M-Detail'!F:F,E51)</f>
        <v>8908.0667276709992</v>
      </c>
      <c r="I51" s="33">
        <f>SUMIFS('M-Detail'!P:P,'M-Detail'!B:B,A51,'M-Detail'!F:F,"&lt;&gt;"&amp;"XYZ")</f>
        <v>77749.335603409971</v>
      </c>
      <c r="J51" s="62">
        <f t="shared" si="10"/>
        <v>7.1229856268470906E-2</v>
      </c>
      <c r="K51" s="63">
        <f t="shared" si="2"/>
        <v>3.4298636730659129E-3</v>
      </c>
      <c r="L51" s="63">
        <f t="shared" si="3"/>
        <v>1.9952831121363798E-2</v>
      </c>
      <c r="M51" s="64">
        <f t="shared" si="9"/>
        <v>2.3382694794429712E-2</v>
      </c>
      <c r="N51" s="55"/>
      <c r="O51" s="83">
        <f t="shared" si="5"/>
        <v>2.3199999999999998E-2</v>
      </c>
      <c r="P51" s="83">
        <f t="shared" si="6"/>
        <v>1.8269479442971359E-4</v>
      </c>
      <c r="Q51" s="84">
        <f t="shared" si="11"/>
        <v>14.204398885111797</v>
      </c>
      <c r="R51" s="85">
        <f t="shared" si="7"/>
        <v>266.66962179114608</v>
      </c>
      <c r="S51" s="86">
        <f t="shared" si="8"/>
        <v>4.8152051018304574E-2</v>
      </c>
      <c r="T51" s="8"/>
      <c r="U51" s="12"/>
    </row>
    <row r="52" spans="1:21" x14ac:dyDescent="0.25">
      <c r="A52" s="59">
        <v>210062</v>
      </c>
      <c r="B52" s="59" t="s">
        <v>43</v>
      </c>
      <c r="C52" s="59" t="s">
        <v>1</v>
      </c>
      <c r="D52" s="59" t="s">
        <v>2</v>
      </c>
      <c r="E52" s="59" t="s">
        <v>214</v>
      </c>
      <c r="F52" s="29">
        <f>SUMIFS('M-Detail'!G:G,'M-Detail'!B:B,A52,'M-Detail'!F:F,D52) + SUMIFS('M-Detail'!G:G,'M-Detail'!B:B,A52,'M-Detail'!F:F,E52)</f>
        <v>17406.974719999998</v>
      </c>
      <c r="G52" s="33">
        <f>SUMIFS('M-Detail'!H:H,'M-Detail'!B:B,A52,'M-Detail'!F:F,D52)+SUMIFS('M-Detail'!H:H,'M-Detail'!B:B,A52,'M-Detail'!F:F,E52)</f>
        <v>5955.3</v>
      </c>
      <c r="H52" s="29">
        <f>SUMIFS('M-Detail'!P:P,'M-Detail'!B:B,A52,'M-Detail'!F:F,D52) + SUMIFS('M-Detail'!P:P,'M-Detail'!B:B,A52,'M-Detail'!F:F,E52)</f>
        <v>11518.766016919</v>
      </c>
      <c r="I52" s="33">
        <f>SUMIFS('M-Detail'!P:P,'M-Detail'!B:B,A52,'M-Detail'!F:F,"&lt;&gt;"&amp;"XYZ")</f>
        <v>212377.378316938</v>
      </c>
      <c r="J52" s="62">
        <f t="shared" si="10"/>
        <v>2.8041122115711886E-2</v>
      </c>
      <c r="K52" s="63">
        <f t="shared" si="2"/>
        <v>1.3502375427262674E-3</v>
      </c>
      <c r="L52" s="63">
        <f t="shared" si="3"/>
        <v>2.0880657585975661E-2</v>
      </c>
      <c r="M52" s="64">
        <f t="shared" si="9"/>
        <v>2.2230895128701928E-2</v>
      </c>
      <c r="N52" s="55"/>
      <c r="O52" s="83">
        <f t="shared" si="5"/>
        <v>2.3199999999999998E-2</v>
      </c>
      <c r="P52" s="83">
        <f t="shared" si="6"/>
        <v>-9.691048712980703E-4</v>
      </c>
      <c r="Q52" s="84">
        <f t="shared" si="11"/>
        <v>-205.81595188045779</v>
      </c>
      <c r="R52" s="85">
        <f t="shared" si="7"/>
        <v>286.75990942930923</v>
      </c>
      <c r="S52" s="86">
        <f t="shared" si="8"/>
        <v>4.8152051018304574E-2</v>
      </c>
      <c r="T52" s="8"/>
      <c r="U52" s="12"/>
    </row>
    <row r="53" spans="1:21" x14ac:dyDescent="0.25">
      <c r="A53" s="59">
        <v>210063</v>
      </c>
      <c r="B53" s="59" t="s">
        <v>44</v>
      </c>
      <c r="C53" s="59" t="s">
        <v>1</v>
      </c>
      <c r="D53" s="59" t="s">
        <v>2</v>
      </c>
      <c r="E53" s="59" t="s">
        <v>214</v>
      </c>
      <c r="F53" s="29">
        <f>SUMIFS('M-Detail'!G:G,'M-Detail'!B:B,A53,'M-Detail'!F:F,D53) + SUMIFS('M-Detail'!G:G,'M-Detail'!B:B,A53,'M-Detail'!F:F,E53)</f>
        <v>25661.385389999999</v>
      </c>
      <c r="G53" s="33">
        <f>SUMIFS('M-Detail'!H:H,'M-Detail'!B:B,A53,'M-Detail'!F:F,D53)+SUMIFS('M-Detail'!H:H,'M-Detail'!B:B,A53,'M-Detail'!F:F,E53)</f>
        <v>22414.400000000001</v>
      </c>
      <c r="H53" s="29">
        <f>SUMIFS('M-Detail'!P:P,'M-Detail'!B:B,A53,'M-Detail'!F:F,D53) + SUMIFS('M-Detail'!P:P,'M-Detail'!B:B,A53,'M-Detail'!F:F,E53)</f>
        <v>30192.037258945998</v>
      </c>
      <c r="I53" s="33">
        <f>SUMIFS('M-Detail'!P:P,'M-Detail'!B:B,A53,'M-Detail'!F:F,"&lt;&gt;"&amp;"XYZ")</f>
        <v>312344.76401935593</v>
      </c>
      <c r="J53" s="62">
        <f t="shared" si="10"/>
        <v>7.1761728007103676E-2</v>
      </c>
      <c r="K53" s="63">
        <f t="shared" si="2"/>
        <v>3.4554743881597526E-3</v>
      </c>
      <c r="L53" s="63">
        <f t="shared" si="3"/>
        <v>1.9941404885226912E-2</v>
      </c>
      <c r="M53" s="64">
        <f t="shared" si="9"/>
        <v>2.3396879273386663E-2</v>
      </c>
      <c r="N53" s="55"/>
      <c r="O53" s="83">
        <f t="shared" si="5"/>
        <v>2.3199999999999998E-2</v>
      </c>
      <c r="P53" s="83">
        <f t="shared" si="6"/>
        <v>1.968792733866645E-4</v>
      </c>
      <c r="Q53" s="84">
        <f t="shared" si="11"/>
        <v>61.494210186259984</v>
      </c>
      <c r="R53" s="85">
        <f t="shared" si="7"/>
        <v>1079.2993323446863</v>
      </c>
      <c r="S53" s="86">
        <f t="shared" si="8"/>
        <v>4.8152051018304581E-2</v>
      </c>
      <c r="T53" s="8"/>
      <c r="U53" s="12"/>
    </row>
    <row r="54" spans="1:21" x14ac:dyDescent="0.25">
      <c r="A54" s="59">
        <v>210064</v>
      </c>
      <c r="B54" s="59" t="s">
        <v>45</v>
      </c>
      <c r="C54" s="59" t="s">
        <v>1</v>
      </c>
      <c r="D54" s="59" t="s">
        <v>2</v>
      </c>
      <c r="E54" s="59" t="s">
        <v>214</v>
      </c>
      <c r="F54" s="29">
        <f>SUMIFS('M-Detail'!G:G,'M-Detail'!B:B,A54,'M-Detail'!F:F,D54) + SUMIFS('M-Detail'!G:G,'M-Detail'!B:B,A54,'M-Detail'!F:F,E54)</f>
        <v>1399.66904</v>
      </c>
      <c r="G54" s="33">
        <f>SUMIFS('M-Detail'!H:H,'M-Detail'!B:B,A54,'M-Detail'!F:F,D54)+SUMIFS('M-Detail'!H:H,'M-Detail'!B:B,A54,'M-Detail'!F:F,E54)</f>
        <v>1194.9000000000001</v>
      </c>
      <c r="H54" s="29">
        <f>SUMIFS('M-Detail'!P:P,'M-Detail'!B:B,A54,'M-Detail'!F:F,D54) + SUMIFS('M-Detail'!P:P,'M-Detail'!B:B,A54,'M-Detail'!F:F,E54)</f>
        <v>2104.3325753964341</v>
      </c>
      <c r="I54" s="33">
        <f>SUMIFS('M-Detail'!P:P,'M-Detail'!B:B,A54,'M-Detail'!F:F,"&lt;&gt;"&amp;"XYZ")</f>
        <v>40527.544900000001</v>
      </c>
      <c r="J54" s="62">
        <f t="shared" si="10"/>
        <v>2.9483651253693389E-2</v>
      </c>
      <c r="K54" s="63">
        <f t="shared" si="2"/>
        <v>1.4196982793737436E-3</v>
      </c>
      <c r="L54" s="63">
        <f t="shared" si="3"/>
        <v>2.0849667636016513E-2</v>
      </c>
      <c r="M54" s="64">
        <f t="shared" si="9"/>
        <v>2.2269365915390256E-2</v>
      </c>
      <c r="N54" s="55"/>
      <c r="O54" s="83">
        <f t="shared" si="5"/>
        <v>2.3199999999999998E-2</v>
      </c>
      <c r="P54" s="83">
        <f t="shared" si="6"/>
        <v>-9.3063408460974245E-4</v>
      </c>
      <c r="Q54" s="84">
        <f t="shared" si="11"/>
        <v>-37.716314649491736</v>
      </c>
      <c r="R54" s="85">
        <f t="shared" si="7"/>
        <v>57.53688576177214</v>
      </c>
      <c r="S54" s="86">
        <f t="shared" si="8"/>
        <v>4.8152051018304574E-2</v>
      </c>
      <c r="T54" s="8"/>
      <c r="U54" s="12"/>
    </row>
    <row r="55" spans="1:21" x14ac:dyDescent="0.25">
      <c r="A55" s="59">
        <v>210065</v>
      </c>
      <c r="B55" s="59" t="s">
        <v>46</v>
      </c>
      <c r="C55" s="59" t="s">
        <v>1</v>
      </c>
      <c r="D55" s="59" t="s">
        <v>2</v>
      </c>
      <c r="E55" s="59" t="s">
        <v>214</v>
      </c>
      <c r="F55" s="29">
        <f>SUMIFS('M-Detail'!G:G,'M-Detail'!B:B,A55,'M-Detail'!F:F,D55) + SUMIFS('M-Detail'!G:G,'M-Detail'!B:B,A55,'M-Detail'!F:F,E55)</f>
        <v>8284.5727499999994</v>
      </c>
      <c r="G55" s="33">
        <f>SUMIFS('M-Detail'!H:H,'M-Detail'!B:B,A55,'M-Detail'!F:F,D55)+SUMIFS('M-Detail'!H:H,'M-Detail'!B:B,A55,'M-Detail'!F:F,E55)</f>
        <v>2843.946440316</v>
      </c>
      <c r="H55" s="29">
        <f>SUMIFS('M-Detail'!P:P,'M-Detail'!B:B,A55,'M-Detail'!F:F,D55) + SUMIFS('M-Detail'!P:P,'M-Detail'!B:B,A55,'M-Detail'!F:F,E55)</f>
        <v>5815.199246139</v>
      </c>
      <c r="I55" s="33">
        <f>SUMIFS('M-Detail'!P:P,'M-Detail'!B:B,A55,'M-Detail'!F:F,"&lt;&gt;"&amp;"XYZ")</f>
        <v>87447.133318229986</v>
      </c>
      <c r="J55" s="62">
        <f t="shared" si="10"/>
        <v>3.2521894456694858E-2</v>
      </c>
      <c r="K55" s="63">
        <f t="shared" si="2"/>
        <v>1.5659959210906876E-3</v>
      </c>
      <c r="L55" s="63">
        <f t="shared" si="3"/>
        <v>2.0784396854064413E-2</v>
      </c>
      <c r="M55" s="64">
        <f t="shared" si="9"/>
        <v>2.23503927751551E-2</v>
      </c>
      <c r="N55" s="55"/>
      <c r="O55" s="83">
        <f t="shared" si="5"/>
        <v>2.3199999999999998E-2</v>
      </c>
      <c r="P55" s="83">
        <f t="shared" si="6"/>
        <v>-8.496072248448984E-4</v>
      </c>
      <c r="Q55" s="84">
        <f t="shared" si="11"/>
        <v>-74.295716259143234</v>
      </c>
      <c r="R55" s="85">
        <f t="shared" si="7"/>
        <v>136.94185408742172</v>
      </c>
      <c r="S55" s="86">
        <f t="shared" si="8"/>
        <v>4.8152051018304574E-2</v>
      </c>
      <c r="T55" s="8"/>
      <c r="U55" s="12"/>
    </row>
    <row r="56" spans="1:21" x14ac:dyDescent="0.25">
      <c r="A56" s="59">
        <v>210087</v>
      </c>
      <c r="B56" s="59" t="s">
        <v>97</v>
      </c>
      <c r="C56" s="65" t="str">
        <f>C57</f>
        <v>M</v>
      </c>
      <c r="D56" s="65" t="str">
        <f>D57</f>
        <v>CDS</v>
      </c>
      <c r="E56" s="59" t="s">
        <v>214</v>
      </c>
      <c r="F56" s="29">
        <f>SUMIFS('M-Detail'!G:G,'M-Detail'!B:B,A56,'M-Detail'!F:F,D56) + SUMIFS('M-Detail'!G:G,'M-Detail'!B:B,A56,'M-Detail'!F:F,E56)</f>
        <v>0</v>
      </c>
      <c r="G56" s="33">
        <f>SUMIFS('M-Detail'!H:H,'M-Detail'!B:B,A56,'M-Detail'!F:F,D56)+SUMIFS('M-Detail'!H:H,'M-Detail'!B:B,A56,'M-Detail'!F:F,E56)</f>
        <v>127.1</v>
      </c>
      <c r="H56" s="66">
        <f>SUMIFS('M-Detail'!P:P,'M-Detail'!B:B,A56,'M-Detail'!F:F,D56) + SUMIFS('M-Detail'!P:P,'M-Detail'!B:B,A56,'M-Detail'!F:F,E56)</f>
        <v>231.56763808830107</v>
      </c>
      <c r="I56" s="33">
        <f>SUMIFS('M-Detail'!P:P,'M-Detail'!B:B,A56,'M-Detail'!F:F,"&lt;&gt;"&amp;"XYZ")</f>
        <v>10731.5</v>
      </c>
      <c r="J56" s="62">
        <f>+G56/I56</f>
        <v>1.1843637888459208E-2</v>
      </c>
      <c r="K56" s="63">
        <f t="shared" si="2"/>
        <v>5.7029545584741284E-4</v>
      </c>
      <c r="L56" s="63">
        <f t="shared" si="3"/>
        <v>2.122862922304709E-2</v>
      </c>
      <c r="M56" s="64">
        <f t="shared" si="9"/>
        <v>2.1798924678894504E-2</v>
      </c>
      <c r="N56" s="55"/>
      <c r="O56" s="83">
        <f t="shared" si="5"/>
        <v>2.3199999999999998E-2</v>
      </c>
      <c r="P56" s="83">
        <f t="shared" si="6"/>
        <v>-1.4010753211054945E-3</v>
      </c>
      <c r="Q56" s="84">
        <f t="shared" si="11"/>
        <v>-15.035639808443614</v>
      </c>
      <c r="R56" s="85">
        <f t="shared" si="7"/>
        <v>6.1201256844265108</v>
      </c>
      <c r="S56" s="86">
        <f t="shared" si="8"/>
        <v>4.8152051018304574E-2</v>
      </c>
      <c r="T56" s="13"/>
      <c r="U56" s="12"/>
    </row>
    <row r="57" spans="1:21" x14ac:dyDescent="0.25">
      <c r="A57" s="59">
        <v>210088</v>
      </c>
      <c r="B57" s="59" t="s">
        <v>47</v>
      </c>
      <c r="C57" s="59" t="s">
        <v>1</v>
      </c>
      <c r="D57" s="59" t="s">
        <v>2</v>
      </c>
      <c r="E57" s="59" t="s">
        <v>214</v>
      </c>
      <c r="F57" s="29">
        <f>SUMIFS('M-Detail'!G:G,'M-Detail'!B:B,A57,'M-Detail'!F:F,D57) + SUMIFS('M-Detail'!G:G,'M-Detail'!B:B,A57,'M-Detail'!F:F,E57)</f>
        <v>0</v>
      </c>
      <c r="G57" s="33">
        <f>SUMIFS('M-Detail'!H:H,'M-Detail'!B:B,A57,'M-Detail'!F:F,D57)+SUMIFS('M-Detail'!H:H,'M-Detail'!B:B,A57,'M-Detail'!F:F,E57)</f>
        <v>233.7</v>
      </c>
      <c r="H57" s="29">
        <f>SUMIFS('M-Detail'!P:P,'M-Detail'!B:B,A57,'M-Detail'!F:F,D57) + SUMIFS('M-Detail'!P:P,'M-Detail'!B:B,A57,'M-Detail'!F:F,E57)</f>
        <v>371.12857114399998</v>
      </c>
      <c r="I57" s="33">
        <f>SUMIFS('M-Detail'!P:P,'M-Detail'!B:B,A57,'M-Detail'!F:F,"&lt;&gt;"&amp;"XYZ")</f>
        <v>7116.4332925389999</v>
      </c>
      <c r="J57" s="62">
        <f>+G57/I57</f>
        <v>3.2839484386794633E-2</v>
      </c>
      <c r="K57" s="63">
        <f t="shared" si="2"/>
        <v>1.5812885276077517E-3</v>
      </c>
      <c r="L57" s="63">
        <f t="shared" si="3"/>
        <v>2.0777574048353124E-2</v>
      </c>
      <c r="M57" s="64">
        <f t="shared" si="9"/>
        <v>2.2358862575960876E-2</v>
      </c>
      <c r="N57" s="55"/>
      <c r="O57" s="83">
        <f t="shared" si="5"/>
        <v>2.3199999999999998E-2</v>
      </c>
      <c r="P57" s="83">
        <f t="shared" si="6"/>
        <v>-8.4113742403912201E-4</v>
      </c>
      <c r="Q57" s="84">
        <f t="shared" si="11"/>
        <v>-5.985898368032502</v>
      </c>
      <c r="R57" s="85">
        <f t="shared" si="7"/>
        <v>11.253134322977779</v>
      </c>
      <c r="S57" s="86">
        <f t="shared" si="8"/>
        <v>4.8152051018304574E-2</v>
      </c>
      <c r="T57" s="13"/>
      <c r="U57" s="12"/>
    </row>
    <row r="58" spans="1:21" x14ac:dyDescent="0.25">
      <c r="A58" s="59">
        <v>210333</v>
      </c>
      <c r="B58" s="59" t="s">
        <v>48</v>
      </c>
      <c r="C58" s="59" t="s">
        <v>1</v>
      </c>
      <c r="D58" s="59" t="s">
        <v>2</v>
      </c>
      <c r="E58" s="59" t="s">
        <v>214</v>
      </c>
      <c r="F58" s="29">
        <f>SUMIFS('M-Detail'!G:G,'M-Detail'!B:B,A58,'M-Detail'!F:F,D58) + SUMIFS('M-Detail'!G:G,'M-Detail'!B:B,A58,'M-Detail'!F:F,E58)</f>
        <v>0</v>
      </c>
      <c r="G58" s="33">
        <f>SUMIFS('M-Detail'!H:H,'M-Detail'!B:B,A58,'M-Detail'!F:F,D58)+SUMIFS('M-Detail'!H:H,'M-Detail'!B:B,A58,'M-Detail'!F:F,E58)</f>
        <v>239.5</v>
      </c>
      <c r="H58" s="29">
        <f>SUMIFS('M-Detail'!P:P,'M-Detail'!B:B,A58,'M-Detail'!F:F,D58) + SUMIFS('M-Detail'!P:P,'M-Detail'!B:B,A58,'M-Detail'!F:F,E58)</f>
        <v>527.94600288399999</v>
      </c>
      <c r="I58" s="33">
        <f>SUMIFS('M-Detail'!P:P,'M-Detail'!B:B,A58,'M-Detail'!F:F,"&lt;&gt;"&amp;"XYZ")</f>
        <v>14809.314695954999</v>
      </c>
      <c r="J58" s="62">
        <f>+G58/I58</f>
        <v>1.617225407907746E-2</v>
      </c>
      <c r="K58" s="63">
        <f t="shared" si="2"/>
        <v>7.7872720349672219E-4</v>
      </c>
      <c r="L58" s="63">
        <f t="shared" si="3"/>
        <v>2.113563727189155E-2</v>
      </c>
      <c r="M58" s="64">
        <f t="shared" si="9"/>
        <v>2.1914364475388273E-2</v>
      </c>
      <c r="N58" s="55"/>
      <c r="O58" s="83">
        <f t="shared" si="5"/>
        <v>2.3199999999999998E-2</v>
      </c>
      <c r="P58" s="83">
        <f t="shared" si="6"/>
        <v>-1.2856355246117258E-3</v>
      </c>
      <c r="Q58" s="84">
        <f t="shared" si="11"/>
        <v>-19.039381068274245</v>
      </c>
      <c r="R58" s="85">
        <f t="shared" si="7"/>
        <v>11.532416218883947</v>
      </c>
      <c r="S58" s="86">
        <f t="shared" si="8"/>
        <v>4.8152051018304581E-2</v>
      </c>
      <c r="T58" s="13"/>
      <c r="U58" s="12"/>
    </row>
    <row r="59" spans="1:21" x14ac:dyDescent="0.25">
      <c r="A59" s="59">
        <v>218992</v>
      </c>
      <c r="B59" s="59" t="s">
        <v>282</v>
      </c>
      <c r="C59" s="59" t="s">
        <v>1</v>
      </c>
      <c r="D59" s="59" t="s">
        <v>2</v>
      </c>
      <c r="E59" s="59" t="s">
        <v>214</v>
      </c>
      <c r="F59" s="31">
        <f>SUMIFS('M-Detail'!G:G,'M-Detail'!B:B,A59,'M-Detail'!F:F,D59) + SUMIFS('M-Detail'!G:G,'M-Detail'!B:B,A59,'M-Detail'!F:F,E59)</f>
        <v>4585.1898000000001</v>
      </c>
      <c r="G59" s="34">
        <f>SUMIFS('M-Detail'!H:H,'M-Detail'!B:B,A59,'M-Detail'!F:F,D59)+SUMIFS('M-Detail'!H:H,'M-Detail'!B:B,A59,'M-Detail'!F:F,E59)</f>
        <v>0</v>
      </c>
      <c r="H59" s="31">
        <f>SUMIFS('M-Detail'!P:P,'M-Detail'!B:B,A59,'M-Detail'!F:F,D59) + SUMIFS('M-Detail'!P:P,'M-Detail'!B:B,A59,'M-Detail'!F:F,E59)</f>
        <v>0</v>
      </c>
      <c r="I59" s="34">
        <f>SUMIFS('M-Detail'!P:P,'M-Detail'!B:B,A59,'M-Detail'!F:F,"&lt;&gt;"&amp;"XYZ")</f>
        <v>166518.85872710103</v>
      </c>
      <c r="J59" s="62">
        <f t="shared" si="10"/>
        <v>0</v>
      </c>
      <c r="K59" s="63">
        <f t="shared" si="2"/>
        <v>0</v>
      </c>
      <c r="L59" s="63">
        <f t="shared" si="3"/>
        <v>2.1483066888002136E-2</v>
      </c>
      <c r="M59" s="64">
        <f t="shared" si="9"/>
        <v>2.1483066888002136E-2</v>
      </c>
      <c r="N59" s="55"/>
      <c r="O59" s="87">
        <f t="shared" si="5"/>
        <v>2.3199999999999998E-2</v>
      </c>
      <c r="P59" s="87">
        <f t="shared" si="6"/>
        <v>-1.7169331119978627E-3</v>
      </c>
      <c r="Q59" s="88">
        <f t="shared" si="11"/>
        <v>-285.90174232065402</v>
      </c>
      <c r="R59" s="89">
        <f t="shared" si="7"/>
        <v>0</v>
      </c>
      <c r="S59" s="90"/>
      <c r="T59" s="8"/>
      <c r="U59" s="12"/>
    </row>
    <row r="60" spans="1:21" x14ac:dyDescent="0.25">
      <c r="A60" s="60">
        <v>999</v>
      </c>
      <c r="B60" s="60" t="s">
        <v>68</v>
      </c>
      <c r="C60" s="60" t="s">
        <v>1</v>
      </c>
      <c r="D60" s="60" t="s">
        <v>2</v>
      </c>
      <c r="E60" s="60" t="s">
        <v>214</v>
      </c>
      <c r="F60" s="72"/>
      <c r="G60" s="73">
        <f>SUM(G8:G59)</f>
        <v>855556.41529715015</v>
      </c>
      <c r="H60" s="74">
        <f>SUM(H8:H59)</f>
        <v>1247543.004858688</v>
      </c>
      <c r="I60" s="73">
        <f>SUM(I8:I59)</f>
        <v>13289289.083363274</v>
      </c>
      <c r="J60" s="75">
        <f t="shared" si="10"/>
        <v>6.437939681575687E-2</v>
      </c>
      <c r="K60" s="76">
        <f t="shared" si="2"/>
        <v>3.0999999999999999E-3</v>
      </c>
      <c r="L60" s="76">
        <f t="shared" si="3"/>
        <v>2.01E-2</v>
      </c>
      <c r="M60" s="71">
        <f t="shared" si="9"/>
        <v>2.3199999999999998E-2</v>
      </c>
      <c r="N60" s="55"/>
      <c r="O60" s="7">
        <f t="shared" si="5"/>
        <v>2.3199999999999998E-2</v>
      </c>
      <c r="P60" s="7">
        <f t="shared" si="6"/>
        <v>0</v>
      </c>
      <c r="Q60" s="12">
        <f>SUM(Q8:Q59)</f>
        <v>1.0345502232667059E-11</v>
      </c>
      <c r="R60" s="18">
        <f t="shared" si="7"/>
        <v>41196.79615842615</v>
      </c>
      <c r="S60" s="8">
        <f t="shared" si="8"/>
        <v>4.8152051018304574E-2</v>
      </c>
      <c r="T60" s="8"/>
      <c r="U60" s="12"/>
    </row>
    <row r="61" spans="1:21" x14ac:dyDescent="0.25">
      <c r="A61" s="60">
        <v>999</v>
      </c>
      <c r="B61" s="60" t="s">
        <v>68</v>
      </c>
      <c r="C61" s="60" t="s">
        <v>67</v>
      </c>
      <c r="D61" s="60" t="s">
        <v>70</v>
      </c>
      <c r="E61" s="60"/>
      <c r="F61" s="77"/>
      <c r="G61" s="73">
        <f>SUMIFS('M-Detail'!H:H,'M-Detail'!D:D,"&lt;&gt;"&amp;"MTOT")</f>
        <v>7940455.2554151481</v>
      </c>
      <c r="H61" s="74"/>
      <c r="I61" s="74">
        <f>SUMIFS('M-Detail'!P:P,'M-Detail'!F:F,"&lt;&gt;"&amp;"XYZ")</f>
        <v>13513348.445444547</v>
      </c>
      <c r="J61" s="78"/>
      <c r="K61" s="76"/>
      <c r="L61" s="76"/>
      <c r="M61" s="79"/>
      <c r="Q61" s="11"/>
      <c r="R61" s="18"/>
      <c r="S61" s="13"/>
    </row>
    <row r="62" spans="1:21" x14ac:dyDescent="0.25">
      <c r="A62" s="1"/>
      <c r="B62" s="1"/>
      <c r="C62" s="1"/>
      <c r="D62" s="1"/>
      <c r="E62" s="1"/>
      <c r="F62" s="3"/>
      <c r="G62" s="4"/>
      <c r="H62" s="4"/>
      <c r="I62" s="30"/>
    </row>
    <row r="63" spans="1:21" x14ac:dyDescent="0.25">
      <c r="A63" s="5" t="s">
        <v>71</v>
      </c>
      <c r="F63" s="6">
        <f>G60/I61</f>
        <v>6.3311948089784131E-2</v>
      </c>
      <c r="H63" s="2"/>
    </row>
    <row r="64" spans="1:21" x14ac:dyDescent="0.25">
      <c r="A64" s="36">
        <v>214013</v>
      </c>
      <c r="B64" s="37" t="s">
        <v>274</v>
      </c>
      <c r="C64" s="38" t="s">
        <v>1</v>
      </c>
      <c r="D64" s="38" t="s">
        <v>2</v>
      </c>
      <c r="E64" s="38" t="s">
        <v>214</v>
      </c>
      <c r="F64" s="39">
        <f>SUMIFS('M-Detail'!G:G,'M-Detail'!B:B,A64,'M-Detail'!F:F,D64) + SUMIFS('M-Detail'!G:G,'M-Detail'!B:B,A64,'M-Detail'!F:F,E64)</f>
        <v>4286.3513400000002</v>
      </c>
      <c r="G64" s="40">
        <f>SUMIFS('M-Detail'!H:H,'M-Detail'!B:B,A64,'M-Detail'!F:F,D64)+SUMIFS('M-Detail'!H:H,'M-Detail'!B:B,A64,'M-Detail'!F:F,E64)</f>
        <v>209.3</v>
      </c>
      <c r="H64" s="41">
        <f>SUMIFS('M-Detail'!P:P,'M-Detail'!B:B,A64,'M-Detail'!F:F,D64) + SUMIFS('M-Detail'!P:P,'M-Detail'!B:B,A64,'M-Detail'!F:F,E64)</f>
        <v>894.31103621123611</v>
      </c>
      <c r="I64" s="42">
        <f>SUMIFS('M-Detail'!P:P,'M-Detail'!B:B,A64,'M-Detail'!F:F,"&lt;&gt;"&amp;"XYZ")</f>
        <v>34707.222750000001</v>
      </c>
      <c r="J64" s="43">
        <f t="shared" ref="J64:J67" si="12">+G64/I64</f>
        <v>6.0304450606034161E-3</v>
      </c>
      <c r="K64" s="9">
        <f t="shared" ref="K64:K67" si="13">$K$7*J64</f>
        <v>2.903782982212585E-4</v>
      </c>
      <c r="L64" s="9">
        <f t="shared" ref="L64:L67" si="14">$L$7*(1-J64)</f>
        <v>2.1353514433400771E-2</v>
      </c>
      <c r="M64" s="7">
        <f t="shared" ref="M64:M67" si="15">+K64+L64</f>
        <v>2.1643892731622028E-2</v>
      </c>
      <c r="O64" s="7">
        <f t="shared" si="5"/>
        <v>2.3199999999999998E-2</v>
      </c>
      <c r="P64" s="7">
        <f t="shared" ref="P64:P67" si="16">+M64-O64</f>
        <v>-1.5561072683779702E-3</v>
      </c>
      <c r="Q64" s="12">
        <f t="shared" ref="Q64:Q67" si="17">+P64*I64</f>
        <v>-54.008161586488242</v>
      </c>
      <c r="R64" s="18">
        <f t="shared" ref="R64:R67" si="18">+K64*I64</f>
        <v>10.078224278131147</v>
      </c>
      <c r="S64" s="13">
        <f t="shared" ref="S64:S67" si="19">+R64/G64</f>
        <v>4.8152051018304567E-2</v>
      </c>
    </row>
    <row r="65" spans="1:19" x14ac:dyDescent="0.25">
      <c r="A65" s="44">
        <v>213300</v>
      </c>
      <c r="B65" s="45" t="s">
        <v>49</v>
      </c>
      <c r="C65" s="45" t="s">
        <v>1</v>
      </c>
      <c r="D65" s="45" t="s">
        <v>2</v>
      </c>
      <c r="E65" s="45" t="s">
        <v>214</v>
      </c>
      <c r="F65" s="46">
        <f>SUMIFS('M-Detail'!G:G,'M-Detail'!B:B,A65,'M-Detail'!F:F,D65) + SUMIFS('M-Detail'!G:G,'M-Detail'!B:B,A65,'M-Detail'!F:F,E65)</f>
        <v>924.46776</v>
      </c>
      <c r="G65" s="35">
        <f>SUMIFS('M-Detail'!H:H,'M-Detail'!B:B,A65,'M-Detail'!F:F,D65)+SUMIFS('M-Detail'!H:H,'M-Detail'!B:B,A65,'M-Detail'!F:F,E65)</f>
        <v>3594.2</v>
      </c>
      <c r="H65" s="29">
        <f>SUMIFS('M-Detail'!P:P,'M-Detail'!B:B,A65,'M-Detail'!F:F,D65) + SUMIFS('M-Detail'!P:P,'M-Detail'!B:B,A65,'M-Detail'!F:F,E65)</f>
        <v>3602.0097423289999</v>
      </c>
      <c r="I65" s="14">
        <f>SUMIFS('M-Detail'!P:P,'M-Detail'!B:B,A65,'M-Detail'!F:F,"&lt;&gt;"&amp;"XYZ")</f>
        <v>48582.547769526005</v>
      </c>
      <c r="J65" s="47">
        <f t="shared" si="12"/>
        <v>7.3981299149866855E-2</v>
      </c>
      <c r="K65" s="9">
        <f t="shared" si="13"/>
        <v>3.5623512910648416E-3</v>
      </c>
      <c r="L65" s="9">
        <f t="shared" si="14"/>
        <v>1.9893721689904251E-2</v>
      </c>
      <c r="M65" s="7">
        <f t="shared" si="15"/>
        <v>2.3456072980969092E-2</v>
      </c>
      <c r="O65" s="7">
        <f t="shared" si="5"/>
        <v>2.3199999999999998E-2</v>
      </c>
      <c r="P65" s="7">
        <f t="shared" si="16"/>
        <v>2.560729809690937E-4</v>
      </c>
      <c r="Q65" s="12">
        <f t="shared" si="17"/>
        <v>12.440677830415918</v>
      </c>
      <c r="R65" s="18">
        <f t="shared" si="18"/>
        <v>173.06810176999031</v>
      </c>
      <c r="S65" s="8">
        <f t="shared" si="19"/>
        <v>4.8152051018304581E-2</v>
      </c>
    </row>
    <row r="66" spans="1:19" x14ac:dyDescent="0.25">
      <c r="A66" s="44">
        <v>214000</v>
      </c>
      <c r="B66" s="45" t="s">
        <v>50</v>
      </c>
      <c r="C66" s="45" t="s">
        <v>1</v>
      </c>
      <c r="D66" s="45" t="s">
        <v>2</v>
      </c>
      <c r="E66" s="45" t="s">
        <v>214</v>
      </c>
      <c r="F66" s="46">
        <f>SUMIFS('M-Detail'!G:G,'M-Detail'!B:B,A66,'M-Detail'!F:F,D66) + SUMIFS('M-Detail'!G:G,'M-Detail'!B:B,A66,'M-Detail'!F:F,E66)</f>
        <v>9695.5654400000003</v>
      </c>
      <c r="G66" s="35">
        <f>SUMIFS('M-Detail'!H:H,'M-Detail'!B:B,A66,'M-Detail'!F:F,D66)+SUMIFS('M-Detail'!H:H,'M-Detail'!B:B,A66,'M-Detail'!F:F,E66)</f>
        <v>1409</v>
      </c>
      <c r="H66" s="29">
        <f>SUMIFS('M-Detail'!P:P,'M-Detail'!B:B,A66,'M-Detail'!F:F,D66) + SUMIFS('M-Detail'!P:P,'M-Detail'!B:B,A66,'M-Detail'!F:F,E66)</f>
        <v>4746.5245688810001</v>
      </c>
      <c r="I66" s="14">
        <f>SUMIFS('M-Detail'!P:P,'M-Detail'!B:B,A66,'M-Detail'!F:F,"&lt;&gt;"&amp;"XYZ")</f>
        <v>125304.39156173401</v>
      </c>
      <c r="J66" s="47">
        <f t="shared" si="12"/>
        <v>1.1244617865654172E-2</v>
      </c>
      <c r="K66" s="9">
        <f t="shared" si="13"/>
        <v>5.4145141314831881E-4</v>
      </c>
      <c r="L66" s="9">
        <f t="shared" si="14"/>
        <v>2.1241498010264263E-2</v>
      </c>
      <c r="M66" s="7">
        <f t="shared" si="15"/>
        <v>2.1782949423412582E-2</v>
      </c>
      <c r="O66" s="7">
        <f t="shared" si="5"/>
        <v>2.3199999999999998E-2</v>
      </c>
      <c r="P66" s="7">
        <f t="shared" si="16"/>
        <v>-1.4170505765874163E-3</v>
      </c>
      <c r="Q66" s="12">
        <f t="shared" si="17"/>
        <v>-177.56266031149056</v>
      </c>
      <c r="R66" s="18">
        <f t="shared" si="18"/>
        <v>67.84623988479116</v>
      </c>
      <c r="S66" s="8">
        <f t="shared" si="19"/>
        <v>4.8152051018304588E-2</v>
      </c>
    </row>
    <row r="67" spans="1:19" x14ac:dyDescent="0.25">
      <c r="A67" s="48">
        <v>214003</v>
      </c>
      <c r="B67" s="49" t="s">
        <v>51</v>
      </c>
      <c r="C67" s="49" t="s">
        <v>1</v>
      </c>
      <c r="D67" s="49" t="s">
        <v>2</v>
      </c>
      <c r="E67" s="49" t="s">
        <v>214</v>
      </c>
      <c r="F67" s="50">
        <f>SUMIFS('M-Detail'!G:G,'M-Detail'!B:B,A67,'M-Detail'!F:F,D67) + SUMIFS('M-Detail'!G:G,'M-Detail'!B:B,A67,'M-Detail'!F:F,E67)</f>
        <v>2.145</v>
      </c>
      <c r="G67" s="51">
        <f>SUMIFS('M-Detail'!H:H,'M-Detail'!B:B,A67,'M-Detail'!F:F,D67)+SUMIFS('M-Detail'!H:H,'M-Detail'!B:B,A67,'M-Detail'!F:F,E67)</f>
        <v>842.9</v>
      </c>
      <c r="H67" s="32">
        <f>SUMIFS('M-Detail'!P:P,'M-Detail'!B:B,A67,'M-Detail'!F:F,D67) + SUMIFS('M-Detail'!P:P,'M-Detail'!B:B,A67,'M-Detail'!F:F,E67)</f>
        <v>1104.0999999999999</v>
      </c>
      <c r="I67" s="15">
        <f>SUMIFS('M-Detail'!P:P,'M-Detail'!B:B,A67,'M-Detail'!F:F,"&lt;&gt;"&amp;"XYZ")</f>
        <v>15465.200000000003</v>
      </c>
      <c r="J67" s="52">
        <f t="shared" si="12"/>
        <v>5.4503013216770542E-2</v>
      </c>
      <c r="K67" s="9">
        <f t="shared" si="13"/>
        <v>2.6244318730652637E-3</v>
      </c>
      <c r="L67" s="9">
        <f t="shared" si="14"/>
        <v>2.0312175009468591E-2</v>
      </c>
      <c r="M67" s="7">
        <f t="shared" si="15"/>
        <v>2.2936606882533853E-2</v>
      </c>
      <c r="O67" s="7">
        <f t="shared" si="5"/>
        <v>2.3199999999999998E-2</v>
      </c>
      <c r="P67" s="7">
        <f t="shared" si="16"/>
        <v>-2.633931174661451E-4</v>
      </c>
      <c r="Q67" s="12">
        <f t="shared" si="17"/>
        <v>-4.0734272402374279</v>
      </c>
      <c r="R67" s="18">
        <f t="shared" si="18"/>
        <v>40.587363803328927</v>
      </c>
      <c r="S67" s="8">
        <f t="shared" si="19"/>
        <v>4.8152051018304574E-2</v>
      </c>
    </row>
    <row r="68" spans="1:19" x14ac:dyDescent="0.25">
      <c r="G68" s="30"/>
      <c r="I68" s="30"/>
      <c r="J68" s="53"/>
      <c r="K68" s="54"/>
      <c r="L68" s="9"/>
      <c r="M68" s="7"/>
      <c r="R68" s="18"/>
      <c r="S68" s="13"/>
    </row>
    <row r="69" spans="1:19" x14ac:dyDescent="0.25">
      <c r="M69" s="20" t="s">
        <v>98</v>
      </c>
    </row>
  </sheetData>
  <mergeCells count="1">
    <mergeCell ref="G6:H6"/>
  </mergeCells>
  <printOptions horizontalCentered="1"/>
  <pageMargins left="0" right="0" top="0" bottom="0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730"/>
  <sheetViews>
    <sheetView workbookViewId="0">
      <selection activeCell="A38" sqref="A38"/>
    </sheetView>
  </sheetViews>
  <sheetFormatPr defaultRowHeight="15" x14ac:dyDescent="0.25"/>
  <cols>
    <col min="1" max="1" width="7.7109375" customWidth="1"/>
    <col min="2" max="2" width="21" customWidth="1"/>
    <col min="3" max="3" width="7.140625" customWidth="1"/>
    <col min="5" max="5" width="13.140625" customWidth="1"/>
    <col min="6" max="6" width="10.28515625" customWidth="1"/>
    <col min="7" max="7" width="12.85546875" bestFit="1" customWidth="1"/>
    <col min="8" max="8" width="10.7109375" customWidth="1"/>
    <col min="11" max="11" width="10.85546875" customWidth="1"/>
    <col min="12" max="12" width="10.7109375" customWidth="1"/>
    <col min="14" max="14" width="13" customWidth="1"/>
    <col min="15" max="16" width="9.140625" customWidth="1"/>
    <col min="17" max="17" width="12.42578125" customWidth="1"/>
    <col min="18" max="18" width="9.140625" customWidth="1"/>
    <col min="19" max="19" width="10.140625" bestFit="1" customWidth="1"/>
  </cols>
  <sheetData>
    <row r="1" spans="1:22" x14ac:dyDescent="0.25">
      <c r="A1" s="23" t="s">
        <v>99</v>
      </c>
      <c r="B1" s="23" t="s">
        <v>100</v>
      </c>
      <c r="C1" s="23" t="s">
        <v>52</v>
      </c>
      <c r="D1" s="23" t="s">
        <v>101</v>
      </c>
      <c r="E1" s="23" t="s">
        <v>53</v>
      </c>
      <c r="F1" s="23" t="s">
        <v>102</v>
      </c>
      <c r="G1" s="24" t="s">
        <v>103</v>
      </c>
      <c r="H1" s="24" t="s">
        <v>54</v>
      </c>
      <c r="I1" s="24" t="s">
        <v>55</v>
      </c>
      <c r="J1" s="24" t="s">
        <v>56</v>
      </c>
      <c r="K1" s="24" t="s">
        <v>57</v>
      </c>
      <c r="L1" s="24" t="s">
        <v>58</v>
      </c>
      <c r="M1" s="24" t="s">
        <v>59</v>
      </c>
      <c r="N1" s="24" t="s">
        <v>104</v>
      </c>
      <c r="O1" s="24" t="s">
        <v>60</v>
      </c>
      <c r="P1" s="24" t="s">
        <v>61</v>
      </c>
      <c r="Q1" s="24" t="s">
        <v>62</v>
      </c>
      <c r="R1" s="24" t="s">
        <v>63</v>
      </c>
      <c r="S1" s="24" t="s">
        <v>64</v>
      </c>
      <c r="T1" s="24" t="s">
        <v>65</v>
      </c>
      <c r="U1" s="24" t="s">
        <v>66</v>
      </c>
      <c r="V1" s="23" t="s">
        <v>105</v>
      </c>
    </row>
    <row r="2" spans="1:22" hidden="1" x14ac:dyDescent="0.25">
      <c r="A2" s="25">
        <v>2017</v>
      </c>
      <c r="B2" s="25">
        <v>210001</v>
      </c>
      <c r="C2" s="25" t="s">
        <v>0</v>
      </c>
      <c r="D2" s="25" t="s">
        <v>1</v>
      </c>
      <c r="E2" s="25" t="s">
        <v>106</v>
      </c>
      <c r="F2" s="25" t="s">
        <v>107</v>
      </c>
      <c r="G2" s="26">
        <v>42284</v>
      </c>
      <c r="H2" s="26">
        <v>24477.49005</v>
      </c>
      <c r="I2" s="26">
        <v>5015.8177036569996</v>
      </c>
      <c r="J2" s="26">
        <v>7240.1172581600003</v>
      </c>
      <c r="K2" s="26">
        <v>0</v>
      </c>
      <c r="L2" s="26">
        <v>0</v>
      </c>
      <c r="M2" s="26">
        <v>36733.425011817002</v>
      </c>
      <c r="N2" s="26">
        <v>6252.4</v>
      </c>
      <c r="O2" s="26">
        <v>61.91</v>
      </c>
      <c r="P2" s="26">
        <v>43047.735011817</v>
      </c>
      <c r="Q2" s="26">
        <v>0</v>
      </c>
      <c r="R2" s="26">
        <v>0</v>
      </c>
      <c r="S2" s="26">
        <v>43047.735011817</v>
      </c>
      <c r="T2" s="26">
        <v>4235.2</v>
      </c>
      <c r="U2" s="26">
        <v>47282.935011816997</v>
      </c>
      <c r="V2" s="25" t="s">
        <v>278</v>
      </c>
    </row>
    <row r="3" spans="1:22" hidden="1" x14ac:dyDescent="0.25">
      <c r="A3" s="25">
        <v>2017</v>
      </c>
      <c r="B3" s="25">
        <v>210001</v>
      </c>
      <c r="C3" s="25" t="s">
        <v>0</v>
      </c>
      <c r="D3" s="25" t="s">
        <v>1</v>
      </c>
      <c r="E3" s="25" t="s">
        <v>108</v>
      </c>
      <c r="F3" s="25" t="s">
        <v>109</v>
      </c>
      <c r="G3" s="26">
        <v>791</v>
      </c>
      <c r="H3" s="26">
        <v>377.51069999999999</v>
      </c>
      <c r="I3" s="26">
        <v>229.09672592300001</v>
      </c>
      <c r="J3" s="26">
        <v>116.98946793</v>
      </c>
      <c r="K3" s="26">
        <v>0</v>
      </c>
      <c r="L3" s="26">
        <v>0</v>
      </c>
      <c r="M3" s="26">
        <v>723.59689385399997</v>
      </c>
      <c r="N3" s="26">
        <v>436.8</v>
      </c>
      <c r="O3" s="26">
        <v>0.74</v>
      </c>
      <c r="P3" s="26">
        <v>1161.1368938539999</v>
      </c>
      <c r="Q3" s="26">
        <v>0</v>
      </c>
      <c r="R3" s="26">
        <v>0</v>
      </c>
      <c r="S3" s="26">
        <v>1161.1368938539999</v>
      </c>
      <c r="T3" s="26">
        <v>114.2</v>
      </c>
      <c r="U3" s="26">
        <v>1275.336893854</v>
      </c>
      <c r="V3" s="25" t="s">
        <v>278</v>
      </c>
    </row>
    <row r="4" spans="1:22" hidden="1" x14ac:dyDescent="0.25">
      <c r="A4" s="25">
        <v>2017</v>
      </c>
      <c r="B4" s="25">
        <v>210001</v>
      </c>
      <c r="C4" s="25" t="s">
        <v>0</v>
      </c>
      <c r="D4" s="25" t="s">
        <v>1</v>
      </c>
      <c r="E4" s="25" t="s">
        <v>110</v>
      </c>
      <c r="F4" s="25" t="s">
        <v>111</v>
      </c>
      <c r="G4" s="26">
        <v>5262</v>
      </c>
      <c r="H4" s="26">
        <v>2672.3854000000001</v>
      </c>
      <c r="I4" s="26">
        <v>695.04844491400002</v>
      </c>
      <c r="J4" s="26">
        <v>795.63191691700001</v>
      </c>
      <c r="K4" s="26">
        <v>0</v>
      </c>
      <c r="L4" s="26">
        <v>0</v>
      </c>
      <c r="M4" s="26">
        <v>4163.0657618309997</v>
      </c>
      <c r="N4" s="26">
        <v>925.4</v>
      </c>
      <c r="O4" s="26">
        <v>7.69</v>
      </c>
      <c r="P4" s="26">
        <v>5096.1557618309998</v>
      </c>
      <c r="Q4" s="26">
        <v>0</v>
      </c>
      <c r="R4" s="26">
        <v>0</v>
      </c>
      <c r="S4" s="26">
        <v>5096.1557618309998</v>
      </c>
      <c r="T4" s="26">
        <v>501.4</v>
      </c>
      <c r="U4" s="26">
        <v>5597.5557618310004</v>
      </c>
      <c r="V4" s="25" t="s">
        <v>278</v>
      </c>
    </row>
    <row r="5" spans="1:22" hidden="1" x14ac:dyDescent="0.25">
      <c r="A5" s="25">
        <v>2017</v>
      </c>
      <c r="B5" s="25">
        <v>210001</v>
      </c>
      <c r="C5" s="25" t="s">
        <v>0</v>
      </c>
      <c r="D5" s="25" t="s">
        <v>1</v>
      </c>
      <c r="E5" s="25" t="s">
        <v>112</v>
      </c>
      <c r="F5" s="25" t="s">
        <v>113</v>
      </c>
      <c r="G5" s="26">
        <v>3750</v>
      </c>
      <c r="H5" s="26">
        <v>1992.4846500000001</v>
      </c>
      <c r="I5" s="26">
        <v>582.70773776099998</v>
      </c>
      <c r="J5" s="26">
        <v>595.47347062899996</v>
      </c>
      <c r="K5" s="26">
        <v>0</v>
      </c>
      <c r="L5" s="26">
        <v>0</v>
      </c>
      <c r="M5" s="26">
        <v>3170.6658583899998</v>
      </c>
      <c r="N5" s="26">
        <v>847.7</v>
      </c>
      <c r="O5" s="26">
        <v>5.61</v>
      </c>
      <c r="P5" s="26">
        <v>4023.9758583900002</v>
      </c>
      <c r="Q5" s="26">
        <v>0</v>
      </c>
      <c r="R5" s="26">
        <v>0</v>
      </c>
      <c r="S5" s="26">
        <v>4023.9758583900002</v>
      </c>
      <c r="T5" s="26">
        <v>395.9</v>
      </c>
      <c r="U5" s="26">
        <v>4419.8758583899998</v>
      </c>
      <c r="V5" s="25" t="s">
        <v>278</v>
      </c>
    </row>
    <row r="6" spans="1:22" hidden="1" x14ac:dyDescent="0.25">
      <c r="A6" s="25">
        <v>2017</v>
      </c>
      <c r="B6" s="25">
        <v>210001</v>
      </c>
      <c r="C6" s="25" t="s">
        <v>0</v>
      </c>
      <c r="D6" s="25" t="s">
        <v>1</v>
      </c>
      <c r="E6" s="25" t="s">
        <v>114</v>
      </c>
      <c r="F6" s="25" t="s">
        <v>115</v>
      </c>
      <c r="G6" s="26">
        <v>6449</v>
      </c>
      <c r="H6" s="26">
        <v>4191.7241100000001</v>
      </c>
      <c r="I6" s="26">
        <v>784.53302996900004</v>
      </c>
      <c r="J6" s="26">
        <v>1237.2440668449999</v>
      </c>
      <c r="K6" s="26">
        <v>0</v>
      </c>
      <c r="L6" s="26">
        <v>0</v>
      </c>
      <c r="M6" s="26">
        <v>6213.501206813</v>
      </c>
      <c r="N6" s="26">
        <v>1289.5</v>
      </c>
      <c r="O6" s="26">
        <v>6.99</v>
      </c>
      <c r="P6" s="26">
        <v>7509.9912068129997</v>
      </c>
      <c r="Q6" s="26">
        <v>0</v>
      </c>
      <c r="R6" s="26">
        <v>0</v>
      </c>
      <c r="S6" s="26">
        <v>7509.9912068129997</v>
      </c>
      <c r="T6" s="26">
        <v>738.9</v>
      </c>
      <c r="U6" s="26">
        <v>8248.8912068129994</v>
      </c>
      <c r="V6" s="25" t="s">
        <v>278</v>
      </c>
    </row>
    <row r="7" spans="1:22" hidden="1" x14ac:dyDescent="0.25">
      <c r="A7" s="25">
        <v>2017</v>
      </c>
      <c r="B7" s="25">
        <v>210001</v>
      </c>
      <c r="C7" s="25" t="s">
        <v>0</v>
      </c>
      <c r="D7" s="25" t="s">
        <v>1</v>
      </c>
      <c r="E7" s="25" t="s">
        <v>116</v>
      </c>
      <c r="F7" s="25" t="s">
        <v>117</v>
      </c>
      <c r="G7" s="26">
        <v>3601</v>
      </c>
      <c r="H7" s="26">
        <v>4780.1850800000002</v>
      </c>
      <c r="I7" s="26">
        <v>856.77810557999999</v>
      </c>
      <c r="J7" s="26">
        <v>1409.6060566850001</v>
      </c>
      <c r="K7" s="26">
        <v>0</v>
      </c>
      <c r="L7" s="26">
        <v>0</v>
      </c>
      <c r="M7" s="26">
        <v>7046.5692422640004</v>
      </c>
      <c r="N7" s="26">
        <v>1309.5</v>
      </c>
      <c r="O7" s="26">
        <v>146.86000000000001</v>
      </c>
      <c r="P7" s="26">
        <v>8502.9292422639992</v>
      </c>
      <c r="Q7" s="26">
        <v>0</v>
      </c>
      <c r="R7" s="26">
        <v>0</v>
      </c>
      <c r="S7" s="26">
        <v>8502.9292422639992</v>
      </c>
      <c r="T7" s="26">
        <v>836.6</v>
      </c>
      <c r="U7" s="26">
        <v>9339.5292422639995</v>
      </c>
      <c r="V7" s="25" t="s">
        <v>278</v>
      </c>
    </row>
    <row r="8" spans="1:22" hidden="1" x14ac:dyDescent="0.25">
      <c r="A8" s="25">
        <v>2017</v>
      </c>
      <c r="B8" s="25">
        <v>210001</v>
      </c>
      <c r="C8" s="25" t="s">
        <v>0</v>
      </c>
      <c r="D8" s="25" t="s">
        <v>1</v>
      </c>
      <c r="E8" s="25" t="s">
        <v>118</v>
      </c>
      <c r="F8" s="25" t="s">
        <v>119</v>
      </c>
      <c r="G8" s="26">
        <v>5800</v>
      </c>
      <c r="H8" s="26">
        <v>3362.3892099999998</v>
      </c>
      <c r="I8" s="26">
        <v>215.120492144</v>
      </c>
      <c r="J8" s="26">
        <v>977.91440877100001</v>
      </c>
      <c r="K8" s="26">
        <v>0</v>
      </c>
      <c r="L8" s="26">
        <v>0</v>
      </c>
      <c r="M8" s="26">
        <v>4555.4241109149998</v>
      </c>
      <c r="N8" s="26">
        <v>488.9</v>
      </c>
      <c r="O8" s="26">
        <v>0.06</v>
      </c>
      <c r="P8" s="26">
        <v>5044.3841109149998</v>
      </c>
      <c r="Q8" s="26">
        <v>0</v>
      </c>
      <c r="R8" s="26">
        <v>0</v>
      </c>
      <c r="S8" s="26">
        <v>5044.3841109149998</v>
      </c>
      <c r="T8" s="26">
        <v>496.3</v>
      </c>
      <c r="U8" s="26">
        <v>5540.684110915</v>
      </c>
      <c r="V8" s="25" t="s">
        <v>278</v>
      </c>
    </row>
    <row r="9" spans="1:22" hidden="1" x14ac:dyDescent="0.25">
      <c r="A9" s="25">
        <v>2017</v>
      </c>
      <c r="B9" s="25">
        <v>210001</v>
      </c>
      <c r="C9" s="25" t="s">
        <v>0</v>
      </c>
      <c r="D9" s="25" t="s">
        <v>1</v>
      </c>
      <c r="E9" s="25" t="s">
        <v>120</v>
      </c>
      <c r="F9" s="25" t="s">
        <v>121</v>
      </c>
      <c r="G9" s="26">
        <v>895059</v>
      </c>
      <c r="H9" s="26">
        <v>14184.257100000001</v>
      </c>
      <c r="I9" s="26">
        <v>1761.333529815</v>
      </c>
      <c r="J9" s="26">
        <v>4285.8233760060002</v>
      </c>
      <c r="K9" s="26">
        <v>0</v>
      </c>
      <c r="L9" s="26">
        <v>0</v>
      </c>
      <c r="M9" s="26">
        <v>20231.414005821</v>
      </c>
      <c r="N9" s="26">
        <v>2216.6</v>
      </c>
      <c r="O9" s="26">
        <v>0.59</v>
      </c>
      <c r="P9" s="26">
        <v>22448.604005820998</v>
      </c>
      <c r="Q9" s="26">
        <v>0</v>
      </c>
      <c r="R9" s="26">
        <v>0</v>
      </c>
      <c r="S9" s="26">
        <v>22448.604005820998</v>
      </c>
      <c r="T9" s="26">
        <v>2208.6</v>
      </c>
      <c r="U9" s="26">
        <v>24657.204005821</v>
      </c>
      <c r="V9" s="25" t="s">
        <v>278</v>
      </c>
    </row>
    <row r="10" spans="1:22" hidden="1" x14ac:dyDescent="0.25">
      <c r="A10" s="25">
        <v>2017</v>
      </c>
      <c r="B10" s="25">
        <v>210001</v>
      </c>
      <c r="C10" s="25" t="s">
        <v>0</v>
      </c>
      <c r="D10" s="25" t="s">
        <v>1</v>
      </c>
      <c r="E10" s="25" t="s">
        <v>122</v>
      </c>
      <c r="F10" s="25" t="s">
        <v>123</v>
      </c>
      <c r="G10" s="26">
        <v>306559</v>
      </c>
      <c r="H10" s="26">
        <v>4531.4999299999999</v>
      </c>
      <c r="I10" s="26">
        <v>546.27371166399996</v>
      </c>
      <c r="J10" s="26">
        <v>1394.4263120349999</v>
      </c>
      <c r="K10" s="26">
        <v>0</v>
      </c>
      <c r="L10" s="26">
        <v>0</v>
      </c>
      <c r="M10" s="26">
        <v>6472.1999537000002</v>
      </c>
      <c r="N10" s="26">
        <v>1529.3</v>
      </c>
      <c r="O10" s="26">
        <v>0.08</v>
      </c>
      <c r="P10" s="26">
        <v>8001.5799537000003</v>
      </c>
      <c r="Q10" s="26">
        <v>0</v>
      </c>
      <c r="R10" s="26">
        <v>0</v>
      </c>
      <c r="S10" s="26">
        <v>8001.5799537000003</v>
      </c>
      <c r="T10" s="26">
        <v>787.2</v>
      </c>
      <c r="U10" s="26">
        <v>8788.7799536999992</v>
      </c>
      <c r="V10" s="25" t="s">
        <v>278</v>
      </c>
    </row>
    <row r="11" spans="1:22" hidden="1" x14ac:dyDescent="0.25">
      <c r="A11" s="25">
        <v>2017</v>
      </c>
      <c r="B11" s="25">
        <v>210001</v>
      </c>
      <c r="C11" s="25" t="s">
        <v>0</v>
      </c>
      <c r="D11" s="25" t="s">
        <v>1</v>
      </c>
      <c r="E11" s="25" t="s">
        <v>124</v>
      </c>
      <c r="F11" s="25" t="s">
        <v>125</v>
      </c>
      <c r="G11" s="26">
        <v>4972</v>
      </c>
      <c r="H11" s="26">
        <v>1461.21542</v>
      </c>
      <c r="I11" s="26">
        <v>344.490357055</v>
      </c>
      <c r="J11" s="26">
        <v>571.64867682500005</v>
      </c>
      <c r="K11" s="26">
        <v>0</v>
      </c>
      <c r="L11" s="26">
        <v>0</v>
      </c>
      <c r="M11" s="26">
        <v>2377.3544538790002</v>
      </c>
      <c r="N11" s="26">
        <v>753.6</v>
      </c>
      <c r="O11" s="26">
        <v>0.13</v>
      </c>
      <c r="P11" s="26">
        <v>3131.0844538790002</v>
      </c>
      <c r="Q11" s="26">
        <v>0</v>
      </c>
      <c r="R11" s="26">
        <v>0</v>
      </c>
      <c r="S11" s="26">
        <v>3131.0844538790002</v>
      </c>
      <c r="T11" s="26">
        <v>308.10000000000002</v>
      </c>
      <c r="U11" s="26">
        <v>3439.1844538790001</v>
      </c>
      <c r="V11" s="25" t="s">
        <v>278</v>
      </c>
    </row>
    <row r="12" spans="1:22" hidden="1" x14ac:dyDescent="0.25">
      <c r="A12" s="25">
        <v>2017</v>
      </c>
      <c r="B12" s="25">
        <v>210001</v>
      </c>
      <c r="C12" s="25" t="s">
        <v>0</v>
      </c>
      <c r="D12" s="25" t="s">
        <v>1</v>
      </c>
      <c r="E12" s="25" t="s">
        <v>126</v>
      </c>
      <c r="F12" s="25" t="s">
        <v>127</v>
      </c>
      <c r="G12" s="26">
        <v>52889</v>
      </c>
      <c r="H12" s="26">
        <v>2321.8534100000002</v>
      </c>
      <c r="I12" s="26">
        <v>395.98903848700002</v>
      </c>
      <c r="J12" s="26">
        <v>738.05624540500003</v>
      </c>
      <c r="K12" s="26">
        <v>0</v>
      </c>
      <c r="L12" s="26">
        <v>0</v>
      </c>
      <c r="M12" s="26">
        <v>3455.8986938920002</v>
      </c>
      <c r="N12" s="26">
        <v>810.2</v>
      </c>
      <c r="O12" s="26">
        <v>0.19</v>
      </c>
      <c r="P12" s="26">
        <v>4266.2886938920001</v>
      </c>
      <c r="Q12" s="26">
        <v>0</v>
      </c>
      <c r="R12" s="26">
        <v>0</v>
      </c>
      <c r="S12" s="26">
        <v>4266.2886938920001</v>
      </c>
      <c r="T12" s="26">
        <v>419.7</v>
      </c>
      <c r="U12" s="26">
        <v>4685.9886938919999</v>
      </c>
      <c r="V12" s="25" t="s">
        <v>278</v>
      </c>
    </row>
    <row r="13" spans="1:22" hidden="1" x14ac:dyDescent="0.25">
      <c r="A13" s="25">
        <v>2017</v>
      </c>
      <c r="B13" s="25">
        <v>210001</v>
      </c>
      <c r="C13" s="25" t="s">
        <v>0</v>
      </c>
      <c r="D13" s="25" t="s">
        <v>1</v>
      </c>
      <c r="E13" s="25" t="s">
        <v>128</v>
      </c>
      <c r="F13" s="25" t="s">
        <v>129</v>
      </c>
      <c r="G13" s="26">
        <v>755722</v>
      </c>
      <c r="H13" s="26">
        <v>10429.883879999999</v>
      </c>
      <c r="I13" s="26">
        <v>1563.9659418589999</v>
      </c>
      <c r="J13" s="26">
        <v>3909.07124101</v>
      </c>
      <c r="K13" s="26">
        <v>0</v>
      </c>
      <c r="L13" s="26">
        <v>0</v>
      </c>
      <c r="M13" s="26">
        <v>15902.921062869</v>
      </c>
      <c r="N13" s="26">
        <v>2988.2</v>
      </c>
      <c r="O13" s="26">
        <v>1015.55</v>
      </c>
      <c r="P13" s="26">
        <v>19906.671062869002</v>
      </c>
      <c r="Q13" s="26">
        <v>0</v>
      </c>
      <c r="R13" s="26">
        <v>0</v>
      </c>
      <c r="S13" s="26">
        <v>19906.671062869002</v>
      </c>
      <c r="T13" s="26">
        <v>1958.5</v>
      </c>
      <c r="U13" s="26">
        <v>21865.171062869002</v>
      </c>
      <c r="V13" s="25" t="s">
        <v>278</v>
      </c>
    </row>
    <row r="14" spans="1:22" hidden="1" x14ac:dyDescent="0.25">
      <c r="A14" s="25">
        <v>2017</v>
      </c>
      <c r="B14" s="25">
        <v>210001</v>
      </c>
      <c r="C14" s="25" t="s">
        <v>0</v>
      </c>
      <c r="D14" s="25" t="s">
        <v>1</v>
      </c>
      <c r="E14" s="25" t="s">
        <v>130</v>
      </c>
      <c r="F14" s="25" t="s">
        <v>131</v>
      </c>
      <c r="G14" s="26">
        <v>575410</v>
      </c>
      <c r="H14" s="26">
        <v>1695.9880800000001</v>
      </c>
      <c r="I14" s="26">
        <v>344.516756875</v>
      </c>
      <c r="J14" s="26">
        <v>741.34782438699995</v>
      </c>
      <c r="K14" s="26">
        <v>0</v>
      </c>
      <c r="L14" s="26">
        <v>0</v>
      </c>
      <c r="M14" s="26">
        <v>2781.8526612619999</v>
      </c>
      <c r="N14" s="26">
        <v>385.4</v>
      </c>
      <c r="O14" s="26">
        <v>0.05</v>
      </c>
      <c r="P14" s="26">
        <v>3167.3026612620001</v>
      </c>
      <c r="Q14" s="26">
        <v>0</v>
      </c>
      <c r="R14" s="26">
        <v>0</v>
      </c>
      <c r="S14" s="26">
        <v>3167.3026612620001</v>
      </c>
      <c r="T14" s="26">
        <v>311.60000000000002</v>
      </c>
      <c r="U14" s="26">
        <v>3478.902661262</v>
      </c>
      <c r="V14" s="25" t="s">
        <v>278</v>
      </c>
    </row>
    <row r="15" spans="1:22" hidden="1" x14ac:dyDescent="0.25">
      <c r="A15" s="25">
        <v>2017</v>
      </c>
      <c r="B15" s="25">
        <v>210001</v>
      </c>
      <c r="C15" s="25" t="s">
        <v>0</v>
      </c>
      <c r="D15" s="25" t="s">
        <v>1</v>
      </c>
      <c r="E15" s="25" t="s">
        <v>132</v>
      </c>
      <c r="F15" s="25" t="s">
        <v>133</v>
      </c>
      <c r="G15" s="26">
        <v>756458</v>
      </c>
      <c r="H15" s="26">
        <v>1377.47882</v>
      </c>
      <c r="I15" s="26">
        <v>52.963698108999999</v>
      </c>
      <c r="J15" s="26">
        <v>510.35179582000001</v>
      </c>
      <c r="K15" s="26">
        <v>0</v>
      </c>
      <c r="L15" s="26">
        <v>0</v>
      </c>
      <c r="M15" s="26">
        <v>1940.7943139280001</v>
      </c>
      <c r="N15" s="26">
        <v>134.69999999999999</v>
      </c>
      <c r="O15" s="26">
        <v>0</v>
      </c>
      <c r="P15" s="26">
        <v>2075.4943139279999</v>
      </c>
      <c r="Q15" s="26">
        <v>0</v>
      </c>
      <c r="R15" s="26">
        <v>0</v>
      </c>
      <c r="S15" s="26">
        <v>2075.4943139279999</v>
      </c>
      <c r="T15" s="26">
        <v>204.2</v>
      </c>
      <c r="U15" s="26">
        <v>2279.6943139280002</v>
      </c>
      <c r="V15" s="25" t="s">
        <v>278</v>
      </c>
    </row>
    <row r="16" spans="1:22" hidden="1" x14ac:dyDescent="0.25">
      <c r="A16" s="25">
        <v>2017</v>
      </c>
      <c r="B16" s="25">
        <v>210001</v>
      </c>
      <c r="C16" s="25" t="s">
        <v>0</v>
      </c>
      <c r="D16" s="25" t="s">
        <v>1</v>
      </c>
      <c r="E16" s="25" t="s">
        <v>174</v>
      </c>
      <c r="F16" s="25" t="s">
        <v>175</v>
      </c>
      <c r="G16" s="26">
        <v>26683.322690000001</v>
      </c>
      <c r="H16" s="26">
        <v>25903</v>
      </c>
      <c r="I16" s="26">
        <v>2745.6406299999999</v>
      </c>
      <c r="J16" s="26">
        <v>959.69658534899997</v>
      </c>
      <c r="K16" s="26"/>
      <c r="L16" s="26"/>
      <c r="M16" s="26">
        <v>29608.337215349002</v>
      </c>
      <c r="N16" s="26">
        <v>69.599999999999994</v>
      </c>
      <c r="O16" s="26"/>
      <c r="P16" s="26">
        <v>29677.937215349</v>
      </c>
      <c r="Q16" s="26">
        <v>0</v>
      </c>
      <c r="R16" s="26">
        <v>0</v>
      </c>
      <c r="S16" s="26">
        <v>29677.937215349</v>
      </c>
      <c r="T16" s="26">
        <v>2919.9</v>
      </c>
      <c r="U16" s="26">
        <v>32597.837215349002</v>
      </c>
      <c r="V16" s="25" t="s">
        <v>278</v>
      </c>
    </row>
    <row r="17" spans="1:22" hidden="1" x14ac:dyDescent="0.25">
      <c r="A17" s="25">
        <v>2017</v>
      </c>
      <c r="B17" s="25">
        <v>210001</v>
      </c>
      <c r="C17" s="25" t="s">
        <v>0</v>
      </c>
      <c r="D17" s="25" t="s">
        <v>1</v>
      </c>
      <c r="E17" s="25" t="s">
        <v>176</v>
      </c>
      <c r="F17" s="25" t="s">
        <v>2</v>
      </c>
      <c r="G17" s="26">
        <v>26683.322690000001</v>
      </c>
      <c r="H17" s="26">
        <v>7147.8</v>
      </c>
      <c r="I17" s="26">
        <v>5147.7911761109999</v>
      </c>
      <c r="J17" s="26">
        <v>1751.057192884</v>
      </c>
      <c r="K17" s="26"/>
      <c r="L17" s="26"/>
      <c r="M17" s="26">
        <v>14046.648368995</v>
      </c>
      <c r="N17" s="26">
        <v>130.4</v>
      </c>
      <c r="O17" s="26"/>
      <c r="P17" s="26">
        <v>14177.048368995</v>
      </c>
      <c r="Q17" s="26">
        <v>0</v>
      </c>
      <c r="R17" s="26">
        <v>0</v>
      </c>
      <c r="S17" s="26">
        <v>14177.048368995</v>
      </c>
      <c r="T17" s="26">
        <v>1394.8</v>
      </c>
      <c r="U17" s="26">
        <v>15571.848368995001</v>
      </c>
      <c r="V17" s="25" t="s">
        <v>278</v>
      </c>
    </row>
    <row r="18" spans="1:22" hidden="1" x14ac:dyDescent="0.25">
      <c r="A18" s="25">
        <v>2017</v>
      </c>
      <c r="B18" s="25">
        <v>210001</v>
      </c>
      <c r="C18" s="25" t="s">
        <v>0</v>
      </c>
      <c r="D18" s="25" t="s">
        <v>1</v>
      </c>
      <c r="E18" s="25" t="s">
        <v>134</v>
      </c>
      <c r="F18" s="25" t="s">
        <v>135</v>
      </c>
      <c r="G18" s="26">
        <v>11564877</v>
      </c>
      <c r="H18" s="26">
        <v>13138.392949999999</v>
      </c>
      <c r="I18" s="26">
        <v>686.474644517</v>
      </c>
      <c r="J18" s="26">
        <v>4560.1224886729997</v>
      </c>
      <c r="K18" s="26">
        <v>0</v>
      </c>
      <c r="L18" s="26">
        <v>0</v>
      </c>
      <c r="M18" s="26">
        <v>18384.990083190001</v>
      </c>
      <c r="N18" s="26">
        <v>535.1</v>
      </c>
      <c r="O18" s="26">
        <v>0</v>
      </c>
      <c r="P18" s="26">
        <v>18920.09008319</v>
      </c>
      <c r="Q18" s="26">
        <v>0</v>
      </c>
      <c r="R18" s="26">
        <v>0</v>
      </c>
      <c r="S18" s="26">
        <v>18920.09008319</v>
      </c>
      <c r="T18" s="26">
        <v>1861.4</v>
      </c>
      <c r="U18" s="26">
        <v>20781.490083190001</v>
      </c>
      <c r="V18" s="25" t="s">
        <v>278</v>
      </c>
    </row>
    <row r="19" spans="1:22" hidden="1" x14ac:dyDescent="0.25">
      <c r="A19" s="25">
        <v>2017</v>
      </c>
      <c r="B19" s="25">
        <v>210001</v>
      </c>
      <c r="C19" s="25" t="s">
        <v>0</v>
      </c>
      <c r="D19" s="25" t="s">
        <v>1</v>
      </c>
      <c r="E19" s="25" t="s">
        <v>136</v>
      </c>
      <c r="F19" s="25" t="s">
        <v>137</v>
      </c>
      <c r="G19" s="26">
        <v>545545</v>
      </c>
      <c r="H19" s="26">
        <v>598.83122000000003</v>
      </c>
      <c r="I19" s="26">
        <v>38.742512654999999</v>
      </c>
      <c r="J19" s="26">
        <v>219.825380473</v>
      </c>
      <c r="K19" s="26">
        <v>0</v>
      </c>
      <c r="L19" s="26">
        <v>0</v>
      </c>
      <c r="M19" s="26">
        <v>857.39911312799995</v>
      </c>
      <c r="N19" s="26">
        <v>34.700000000000003</v>
      </c>
      <c r="O19" s="26">
        <v>0.06</v>
      </c>
      <c r="P19" s="26">
        <v>892.15911312799994</v>
      </c>
      <c r="Q19" s="26">
        <v>0</v>
      </c>
      <c r="R19" s="26">
        <v>0</v>
      </c>
      <c r="S19" s="26">
        <v>892.15911312799994</v>
      </c>
      <c r="T19" s="26">
        <v>87.8</v>
      </c>
      <c r="U19" s="26">
        <v>979.95911312800001</v>
      </c>
      <c r="V19" s="25" t="s">
        <v>278</v>
      </c>
    </row>
    <row r="20" spans="1:22" hidden="1" x14ac:dyDescent="0.25">
      <c r="A20" s="25">
        <v>2017</v>
      </c>
      <c r="B20" s="25">
        <v>210001</v>
      </c>
      <c r="C20" s="25" t="s">
        <v>0</v>
      </c>
      <c r="D20" s="25" t="s">
        <v>1</v>
      </c>
      <c r="E20" s="25" t="s">
        <v>138</v>
      </c>
      <c r="F20" s="25" t="s">
        <v>139</v>
      </c>
      <c r="G20" s="26">
        <v>93833</v>
      </c>
      <c r="H20" s="26">
        <v>3756.0843300000001</v>
      </c>
      <c r="I20" s="26">
        <v>359.09753140999999</v>
      </c>
      <c r="J20" s="26">
        <v>1479.8488524859999</v>
      </c>
      <c r="K20" s="26">
        <v>0</v>
      </c>
      <c r="L20" s="26">
        <v>0</v>
      </c>
      <c r="M20" s="26">
        <v>5595.0307138950002</v>
      </c>
      <c r="N20" s="26">
        <v>637.70000000000005</v>
      </c>
      <c r="O20" s="26">
        <v>854.51</v>
      </c>
      <c r="P20" s="26">
        <v>7087.2407138950002</v>
      </c>
      <c r="Q20" s="26">
        <v>0</v>
      </c>
      <c r="R20" s="26">
        <v>0</v>
      </c>
      <c r="S20" s="26">
        <v>7087.2407138950002</v>
      </c>
      <c r="T20" s="26">
        <v>697.3</v>
      </c>
      <c r="U20" s="26">
        <v>7784.5407138950004</v>
      </c>
      <c r="V20" s="25" t="s">
        <v>278</v>
      </c>
    </row>
    <row r="21" spans="1:22" hidden="1" x14ac:dyDescent="0.25">
      <c r="A21" s="25">
        <v>2017</v>
      </c>
      <c r="B21" s="25">
        <v>210001</v>
      </c>
      <c r="C21" s="25" t="s">
        <v>0</v>
      </c>
      <c r="D21" s="25" t="s">
        <v>1</v>
      </c>
      <c r="E21" s="25" t="s">
        <v>140</v>
      </c>
      <c r="F21" s="25" t="s">
        <v>141</v>
      </c>
      <c r="G21" s="26">
        <v>308656</v>
      </c>
      <c r="H21" s="26">
        <v>5065.9967800000004</v>
      </c>
      <c r="I21" s="26">
        <v>594.35157916399999</v>
      </c>
      <c r="J21" s="26">
        <v>1960.673308596</v>
      </c>
      <c r="K21" s="26">
        <v>0</v>
      </c>
      <c r="L21" s="26">
        <v>0</v>
      </c>
      <c r="M21" s="26">
        <v>7621.0216677600001</v>
      </c>
      <c r="N21" s="26">
        <v>1327.1</v>
      </c>
      <c r="O21" s="26">
        <v>386.09</v>
      </c>
      <c r="P21" s="26">
        <v>9334.2116677600006</v>
      </c>
      <c r="Q21" s="26">
        <v>0</v>
      </c>
      <c r="R21" s="26">
        <v>0</v>
      </c>
      <c r="S21" s="26">
        <v>9334.2116677600006</v>
      </c>
      <c r="T21" s="26">
        <v>918.3</v>
      </c>
      <c r="U21" s="26">
        <v>10252.51166776</v>
      </c>
      <c r="V21" s="25" t="s">
        <v>278</v>
      </c>
    </row>
    <row r="22" spans="1:22" hidden="1" x14ac:dyDescent="0.25">
      <c r="A22" s="25">
        <v>2017</v>
      </c>
      <c r="B22" s="25">
        <v>210001</v>
      </c>
      <c r="C22" s="25" t="s">
        <v>0</v>
      </c>
      <c r="D22" s="25" t="s">
        <v>1</v>
      </c>
      <c r="E22" s="25" t="s">
        <v>142</v>
      </c>
      <c r="F22" s="25" t="s">
        <v>143</v>
      </c>
      <c r="G22" s="26">
        <v>710792</v>
      </c>
      <c r="H22" s="26">
        <v>2474.54772</v>
      </c>
      <c r="I22" s="26">
        <v>110.272866755</v>
      </c>
      <c r="J22" s="26">
        <v>975.36354293099998</v>
      </c>
      <c r="K22" s="26">
        <v>0</v>
      </c>
      <c r="L22" s="26">
        <v>0</v>
      </c>
      <c r="M22" s="26">
        <v>3560.1841296849998</v>
      </c>
      <c r="N22" s="26">
        <v>187</v>
      </c>
      <c r="O22" s="26">
        <v>696.98461538499998</v>
      </c>
      <c r="P22" s="26">
        <v>4444.1687450700001</v>
      </c>
      <c r="Q22" s="26">
        <v>0</v>
      </c>
      <c r="R22" s="26">
        <v>0</v>
      </c>
      <c r="S22" s="26">
        <v>4444.1687450700001</v>
      </c>
      <c r="T22" s="26">
        <v>437.2</v>
      </c>
      <c r="U22" s="26">
        <v>4881.3687450699999</v>
      </c>
      <c r="V22" s="25" t="s">
        <v>278</v>
      </c>
    </row>
    <row r="23" spans="1:22" hidden="1" x14ac:dyDescent="0.25">
      <c r="A23" s="25">
        <v>2017</v>
      </c>
      <c r="B23" s="25">
        <v>210001</v>
      </c>
      <c r="C23" s="25" t="s">
        <v>0</v>
      </c>
      <c r="D23" s="25" t="s">
        <v>1</v>
      </c>
      <c r="E23" s="25" t="s">
        <v>144</v>
      </c>
      <c r="F23" s="25" t="s">
        <v>145</v>
      </c>
      <c r="G23" s="26">
        <v>24042</v>
      </c>
      <c r="H23" s="26">
        <v>266.11613</v>
      </c>
      <c r="I23" s="26">
        <v>11.289594185</v>
      </c>
      <c r="J23" s="26">
        <v>80.137966027999994</v>
      </c>
      <c r="K23" s="26">
        <v>0</v>
      </c>
      <c r="L23" s="26">
        <v>0</v>
      </c>
      <c r="M23" s="26">
        <v>357.543690212</v>
      </c>
      <c r="N23" s="26">
        <v>6.8</v>
      </c>
      <c r="O23" s="26">
        <v>0.09</v>
      </c>
      <c r="P23" s="26">
        <v>364.43369021199999</v>
      </c>
      <c r="Q23" s="26">
        <v>0</v>
      </c>
      <c r="R23" s="26">
        <v>0</v>
      </c>
      <c r="S23" s="26">
        <v>364.43369021199999</v>
      </c>
      <c r="T23" s="26">
        <v>35.9</v>
      </c>
      <c r="U23" s="26">
        <v>400.33369021200002</v>
      </c>
      <c r="V23" s="25" t="s">
        <v>278</v>
      </c>
    </row>
    <row r="24" spans="1:22" hidden="1" x14ac:dyDescent="0.25">
      <c r="A24" s="25">
        <v>2017</v>
      </c>
      <c r="B24" s="25">
        <v>210001</v>
      </c>
      <c r="C24" s="25" t="s">
        <v>0</v>
      </c>
      <c r="D24" s="25" t="s">
        <v>1</v>
      </c>
      <c r="E24" s="25" t="s">
        <v>146</v>
      </c>
      <c r="F24" s="25" t="s">
        <v>147</v>
      </c>
      <c r="G24" s="26">
        <v>52924</v>
      </c>
      <c r="H24" s="26">
        <v>863.55002999999999</v>
      </c>
      <c r="I24" s="26">
        <v>189.20611061899999</v>
      </c>
      <c r="J24" s="26">
        <v>354.28787691100001</v>
      </c>
      <c r="K24" s="26">
        <v>0</v>
      </c>
      <c r="L24" s="26">
        <v>0</v>
      </c>
      <c r="M24" s="26">
        <v>1407.044017529</v>
      </c>
      <c r="N24" s="26">
        <v>359.3</v>
      </c>
      <c r="O24" s="26">
        <v>176.42</v>
      </c>
      <c r="P24" s="26">
        <v>1942.7640175290001</v>
      </c>
      <c r="Q24" s="26">
        <v>0</v>
      </c>
      <c r="R24" s="26">
        <v>0</v>
      </c>
      <c r="S24" s="26">
        <v>1942.7640175290001</v>
      </c>
      <c r="T24" s="26">
        <v>191.1</v>
      </c>
      <c r="U24" s="26">
        <v>2133.8640175290002</v>
      </c>
      <c r="V24" s="25" t="s">
        <v>278</v>
      </c>
    </row>
    <row r="25" spans="1:22" hidden="1" x14ac:dyDescent="0.25">
      <c r="A25" s="25">
        <v>2017</v>
      </c>
      <c r="B25" s="25">
        <v>210001</v>
      </c>
      <c r="C25" s="25" t="s">
        <v>0</v>
      </c>
      <c r="D25" s="25" t="s">
        <v>1</v>
      </c>
      <c r="E25" s="25" t="s">
        <v>148</v>
      </c>
      <c r="F25" s="25" t="s">
        <v>149</v>
      </c>
      <c r="G25" s="26">
        <v>3583804</v>
      </c>
      <c r="H25" s="26">
        <v>3631.81342</v>
      </c>
      <c r="I25" s="26">
        <v>100.837314347</v>
      </c>
      <c r="J25" s="26">
        <v>1105.2808261519999</v>
      </c>
      <c r="K25" s="26">
        <v>0</v>
      </c>
      <c r="L25" s="26">
        <v>0</v>
      </c>
      <c r="M25" s="26">
        <v>4837.9315604989997</v>
      </c>
      <c r="N25" s="26">
        <v>255.4</v>
      </c>
      <c r="O25" s="26">
        <v>0</v>
      </c>
      <c r="P25" s="26">
        <v>5093.3315604990003</v>
      </c>
      <c r="Q25" s="26">
        <v>0</v>
      </c>
      <c r="R25" s="26">
        <v>0</v>
      </c>
      <c r="S25" s="26">
        <v>5093.3315604990003</v>
      </c>
      <c r="T25" s="26">
        <v>501.1</v>
      </c>
      <c r="U25" s="26">
        <v>5594.4315604989997</v>
      </c>
      <c r="V25" s="25" t="s">
        <v>278</v>
      </c>
    </row>
    <row r="26" spans="1:22" hidden="1" x14ac:dyDescent="0.25">
      <c r="A26" s="25">
        <v>2017</v>
      </c>
      <c r="B26" s="25">
        <v>210001</v>
      </c>
      <c r="C26" s="25" t="s">
        <v>0</v>
      </c>
      <c r="D26" s="25" t="s">
        <v>1</v>
      </c>
      <c r="E26" s="25" t="s">
        <v>150</v>
      </c>
      <c r="F26" s="25" t="s">
        <v>151</v>
      </c>
      <c r="G26" s="26">
        <v>99063</v>
      </c>
      <c r="H26" s="26">
        <v>141.68447</v>
      </c>
      <c r="I26" s="26">
        <v>13.144636037</v>
      </c>
      <c r="J26" s="26">
        <v>62.477271850000001</v>
      </c>
      <c r="K26" s="26">
        <v>0</v>
      </c>
      <c r="L26" s="26">
        <v>0</v>
      </c>
      <c r="M26" s="26">
        <v>217.306377887</v>
      </c>
      <c r="N26" s="26">
        <v>30.6</v>
      </c>
      <c r="O26" s="26">
        <v>0</v>
      </c>
      <c r="P26" s="26">
        <v>247.90637788699999</v>
      </c>
      <c r="Q26" s="26">
        <v>0</v>
      </c>
      <c r="R26" s="26">
        <v>0</v>
      </c>
      <c r="S26" s="26">
        <v>247.90637788699999</v>
      </c>
      <c r="T26" s="26">
        <v>24.4</v>
      </c>
      <c r="U26" s="26">
        <v>272.306377887</v>
      </c>
      <c r="V26" s="25" t="s">
        <v>278</v>
      </c>
    </row>
    <row r="27" spans="1:22" hidden="1" x14ac:dyDescent="0.25">
      <c r="A27" s="25">
        <v>2017</v>
      </c>
      <c r="B27" s="25">
        <v>210001</v>
      </c>
      <c r="C27" s="25" t="s">
        <v>0</v>
      </c>
      <c r="D27" s="25" t="s">
        <v>1</v>
      </c>
      <c r="E27" s="25" t="s">
        <v>152</v>
      </c>
      <c r="F27" s="25" t="s">
        <v>153</v>
      </c>
      <c r="G27" s="26">
        <v>20772</v>
      </c>
      <c r="H27" s="26">
        <v>207.08633</v>
      </c>
      <c r="I27" s="26">
        <v>28.252396445999999</v>
      </c>
      <c r="J27" s="26">
        <v>71.202410585999999</v>
      </c>
      <c r="K27" s="26">
        <v>0</v>
      </c>
      <c r="L27" s="26">
        <v>0</v>
      </c>
      <c r="M27" s="26">
        <v>306.54113703199999</v>
      </c>
      <c r="N27" s="26">
        <v>58.7</v>
      </c>
      <c r="O27" s="26">
        <v>0</v>
      </c>
      <c r="P27" s="26">
        <v>365.24113703199998</v>
      </c>
      <c r="Q27" s="26">
        <v>0</v>
      </c>
      <c r="R27" s="26">
        <v>0</v>
      </c>
      <c r="S27" s="26">
        <v>365.24113703199998</v>
      </c>
      <c r="T27" s="26">
        <v>35.9</v>
      </c>
      <c r="U27" s="26">
        <v>401.14113703200002</v>
      </c>
      <c r="V27" s="25" t="s">
        <v>278</v>
      </c>
    </row>
    <row r="28" spans="1:22" hidden="1" x14ac:dyDescent="0.25">
      <c r="A28" s="25">
        <v>2017</v>
      </c>
      <c r="B28" s="25">
        <v>210001</v>
      </c>
      <c r="C28" s="25" t="s">
        <v>0</v>
      </c>
      <c r="D28" s="25" t="s">
        <v>1</v>
      </c>
      <c r="E28" s="25" t="s">
        <v>154</v>
      </c>
      <c r="F28" s="25" t="s">
        <v>155</v>
      </c>
      <c r="G28" s="26">
        <v>331606</v>
      </c>
      <c r="H28" s="26">
        <v>1448.68479</v>
      </c>
      <c r="I28" s="26">
        <v>278.01264668599998</v>
      </c>
      <c r="J28" s="26">
        <v>451.31548987600002</v>
      </c>
      <c r="K28" s="26">
        <v>0</v>
      </c>
      <c r="L28" s="26">
        <v>0</v>
      </c>
      <c r="M28" s="26">
        <v>2178.0129265619998</v>
      </c>
      <c r="N28" s="26">
        <v>479.7</v>
      </c>
      <c r="O28" s="26">
        <v>0.06</v>
      </c>
      <c r="P28" s="26">
        <v>2657.7729265620001</v>
      </c>
      <c r="Q28" s="26">
        <v>0</v>
      </c>
      <c r="R28" s="26">
        <v>0</v>
      </c>
      <c r="S28" s="26">
        <v>2657.7729265620001</v>
      </c>
      <c r="T28" s="26">
        <v>261.5</v>
      </c>
      <c r="U28" s="26">
        <v>2919.2729265620001</v>
      </c>
      <c r="V28" s="25" t="s">
        <v>278</v>
      </c>
    </row>
    <row r="29" spans="1:22" hidden="1" x14ac:dyDescent="0.25">
      <c r="A29" s="25">
        <v>2017</v>
      </c>
      <c r="B29" s="25">
        <v>210001</v>
      </c>
      <c r="C29" s="25" t="s">
        <v>0</v>
      </c>
      <c r="D29" s="25" t="s">
        <v>1</v>
      </c>
      <c r="E29" s="25" t="s">
        <v>156</v>
      </c>
      <c r="F29" s="25" t="s">
        <v>157</v>
      </c>
      <c r="G29" s="26">
        <v>341485</v>
      </c>
      <c r="H29" s="26">
        <v>1131.1345799999999</v>
      </c>
      <c r="I29" s="26">
        <v>68.625402499000003</v>
      </c>
      <c r="J29" s="26">
        <v>346.33783151199998</v>
      </c>
      <c r="K29" s="26">
        <v>0</v>
      </c>
      <c r="L29" s="26">
        <v>0</v>
      </c>
      <c r="M29" s="26">
        <v>1546.0978140110001</v>
      </c>
      <c r="N29" s="26">
        <v>147.6</v>
      </c>
      <c r="O29" s="26">
        <v>0</v>
      </c>
      <c r="P29" s="26">
        <v>1693.697814011</v>
      </c>
      <c r="Q29" s="26">
        <v>0</v>
      </c>
      <c r="R29" s="26">
        <v>0</v>
      </c>
      <c r="S29" s="26">
        <v>1693.697814011</v>
      </c>
      <c r="T29" s="26">
        <v>166.6</v>
      </c>
      <c r="U29" s="26">
        <v>1860.2978140109999</v>
      </c>
      <c r="V29" s="25" t="s">
        <v>278</v>
      </c>
    </row>
    <row r="30" spans="1:22" hidden="1" x14ac:dyDescent="0.25">
      <c r="A30" s="25">
        <v>2017</v>
      </c>
      <c r="B30" s="25">
        <v>210001</v>
      </c>
      <c r="C30" s="25" t="s">
        <v>0</v>
      </c>
      <c r="D30" s="25" t="s">
        <v>1</v>
      </c>
      <c r="E30" s="25" t="s">
        <v>158</v>
      </c>
      <c r="F30" s="25" t="s">
        <v>159</v>
      </c>
      <c r="G30" s="26">
        <v>102005</v>
      </c>
      <c r="H30" s="26">
        <v>384.31778000000003</v>
      </c>
      <c r="I30" s="26">
        <v>6.1059346379999999</v>
      </c>
      <c r="J30" s="26">
        <v>130.62093319600001</v>
      </c>
      <c r="K30" s="26">
        <v>0</v>
      </c>
      <c r="L30" s="26">
        <v>0</v>
      </c>
      <c r="M30" s="26">
        <v>521.04464783399999</v>
      </c>
      <c r="N30" s="26">
        <v>20.100000000000001</v>
      </c>
      <c r="O30" s="26">
        <v>0</v>
      </c>
      <c r="P30" s="26">
        <v>541.14464783400001</v>
      </c>
      <c r="Q30" s="26">
        <v>0</v>
      </c>
      <c r="R30" s="26">
        <v>0</v>
      </c>
      <c r="S30" s="26">
        <v>541.14464783400001</v>
      </c>
      <c r="T30" s="26">
        <v>53.2</v>
      </c>
      <c r="U30" s="26">
        <v>594.34464783400006</v>
      </c>
      <c r="V30" s="25" t="s">
        <v>278</v>
      </c>
    </row>
    <row r="31" spans="1:22" hidden="1" x14ac:dyDescent="0.25">
      <c r="A31" s="25">
        <v>2017</v>
      </c>
      <c r="B31" s="25">
        <v>210001</v>
      </c>
      <c r="C31" s="25" t="s">
        <v>0</v>
      </c>
      <c r="D31" s="25" t="s">
        <v>1</v>
      </c>
      <c r="E31" s="25" t="s">
        <v>160</v>
      </c>
      <c r="F31" s="25" t="s">
        <v>161</v>
      </c>
      <c r="G31" s="26">
        <v>1495</v>
      </c>
      <c r="H31" s="26">
        <v>649.81529</v>
      </c>
      <c r="I31" s="26">
        <v>84.147223460000006</v>
      </c>
      <c r="J31" s="26">
        <v>190.48625372999999</v>
      </c>
      <c r="K31" s="26">
        <v>0</v>
      </c>
      <c r="L31" s="26">
        <v>0</v>
      </c>
      <c r="M31" s="26">
        <v>924.44876719000001</v>
      </c>
      <c r="N31" s="26">
        <v>158</v>
      </c>
      <c r="O31" s="26">
        <v>1.1200000000000001</v>
      </c>
      <c r="P31" s="26">
        <v>1083.56876719</v>
      </c>
      <c r="Q31" s="26">
        <v>0</v>
      </c>
      <c r="R31" s="26">
        <v>0</v>
      </c>
      <c r="S31" s="26">
        <v>1083.56876719</v>
      </c>
      <c r="T31" s="26">
        <v>106.6</v>
      </c>
      <c r="U31" s="26">
        <v>1190.1687671899999</v>
      </c>
      <c r="V31" s="25" t="s">
        <v>278</v>
      </c>
    </row>
    <row r="32" spans="1:22" hidden="1" x14ac:dyDescent="0.25">
      <c r="A32" s="25">
        <v>2017</v>
      </c>
      <c r="B32" s="25">
        <v>210001</v>
      </c>
      <c r="C32" s="25" t="s">
        <v>0</v>
      </c>
      <c r="D32" s="25" t="s">
        <v>1</v>
      </c>
      <c r="E32" s="25" t="s">
        <v>162</v>
      </c>
      <c r="F32" s="25" t="s">
        <v>163</v>
      </c>
      <c r="G32" s="26">
        <v>950</v>
      </c>
      <c r="H32" s="26">
        <v>29.305900000000001</v>
      </c>
      <c r="I32" s="26">
        <v>29.880612052</v>
      </c>
      <c r="J32" s="26">
        <v>13.594419254</v>
      </c>
      <c r="K32" s="26">
        <v>0</v>
      </c>
      <c r="L32" s="26">
        <v>0</v>
      </c>
      <c r="M32" s="26">
        <v>72.780931305999999</v>
      </c>
      <c r="N32" s="26">
        <v>92.3</v>
      </c>
      <c r="O32" s="26">
        <v>36.44</v>
      </c>
      <c r="P32" s="26">
        <v>201.52093130599999</v>
      </c>
      <c r="Q32" s="26">
        <v>0</v>
      </c>
      <c r="R32" s="26">
        <v>0</v>
      </c>
      <c r="S32" s="26">
        <v>201.52093130599999</v>
      </c>
      <c r="T32" s="26">
        <v>19.8</v>
      </c>
      <c r="U32" s="26">
        <v>221.32093130600001</v>
      </c>
      <c r="V32" s="25" t="s">
        <v>278</v>
      </c>
    </row>
    <row r="33" spans="1:22" hidden="1" x14ac:dyDescent="0.25">
      <c r="A33" s="25">
        <v>2017</v>
      </c>
      <c r="B33" s="25">
        <v>210001</v>
      </c>
      <c r="C33" s="25" t="s">
        <v>0</v>
      </c>
      <c r="D33" s="25" t="s">
        <v>1</v>
      </c>
      <c r="E33" s="25" t="s">
        <v>164</v>
      </c>
      <c r="F33" s="25" t="s">
        <v>165</v>
      </c>
      <c r="G33" s="26">
        <v>38763</v>
      </c>
      <c r="H33" s="26">
        <v>816.01157000000001</v>
      </c>
      <c r="I33" s="26">
        <v>167.799360218</v>
      </c>
      <c r="J33" s="26">
        <v>291.67318381199999</v>
      </c>
      <c r="K33" s="26">
        <v>0</v>
      </c>
      <c r="L33" s="26">
        <v>0</v>
      </c>
      <c r="M33" s="26">
        <v>1275.48411403</v>
      </c>
      <c r="N33" s="26">
        <v>317.2</v>
      </c>
      <c r="O33" s="26">
        <v>343.86</v>
      </c>
      <c r="P33" s="26">
        <v>1936.5441140299999</v>
      </c>
      <c r="Q33" s="26">
        <v>0</v>
      </c>
      <c r="R33" s="26">
        <v>0</v>
      </c>
      <c r="S33" s="26">
        <v>1936.5441140299999</v>
      </c>
      <c r="T33" s="26">
        <v>190.5</v>
      </c>
      <c r="U33" s="26">
        <v>2127.0441140299999</v>
      </c>
      <c r="V33" s="25" t="s">
        <v>278</v>
      </c>
    </row>
    <row r="34" spans="1:22" hidden="1" x14ac:dyDescent="0.25">
      <c r="A34" s="25">
        <v>2017</v>
      </c>
      <c r="B34" s="25">
        <v>210001</v>
      </c>
      <c r="C34" s="25" t="s">
        <v>0</v>
      </c>
      <c r="D34" s="25" t="s">
        <v>1</v>
      </c>
      <c r="E34" s="25" t="s">
        <v>166</v>
      </c>
      <c r="F34" s="25" t="s">
        <v>167</v>
      </c>
      <c r="G34" s="26">
        <v>53</v>
      </c>
      <c r="H34" s="26">
        <v>82.1</v>
      </c>
      <c r="I34" s="26">
        <v>3.945830918</v>
      </c>
      <c r="J34" s="26">
        <v>36.738041314</v>
      </c>
      <c r="K34" s="26">
        <v>0</v>
      </c>
      <c r="L34" s="26">
        <v>0</v>
      </c>
      <c r="M34" s="26">
        <v>122.78387223199999</v>
      </c>
      <c r="N34" s="26">
        <v>2.1</v>
      </c>
      <c r="O34" s="26">
        <v>0</v>
      </c>
      <c r="P34" s="26">
        <v>124.883872232</v>
      </c>
      <c r="Q34" s="26">
        <v>0</v>
      </c>
      <c r="R34" s="26">
        <v>0</v>
      </c>
      <c r="S34" s="26">
        <v>124.883872232</v>
      </c>
      <c r="T34" s="26">
        <v>12.3</v>
      </c>
      <c r="U34" s="26">
        <v>137.183872232</v>
      </c>
      <c r="V34" s="25" t="s">
        <v>278</v>
      </c>
    </row>
    <row r="35" spans="1:22" hidden="1" x14ac:dyDescent="0.25">
      <c r="A35" s="25">
        <v>2017</v>
      </c>
      <c r="B35" s="25">
        <v>210001</v>
      </c>
      <c r="C35" s="25" t="s">
        <v>0</v>
      </c>
      <c r="D35" s="25" t="s">
        <v>1</v>
      </c>
      <c r="E35" s="25" t="s">
        <v>168</v>
      </c>
      <c r="F35" s="25" t="s">
        <v>169</v>
      </c>
      <c r="G35" s="26">
        <v>4527</v>
      </c>
      <c r="H35" s="26">
        <v>2273.5453699999998</v>
      </c>
      <c r="I35" s="26">
        <v>699.23520606500006</v>
      </c>
      <c r="J35" s="26">
        <v>680.67638135699997</v>
      </c>
      <c r="K35" s="26">
        <v>0</v>
      </c>
      <c r="L35" s="26">
        <v>0</v>
      </c>
      <c r="M35" s="26">
        <v>3653.4569574229999</v>
      </c>
      <c r="N35" s="26">
        <v>846.9</v>
      </c>
      <c r="O35" s="26">
        <v>6.66</v>
      </c>
      <c r="P35" s="26">
        <v>4507.0169574230003</v>
      </c>
      <c r="Q35" s="26">
        <v>0</v>
      </c>
      <c r="R35" s="26">
        <v>0</v>
      </c>
      <c r="S35" s="26">
        <v>4507.0169574230003</v>
      </c>
      <c r="T35" s="26">
        <v>443.4</v>
      </c>
      <c r="U35" s="26">
        <v>4950.416957423</v>
      </c>
      <c r="V35" s="25" t="s">
        <v>278</v>
      </c>
    </row>
    <row r="36" spans="1:22" hidden="1" x14ac:dyDescent="0.25">
      <c r="A36" s="25">
        <v>2017</v>
      </c>
      <c r="B36" s="25">
        <v>210001</v>
      </c>
      <c r="C36" s="25" t="s">
        <v>0</v>
      </c>
      <c r="D36" s="25" t="s">
        <v>1</v>
      </c>
      <c r="E36" s="25" t="s">
        <v>170</v>
      </c>
      <c r="F36" s="25" t="s">
        <v>171</v>
      </c>
      <c r="G36" s="26">
        <v>149629</v>
      </c>
      <c r="H36" s="26">
        <v>3187.22705</v>
      </c>
      <c r="I36" s="26">
        <v>656.856857408</v>
      </c>
      <c r="J36" s="26">
        <v>1711.895556966</v>
      </c>
      <c r="K36" s="26">
        <v>0</v>
      </c>
      <c r="L36" s="26">
        <v>0</v>
      </c>
      <c r="M36" s="26">
        <v>5555.9794643750001</v>
      </c>
      <c r="N36" s="26">
        <v>1705</v>
      </c>
      <c r="O36" s="26">
        <v>0</v>
      </c>
      <c r="P36" s="26">
        <v>7260.9794643750001</v>
      </c>
      <c r="Q36" s="26">
        <v>0</v>
      </c>
      <c r="R36" s="26">
        <v>0</v>
      </c>
      <c r="S36" s="26">
        <v>7260.9794643750001</v>
      </c>
      <c r="T36" s="26">
        <v>714.4</v>
      </c>
      <c r="U36" s="26">
        <v>7975.3794643749998</v>
      </c>
      <c r="V36" s="25" t="s">
        <v>278</v>
      </c>
    </row>
    <row r="37" spans="1:22" hidden="1" x14ac:dyDescent="0.25">
      <c r="A37" s="25">
        <v>2017</v>
      </c>
      <c r="B37" s="25">
        <v>210001</v>
      </c>
      <c r="C37" s="25" t="s">
        <v>0</v>
      </c>
      <c r="D37" s="25" t="s">
        <v>1</v>
      </c>
      <c r="E37" s="25" t="s">
        <v>172</v>
      </c>
      <c r="F37" s="25" t="s">
        <v>173</v>
      </c>
      <c r="G37" s="26">
        <v>15794</v>
      </c>
      <c r="H37" s="26"/>
      <c r="I37" s="26">
        <v>1962.2792899999999</v>
      </c>
      <c r="J37" s="26">
        <v>846.13601863999997</v>
      </c>
      <c r="K37" s="26"/>
      <c r="L37" s="26"/>
      <c r="M37" s="26">
        <v>2808.4153086400001</v>
      </c>
      <c r="N37" s="26"/>
      <c r="O37" s="26"/>
      <c r="P37" s="26">
        <v>2808.4153086400001</v>
      </c>
      <c r="Q37" s="26">
        <v>0</v>
      </c>
      <c r="R37" s="26">
        <v>0</v>
      </c>
      <c r="S37" s="26">
        <v>2808.4153086400001</v>
      </c>
      <c r="T37" s="26">
        <v>276.3</v>
      </c>
      <c r="U37" s="26">
        <v>3084.7153086399999</v>
      </c>
      <c r="V37" s="25" t="s">
        <v>278</v>
      </c>
    </row>
    <row r="38" spans="1:22" x14ac:dyDescent="0.25">
      <c r="A38" s="25">
        <v>2017</v>
      </c>
      <c r="B38" s="25">
        <v>210001</v>
      </c>
      <c r="C38" s="25" t="s">
        <v>0</v>
      </c>
      <c r="D38" s="25" t="s">
        <v>177</v>
      </c>
      <c r="E38" s="25" t="s">
        <v>94</v>
      </c>
      <c r="F38" s="25" t="s">
        <v>94</v>
      </c>
      <c r="G38" s="26">
        <v>21458987.645380002</v>
      </c>
      <c r="H38" s="26">
        <v>151053.39155</v>
      </c>
      <c r="I38" s="26">
        <v>27370.624629999998</v>
      </c>
      <c r="J38" s="26">
        <v>42803.14993</v>
      </c>
      <c r="K38" s="26">
        <v>0</v>
      </c>
      <c r="L38" s="26">
        <v>0</v>
      </c>
      <c r="M38" s="26">
        <v>221227.16610999999</v>
      </c>
      <c r="N38" s="26">
        <v>27769.5</v>
      </c>
      <c r="O38" s="26">
        <v>3748.7446153850001</v>
      </c>
      <c r="P38" s="26"/>
      <c r="Q38" s="26">
        <v>0</v>
      </c>
      <c r="R38" s="26">
        <v>0</v>
      </c>
      <c r="S38" s="26">
        <v>252745.41072538501</v>
      </c>
      <c r="T38" s="26">
        <v>24866.1</v>
      </c>
      <c r="U38" s="26">
        <v>277611.51072538499</v>
      </c>
      <c r="V38" s="25" t="s">
        <v>278</v>
      </c>
    </row>
    <row r="39" spans="1:22" hidden="1" x14ac:dyDescent="0.25">
      <c r="A39" s="25">
        <v>2017</v>
      </c>
      <c r="B39" s="25">
        <v>210002</v>
      </c>
      <c r="C39" s="25" t="s">
        <v>3</v>
      </c>
      <c r="D39" s="25" t="s">
        <v>1</v>
      </c>
      <c r="E39" s="25" t="s">
        <v>106</v>
      </c>
      <c r="F39" s="25" t="s">
        <v>107</v>
      </c>
      <c r="G39" s="26">
        <v>68369</v>
      </c>
      <c r="H39" s="26">
        <v>62101.685112104002</v>
      </c>
      <c r="I39" s="26">
        <v>16675.683940866002</v>
      </c>
      <c r="J39" s="26">
        <v>14102.083220566999</v>
      </c>
      <c r="K39" s="26">
        <v>0</v>
      </c>
      <c r="L39" s="26">
        <v>5907.0615970870003</v>
      </c>
      <c r="M39" s="26">
        <v>98786.513870623996</v>
      </c>
      <c r="N39" s="26">
        <v>13272.5</v>
      </c>
      <c r="O39" s="26">
        <v>0</v>
      </c>
      <c r="P39" s="26">
        <v>112059.013870624</v>
      </c>
      <c r="Q39" s="26">
        <v>0</v>
      </c>
      <c r="R39" s="26">
        <v>0</v>
      </c>
      <c r="S39" s="26">
        <v>112059.013870624</v>
      </c>
      <c r="T39" s="26">
        <v>10605</v>
      </c>
      <c r="U39" s="26">
        <v>122664.013870624</v>
      </c>
      <c r="V39" s="25" t="s">
        <v>278</v>
      </c>
    </row>
    <row r="40" spans="1:22" hidden="1" x14ac:dyDescent="0.25">
      <c r="A40" s="25">
        <v>2017</v>
      </c>
      <c r="B40" s="25">
        <v>210002</v>
      </c>
      <c r="C40" s="25" t="s">
        <v>3</v>
      </c>
      <c r="D40" s="25" t="s">
        <v>1</v>
      </c>
      <c r="E40" s="25" t="s">
        <v>108</v>
      </c>
      <c r="F40" s="25" t="s">
        <v>109</v>
      </c>
      <c r="G40" s="26">
        <v>6562</v>
      </c>
      <c r="H40" s="26">
        <v>4781.2956747360004</v>
      </c>
      <c r="I40" s="26">
        <v>3193.160658965</v>
      </c>
      <c r="J40" s="26">
        <v>1096.6661673030001</v>
      </c>
      <c r="K40" s="26">
        <v>0</v>
      </c>
      <c r="L40" s="26">
        <v>2134.436215402</v>
      </c>
      <c r="M40" s="26">
        <v>11205.558716406</v>
      </c>
      <c r="N40" s="26">
        <v>3303.1</v>
      </c>
      <c r="O40" s="26">
        <v>0</v>
      </c>
      <c r="P40" s="26">
        <v>14508.658716406</v>
      </c>
      <c r="Q40" s="26">
        <v>0</v>
      </c>
      <c r="R40" s="26">
        <v>0</v>
      </c>
      <c r="S40" s="26">
        <v>14508.658716406</v>
      </c>
      <c r="T40" s="26">
        <v>1373.1</v>
      </c>
      <c r="U40" s="26">
        <v>15881.758716406001</v>
      </c>
      <c r="V40" s="25" t="s">
        <v>278</v>
      </c>
    </row>
    <row r="41" spans="1:22" hidden="1" x14ac:dyDescent="0.25">
      <c r="A41" s="25">
        <v>2017</v>
      </c>
      <c r="B41" s="25">
        <v>210002</v>
      </c>
      <c r="C41" s="25" t="s">
        <v>3</v>
      </c>
      <c r="D41" s="25" t="s">
        <v>1</v>
      </c>
      <c r="E41" s="25" t="s">
        <v>110</v>
      </c>
      <c r="F41" s="25" t="s">
        <v>111</v>
      </c>
      <c r="G41" s="26">
        <v>13113</v>
      </c>
      <c r="H41" s="26">
        <v>8734.9753212840005</v>
      </c>
      <c r="I41" s="26">
        <v>3713.311477661</v>
      </c>
      <c r="J41" s="26">
        <v>1991.370738801</v>
      </c>
      <c r="K41" s="26">
        <v>0</v>
      </c>
      <c r="L41" s="26">
        <v>5326.42423263</v>
      </c>
      <c r="M41" s="26">
        <v>19766.081770377001</v>
      </c>
      <c r="N41" s="26">
        <v>3158</v>
      </c>
      <c r="O41" s="26">
        <v>0</v>
      </c>
      <c r="P41" s="26">
        <v>22924.081770377001</v>
      </c>
      <c r="Q41" s="26">
        <v>0</v>
      </c>
      <c r="R41" s="26">
        <v>0</v>
      </c>
      <c r="S41" s="26">
        <v>22924.081770377001</v>
      </c>
      <c r="T41" s="26">
        <v>2169.5</v>
      </c>
      <c r="U41" s="26">
        <v>25093.581770377001</v>
      </c>
      <c r="V41" s="25" t="s">
        <v>278</v>
      </c>
    </row>
    <row r="42" spans="1:22" hidden="1" x14ac:dyDescent="0.25">
      <c r="A42" s="25">
        <v>2017</v>
      </c>
      <c r="B42" s="25">
        <v>210002</v>
      </c>
      <c r="C42" s="25" t="s">
        <v>3</v>
      </c>
      <c r="D42" s="25" t="s">
        <v>1</v>
      </c>
      <c r="E42" s="25" t="s">
        <v>112</v>
      </c>
      <c r="F42" s="25" t="s">
        <v>113</v>
      </c>
      <c r="G42" s="26">
        <v>5743</v>
      </c>
      <c r="H42" s="26">
        <v>2620.9549478220001</v>
      </c>
      <c r="I42" s="26">
        <v>1423.7318018779999</v>
      </c>
      <c r="J42" s="26">
        <v>599.28817518899996</v>
      </c>
      <c r="K42" s="26">
        <v>0</v>
      </c>
      <c r="L42" s="26">
        <v>1234.0451815060001</v>
      </c>
      <c r="M42" s="26">
        <v>5878.0201063949999</v>
      </c>
      <c r="N42" s="26">
        <v>1136.7</v>
      </c>
      <c r="O42" s="26">
        <v>0</v>
      </c>
      <c r="P42" s="26">
        <v>7014.7201063949997</v>
      </c>
      <c r="Q42" s="26">
        <v>0</v>
      </c>
      <c r="R42" s="26">
        <v>0</v>
      </c>
      <c r="S42" s="26">
        <v>7014.7201063949997</v>
      </c>
      <c r="T42" s="26">
        <v>663.9</v>
      </c>
      <c r="U42" s="26">
        <v>7678.6201063950002</v>
      </c>
      <c r="V42" s="25" t="s">
        <v>278</v>
      </c>
    </row>
    <row r="43" spans="1:22" hidden="1" x14ac:dyDescent="0.25">
      <c r="A43" s="25">
        <v>2017</v>
      </c>
      <c r="B43" s="25">
        <v>210002</v>
      </c>
      <c r="C43" s="25" t="s">
        <v>3</v>
      </c>
      <c r="D43" s="25" t="s">
        <v>1</v>
      </c>
      <c r="E43" s="25" t="s">
        <v>114</v>
      </c>
      <c r="F43" s="25" t="s">
        <v>115</v>
      </c>
      <c r="G43" s="26">
        <v>20196</v>
      </c>
      <c r="H43" s="26">
        <v>23793.064971880998</v>
      </c>
      <c r="I43" s="26">
        <v>2317.0185187420002</v>
      </c>
      <c r="J43" s="26">
        <v>5379.6373762769999</v>
      </c>
      <c r="K43" s="26">
        <v>0</v>
      </c>
      <c r="L43" s="26">
        <v>1773.8598409579999</v>
      </c>
      <c r="M43" s="26">
        <v>33263.580707857</v>
      </c>
      <c r="N43" s="26">
        <v>1028.3</v>
      </c>
      <c r="O43" s="26">
        <v>0</v>
      </c>
      <c r="P43" s="26">
        <v>34291.880707857003</v>
      </c>
      <c r="Q43" s="26">
        <v>0</v>
      </c>
      <c r="R43" s="26">
        <v>0</v>
      </c>
      <c r="S43" s="26">
        <v>34291.880707857003</v>
      </c>
      <c r="T43" s="26">
        <v>3245.3</v>
      </c>
      <c r="U43" s="26">
        <v>37537.180707856998</v>
      </c>
      <c r="V43" s="25" t="s">
        <v>278</v>
      </c>
    </row>
    <row r="44" spans="1:22" hidden="1" x14ac:dyDescent="0.25">
      <c r="A44" s="25">
        <v>2017</v>
      </c>
      <c r="B44" s="25">
        <v>210002</v>
      </c>
      <c r="C44" s="25" t="s">
        <v>3</v>
      </c>
      <c r="D44" s="25" t="s">
        <v>1</v>
      </c>
      <c r="E44" s="25" t="s">
        <v>116</v>
      </c>
      <c r="F44" s="25" t="s">
        <v>117</v>
      </c>
      <c r="G44" s="26">
        <v>29489</v>
      </c>
      <c r="H44" s="26">
        <v>41734.198070519</v>
      </c>
      <c r="I44" s="26">
        <v>7006.2682148980002</v>
      </c>
      <c r="J44" s="26">
        <v>9452.9847609299995</v>
      </c>
      <c r="K44" s="26">
        <v>0</v>
      </c>
      <c r="L44" s="26">
        <v>3622.7612146000001</v>
      </c>
      <c r="M44" s="26">
        <v>61816.212260947999</v>
      </c>
      <c r="N44" s="26">
        <v>6129.8</v>
      </c>
      <c r="O44" s="26">
        <v>0</v>
      </c>
      <c r="P44" s="26">
        <v>67946.012260948002</v>
      </c>
      <c r="Q44" s="26">
        <v>0</v>
      </c>
      <c r="R44" s="26">
        <v>0</v>
      </c>
      <c r="S44" s="26">
        <v>67946.012260948002</v>
      </c>
      <c r="T44" s="26">
        <v>6430.3</v>
      </c>
      <c r="U44" s="26">
        <v>74376.312260948005</v>
      </c>
      <c r="V44" s="25" t="s">
        <v>278</v>
      </c>
    </row>
    <row r="45" spans="1:22" hidden="1" x14ac:dyDescent="0.25">
      <c r="A45" s="25">
        <v>2017</v>
      </c>
      <c r="B45" s="25">
        <v>210002</v>
      </c>
      <c r="C45" s="25" t="s">
        <v>3</v>
      </c>
      <c r="D45" s="25" t="s">
        <v>1</v>
      </c>
      <c r="E45" s="25" t="s">
        <v>178</v>
      </c>
      <c r="F45" s="25" t="s">
        <v>179</v>
      </c>
      <c r="G45" s="26">
        <v>3510</v>
      </c>
      <c r="H45" s="26">
        <v>2780.9386285109999</v>
      </c>
      <c r="I45" s="26">
        <v>1687.8309092760001</v>
      </c>
      <c r="J45" s="26">
        <v>636.88296599499995</v>
      </c>
      <c r="K45" s="26">
        <v>0</v>
      </c>
      <c r="L45" s="26">
        <v>82.098404290999994</v>
      </c>
      <c r="M45" s="26">
        <v>5187.7509080729997</v>
      </c>
      <c r="N45" s="26">
        <v>1749.5</v>
      </c>
      <c r="O45" s="26">
        <v>0</v>
      </c>
      <c r="P45" s="26">
        <v>6937.2509080729997</v>
      </c>
      <c r="Q45" s="26">
        <v>0</v>
      </c>
      <c r="R45" s="26">
        <v>0</v>
      </c>
      <c r="S45" s="26">
        <v>6937.2509080729997</v>
      </c>
      <c r="T45" s="26">
        <v>656.5</v>
      </c>
      <c r="U45" s="26">
        <v>7593.7509080729997</v>
      </c>
      <c r="V45" s="25" t="s">
        <v>278</v>
      </c>
    </row>
    <row r="46" spans="1:22" hidden="1" x14ac:dyDescent="0.25">
      <c r="A46" s="25">
        <v>2017</v>
      </c>
      <c r="B46" s="25">
        <v>210002</v>
      </c>
      <c r="C46" s="25" t="s">
        <v>3</v>
      </c>
      <c r="D46" s="25" t="s">
        <v>1</v>
      </c>
      <c r="E46" s="25" t="s">
        <v>180</v>
      </c>
      <c r="F46" s="25" t="s">
        <v>181</v>
      </c>
      <c r="G46" s="26">
        <v>4551</v>
      </c>
      <c r="H46" s="26">
        <v>8015.6039062310001</v>
      </c>
      <c r="I46" s="26">
        <v>932.66420978999997</v>
      </c>
      <c r="J46" s="26">
        <v>1813.2070144429999</v>
      </c>
      <c r="K46" s="26">
        <v>0</v>
      </c>
      <c r="L46" s="26">
        <v>2159.5936032270001</v>
      </c>
      <c r="M46" s="26">
        <v>12921.068733691</v>
      </c>
      <c r="N46" s="26">
        <v>668.2</v>
      </c>
      <c r="O46" s="26">
        <v>0</v>
      </c>
      <c r="P46" s="26">
        <v>13589.268733691</v>
      </c>
      <c r="Q46" s="26">
        <v>0</v>
      </c>
      <c r="R46" s="26">
        <v>0</v>
      </c>
      <c r="S46" s="26">
        <v>13589.268733691</v>
      </c>
      <c r="T46" s="26">
        <v>1286.0999999999999</v>
      </c>
      <c r="U46" s="26">
        <v>14875.368733691001</v>
      </c>
      <c r="V46" s="25" t="s">
        <v>278</v>
      </c>
    </row>
    <row r="47" spans="1:22" hidden="1" x14ac:dyDescent="0.25">
      <c r="A47" s="25">
        <v>2017</v>
      </c>
      <c r="B47" s="25">
        <v>210002</v>
      </c>
      <c r="C47" s="25" t="s">
        <v>3</v>
      </c>
      <c r="D47" s="25" t="s">
        <v>1</v>
      </c>
      <c r="E47" s="25" t="s">
        <v>182</v>
      </c>
      <c r="F47" s="25" t="s">
        <v>183</v>
      </c>
      <c r="G47" s="26">
        <v>16317</v>
      </c>
      <c r="H47" s="26">
        <v>22749.963984351001</v>
      </c>
      <c r="I47" s="26">
        <v>919.54043861800005</v>
      </c>
      <c r="J47" s="26">
        <v>5136.3745324310003</v>
      </c>
      <c r="K47" s="26">
        <v>0</v>
      </c>
      <c r="L47" s="26">
        <v>2161.6313698109998</v>
      </c>
      <c r="M47" s="26">
        <v>30967.510325210998</v>
      </c>
      <c r="N47" s="26">
        <v>1045.2</v>
      </c>
      <c r="O47" s="26">
        <v>576.92284199999995</v>
      </c>
      <c r="P47" s="26">
        <v>32589.633167210999</v>
      </c>
      <c r="Q47" s="26">
        <v>0</v>
      </c>
      <c r="R47" s="26">
        <v>0</v>
      </c>
      <c r="S47" s="26">
        <v>32589.633167210999</v>
      </c>
      <c r="T47" s="26">
        <v>3084.2</v>
      </c>
      <c r="U47" s="26">
        <v>35673.833167211</v>
      </c>
      <c r="V47" s="25" t="s">
        <v>278</v>
      </c>
    </row>
    <row r="48" spans="1:22" hidden="1" x14ac:dyDescent="0.25">
      <c r="A48" s="25">
        <v>2017</v>
      </c>
      <c r="B48" s="25">
        <v>210002</v>
      </c>
      <c r="C48" s="25" t="s">
        <v>3</v>
      </c>
      <c r="D48" s="25" t="s">
        <v>1</v>
      </c>
      <c r="E48" s="25" t="s">
        <v>184</v>
      </c>
      <c r="F48" s="25" t="s">
        <v>185</v>
      </c>
      <c r="G48" s="26">
        <v>13833</v>
      </c>
      <c r="H48" s="26">
        <v>14128.584000000001</v>
      </c>
      <c r="I48" s="26">
        <v>3458.9061628180002</v>
      </c>
      <c r="J48" s="26">
        <v>3206.4093986070002</v>
      </c>
      <c r="K48" s="26">
        <v>0</v>
      </c>
      <c r="L48" s="26">
        <v>1388.5534956490001</v>
      </c>
      <c r="M48" s="26">
        <v>22182.453057073999</v>
      </c>
      <c r="N48" s="26">
        <v>2938.1</v>
      </c>
      <c r="O48" s="26">
        <v>260.54938499999997</v>
      </c>
      <c r="P48" s="26">
        <v>25381.102442074</v>
      </c>
      <c r="Q48" s="26">
        <v>0</v>
      </c>
      <c r="R48" s="26">
        <v>0</v>
      </c>
      <c r="S48" s="26">
        <v>25381.102442074</v>
      </c>
      <c r="T48" s="26">
        <v>2402</v>
      </c>
      <c r="U48" s="26">
        <v>27783.102442074</v>
      </c>
      <c r="V48" s="25" t="s">
        <v>278</v>
      </c>
    </row>
    <row r="49" spans="1:22" hidden="1" x14ac:dyDescent="0.25">
      <c r="A49" s="25">
        <v>2017</v>
      </c>
      <c r="B49" s="25">
        <v>210002</v>
      </c>
      <c r="C49" s="25" t="s">
        <v>3</v>
      </c>
      <c r="D49" s="25" t="s">
        <v>1</v>
      </c>
      <c r="E49" s="25" t="s">
        <v>118</v>
      </c>
      <c r="F49" s="25" t="s">
        <v>119</v>
      </c>
      <c r="G49" s="26">
        <v>3188</v>
      </c>
      <c r="H49" s="26">
        <v>1975.7202982460001</v>
      </c>
      <c r="I49" s="26">
        <v>67.374705672999994</v>
      </c>
      <c r="J49" s="26">
        <v>445.99693259700001</v>
      </c>
      <c r="K49" s="26">
        <v>0</v>
      </c>
      <c r="L49" s="26">
        <v>109.34386797800001</v>
      </c>
      <c r="M49" s="26">
        <v>2598.435804493</v>
      </c>
      <c r="N49" s="26">
        <v>79.3</v>
      </c>
      <c r="O49" s="26">
        <v>0</v>
      </c>
      <c r="P49" s="26">
        <v>2677.7358044930002</v>
      </c>
      <c r="Q49" s="26">
        <v>0</v>
      </c>
      <c r="R49" s="26">
        <v>0</v>
      </c>
      <c r="S49" s="26">
        <v>2677.7358044930002</v>
      </c>
      <c r="T49" s="26">
        <v>253.4</v>
      </c>
      <c r="U49" s="26">
        <v>2931.1358044929998</v>
      </c>
      <c r="V49" s="25" t="s">
        <v>278</v>
      </c>
    </row>
    <row r="50" spans="1:22" hidden="1" x14ac:dyDescent="0.25">
      <c r="A50" s="25">
        <v>2017</v>
      </c>
      <c r="B50" s="25">
        <v>210002</v>
      </c>
      <c r="C50" s="25" t="s">
        <v>3</v>
      </c>
      <c r="D50" s="25" t="s">
        <v>1</v>
      </c>
      <c r="E50" s="25" t="s">
        <v>120</v>
      </c>
      <c r="F50" s="25" t="s">
        <v>121</v>
      </c>
      <c r="G50" s="26">
        <v>840802</v>
      </c>
      <c r="H50" s="26">
        <v>22766.775423561001</v>
      </c>
      <c r="I50" s="26">
        <v>3713.3095100300002</v>
      </c>
      <c r="J50" s="26">
        <v>5407.69136918</v>
      </c>
      <c r="K50" s="26">
        <v>0</v>
      </c>
      <c r="L50" s="26">
        <v>7913.0435733269996</v>
      </c>
      <c r="M50" s="26">
        <v>39800.819876098001</v>
      </c>
      <c r="N50" s="26">
        <v>4423.2</v>
      </c>
      <c r="O50" s="26">
        <v>0</v>
      </c>
      <c r="P50" s="26">
        <v>44224.019876097998</v>
      </c>
      <c r="Q50" s="26">
        <v>0</v>
      </c>
      <c r="R50" s="26">
        <v>0</v>
      </c>
      <c r="S50" s="26">
        <v>44224.019876097998</v>
      </c>
      <c r="T50" s="26">
        <v>4185.3</v>
      </c>
      <c r="U50" s="26">
        <v>48409.319876098001</v>
      </c>
      <c r="V50" s="25" t="s">
        <v>278</v>
      </c>
    </row>
    <row r="51" spans="1:22" hidden="1" x14ac:dyDescent="0.25">
      <c r="A51" s="25">
        <v>2017</v>
      </c>
      <c r="B51" s="25">
        <v>210002</v>
      </c>
      <c r="C51" s="25" t="s">
        <v>3</v>
      </c>
      <c r="D51" s="25" t="s">
        <v>1</v>
      </c>
      <c r="E51" s="25" t="s">
        <v>122</v>
      </c>
      <c r="F51" s="25" t="s">
        <v>123</v>
      </c>
      <c r="G51" s="26">
        <v>746850</v>
      </c>
      <c r="H51" s="26">
        <v>6305.8924737289999</v>
      </c>
      <c r="I51" s="26">
        <v>4848.7061937649996</v>
      </c>
      <c r="J51" s="26">
        <v>1725.313172655</v>
      </c>
      <c r="K51" s="26">
        <v>0</v>
      </c>
      <c r="L51" s="26">
        <v>7819.8979534239998</v>
      </c>
      <c r="M51" s="26">
        <v>20699.809793573</v>
      </c>
      <c r="N51" s="26">
        <v>5661.1</v>
      </c>
      <c r="O51" s="26">
        <v>0</v>
      </c>
      <c r="P51" s="26">
        <v>26360.909793572999</v>
      </c>
      <c r="Q51" s="26">
        <v>0</v>
      </c>
      <c r="R51" s="26">
        <v>0</v>
      </c>
      <c r="S51" s="26">
        <v>26360.909793572999</v>
      </c>
      <c r="T51" s="26">
        <v>2494.6999999999998</v>
      </c>
      <c r="U51" s="26">
        <v>28855.609793572999</v>
      </c>
      <c r="V51" s="25" t="s">
        <v>278</v>
      </c>
    </row>
    <row r="52" spans="1:22" hidden="1" x14ac:dyDescent="0.25">
      <c r="A52" s="25">
        <v>2017</v>
      </c>
      <c r="B52" s="25">
        <v>210002</v>
      </c>
      <c r="C52" s="25" t="s">
        <v>3</v>
      </c>
      <c r="D52" s="25" t="s">
        <v>1</v>
      </c>
      <c r="E52" s="25" t="s">
        <v>186</v>
      </c>
      <c r="F52" s="25" t="s">
        <v>187</v>
      </c>
      <c r="G52" s="26">
        <v>2077</v>
      </c>
      <c r="H52" s="26">
        <v>560.72376954900005</v>
      </c>
      <c r="I52" s="26">
        <v>512.334668975</v>
      </c>
      <c r="J52" s="26">
        <v>136.66216047899999</v>
      </c>
      <c r="K52" s="26">
        <v>0</v>
      </c>
      <c r="L52" s="26">
        <v>0</v>
      </c>
      <c r="M52" s="26">
        <v>1209.720599003</v>
      </c>
      <c r="N52" s="26">
        <v>609.6</v>
      </c>
      <c r="O52" s="26">
        <v>0</v>
      </c>
      <c r="P52" s="26">
        <v>1819.3205990030001</v>
      </c>
      <c r="Q52" s="26">
        <v>0</v>
      </c>
      <c r="R52" s="26">
        <v>0</v>
      </c>
      <c r="S52" s="26">
        <v>1819.3205990030001</v>
      </c>
      <c r="T52" s="26">
        <v>172.2</v>
      </c>
      <c r="U52" s="26">
        <v>1991.5205990029999</v>
      </c>
      <c r="V52" s="25" t="s">
        <v>278</v>
      </c>
    </row>
    <row r="53" spans="1:22" hidden="1" x14ac:dyDescent="0.25">
      <c r="A53" s="25">
        <v>2017</v>
      </c>
      <c r="B53" s="25">
        <v>210002</v>
      </c>
      <c r="C53" s="25" t="s">
        <v>3</v>
      </c>
      <c r="D53" s="25" t="s">
        <v>1</v>
      </c>
      <c r="E53" s="25" t="s">
        <v>124</v>
      </c>
      <c r="F53" s="25" t="s">
        <v>125</v>
      </c>
      <c r="G53" s="26">
        <v>12526</v>
      </c>
      <c r="H53" s="26">
        <v>1262.992416023</v>
      </c>
      <c r="I53" s="26">
        <v>966.41724647499996</v>
      </c>
      <c r="J53" s="26">
        <v>1348.0759494280001</v>
      </c>
      <c r="K53" s="26">
        <v>0</v>
      </c>
      <c r="L53" s="26">
        <v>0</v>
      </c>
      <c r="M53" s="26">
        <v>3577.4856119259998</v>
      </c>
      <c r="N53" s="26">
        <v>1150.3</v>
      </c>
      <c r="O53" s="26">
        <v>0</v>
      </c>
      <c r="P53" s="26">
        <v>4727.7856119259995</v>
      </c>
      <c r="Q53" s="26">
        <v>0</v>
      </c>
      <c r="R53" s="26">
        <v>0</v>
      </c>
      <c r="S53" s="26">
        <v>4727.7856119259995</v>
      </c>
      <c r="T53" s="26">
        <v>447.4</v>
      </c>
      <c r="U53" s="26">
        <v>5175.1856119260001</v>
      </c>
      <c r="V53" s="25" t="s">
        <v>278</v>
      </c>
    </row>
    <row r="54" spans="1:22" hidden="1" x14ac:dyDescent="0.25">
      <c r="A54" s="25">
        <v>2017</v>
      </c>
      <c r="B54" s="25">
        <v>210002</v>
      </c>
      <c r="C54" s="25" t="s">
        <v>3</v>
      </c>
      <c r="D54" s="25" t="s">
        <v>1</v>
      </c>
      <c r="E54" s="25" t="s">
        <v>126</v>
      </c>
      <c r="F54" s="25" t="s">
        <v>127</v>
      </c>
      <c r="G54" s="26">
        <v>264222</v>
      </c>
      <c r="H54" s="26">
        <v>8519.8012250640004</v>
      </c>
      <c r="I54" s="26">
        <v>895.72484274999999</v>
      </c>
      <c r="J54" s="26">
        <v>4793.9582140829998</v>
      </c>
      <c r="K54" s="26">
        <v>0</v>
      </c>
      <c r="L54" s="26">
        <v>4758.777355659</v>
      </c>
      <c r="M54" s="26">
        <v>18968.261637554999</v>
      </c>
      <c r="N54" s="26">
        <v>1057.5999999999999</v>
      </c>
      <c r="O54" s="26">
        <v>0</v>
      </c>
      <c r="P54" s="26">
        <v>20025.861637555001</v>
      </c>
      <c r="Q54" s="26">
        <v>0</v>
      </c>
      <c r="R54" s="26">
        <v>0</v>
      </c>
      <c r="S54" s="26">
        <v>20025.861637555001</v>
      </c>
      <c r="T54" s="26">
        <v>1895.2</v>
      </c>
      <c r="U54" s="26">
        <v>21921.061637555002</v>
      </c>
      <c r="V54" s="25" t="s">
        <v>278</v>
      </c>
    </row>
    <row r="55" spans="1:22" hidden="1" x14ac:dyDescent="0.25">
      <c r="A55" s="25">
        <v>2017</v>
      </c>
      <c r="B55" s="25">
        <v>210002</v>
      </c>
      <c r="C55" s="25" t="s">
        <v>3</v>
      </c>
      <c r="D55" s="25" t="s">
        <v>1</v>
      </c>
      <c r="E55" s="25" t="s">
        <v>128</v>
      </c>
      <c r="F55" s="25" t="s">
        <v>129</v>
      </c>
      <c r="G55" s="26">
        <v>3328863</v>
      </c>
      <c r="H55" s="26">
        <v>59245.343176399001</v>
      </c>
      <c r="I55" s="26">
        <v>15547.797723842001</v>
      </c>
      <c r="J55" s="26">
        <v>22222.566169962</v>
      </c>
      <c r="K55" s="26">
        <v>0</v>
      </c>
      <c r="L55" s="26">
        <v>11271.767070507</v>
      </c>
      <c r="M55" s="26">
        <v>108287.47414070999</v>
      </c>
      <c r="N55" s="26">
        <v>18356.7</v>
      </c>
      <c r="O55" s="26">
        <v>4846.2353572299999</v>
      </c>
      <c r="P55" s="26">
        <v>131490.40949794001</v>
      </c>
      <c r="Q55" s="26">
        <v>0</v>
      </c>
      <c r="R55" s="26">
        <v>0</v>
      </c>
      <c r="S55" s="26">
        <v>131490.40949794001</v>
      </c>
      <c r="T55" s="26">
        <v>12443.9</v>
      </c>
      <c r="U55" s="26">
        <v>143934.30949794</v>
      </c>
      <c r="V55" s="25" t="s">
        <v>278</v>
      </c>
    </row>
    <row r="56" spans="1:22" hidden="1" x14ac:dyDescent="0.25">
      <c r="A56" s="25">
        <v>2017</v>
      </c>
      <c r="B56" s="25">
        <v>210002</v>
      </c>
      <c r="C56" s="25" t="s">
        <v>3</v>
      </c>
      <c r="D56" s="25" t="s">
        <v>1</v>
      </c>
      <c r="E56" s="25" t="s">
        <v>130</v>
      </c>
      <c r="F56" s="25" t="s">
        <v>131</v>
      </c>
      <c r="G56" s="26">
        <v>150029</v>
      </c>
      <c r="H56" s="26">
        <v>1229</v>
      </c>
      <c r="I56" s="26">
        <v>99.673945746000001</v>
      </c>
      <c r="J56" s="26">
        <v>896.73923596999998</v>
      </c>
      <c r="K56" s="26">
        <v>0</v>
      </c>
      <c r="L56" s="26">
        <v>0</v>
      </c>
      <c r="M56" s="26">
        <v>2225.4131817160001</v>
      </c>
      <c r="N56" s="26">
        <v>1.7</v>
      </c>
      <c r="O56" s="26">
        <v>0</v>
      </c>
      <c r="P56" s="26">
        <v>2227.1131817159999</v>
      </c>
      <c r="Q56" s="26">
        <v>0</v>
      </c>
      <c r="R56" s="26">
        <v>0</v>
      </c>
      <c r="S56" s="26">
        <v>2227.1131817159999</v>
      </c>
      <c r="T56" s="26">
        <v>210.8</v>
      </c>
      <c r="U56" s="26">
        <v>2437.9131817160001</v>
      </c>
      <c r="V56" s="25" t="s">
        <v>278</v>
      </c>
    </row>
    <row r="57" spans="1:22" hidden="1" x14ac:dyDescent="0.25">
      <c r="A57" s="25">
        <v>2017</v>
      </c>
      <c r="B57" s="25">
        <v>210002</v>
      </c>
      <c r="C57" s="25" t="s">
        <v>3</v>
      </c>
      <c r="D57" s="25" t="s">
        <v>1</v>
      </c>
      <c r="E57" s="25" t="s">
        <v>132</v>
      </c>
      <c r="F57" s="25" t="s">
        <v>133</v>
      </c>
      <c r="G57" s="26">
        <v>3558173</v>
      </c>
      <c r="H57" s="26">
        <v>5645.6661855720004</v>
      </c>
      <c r="I57" s="26">
        <v>899.92996437299996</v>
      </c>
      <c r="J57" s="26">
        <v>2131.9218026190001</v>
      </c>
      <c r="K57" s="26">
        <v>0</v>
      </c>
      <c r="L57" s="26">
        <v>19249.709287305999</v>
      </c>
      <c r="M57" s="26">
        <v>27927.227239871001</v>
      </c>
      <c r="N57" s="26">
        <v>1074.3</v>
      </c>
      <c r="O57" s="26">
        <v>0</v>
      </c>
      <c r="P57" s="26">
        <v>29001.527239871</v>
      </c>
      <c r="Q57" s="26">
        <v>0</v>
      </c>
      <c r="R57" s="26">
        <v>0</v>
      </c>
      <c r="S57" s="26">
        <v>29001.527239871</v>
      </c>
      <c r="T57" s="26">
        <v>2744.6</v>
      </c>
      <c r="U57" s="26">
        <v>31746.127239870999</v>
      </c>
      <c r="V57" s="25" t="s">
        <v>278</v>
      </c>
    </row>
    <row r="58" spans="1:22" hidden="1" x14ac:dyDescent="0.25">
      <c r="A58" s="25">
        <v>2017</v>
      </c>
      <c r="B58" s="25">
        <v>210002</v>
      </c>
      <c r="C58" s="25" t="s">
        <v>3</v>
      </c>
      <c r="D58" s="25" t="s">
        <v>1</v>
      </c>
      <c r="E58" s="25" t="s">
        <v>174</v>
      </c>
      <c r="F58" s="25" t="s">
        <v>175</v>
      </c>
      <c r="G58" s="26">
        <v>35611.156439999999</v>
      </c>
      <c r="H58" s="26">
        <v>110093.5</v>
      </c>
      <c r="I58" s="26">
        <v>12301.168742702999</v>
      </c>
      <c r="J58" s="26">
        <v>4353.2275468879998</v>
      </c>
      <c r="K58" s="26"/>
      <c r="L58" s="26"/>
      <c r="M58" s="26">
        <v>126747.89628959099</v>
      </c>
      <c r="N58" s="26">
        <v>16.7</v>
      </c>
      <c r="O58" s="26"/>
      <c r="P58" s="26">
        <v>126764.59628959101</v>
      </c>
      <c r="Q58" s="26">
        <v>0</v>
      </c>
      <c r="R58" s="26">
        <v>0</v>
      </c>
      <c r="S58" s="26">
        <v>126764.59628959101</v>
      </c>
      <c r="T58" s="26">
        <v>11996.7</v>
      </c>
      <c r="U58" s="26">
        <v>138761.296289591</v>
      </c>
      <c r="V58" s="25" t="s">
        <v>278</v>
      </c>
    </row>
    <row r="59" spans="1:22" hidden="1" x14ac:dyDescent="0.25">
      <c r="A59" s="25">
        <v>2017</v>
      </c>
      <c r="B59" s="25">
        <v>210002</v>
      </c>
      <c r="C59" s="25" t="s">
        <v>3</v>
      </c>
      <c r="D59" s="25" t="s">
        <v>1</v>
      </c>
      <c r="E59" s="25" t="s">
        <v>176</v>
      </c>
      <c r="F59" s="25" t="s">
        <v>2</v>
      </c>
      <c r="G59" s="26">
        <v>35611.156439999999</v>
      </c>
      <c r="H59" s="26">
        <v>99499.8</v>
      </c>
      <c r="I59" s="26">
        <v>18373.265221040001</v>
      </c>
      <c r="J59" s="26">
        <v>9815.1570218899997</v>
      </c>
      <c r="K59" s="26"/>
      <c r="L59" s="26"/>
      <c r="M59" s="26">
        <v>127688.22224293</v>
      </c>
      <c r="N59" s="26">
        <v>24.9</v>
      </c>
      <c r="O59" s="26"/>
      <c r="P59" s="26">
        <v>127713.12224293</v>
      </c>
      <c r="Q59" s="26">
        <v>0</v>
      </c>
      <c r="R59" s="26">
        <v>0</v>
      </c>
      <c r="S59" s="26">
        <v>127713.12224293</v>
      </c>
      <c r="T59" s="26">
        <v>12086.5</v>
      </c>
      <c r="U59" s="26">
        <v>139799.62224293</v>
      </c>
      <c r="V59" s="25" t="s">
        <v>278</v>
      </c>
    </row>
    <row r="60" spans="1:22" hidden="1" x14ac:dyDescent="0.25">
      <c r="A60" s="25">
        <v>2017</v>
      </c>
      <c r="B60" s="25">
        <v>210002</v>
      </c>
      <c r="C60" s="25" t="s">
        <v>3</v>
      </c>
      <c r="D60" s="25" t="s">
        <v>1</v>
      </c>
      <c r="E60" s="25" t="s">
        <v>134</v>
      </c>
      <c r="F60" s="25" t="s">
        <v>135</v>
      </c>
      <c r="G60" s="26">
        <v>57878541</v>
      </c>
      <c r="H60" s="26">
        <v>60798.510016526998</v>
      </c>
      <c r="I60" s="26">
        <v>5985.3489284320003</v>
      </c>
      <c r="J60" s="26">
        <v>23189.264022285999</v>
      </c>
      <c r="K60" s="26">
        <v>0</v>
      </c>
      <c r="L60" s="26">
        <v>8430.0855622929994</v>
      </c>
      <c r="M60" s="26">
        <v>98403.208529537005</v>
      </c>
      <c r="N60" s="26">
        <v>5893.6</v>
      </c>
      <c r="O60" s="26">
        <v>151.799553</v>
      </c>
      <c r="P60" s="26">
        <v>104448.608082538</v>
      </c>
      <c r="Q60" s="26">
        <v>0</v>
      </c>
      <c r="R60" s="26">
        <v>0</v>
      </c>
      <c r="S60" s="26">
        <v>104448.608082538</v>
      </c>
      <c r="T60" s="26">
        <v>9884.7999999999993</v>
      </c>
      <c r="U60" s="26">
        <v>114333.40808253799</v>
      </c>
      <c r="V60" s="25" t="s">
        <v>278</v>
      </c>
    </row>
    <row r="61" spans="1:22" hidden="1" x14ac:dyDescent="0.25">
      <c r="A61" s="25">
        <v>2017</v>
      </c>
      <c r="B61" s="25">
        <v>210002</v>
      </c>
      <c r="C61" s="25" t="s">
        <v>3</v>
      </c>
      <c r="D61" s="25" t="s">
        <v>1</v>
      </c>
      <c r="E61" s="25" t="s">
        <v>136</v>
      </c>
      <c r="F61" s="25" t="s">
        <v>137</v>
      </c>
      <c r="G61" s="26">
        <v>1642779</v>
      </c>
      <c r="H61" s="26">
        <v>3226.2105786090001</v>
      </c>
      <c r="I61" s="26">
        <v>607.92285308400005</v>
      </c>
      <c r="J61" s="26">
        <v>1166.716793968</v>
      </c>
      <c r="K61" s="26">
        <v>0</v>
      </c>
      <c r="L61" s="26">
        <v>600.81416608799998</v>
      </c>
      <c r="M61" s="26">
        <v>5601.6643917499996</v>
      </c>
      <c r="N61" s="26">
        <v>709</v>
      </c>
      <c r="O61" s="26">
        <v>0</v>
      </c>
      <c r="P61" s="26">
        <v>6310.6643917499996</v>
      </c>
      <c r="Q61" s="26">
        <v>0</v>
      </c>
      <c r="R61" s="26">
        <v>0</v>
      </c>
      <c r="S61" s="26">
        <v>6310.6643917499996</v>
      </c>
      <c r="T61" s="26">
        <v>597.20000000000005</v>
      </c>
      <c r="U61" s="26">
        <v>6907.8643917500003</v>
      </c>
      <c r="V61" s="25" t="s">
        <v>278</v>
      </c>
    </row>
    <row r="62" spans="1:22" hidden="1" x14ac:dyDescent="0.25">
      <c r="A62" s="25">
        <v>2017</v>
      </c>
      <c r="B62" s="25">
        <v>210002</v>
      </c>
      <c r="C62" s="25" t="s">
        <v>3</v>
      </c>
      <c r="D62" s="25" t="s">
        <v>1</v>
      </c>
      <c r="E62" s="25" t="s">
        <v>138</v>
      </c>
      <c r="F62" s="25" t="s">
        <v>139</v>
      </c>
      <c r="G62" s="26">
        <v>703526</v>
      </c>
      <c r="H62" s="26">
        <v>8383.528247151</v>
      </c>
      <c r="I62" s="26">
        <v>2834.1871938260001</v>
      </c>
      <c r="J62" s="26">
        <v>3848.6798225729999</v>
      </c>
      <c r="K62" s="26">
        <v>0</v>
      </c>
      <c r="L62" s="26">
        <v>3150.8207126409998</v>
      </c>
      <c r="M62" s="26">
        <v>18217.215976191001</v>
      </c>
      <c r="N62" s="26">
        <v>3341.6</v>
      </c>
      <c r="O62" s="26">
        <v>653.31877399999996</v>
      </c>
      <c r="P62" s="26">
        <v>22212.134750190999</v>
      </c>
      <c r="Q62" s="26">
        <v>0</v>
      </c>
      <c r="R62" s="26">
        <v>0</v>
      </c>
      <c r="S62" s="26">
        <v>22212.134750190999</v>
      </c>
      <c r="T62" s="26">
        <v>2102.1</v>
      </c>
      <c r="U62" s="26">
        <v>24314.234750191001</v>
      </c>
      <c r="V62" s="25" t="s">
        <v>278</v>
      </c>
    </row>
    <row r="63" spans="1:22" hidden="1" x14ac:dyDescent="0.25">
      <c r="A63" s="25">
        <v>2017</v>
      </c>
      <c r="B63" s="25">
        <v>210002</v>
      </c>
      <c r="C63" s="25" t="s">
        <v>3</v>
      </c>
      <c r="D63" s="25" t="s">
        <v>1</v>
      </c>
      <c r="E63" s="25" t="s">
        <v>140</v>
      </c>
      <c r="F63" s="25" t="s">
        <v>141</v>
      </c>
      <c r="G63" s="26">
        <v>916265</v>
      </c>
      <c r="H63" s="26">
        <v>13195.492110988</v>
      </c>
      <c r="I63" s="26">
        <v>3385.1897453309998</v>
      </c>
      <c r="J63" s="26">
        <v>5685.656787981</v>
      </c>
      <c r="K63" s="26">
        <v>0</v>
      </c>
      <c r="L63" s="26">
        <v>6201.981551893</v>
      </c>
      <c r="M63" s="26">
        <v>28468.320196192999</v>
      </c>
      <c r="N63" s="26">
        <v>3954</v>
      </c>
      <c r="O63" s="26">
        <v>2505.0437269200002</v>
      </c>
      <c r="P63" s="26">
        <v>34927.363923113</v>
      </c>
      <c r="Q63" s="26">
        <v>0</v>
      </c>
      <c r="R63" s="26">
        <v>0</v>
      </c>
      <c r="S63" s="26">
        <v>34927.363923113</v>
      </c>
      <c r="T63" s="26">
        <v>3305.4</v>
      </c>
      <c r="U63" s="26">
        <v>38232.763923113002</v>
      </c>
      <c r="V63" s="25" t="s">
        <v>278</v>
      </c>
    </row>
    <row r="64" spans="1:22" hidden="1" x14ac:dyDescent="0.25">
      <c r="A64" s="25">
        <v>2017</v>
      </c>
      <c r="B64" s="25">
        <v>210002</v>
      </c>
      <c r="C64" s="25" t="s">
        <v>3</v>
      </c>
      <c r="D64" s="25" t="s">
        <v>1</v>
      </c>
      <c r="E64" s="25" t="s">
        <v>142</v>
      </c>
      <c r="F64" s="25" t="s">
        <v>143</v>
      </c>
      <c r="G64" s="26">
        <v>2070960</v>
      </c>
      <c r="H64" s="26">
        <v>4613.3003695690004</v>
      </c>
      <c r="I64" s="26">
        <v>438.81595241999997</v>
      </c>
      <c r="J64" s="26">
        <v>2037.8662630020001</v>
      </c>
      <c r="K64" s="26">
        <v>0</v>
      </c>
      <c r="L64" s="26">
        <v>1366.6065958239999</v>
      </c>
      <c r="M64" s="26">
        <v>8456.5891808159995</v>
      </c>
      <c r="N64" s="26">
        <v>482.5</v>
      </c>
      <c r="O64" s="26">
        <v>194.09230769199999</v>
      </c>
      <c r="P64" s="26">
        <v>9133.1814885080003</v>
      </c>
      <c r="Q64" s="26">
        <v>0</v>
      </c>
      <c r="R64" s="26">
        <v>0</v>
      </c>
      <c r="S64" s="26">
        <v>9133.1814885080003</v>
      </c>
      <c r="T64" s="26">
        <v>864.3</v>
      </c>
      <c r="U64" s="26">
        <v>9997.4814885079995</v>
      </c>
      <c r="V64" s="25" t="s">
        <v>278</v>
      </c>
    </row>
    <row r="65" spans="1:22" hidden="1" x14ac:dyDescent="0.25">
      <c r="A65" s="25">
        <v>2017</v>
      </c>
      <c r="B65" s="25">
        <v>210002</v>
      </c>
      <c r="C65" s="25" t="s">
        <v>3</v>
      </c>
      <c r="D65" s="25" t="s">
        <v>1</v>
      </c>
      <c r="E65" s="25" t="s">
        <v>144</v>
      </c>
      <c r="F65" s="25" t="s">
        <v>145</v>
      </c>
      <c r="G65" s="26">
        <v>1812292</v>
      </c>
      <c r="H65" s="26">
        <v>9437.8132717099998</v>
      </c>
      <c r="I65" s="26">
        <v>2398.4169262800001</v>
      </c>
      <c r="J65" s="26">
        <v>6763.3013116319999</v>
      </c>
      <c r="K65" s="26">
        <v>0</v>
      </c>
      <c r="L65" s="26">
        <v>3534.2302780280002</v>
      </c>
      <c r="M65" s="26">
        <v>22133.761787649</v>
      </c>
      <c r="N65" s="26">
        <v>2714.4</v>
      </c>
      <c r="O65" s="26">
        <v>330.31195500000001</v>
      </c>
      <c r="P65" s="26">
        <v>25178.473742648999</v>
      </c>
      <c r="Q65" s="26">
        <v>0</v>
      </c>
      <c r="R65" s="26">
        <v>0</v>
      </c>
      <c r="S65" s="26">
        <v>25178.473742648999</v>
      </c>
      <c r="T65" s="26">
        <v>2382.8000000000002</v>
      </c>
      <c r="U65" s="26">
        <v>27561.273742648998</v>
      </c>
      <c r="V65" s="25" t="s">
        <v>278</v>
      </c>
    </row>
    <row r="66" spans="1:22" hidden="1" x14ac:dyDescent="0.25">
      <c r="A66" s="25">
        <v>2017</v>
      </c>
      <c r="B66" s="25">
        <v>210002</v>
      </c>
      <c r="C66" s="25" t="s">
        <v>3</v>
      </c>
      <c r="D66" s="25" t="s">
        <v>1</v>
      </c>
      <c r="E66" s="25" t="s">
        <v>146</v>
      </c>
      <c r="F66" s="25" t="s">
        <v>147</v>
      </c>
      <c r="G66" s="26">
        <v>561911</v>
      </c>
      <c r="H66" s="26">
        <v>1299.7417717549999</v>
      </c>
      <c r="I66" s="26">
        <v>692.90121554400002</v>
      </c>
      <c r="J66" s="26">
        <v>799.46129235199999</v>
      </c>
      <c r="K66" s="26">
        <v>0</v>
      </c>
      <c r="L66" s="26">
        <v>470.6255592</v>
      </c>
      <c r="M66" s="26">
        <v>3262.7298388519998</v>
      </c>
      <c r="N66" s="26">
        <v>851</v>
      </c>
      <c r="O66" s="26">
        <v>1.4536039999999999</v>
      </c>
      <c r="P66" s="26">
        <v>4115.1834428519996</v>
      </c>
      <c r="Q66" s="26">
        <v>0</v>
      </c>
      <c r="R66" s="26">
        <v>0</v>
      </c>
      <c r="S66" s="26">
        <v>4115.1834428519996</v>
      </c>
      <c r="T66" s="26">
        <v>389.5</v>
      </c>
      <c r="U66" s="26">
        <v>4504.6834428519996</v>
      </c>
      <c r="V66" s="25" t="s">
        <v>278</v>
      </c>
    </row>
    <row r="67" spans="1:22" hidden="1" x14ac:dyDescent="0.25">
      <c r="A67" s="25">
        <v>2017</v>
      </c>
      <c r="B67" s="25">
        <v>210002</v>
      </c>
      <c r="C67" s="25" t="s">
        <v>3</v>
      </c>
      <c r="D67" s="25" t="s">
        <v>1</v>
      </c>
      <c r="E67" s="25" t="s">
        <v>148</v>
      </c>
      <c r="F67" s="25" t="s">
        <v>149</v>
      </c>
      <c r="G67" s="26">
        <v>16281492.25</v>
      </c>
      <c r="H67" s="26">
        <v>20969.432491579999</v>
      </c>
      <c r="I67" s="26">
        <v>335.21456303899998</v>
      </c>
      <c r="J67" s="26">
        <v>4827.7224782940002</v>
      </c>
      <c r="K67" s="26">
        <v>0</v>
      </c>
      <c r="L67" s="26">
        <v>1705.612151156</v>
      </c>
      <c r="M67" s="26">
        <v>27837.981684068</v>
      </c>
      <c r="N67" s="26">
        <v>386.4</v>
      </c>
      <c r="O67" s="26">
        <v>0</v>
      </c>
      <c r="P67" s="26">
        <v>28224.381684068001</v>
      </c>
      <c r="Q67" s="26">
        <v>0</v>
      </c>
      <c r="R67" s="26">
        <v>0</v>
      </c>
      <c r="S67" s="26">
        <v>28224.381684068001</v>
      </c>
      <c r="T67" s="26">
        <v>2671.1</v>
      </c>
      <c r="U67" s="26">
        <v>30895.481684068</v>
      </c>
      <c r="V67" s="25" t="s">
        <v>278</v>
      </c>
    </row>
    <row r="68" spans="1:22" hidden="1" x14ac:dyDescent="0.25">
      <c r="A68" s="25">
        <v>2017</v>
      </c>
      <c r="B68" s="25">
        <v>210002</v>
      </c>
      <c r="C68" s="25" t="s">
        <v>3</v>
      </c>
      <c r="D68" s="25" t="s">
        <v>1</v>
      </c>
      <c r="E68" s="25" t="s">
        <v>150</v>
      </c>
      <c r="F68" s="25" t="s">
        <v>151</v>
      </c>
      <c r="G68" s="26">
        <v>559680</v>
      </c>
      <c r="H68" s="26">
        <v>1732.823372176</v>
      </c>
      <c r="I68" s="26">
        <v>424.50169063700002</v>
      </c>
      <c r="J68" s="26">
        <v>1074.7050742480001</v>
      </c>
      <c r="K68" s="26">
        <v>0</v>
      </c>
      <c r="L68" s="26">
        <v>463.52085698100001</v>
      </c>
      <c r="M68" s="26">
        <v>3695.5509940420002</v>
      </c>
      <c r="N68" s="26">
        <v>496.7</v>
      </c>
      <c r="O68" s="26">
        <v>0</v>
      </c>
      <c r="P68" s="26">
        <v>4192.2509940419995</v>
      </c>
      <c r="Q68" s="26">
        <v>0</v>
      </c>
      <c r="R68" s="26">
        <v>0</v>
      </c>
      <c r="S68" s="26">
        <v>4192.2509940419995</v>
      </c>
      <c r="T68" s="26">
        <v>396.7</v>
      </c>
      <c r="U68" s="26">
        <v>4588.9509940420003</v>
      </c>
      <c r="V68" s="25" t="s">
        <v>278</v>
      </c>
    </row>
    <row r="69" spans="1:22" hidden="1" x14ac:dyDescent="0.25">
      <c r="A69" s="25">
        <v>2017</v>
      </c>
      <c r="B69" s="25">
        <v>210002</v>
      </c>
      <c r="C69" s="25" t="s">
        <v>3</v>
      </c>
      <c r="D69" s="25" t="s">
        <v>1</v>
      </c>
      <c r="E69" s="25" t="s">
        <v>152</v>
      </c>
      <c r="F69" s="25" t="s">
        <v>153</v>
      </c>
      <c r="G69" s="26">
        <v>418268</v>
      </c>
      <c r="H69" s="26">
        <v>1839.881445923</v>
      </c>
      <c r="I69" s="26">
        <v>1847.4247514460001</v>
      </c>
      <c r="J69" s="26">
        <v>681.15107291799995</v>
      </c>
      <c r="K69" s="26">
        <v>0</v>
      </c>
      <c r="L69" s="26">
        <v>545.11300601300002</v>
      </c>
      <c r="M69" s="26">
        <v>4913.5702762999999</v>
      </c>
      <c r="N69" s="26">
        <v>2190.3000000000002</v>
      </c>
      <c r="O69" s="26">
        <v>0</v>
      </c>
      <c r="P69" s="26">
        <v>7103.8702763000001</v>
      </c>
      <c r="Q69" s="26">
        <v>0</v>
      </c>
      <c r="R69" s="26">
        <v>0</v>
      </c>
      <c r="S69" s="26">
        <v>7103.8702763000001</v>
      </c>
      <c r="T69" s="26">
        <v>672.3</v>
      </c>
      <c r="U69" s="26">
        <v>7776.1702763000003</v>
      </c>
      <c r="V69" s="25" t="s">
        <v>278</v>
      </c>
    </row>
    <row r="70" spans="1:22" hidden="1" x14ac:dyDescent="0.25">
      <c r="A70" s="25">
        <v>2017</v>
      </c>
      <c r="B70" s="25">
        <v>210002</v>
      </c>
      <c r="C70" s="25" t="s">
        <v>3</v>
      </c>
      <c r="D70" s="25" t="s">
        <v>1</v>
      </c>
      <c r="E70" s="25" t="s">
        <v>154</v>
      </c>
      <c r="F70" s="25" t="s">
        <v>155</v>
      </c>
      <c r="G70" s="26">
        <v>570074</v>
      </c>
      <c r="H70" s="26">
        <v>7183.9120653299997</v>
      </c>
      <c r="I70" s="26">
        <v>847.38863117400001</v>
      </c>
      <c r="J70" s="26">
        <v>2695.4138101369999</v>
      </c>
      <c r="K70" s="26">
        <v>0</v>
      </c>
      <c r="L70" s="26">
        <v>662.03963087600005</v>
      </c>
      <c r="M70" s="26">
        <v>11388.754137516</v>
      </c>
      <c r="N70" s="26">
        <v>1037.5</v>
      </c>
      <c r="O70" s="26">
        <v>0</v>
      </c>
      <c r="P70" s="26">
        <v>12426.254137516</v>
      </c>
      <c r="Q70" s="26">
        <v>0</v>
      </c>
      <c r="R70" s="26">
        <v>0</v>
      </c>
      <c r="S70" s="26">
        <v>12426.254137516</v>
      </c>
      <c r="T70" s="26">
        <v>1176</v>
      </c>
      <c r="U70" s="26">
        <v>13602.254137516</v>
      </c>
      <c r="V70" s="25" t="s">
        <v>278</v>
      </c>
    </row>
    <row r="71" spans="1:22" hidden="1" x14ac:dyDescent="0.25">
      <c r="A71" s="25">
        <v>2017</v>
      </c>
      <c r="B71" s="25">
        <v>210002</v>
      </c>
      <c r="C71" s="25" t="s">
        <v>3</v>
      </c>
      <c r="D71" s="25" t="s">
        <v>1</v>
      </c>
      <c r="E71" s="25" t="s">
        <v>156</v>
      </c>
      <c r="F71" s="25" t="s">
        <v>157</v>
      </c>
      <c r="G71" s="26">
        <v>572862</v>
      </c>
      <c r="H71" s="26">
        <v>1368.4839849259999</v>
      </c>
      <c r="I71" s="26">
        <v>169.99481759700001</v>
      </c>
      <c r="J71" s="26">
        <v>451.09157670299999</v>
      </c>
      <c r="K71" s="26">
        <v>0</v>
      </c>
      <c r="L71" s="26">
        <v>374.11062264600002</v>
      </c>
      <c r="M71" s="26">
        <v>2363.6810018719998</v>
      </c>
      <c r="N71" s="26">
        <v>203</v>
      </c>
      <c r="O71" s="26">
        <v>0</v>
      </c>
      <c r="P71" s="26">
        <v>2566.6810018719998</v>
      </c>
      <c r="Q71" s="26">
        <v>0</v>
      </c>
      <c r="R71" s="26">
        <v>0</v>
      </c>
      <c r="S71" s="26">
        <v>2566.6810018719998</v>
      </c>
      <c r="T71" s="26">
        <v>242.9</v>
      </c>
      <c r="U71" s="26">
        <v>2809.5810018719999</v>
      </c>
      <c r="V71" s="25" t="s">
        <v>278</v>
      </c>
    </row>
    <row r="72" spans="1:22" hidden="1" x14ac:dyDescent="0.25">
      <c r="A72" s="25">
        <v>2017</v>
      </c>
      <c r="B72" s="25">
        <v>210002</v>
      </c>
      <c r="C72" s="25" t="s">
        <v>3</v>
      </c>
      <c r="D72" s="25" t="s">
        <v>1</v>
      </c>
      <c r="E72" s="25" t="s">
        <v>160</v>
      </c>
      <c r="F72" s="25" t="s">
        <v>161</v>
      </c>
      <c r="G72" s="26">
        <v>10158</v>
      </c>
      <c r="H72" s="26">
        <v>3312.5007447620001</v>
      </c>
      <c r="I72" s="26">
        <v>613.32243152900003</v>
      </c>
      <c r="J72" s="26">
        <v>750.62391952899998</v>
      </c>
      <c r="K72" s="26">
        <v>0</v>
      </c>
      <c r="L72" s="26">
        <v>390.52528910199999</v>
      </c>
      <c r="M72" s="26">
        <v>5066.9723849219999</v>
      </c>
      <c r="N72" s="26">
        <v>630.9</v>
      </c>
      <c r="O72" s="26">
        <v>6.5434000000000001</v>
      </c>
      <c r="P72" s="26">
        <v>5704.4157849220001</v>
      </c>
      <c r="Q72" s="26">
        <v>0</v>
      </c>
      <c r="R72" s="26">
        <v>0</v>
      </c>
      <c r="S72" s="26">
        <v>5704.4157849220001</v>
      </c>
      <c r="T72" s="26">
        <v>539.9</v>
      </c>
      <c r="U72" s="26">
        <v>6244.3157849219997</v>
      </c>
      <c r="V72" s="25" t="s">
        <v>278</v>
      </c>
    </row>
    <row r="73" spans="1:22" hidden="1" x14ac:dyDescent="0.25">
      <c r="A73" s="25">
        <v>2017</v>
      </c>
      <c r="B73" s="25">
        <v>210002</v>
      </c>
      <c r="C73" s="25" t="s">
        <v>3</v>
      </c>
      <c r="D73" s="25" t="s">
        <v>1</v>
      </c>
      <c r="E73" s="25" t="s">
        <v>188</v>
      </c>
      <c r="F73" s="25" t="s">
        <v>189</v>
      </c>
      <c r="G73" s="26">
        <v>30167642.419999991</v>
      </c>
      <c r="H73" s="26">
        <v>31302.7</v>
      </c>
      <c r="I73" s="26">
        <v>1302.6171976590001</v>
      </c>
      <c r="J73" s="26">
        <v>7.4550483459999999</v>
      </c>
      <c r="K73" s="26">
        <v>0</v>
      </c>
      <c r="L73" s="26">
        <v>0</v>
      </c>
      <c r="M73" s="26">
        <v>32612.772246004999</v>
      </c>
      <c r="N73" s="26">
        <v>668.7</v>
      </c>
      <c r="O73" s="26">
        <v>0</v>
      </c>
      <c r="P73" s="26">
        <v>33281.472246005003</v>
      </c>
      <c r="Q73" s="26">
        <v>0</v>
      </c>
      <c r="R73" s="26">
        <v>0</v>
      </c>
      <c r="S73" s="26">
        <v>33281.472246005003</v>
      </c>
      <c r="T73" s="26">
        <v>3149.7</v>
      </c>
      <c r="U73" s="26">
        <v>36431.172246005</v>
      </c>
      <c r="V73" s="25" t="s">
        <v>278</v>
      </c>
    </row>
    <row r="74" spans="1:22" hidden="1" x14ac:dyDescent="0.25">
      <c r="A74" s="25">
        <v>2017</v>
      </c>
      <c r="B74" s="25">
        <v>210002</v>
      </c>
      <c r="C74" s="25" t="s">
        <v>3</v>
      </c>
      <c r="D74" s="25" t="s">
        <v>1</v>
      </c>
      <c r="E74" s="25" t="s">
        <v>164</v>
      </c>
      <c r="F74" s="25" t="s">
        <v>165</v>
      </c>
      <c r="G74" s="26">
        <v>233905</v>
      </c>
      <c r="H74" s="26">
        <v>2713.945149657</v>
      </c>
      <c r="I74" s="26">
        <v>723.77556540399996</v>
      </c>
      <c r="J74" s="26">
        <v>1393.354811354</v>
      </c>
      <c r="K74" s="26">
        <v>0</v>
      </c>
      <c r="L74" s="26">
        <v>2953.5332438760001</v>
      </c>
      <c r="M74" s="26">
        <v>7784.6087702909999</v>
      </c>
      <c r="N74" s="26">
        <v>849.6</v>
      </c>
      <c r="O74" s="26">
        <v>0</v>
      </c>
      <c r="P74" s="26">
        <v>8634.2087702909994</v>
      </c>
      <c r="Q74" s="26">
        <v>0</v>
      </c>
      <c r="R74" s="26">
        <v>0</v>
      </c>
      <c r="S74" s="26">
        <v>8634.2087702909994</v>
      </c>
      <c r="T74" s="26">
        <v>817.1</v>
      </c>
      <c r="U74" s="26">
        <v>9451.3087702909997</v>
      </c>
      <c r="V74" s="25" t="s">
        <v>278</v>
      </c>
    </row>
    <row r="75" spans="1:22" hidden="1" x14ac:dyDescent="0.25">
      <c r="A75" s="25">
        <v>2017</v>
      </c>
      <c r="B75" s="25">
        <v>210002</v>
      </c>
      <c r="C75" s="25" t="s">
        <v>3</v>
      </c>
      <c r="D75" s="25" t="s">
        <v>1</v>
      </c>
      <c r="E75" s="25" t="s">
        <v>170</v>
      </c>
      <c r="F75" s="25" t="s">
        <v>171</v>
      </c>
      <c r="G75" s="26">
        <v>135019.00270037999</v>
      </c>
      <c r="H75" s="26">
        <v>4621.3</v>
      </c>
      <c r="I75" s="26">
        <v>12.421508945999999</v>
      </c>
      <c r="J75" s="26">
        <v>3522.878938715</v>
      </c>
      <c r="K75" s="26">
        <v>0</v>
      </c>
      <c r="L75" s="26">
        <v>0</v>
      </c>
      <c r="M75" s="26">
        <v>8156.6004476609996</v>
      </c>
      <c r="N75" s="26">
        <v>6.3</v>
      </c>
      <c r="O75" s="26">
        <v>0</v>
      </c>
      <c r="P75" s="26">
        <v>8162.9004476609998</v>
      </c>
      <c r="Q75" s="26">
        <v>0</v>
      </c>
      <c r="R75" s="26">
        <v>0</v>
      </c>
      <c r="S75" s="26">
        <v>8162.9004476609998</v>
      </c>
      <c r="T75" s="26">
        <v>772.5</v>
      </c>
      <c r="U75" s="26">
        <v>8935.4004476610007</v>
      </c>
      <c r="V75" s="25" t="s">
        <v>278</v>
      </c>
    </row>
    <row r="76" spans="1:22" hidden="1" x14ac:dyDescent="0.25">
      <c r="A76" s="25">
        <v>2017</v>
      </c>
      <c r="B76" s="25">
        <v>210002</v>
      </c>
      <c r="C76" s="25" t="s">
        <v>3</v>
      </c>
      <c r="D76" s="25" t="s">
        <v>1</v>
      </c>
      <c r="E76" s="25" t="s">
        <v>190</v>
      </c>
      <c r="F76" s="25" t="s">
        <v>191</v>
      </c>
      <c r="G76" s="26">
        <v>909205</v>
      </c>
      <c r="H76" s="26">
        <v>3843.9490000000001</v>
      </c>
      <c r="I76" s="26">
        <v>3.271796889</v>
      </c>
      <c r="J76" s="26">
        <v>2683.9668555950002</v>
      </c>
      <c r="K76" s="26">
        <v>0</v>
      </c>
      <c r="L76" s="26">
        <v>899.89788573800001</v>
      </c>
      <c r="M76" s="26">
        <v>7431.0855382210002</v>
      </c>
      <c r="N76" s="26">
        <v>5.2</v>
      </c>
      <c r="O76" s="26">
        <v>0</v>
      </c>
      <c r="P76" s="26">
        <v>7436.285538221</v>
      </c>
      <c r="Q76" s="26">
        <v>0</v>
      </c>
      <c r="R76" s="26">
        <v>0</v>
      </c>
      <c r="S76" s="26">
        <v>7436.285538221</v>
      </c>
      <c r="T76" s="26">
        <v>703.8</v>
      </c>
      <c r="U76" s="26">
        <v>8140.0855382210002</v>
      </c>
      <c r="V76" s="25" t="s">
        <v>278</v>
      </c>
    </row>
    <row r="77" spans="1:22" hidden="1" x14ac:dyDescent="0.25">
      <c r="A77" s="25">
        <v>2017</v>
      </c>
      <c r="B77" s="25">
        <v>210002</v>
      </c>
      <c r="C77" s="25" t="s">
        <v>3</v>
      </c>
      <c r="D77" s="25" t="s">
        <v>1</v>
      </c>
      <c r="E77" s="25" t="s">
        <v>172</v>
      </c>
      <c r="F77" s="25" t="s">
        <v>173</v>
      </c>
      <c r="G77" s="26">
        <v>23390</v>
      </c>
      <c r="H77" s="26"/>
      <c r="I77" s="26">
        <v>2404.3491173860002</v>
      </c>
      <c r="J77" s="26">
        <v>3927.5860798660001</v>
      </c>
      <c r="K77" s="26"/>
      <c r="L77" s="26"/>
      <c r="M77" s="26">
        <v>6331.9351972519999</v>
      </c>
      <c r="N77" s="26"/>
      <c r="O77" s="26"/>
      <c r="P77" s="26">
        <v>6331.9351972519999</v>
      </c>
      <c r="Q77" s="26">
        <v>0</v>
      </c>
      <c r="R77" s="26">
        <v>0</v>
      </c>
      <c r="S77" s="26">
        <v>6331.9351972519999</v>
      </c>
      <c r="T77" s="26">
        <v>599.20000000000005</v>
      </c>
      <c r="U77" s="26">
        <v>6931.1351972519997</v>
      </c>
      <c r="V77" s="25" t="s">
        <v>278</v>
      </c>
    </row>
    <row r="78" spans="1:22" x14ac:dyDescent="0.25">
      <c r="A78" s="25">
        <v>2017</v>
      </c>
      <c r="B78" s="25">
        <v>210002</v>
      </c>
      <c r="C78" s="25" t="s">
        <v>3</v>
      </c>
      <c r="D78" s="25" t="s">
        <v>177</v>
      </c>
      <c r="E78" s="25" t="s">
        <v>94</v>
      </c>
      <c r="F78" s="25" t="s">
        <v>94</v>
      </c>
      <c r="G78" s="26">
        <v>124627604.98558035</v>
      </c>
      <c r="H78" s="26">
        <v>688390.00420624495</v>
      </c>
      <c r="I78" s="26">
        <v>124580.883985508</v>
      </c>
      <c r="J78" s="26">
        <v>162199.109885793</v>
      </c>
      <c r="K78" s="26">
        <v>0</v>
      </c>
      <c r="L78" s="26">
        <v>108662.521375715</v>
      </c>
      <c r="M78" s="26">
        <v>1083832.519453261</v>
      </c>
      <c r="N78" s="26">
        <v>91305.5</v>
      </c>
      <c r="O78" s="26">
        <v>9526.2709048420002</v>
      </c>
      <c r="P78" s="26"/>
      <c r="Q78" s="26">
        <v>0</v>
      </c>
      <c r="R78" s="26">
        <v>0</v>
      </c>
      <c r="S78" s="26">
        <v>1184664.2903581031</v>
      </c>
      <c r="T78" s="26">
        <v>112113.9</v>
      </c>
      <c r="U78" s="26">
        <v>1296778.190358103</v>
      </c>
      <c r="V78" s="25" t="s">
        <v>278</v>
      </c>
    </row>
    <row r="79" spans="1:22" hidden="1" x14ac:dyDescent="0.25">
      <c r="A79" s="25">
        <v>2017</v>
      </c>
      <c r="B79" s="25">
        <v>210003</v>
      </c>
      <c r="C79" s="25" t="s">
        <v>192</v>
      </c>
      <c r="D79" s="25" t="s">
        <v>1</v>
      </c>
      <c r="E79" s="25" t="s">
        <v>106</v>
      </c>
      <c r="F79" s="25" t="s">
        <v>107</v>
      </c>
      <c r="G79" s="26">
        <v>35621</v>
      </c>
      <c r="H79" s="26">
        <v>21321.333767483</v>
      </c>
      <c r="I79" s="26">
        <v>4925.2795744719997</v>
      </c>
      <c r="J79" s="26">
        <v>11228.647137178999</v>
      </c>
      <c r="K79" s="26">
        <v>67.214190000000002</v>
      </c>
      <c r="L79" s="26">
        <v>5103.4475899999998</v>
      </c>
      <c r="M79" s="26">
        <v>42645.922259134</v>
      </c>
      <c r="N79" s="26">
        <v>1387.6</v>
      </c>
      <c r="O79" s="26">
        <v>2.08</v>
      </c>
      <c r="P79" s="26">
        <v>44035.602259134001</v>
      </c>
      <c r="Q79" s="26">
        <v>0</v>
      </c>
      <c r="R79" s="26">
        <v>0</v>
      </c>
      <c r="S79" s="26">
        <v>44035.602259134001</v>
      </c>
      <c r="T79" s="26">
        <v>9320.7999999999993</v>
      </c>
      <c r="U79" s="26">
        <v>53356.402259134004</v>
      </c>
      <c r="V79" s="25" t="s">
        <v>278</v>
      </c>
    </row>
    <row r="80" spans="1:22" hidden="1" x14ac:dyDescent="0.25">
      <c r="A80" s="25">
        <v>2017</v>
      </c>
      <c r="B80" s="25">
        <v>210003</v>
      </c>
      <c r="C80" s="25" t="s">
        <v>192</v>
      </c>
      <c r="D80" s="25" t="s">
        <v>1</v>
      </c>
      <c r="E80" s="25" t="s">
        <v>110</v>
      </c>
      <c r="F80" s="25" t="s">
        <v>111</v>
      </c>
      <c r="G80" s="26">
        <v>7653</v>
      </c>
      <c r="H80" s="26">
        <v>4403.8791344110005</v>
      </c>
      <c r="I80" s="26">
        <v>1182.202305323</v>
      </c>
      <c r="J80" s="26">
        <v>2324.8991345959998</v>
      </c>
      <c r="K80" s="26">
        <v>0</v>
      </c>
      <c r="L80" s="26">
        <v>26.874130000000001</v>
      </c>
      <c r="M80" s="26">
        <v>7937.854704331</v>
      </c>
      <c r="N80" s="26">
        <v>406.2</v>
      </c>
      <c r="O80" s="26">
        <v>0.36</v>
      </c>
      <c r="P80" s="26">
        <v>8344.4147043310004</v>
      </c>
      <c r="Q80" s="26">
        <v>0</v>
      </c>
      <c r="R80" s="26">
        <v>0</v>
      </c>
      <c r="S80" s="26">
        <v>8344.4147043310004</v>
      </c>
      <c r="T80" s="26">
        <v>1766.2</v>
      </c>
      <c r="U80" s="26">
        <v>10110.614704330999</v>
      </c>
      <c r="V80" s="25" t="s">
        <v>278</v>
      </c>
    </row>
    <row r="81" spans="1:22" hidden="1" x14ac:dyDescent="0.25">
      <c r="A81" s="25">
        <v>2017</v>
      </c>
      <c r="B81" s="25">
        <v>210003</v>
      </c>
      <c r="C81" s="25" t="s">
        <v>192</v>
      </c>
      <c r="D81" s="25" t="s">
        <v>1</v>
      </c>
      <c r="E81" s="25" t="s">
        <v>112</v>
      </c>
      <c r="F81" s="25" t="s">
        <v>113</v>
      </c>
      <c r="G81" s="26">
        <v>3589</v>
      </c>
      <c r="H81" s="26">
        <v>2178.2895565150002</v>
      </c>
      <c r="I81" s="26">
        <v>1512.775599631</v>
      </c>
      <c r="J81" s="26">
        <v>1181.730459722</v>
      </c>
      <c r="K81" s="26">
        <v>0</v>
      </c>
      <c r="L81" s="26">
        <v>35.866190000000003</v>
      </c>
      <c r="M81" s="26">
        <v>4908.6618058679996</v>
      </c>
      <c r="N81" s="26">
        <v>640.5</v>
      </c>
      <c r="O81" s="26">
        <v>0.23</v>
      </c>
      <c r="P81" s="26">
        <v>5549.3918058680001</v>
      </c>
      <c r="Q81" s="26">
        <v>0</v>
      </c>
      <c r="R81" s="26">
        <v>0</v>
      </c>
      <c r="S81" s="26">
        <v>5549.3918058680001</v>
      </c>
      <c r="T81" s="26">
        <v>1174.5999999999999</v>
      </c>
      <c r="U81" s="26">
        <v>6723.9918058679996</v>
      </c>
      <c r="V81" s="25" t="s">
        <v>278</v>
      </c>
    </row>
    <row r="82" spans="1:22" hidden="1" x14ac:dyDescent="0.25">
      <c r="A82" s="25">
        <v>2017</v>
      </c>
      <c r="B82" s="25">
        <v>210003</v>
      </c>
      <c r="C82" s="25" t="s">
        <v>192</v>
      </c>
      <c r="D82" s="25" t="s">
        <v>1</v>
      </c>
      <c r="E82" s="25" t="s">
        <v>116</v>
      </c>
      <c r="F82" s="25" t="s">
        <v>117</v>
      </c>
      <c r="G82" s="26">
        <v>8865</v>
      </c>
      <c r="H82" s="26">
        <v>10847.539835983</v>
      </c>
      <c r="I82" s="26">
        <v>1686.22594695</v>
      </c>
      <c r="J82" s="26">
        <v>5684.683883275</v>
      </c>
      <c r="K82" s="26">
        <v>21.905059999999999</v>
      </c>
      <c r="L82" s="26">
        <v>44.166249999999998</v>
      </c>
      <c r="M82" s="26">
        <v>18284.520976208001</v>
      </c>
      <c r="N82" s="26">
        <v>670.6</v>
      </c>
      <c r="O82" s="26">
        <v>112.1953</v>
      </c>
      <c r="P82" s="26">
        <v>19067.316276207999</v>
      </c>
      <c r="Q82" s="26">
        <v>0</v>
      </c>
      <c r="R82" s="26">
        <v>0</v>
      </c>
      <c r="S82" s="26">
        <v>19067.316276207999</v>
      </c>
      <c r="T82" s="26">
        <v>4035.9</v>
      </c>
      <c r="U82" s="26">
        <v>23103.216276208001</v>
      </c>
      <c r="V82" s="25" t="s">
        <v>278</v>
      </c>
    </row>
    <row r="83" spans="1:22" hidden="1" x14ac:dyDescent="0.25">
      <c r="A83" s="25">
        <v>2017</v>
      </c>
      <c r="B83" s="25">
        <v>210003</v>
      </c>
      <c r="C83" s="25" t="s">
        <v>192</v>
      </c>
      <c r="D83" s="25" t="s">
        <v>1</v>
      </c>
      <c r="E83" s="25" t="s">
        <v>178</v>
      </c>
      <c r="F83" s="25" t="s">
        <v>179</v>
      </c>
      <c r="G83" s="26">
        <v>3140</v>
      </c>
      <c r="H83" s="26">
        <v>3071.3475460609998</v>
      </c>
      <c r="I83" s="26">
        <v>1249.4711351010001</v>
      </c>
      <c r="J83" s="26">
        <v>1635.975172275</v>
      </c>
      <c r="K83" s="26">
        <v>14.905060000000001</v>
      </c>
      <c r="L83" s="26">
        <v>130.95677000000001</v>
      </c>
      <c r="M83" s="26">
        <v>6102.6556834370003</v>
      </c>
      <c r="N83" s="26">
        <v>566.79999999999995</v>
      </c>
      <c r="O83" s="26">
        <v>17.072047999999999</v>
      </c>
      <c r="P83" s="26">
        <v>6686.5277314369996</v>
      </c>
      <c r="Q83" s="26">
        <v>0</v>
      </c>
      <c r="R83" s="26">
        <v>0</v>
      </c>
      <c r="S83" s="26">
        <v>6686.5277314369996</v>
      </c>
      <c r="T83" s="26">
        <v>1415.3</v>
      </c>
      <c r="U83" s="26">
        <v>8101.8277314369998</v>
      </c>
      <c r="V83" s="25" t="s">
        <v>278</v>
      </c>
    </row>
    <row r="84" spans="1:22" hidden="1" x14ac:dyDescent="0.25">
      <c r="A84" s="25">
        <v>2017</v>
      </c>
      <c r="B84" s="25">
        <v>210003</v>
      </c>
      <c r="C84" s="25" t="s">
        <v>192</v>
      </c>
      <c r="D84" s="25" t="s">
        <v>1</v>
      </c>
      <c r="E84" s="25" t="s">
        <v>182</v>
      </c>
      <c r="F84" s="25" t="s">
        <v>183</v>
      </c>
      <c r="G84" s="26">
        <v>725</v>
      </c>
      <c r="H84" s="26">
        <v>3193.5825330150001</v>
      </c>
      <c r="I84" s="26">
        <v>406.75592467299998</v>
      </c>
      <c r="J84" s="26">
        <v>1670.5362205920001</v>
      </c>
      <c r="K84" s="26">
        <v>0</v>
      </c>
      <c r="L84" s="26">
        <v>0</v>
      </c>
      <c r="M84" s="26">
        <v>5270.8746782810003</v>
      </c>
      <c r="N84" s="26">
        <v>190.6</v>
      </c>
      <c r="O84" s="26">
        <v>8.9353529999999992</v>
      </c>
      <c r="P84" s="26">
        <v>5470.4100312809996</v>
      </c>
      <c r="Q84" s="26">
        <v>0</v>
      </c>
      <c r="R84" s="26">
        <v>0</v>
      </c>
      <c r="S84" s="26">
        <v>5470.4100312809996</v>
      </c>
      <c r="T84" s="26">
        <v>1157.9000000000001</v>
      </c>
      <c r="U84" s="26">
        <v>6628.3100312810002</v>
      </c>
      <c r="V84" s="25" t="s">
        <v>278</v>
      </c>
    </row>
    <row r="85" spans="1:22" hidden="1" x14ac:dyDescent="0.25">
      <c r="A85" s="25">
        <v>2017</v>
      </c>
      <c r="B85" s="25">
        <v>210003</v>
      </c>
      <c r="C85" s="25" t="s">
        <v>192</v>
      </c>
      <c r="D85" s="25" t="s">
        <v>1</v>
      </c>
      <c r="E85" s="25" t="s">
        <v>118</v>
      </c>
      <c r="F85" s="25" t="s">
        <v>119</v>
      </c>
      <c r="G85" s="26">
        <v>2809</v>
      </c>
      <c r="H85" s="26">
        <v>1683.4841306159999</v>
      </c>
      <c r="I85" s="26">
        <v>265.302211425</v>
      </c>
      <c r="J85" s="26">
        <v>882.358126287</v>
      </c>
      <c r="K85" s="26">
        <v>0</v>
      </c>
      <c r="L85" s="26">
        <v>0</v>
      </c>
      <c r="M85" s="26">
        <v>2831.1444683280001</v>
      </c>
      <c r="N85" s="26">
        <v>109.7</v>
      </c>
      <c r="O85" s="26">
        <v>0.04</v>
      </c>
      <c r="P85" s="26">
        <v>2940.8844683279999</v>
      </c>
      <c r="Q85" s="26">
        <v>0</v>
      </c>
      <c r="R85" s="26">
        <v>0</v>
      </c>
      <c r="S85" s="26">
        <v>2940.8844683279999</v>
      </c>
      <c r="T85" s="26">
        <v>622.5</v>
      </c>
      <c r="U85" s="26">
        <v>3563.3844683279999</v>
      </c>
      <c r="V85" s="25" t="s">
        <v>278</v>
      </c>
    </row>
    <row r="86" spans="1:22" hidden="1" x14ac:dyDescent="0.25">
      <c r="A86" s="25">
        <v>2017</v>
      </c>
      <c r="B86" s="25">
        <v>210003</v>
      </c>
      <c r="C86" s="25" t="s">
        <v>192</v>
      </c>
      <c r="D86" s="25" t="s">
        <v>1</v>
      </c>
      <c r="E86" s="25" t="s">
        <v>120</v>
      </c>
      <c r="F86" s="25" t="s">
        <v>121</v>
      </c>
      <c r="G86" s="26">
        <v>531248</v>
      </c>
      <c r="H86" s="26">
        <v>13270.284024211</v>
      </c>
      <c r="I86" s="26">
        <v>1821.198015601</v>
      </c>
      <c r="J86" s="26">
        <v>7032.6868335290001</v>
      </c>
      <c r="K86" s="26">
        <v>65.715190000000007</v>
      </c>
      <c r="L86" s="26">
        <v>761.14221999999995</v>
      </c>
      <c r="M86" s="26">
        <v>22951.026283341002</v>
      </c>
      <c r="N86" s="26">
        <v>743.2</v>
      </c>
      <c r="O86" s="26">
        <v>0.57999999999999996</v>
      </c>
      <c r="P86" s="26">
        <v>23694.806283341</v>
      </c>
      <c r="Q86" s="26">
        <v>0</v>
      </c>
      <c r="R86" s="26">
        <v>0</v>
      </c>
      <c r="S86" s="26">
        <v>23694.806283341</v>
      </c>
      <c r="T86" s="26">
        <v>5015.3999999999996</v>
      </c>
      <c r="U86" s="26">
        <v>28710.206283340998</v>
      </c>
      <c r="V86" s="25" t="s">
        <v>278</v>
      </c>
    </row>
    <row r="87" spans="1:22" hidden="1" x14ac:dyDescent="0.25">
      <c r="A87" s="25">
        <v>2017</v>
      </c>
      <c r="B87" s="25">
        <v>210003</v>
      </c>
      <c r="C87" s="25" t="s">
        <v>192</v>
      </c>
      <c r="D87" s="25" t="s">
        <v>1</v>
      </c>
      <c r="E87" s="25" t="s">
        <v>122</v>
      </c>
      <c r="F87" s="25" t="s">
        <v>123</v>
      </c>
      <c r="G87" s="26">
        <v>3211</v>
      </c>
      <c r="H87" s="26">
        <v>181.38746829199999</v>
      </c>
      <c r="I87" s="26">
        <v>155.569964502</v>
      </c>
      <c r="J87" s="26">
        <v>99.924472347000005</v>
      </c>
      <c r="K87" s="26">
        <v>0</v>
      </c>
      <c r="L87" s="26">
        <v>0</v>
      </c>
      <c r="M87" s="26">
        <v>436.88190514199999</v>
      </c>
      <c r="N87" s="26">
        <v>82</v>
      </c>
      <c r="O87" s="26">
        <v>0</v>
      </c>
      <c r="P87" s="26">
        <v>518.88190514200005</v>
      </c>
      <c r="Q87" s="26">
        <v>0</v>
      </c>
      <c r="R87" s="26">
        <v>0</v>
      </c>
      <c r="S87" s="26">
        <v>518.88190514200005</v>
      </c>
      <c r="T87" s="26">
        <v>109.8</v>
      </c>
      <c r="U87" s="26">
        <v>628.68190514200001</v>
      </c>
      <c r="V87" s="25" t="s">
        <v>278</v>
      </c>
    </row>
    <row r="88" spans="1:22" hidden="1" x14ac:dyDescent="0.25">
      <c r="A88" s="25">
        <v>2017</v>
      </c>
      <c r="B88" s="25">
        <v>210003</v>
      </c>
      <c r="C88" s="25" t="s">
        <v>192</v>
      </c>
      <c r="D88" s="25" t="s">
        <v>1</v>
      </c>
      <c r="E88" s="25" t="s">
        <v>186</v>
      </c>
      <c r="F88" s="25" t="s">
        <v>187</v>
      </c>
      <c r="G88" s="26">
        <v>1470</v>
      </c>
      <c r="H88" s="26">
        <v>202.44276048899999</v>
      </c>
      <c r="I88" s="26">
        <v>299.43934200699999</v>
      </c>
      <c r="J88" s="26">
        <v>117.901300432</v>
      </c>
      <c r="K88" s="26">
        <v>0</v>
      </c>
      <c r="L88" s="26">
        <v>0</v>
      </c>
      <c r="M88" s="26">
        <v>619.78340292799999</v>
      </c>
      <c r="N88" s="26">
        <v>149.80000000000001</v>
      </c>
      <c r="O88" s="26">
        <v>0</v>
      </c>
      <c r="P88" s="26">
        <v>769.58340292800005</v>
      </c>
      <c r="Q88" s="26">
        <v>0</v>
      </c>
      <c r="R88" s="26">
        <v>0</v>
      </c>
      <c r="S88" s="26">
        <v>769.58340292800005</v>
      </c>
      <c r="T88" s="26">
        <v>162.9</v>
      </c>
      <c r="U88" s="26">
        <v>932.48340292800003</v>
      </c>
      <c r="V88" s="25" t="s">
        <v>278</v>
      </c>
    </row>
    <row r="89" spans="1:22" hidden="1" x14ac:dyDescent="0.25">
      <c r="A89" s="25">
        <v>2017</v>
      </c>
      <c r="B89" s="25">
        <v>210003</v>
      </c>
      <c r="C89" s="25" t="s">
        <v>192</v>
      </c>
      <c r="D89" s="25" t="s">
        <v>1</v>
      </c>
      <c r="E89" s="25" t="s">
        <v>124</v>
      </c>
      <c r="F89" s="25" t="s">
        <v>125</v>
      </c>
      <c r="G89" s="26">
        <v>1638</v>
      </c>
      <c r="H89" s="26">
        <v>511.43479656800002</v>
      </c>
      <c r="I89" s="26">
        <v>332.48848405299998</v>
      </c>
      <c r="J89" s="26">
        <v>363.82516513000002</v>
      </c>
      <c r="K89" s="26">
        <v>15.305059999999999</v>
      </c>
      <c r="L89" s="26">
        <v>0</v>
      </c>
      <c r="M89" s="26">
        <v>1223.0535057510001</v>
      </c>
      <c r="N89" s="26">
        <v>111.4</v>
      </c>
      <c r="O89" s="26">
        <v>0.15</v>
      </c>
      <c r="P89" s="26">
        <v>1334.6035057510001</v>
      </c>
      <c r="Q89" s="26">
        <v>0</v>
      </c>
      <c r="R89" s="26">
        <v>0</v>
      </c>
      <c r="S89" s="26">
        <v>1334.6035057510001</v>
      </c>
      <c r="T89" s="26">
        <v>282.5</v>
      </c>
      <c r="U89" s="26">
        <v>1617.1035057510001</v>
      </c>
      <c r="V89" s="25" t="s">
        <v>278</v>
      </c>
    </row>
    <row r="90" spans="1:22" hidden="1" x14ac:dyDescent="0.25">
      <c r="A90" s="25">
        <v>2017</v>
      </c>
      <c r="B90" s="25">
        <v>210003</v>
      </c>
      <c r="C90" s="25" t="s">
        <v>192</v>
      </c>
      <c r="D90" s="25" t="s">
        <v>1</v>
      </c>
      <c r="E90" s="25" t="s">
        <v>126</v>
      </c>
      <c r="F90" s="25" t="s">
        <v>127</v>
      </c>
      <c r="G90" s="26">
        <v>61092</v>
      </c>
      <c r="H90" s="26">
        <v>4273.3889642439999</v>
      </c>
      <c r="I90" s="26">
        <v>724.042077113</v>
      </c>
      <c r="J90" s="26">
        <v>2792.7964761039998</v>
      </c>
      <c r="K90" s="26">
        <v>0</v>
      </c>
      <c r="L90" s="26">
        <v>0</v>
      </c>
      <c r="M90" s="26">
        <v>7790.2275174610004</v>
      </c>
      <c r="N90" s="26">
        <v>308.60000000000002</v>
      </c>
      <c r="O90" s="26">
        <v>0.11</v>
      </c>
      <c r="P90" s="26">
        <v>8098.9375174610004</v>
      </c>
      <c r="Q90" s="26">
        <v>0</v>
      </c>
      <c r="R90" s="26">
        <v>0</v>
      </c>
      <c r="S90" s="26">
        <v>8098.9375174610004</v>
      </c>
      <c r="T90" s="26">
        <v>1714.3</v>
      </c>
      <c r="U90" s="26">
        <v>9813.2375174610006</v>
      </c>
      <c r="V90" s="25" t="s">
        <v>278</v>
      </c>
    </row>
    <row r="91" spans="1:22" hidden="1" x14ac:dyDescent="0.25">
      <c r="A91" s="25">
        <v>2017</v>
      </c>
      <c r="B91" s="25">
        <v>210003</v>
      </c>
      <c r="C91" s="25" t="s">
        <v>192</v>
      </c>
      <c r="D91" s="25" t="s">
        <v>1</v>
      </c>
      <c r="E91" s="25" t="s">
        <v>128</v>
      </c>
      <c r="F91" s="25" t="s">
        <v>129</v>
      </c>
      <c r="G91" s="26">
        <v>482046</v>
      </c>
      <c r="H91" s="26">
        <v>5806.5509755209996</v>
      </c>
      <c r="I91" s="26">
        <v>1852.1455560730001</v>
      </c>
      <c r="J91" s="26">
        <v>4017.947169651</v>
      </c>
      <c r="K91" s="26">
        <v>22.105060000000002</v>
      </c>
      <c r="L91" s="26">
        <v>26.874130000000001</v>
      </c>
      <c r="M91" s="26">
        <v>11725.622891245001</v>
      </c>
      <c r="N91" s="26">
        <v>889.8</v>
      </c>
      <c r="O91" s="26">
        <v>310.75223199999999</v>
      </c>
      <c r="P91" s="26">
        <v>12926.175123245001</v>
      </c>
      <c r="Q91" s="26">
        <v>0</v>
      </c>
      <c r="R91" s="26">
        <v>0</v>
      </c>
      <c r="S91" s="26">
        <v>12926.175123245001</v>
      </c>
      <c r="T91" s="26">
        <v>2736</v>
      </c>
      <c r="U91" s="26">
        <v>15662.175123245001</v>
      </c>
      <c r="V91" s="25" t="s">
        <v>278</v>
      </c>
    </row>
    <row r="92" spans="1:22" hidden="1" x14ac:dyDescent="0.25">
      <c r="A92" s="25">
        <v>2017</v>
      </c>
      <c r="B92" s="25">
        <v>210003</v>
      </c>
      <c r="C92" s="25" t="s">
        <v>192</v>
      </c>
      <c r="D92" s="25" t="s">
        <v>1</v>
      </c>
      <c r="E92" s="25" t="s">
        <v>132</v>
      </c>
      <c r="F92" s="25" t="s">
        <v>133</v>
      </c>
      <c r="G92" s="26">
        <v>534721</v>
      </c>
      <c r="H92" s="26">
        <v>1885.867577389</v>
      </c>
      <c r="I92" s="26">
        <v>130.635451303</v>
      </c>
      <c r="J92" s="26">
        <v>1258.3573639460001</v>
      </c>
      <c r="K92" s="26">
        <v>0</v>
      </c>
      <c r="L92" s="26">
        <v>0</v>
      </c>
      <c r="M92" s="26">
        <v>3274.8603926390001</v>
      </c>
      <c r="N92" s="26">
        <v>90.7</v>
      </c>
      <c r="O92" s="26">
        <v>0</v>
      </c>
      <c r="P92" s="26">
        <v>3365.5603926389999</v>
      </c>
      <c r="Q92" s="26">
        <v>0</v>
      </c>
      <c r="R92" s="26">
        <v>0</v>
      </c>
      <c r="S92" s="26">
        <v>3365.5603926389999</v>
      </c>
      <c r="T92" s="26">
        <v>712.4</v>
      </c>
      <c r="U92" s="26">
        <v>4077.960392639</v>
      </c>
      <c r="V92" s="25" t="s">
        <v>278</v>
      </c>
    </row>
    <row r="93" spans="1:22" hidden="1" x14ac:dyDescent="0.25">
      <c r="A93" s="25">
        <v>2017</v>
      </c>
      <c r="B93" s="25">
        <v>210003</v>
      </c>
      <c r="C93" s="25" t="s">
        <v>192</v>
      </c>
      <c r="D93" s="25" t="s">
        <v>1</v>
      </c>
      <c r="E93" s="25" t="s">
        <v>174</v>
      </c>
      <c r="F93" s="25" t="s">
        <v>175</v>
      </c>
      <c r="G93" s="26">
        <v>14732.572749999999</v>
      </c>
      <c r="H93" s="26">
        <v>19464.599999999999</v>
      </c>
      <c r="I93" s="26">
        <v>574.31466334300001</v>
      </c>
      <c r="J93" s="26">
        <v>357.48321437099997</v>
      </c>
      <c r="K93" s="26"/>
      <c r="L93" s="26"/>
      <c r="M93" s="26">
        <v>20396.397877714</v>
      </c>
      <c r="N93" s="26">
        <v>10.6</v>
      </c>
      <c r="O93" s="26"/>
      <c r="P93" s="26">
        <v>20406.997877713999</v>
      </c>
      <c r="Q93" s="26">
        <v>0</v>
      </c>
      <c r="R93" s="26">
        <v>0</v>
      </c>
      <c r="S93" s="26">
        <v>20406.997877713999</v>
      </c>
      <c r="T93" s="26">
        <v>4319.5</v>
      </c>
      <c r="U93" s="26">
        <v>24726.497877713999</v>
      </c>
      <c r="V93" s="25" t="s">
        <v>278</v>
      </c>
    </row>
    <row r="94" spans="1:22" hidden="1" x14ac:dyDescent="0.25">
      <c r="A94" s="25">
        <v>2017</v>
      </c>
      <c r="B94" s="25">
        <v>210003</v>
      </c>
      <c r="C94" s="25" t="s">
        <v>192</v>
      </c>
      <c r="D94" s="25" t="s">
        <v>1</v>
      </c>
      <c r="E94" s="25" t="s">
        <v>176</v>
      </c>
      <c r="F94" s="25" t="s">
        <v>2</v>
      </c>
      <c r="G94" s="26">
        <v>14732.572749999999</v>
      </c>
      <c r="H94" s="26">
        <v>9450.7999999999993</v>
      </c>
      <c r="I94" s="26">
        <v>4656.4551661089999</v>
      </c>
      <c r="J94" s="26">
        <v>2722.8214917209998</v>
      </c>
      <c r="K94" s="26"/>
      <c r="L94" s="26"/>
      <c r="M94" s="26">
        <v>16830.076657829999</v>
      </c>
      <c r="N94" s="26">
        <v>85.8</v>
      </c>
      <c r="O94" s="26"/>
      <c r="P94" s="26">
        <v>16915.876657829998</v>
      </c>
      <c r="Q94" s="26">
        <v>0</v>
      </c>
      <c r="R94" s="26">
        <v>0</v>
      </c>
      <c r="S94" s="26">
        <v>16915.876657829998</v>
      </c>
      <c r="T94" s="26">
        <v>3580.5</v>
      </c>
      <c r="U94" s="26">
        <v>20496.376657829998</v>
      </c>
      <c r="V94" s="25" t="s">
        <v>278</v>
      </c>
    </row>
    <row r="95" spans="1:22" hidden="1" x14ac:dyDescent="0.25">
      <c r="A95" s="25">
        <v>2017</v>
      </c>
      <c r="B95" s="25">
        <v>210003</v>
      </c>
      <c r="C95" s="25" t="s">
        <v>192</v>
      </c>
      <c r="D95" s="25" t="s">
        <v>1</v>
      </c>
      <c r="E95" s="25" t="s">
        <v>134</v>
      </c>
      <c r="F95" s="25" t="s">
        <v>135</v>
      </c>
      <c r="G95" s="26">
        <v>10315623</v>
      </c>
      <c r="H95" s="26">
        <v>8215.1548671910004</v>
      </c>
      <c r="I95" s="26">
        <v>896.52015200799997</v>
      </c>
      <c r="J95" s="26">
        <v>5634.8348723589997</v>
      </c>
      <c r="K95" s="26">
        <v>0</v>
      </c>
      <c r="L95" s="26">
        <v>0</v>
      </c>
      <c r="M95" s="26">
        <v>14746.509891557</v>
      </c>
      <c r="N95" s="26">
        <v>473.7</v>
      </c>
      <c r="O95" s="26">
        <v>80.416809000000001</v>
      </c>
      <c r="P95" s="26">
        <v>15300.626700557001</v>
      </c>
      <c r="Q95" s="26">
        <v>0</v>
      </c>
      <c r="R95" s="26">
        <v>0</v>
      </c>
      <c r="S95" s="26">
        <v>15300.626700557001</v>
      </c>
      <c r="T95" s="26">
        <v>3238.6</v>
      </c>
      <c r="U95" s="26">
        <v>18539.226700556999</v>
      </c>
      <c r="V95" s="25" t="s">
        <v>278</v>
      </c>
    </row>
    <row r="96" spans="1:22" hidden="1" x14ac:dyDescent="0.25">
      <c r="A96" s="25">
        <v>2017</v>
      </c>
      <c r="B96" s="25">
        <v>210003</v>
      </c>
      <c r="C96" s="25" t="s">
        <v>192</v>
      </c>
      <c r="D96" s="25" t="s">
        <v>1</v>
      </c>
      <c r="E96" s="25" t="s">
        <v>136</v>
      </c>
      <c r="F96" s="25" t="s">
        <v>137</v>
      </c>
      <c r="G96" s="26">
        <v>630103</v>
      </c>
      <c r="H96" s="26">
        <v>1215.2520775319999</v>
      </c>
      <c r="I96" s="26">
        <v>138.43163299599999</v>
      </c>
      <c r="J96" s="26">
        <v>957.06625716400004</v>
      </c>
      <c r="K96" s="26">
        <v>0</v>
      </c>
      <c r="L96" s="26">
        <v>0</v>
      </c>
      <c r="M96" s="26">
        <v>2310.7499676930001</v>
      </c>
      <c r="N96" s="26">
        <v>63.3</v>
      </c>
      <c r="O96" s="26">
        <v>0.01</v>
      </c>
      <c r="P96" s="26">
        <v>2374.0599676930001</v>
      </c>
      <c r="Q96" s="26">
        <v>0</v>
      </c>
      <c r="R96" s="26">
        <v>0</v>
      </c>
      <c r="S96" s="26">
        <v>2374.0599676930001</v>
      </c>
      <c r="T96" s="26">
        <v>502.5</v>
      </c>
      <c r="U96" s="26">
        <v>2876.5599676930001</v>
      </c>
      <c r="V96" s="25" t="s">
        <v>278</v>
      </c>
    </row>
    <row r="97" spans="1:22" hidden="1" x14ac:dyDescent="0.25">
      <c r="A97" s="25">
        <v>2017</v>
      </c>
      <c r="B97" s="25">
        <v>210003</v>
      </c>
      <c r="C97" s="25" t="s">
        <v>192</v>
      </c>
      <c r="D97" s="25" t="s">
        <v>1</v>
      </c>
      <c r="E97" s="25" t="s">
        <v>138</v>
      </c>
      <c r="F97" s="25" t="s">
        <v>139</v>
      </c>
      <c r="G97" s="26">
        <v>56007</v>
      </c>
      <c r="H97" s="26">
        <v>2743.7331207799998</v>
      </c>
      <c r="I97" s="26">
        <v>278.78334586900002</v>
      </c>
      <c r="J97" s="26">
        <v>1903.8181961319999</v>
      </c>
      <c r="K97" s="26">
        <v>0</v>
      </c>
      <c r="L97" s="26">
        <v>0</v>
      </c>
      <c r="M97" s="26">
        <v>4926.3346627820001</v>
      </c>
      <c r="N97" s="26">
        <v>147.69999999999999</v>
      </c>
      <c r="O97" s="26">
        <v>112.556753</v>
      </c>
      <c r="P97" s="26">
        <v>5186.5914157819998</v>
      </c>
      <c r="Q97" s="26">
        <v>0</v>
      </c>
      <c r="R97" s="26">
        <v>0</v>
      </c>
      <c r="S97" s="26">
        <v>5186.5914157819998</v>
      </c>
      <c r="T97" s="26">
        <v>1097.8</v>
      </c>
      <c r="U97" s="26">
        <v>6284.391415782</v>
      </c>
      <c r="V97" s="25" t="s">
        <v>278</v>
      </c>
    </row>
    <row r="98" spans="1:22" hidden="1" x14ac:dyDescent="0.25">
      <c r="A98" s="25">
        <v>2017</v>
      </c>
      <c r="B98" s="25">
        <v>210003</v>
      </c>
      <c r="C98" s="25" t="s">
        <v>192</v>
      </c>
      <c r="D98" s="25" t="s">
        <v>1</v>
      </c>
      <c r="E98" s="25" t="s">
        <v>140</v>
      </c>
      <c r="F98" s="25" t="s">
        <v>141</v>
      </c>
      <c r="G98" s="26">
        <v>325744</v>
      </c>
      <c r="H98" s="26">
        <v>3927.0404955019999</v>
      </c>
      <c r="I98" s="26">
        <v>859.12304659400002</v>
      </c>
      <c r="J98" s="26">
        <v>3355.6807461499998</v>
      </c>
      <c r="K98" s="26">
        <v>0</v>
      </c>
      <c r="L98" s="26">
        <v>0</v>
      </c>
      <c r="M98" s="26">
        <v>8141.8442882460004</v>
      </c>
      <c r="N98" s="26">
        <v>395.7</v>
      </c>
      <c r="O98" s="26">
        <v>266.54283299999997</v>
      </c>
      <c r="P98" s="26">
        <v>8804.0871212460006</v>
      </c>
      <c r="Q98" s="26">
        <v>0</v>
      </c>
      <c r="R98" s="26">
        <v>0</v>
      </c>
      <c r="S98" s="26">
        <v>8804.0871212460006</v>
      </c>
      <c r="T98" s="26">
        <v>1863.5</v>
      </c>
      <c r="U98" s="26">
        <v>10667.587121246001</v>
      </c>
      <c r="V98" s="25" t="s">
        <v>278</v>
      </c>
    </row>
    <row r="99" spans="1:22" hidden="1" x14ac:dyDescent="0.25">
      <c r="A99" s="25">
        <v>2017</v>
      </c>
      <c r="B99" s="25">
        <v>210003</v>
      </c>
      <c r="C99" s="25" t="s">
        <v>192</v>
      </c>
      <c r="D99" s="25" t="s">
        <v>1</v>
      </c>
      <c r="E99" s="25" t="s">
        <v>142</v>
      </c>
      <c r="F99" s="25" t="s">
        <v>143</v>
      </c>
      <c r="G99" s="26">
        <v>805060</v>
      </c>
      <c r="H99" s="26">
        <v>1524.6758477809999</v>
      </c>
      <c r="I99" s="26">
        <v>146.820577367</v>
      </c>
      <c r="J99" s="26">
        <v>1324.3716912059999</v>
      </c>
      <c r="K99" s="26">
        <v>0</v>
      </c>
      <c r="L99" s="26">
        <v>0</v>
      </c>
      <c r="M99" s="26">
        <v>2995.868116354</v>
      </c>
      <c r="N99" s="26">
        <v>54.5</v>
      </c>
      <c r="O99" s="26">
        <v>0.06</v>
      </c>
      <c r="P99" s="26">
        <v>3050.4281163539999</v>
      </c>
      <c r="Q99" s="26">
        <v>0</v>
      </c>
      <c r="R99" s="26">
        <v>0</v>
      </c>
      <c r="S99" s="26">
        <v>3050.4281163539999</v>
      </c>
      <c r="T99" s="26">
        <v>645.70000000000005</v>
      </c>
      <c r="U99" s="26">
        <v>3696.1281163540002</v>
      </c>
      <c r="V99" s="25" t="s">
        <v>278</v>
      </c>
    </row>
    <row r="100" spans="1:22" hidden="1" x14ac:dyDescent="0.25">
      <c r="A100" s="25">
        <v>2017</v>
      </c>
      <c r="B100" s="25">
        <v>210003</v>
      </c>
      <c r="C100" s="25" t="s">
        <v>192</v>
      </c>
      <c r="D100" s="25" t="s">
        <v>1</v>
      </c>
      <c r="E100" s="25" t="s">
        <v>144</v>
      </c>
      <c r="F100" s="25" t="s">
        <v>145</v>
      </c>
      <c r="G100" s="26">
        <v>10886</v>
      </c>
      <c r="H100" s="26">
        <v>64.838610599000006</v>
      </c>
      <c r="I100" s="26">
        <v>7.3188732000000006E-2</v>
      </c>
      <c r="J100" s="26">
        <v>33.636357560999997</v>
      </c>
      <c r="K100" s="26">
        <v>0</v>
      </c>
      <c r="L100" s="26">
        <v>0</v>
      </c>
      <c r="M100" s="26">
        <v>98.548156891000005</v>
      </c>
      <c r="N100" s="26">
        <v>1.2</v>
      </c>
      <c r="O100" s="26">
        <v>0</v>
      </c>
      <c r="P100" s="26">
        <v>99.748156890999994</v>
      </c>
      <c r="Q100" s="26">
        <v>0</v>
      </c>
      <c r="R100" s="26">
        <v>0</v>
      </c>
      <c r="S100" s="26">
        <v>99.748156890999994</v>
      </c>
      <c r="T100" s="26">
        <v>21.1</v>
      </c>
      <c r="U100" s="26">
        <v>120.848156891</v>
      </c>
      <c r="V100" s="25" t="s">
        <v>278</v>
      </c>
    </row>
    <row r="101" spans="1:22" hidden="1" x14ac:dyDescent="0.25">
      <c r="A101" s="25">
        <v>2017</v>
      </c>
      <c r="B101" s="25">
        <v>210003</v>
      </c>
      <c r="C101" s="25" t="s">
        <v>192</v>
      </c>
      <c r="D101" s="25" t="s">
        <v>1</v>
      </c>
      <c r="E101" s="25" t="s">
        <v>146</v>
      </c>
      <c r="F101" s="25" t="s">
        <v>147</v>
      </c>
      <c r="G101" s="26">
        <v>22405</v>
      </c>
      <c r="H101" s="26">
        <v>321.64690552000002</v>
      </c>
      <c r="I101" s="26">
        <v>229.623437185</v>
      </c>
      <c r="J101" s="26">
        <v>229.375181373</v>
      </c>
      <c r="K101" s="26">
        <v>0</v>
      </c>
      <c r="L101" s="26">
        <v>0</v>
      </c>
      <c r="M101" s="26">
        <v>780.64552407899998</v>
      </c>
      <c r="N101" s="26">
        <v>114.1</v>
      </c>
      <c r="O101" s="26">
        <v>1.458645</v>
      </c>
      <c r="P101" s="26">
        <v>896.20416907900005</v>
      </c>
      <c r="Q101" s="26">
        <v>0</v>
      </c>
      <c r="R101" s="26">
        <v>0</v>
      </c>
      <c r="S101" s="26">
        <v>896.20416907900005</v>
      </c>
      <c r="T101" s="26">
        <v>189.7</v>
      </c>
      <c r="U101" s="26">
        <v>1085.904169079</v>
      </c>
      <c r="V101" s="25" t="s">
        <v>278</v>
      </c>
    </row>
    <row r="102" spans="1:22" hidden="1" x14ac:dyDescent="0.25">
      <c r="A102" s="25">
        <v>2017</v>
      </c>
      <c r="B102" s="25">
        <v>210003</v>
      </c>
      <c r="C102" s="25" t="s">
        <v>192</v>
      </c>
      <c r="D102" s="25" t="s">
        <v>1</v>
      </c>
      <c r="E102" s="25" t="s">
        <v>148</v>
      </c>
      <c r="F102" s="25" t="s">
        <v>149</v>
      </c>
      <c r="G102" s="26">
        <v>3979045</v>
      </c>
      <c r="H102" s="26">
        <v>3583.9680882980001</v>
      </c>
      <c r="I102" s="26">
        <v>312.29197090700001</v>
      </c>
      <c r="J102" s="26">
        <v>1937.722020682</v>
      </c>
      <c r="K102" s="26">
        <v>0</v>
      </c>
      <c r="L102" s="26">
        <v>0</v>
      </c>
      <c r="M102" s="26">
        <v>5833.9820798860001</v>
      </c>
      <c r="N102" s="26">
        <v>127.5</v>
      </c>
      <c r="O102" s="26">
        <v>0</v>
      </c>
      <c r="P102" s="26">
        <v>5961.4820798860001</v>
      </c>
      <c r="Q102" s="26">
        <v>0</v>
      </c>
      <c r="R102" s="26">
        <v>0</v>
      </c>
      <c r="S102" s="26">
        <v>5961.4820798860001</v>
      </c>
      <c r="T102" s="26">
        <v>1261.8</v>
      </c>
      <c r="U102" s="26">
        <v>7223.2820798860002</v>
      </c>
      <c r="V102" s="25" t="s">
        <v>278</v>
      </c>
    </row>
    <row r="103" spans="1:22" hidden="1" x14ac:dyDescent="0.25">
      <c r="A103" s="25">
        <v>2017</v>
      </c>
      <c r="B103" s="25">
        <v>210003</v>
      </c>
      <c r="C103" s="25" t="s">
        <v>192</v>
      </c>
      <c r="D103" s="25" t="s">
        <v>1</v>
      </c>
      <c r="E103" s="25" t="s">
        <v>150</v>
      </c>
      <c r="F103" s="25" t="s">
        <v>151</v>
      </c>
      <c r="G103" s="26">
        <v>49967</v>
      </c>
      <c r="H103" s="26">
        <v>216.19291714600001</v>
      </c>
      <c r="I103" s="26">
        <v>24.619841768000001</v>
      </c>
      <c r="J103" s="26">
        <v>218.99624815799999</v>
      </c>
      <c r="K103" s="26">
        <v>0</v>
      </c>
      <c r="L103" s="26">
        <v>0</v>
      </c>
      <c r="M103" s="26">
        <v>459.80900707199999</v>
      </c>
      <c r="N103" s="26">
        <v>14</v>
      </c>
      <c r="O103" s="26">
        <v>0</v>
      </c>
      <c r="P103" s="26">
        <v>473.80900707199999</v>
      </c>
      <c r="Q103" s="26">
        <v>0</v>
      </c>
      <c r="R103" s="26">
        <v>0</v>
      </c>
      <c r="S103" s="26">
        <v>473.80900707199999</v>
      </c>
      <c r="T103" s="26">
        <v>100.3</v>
      </c>
      <c r="U103" s="26">
        <v>574.10900707200005</v>
      </c>
      <c r="V103" s="25" t="s">
        <v>278</v>
      </c>
    </row>
    <row r="104" spans="1:22" hidden="1" x14ac:dyDescent="0.25">
      <c r="A104" s="25">
        <v>2017</v>
      </c>
      <c r="B104" s="25">
        <v>210003</v>
      </c>
      <c r="C104" s="25" t="s">
        <v>192</v>
      </c>
      <c r="D104" s="25" t="s">
        <v>1</v>
      </c>
      <c r="E104" s="25" t="s">
        <v>152</v>
      </c>
      <c r="F104" s="25" t="s">
        <v>153</v>
      </c>
      <c r="G104" s="26">
        <v>25255</v>
      </c>
      <c r="H104" s="26">
        <v>157.52681178500001</v>
      </c>
      <c r="I104" s="26">
        <v>47.825230587999997</v>
      </c>
      <c r="J104" s="26">
        <v>95.975397161999993</v>
      </c>
      <c r="K104" s="26">
        <v>0</v>
      </c>
      <c r="L104" s="26">
        <v>0</v>
      </c>
      <c r="M104" s="26">
        <v>301.32743953400001</v>
      </c>
      <c r="N104" s="26">
        <v>22.1</v>
      </c>
      <c r="O104" s="26">
        <v>0</v>
      </c>
      <c r="P104" s="26">
        <v>323.42743953399997</v>
      </c>
      <c r="Q104" s="26">
        <v>0</v>
      </c>
      <c r="R104" s="26">
        <v>0</v>
      </c>
      <c r="S104" s="26">
        <v>323.42743953399997</v>
      </c>
      <c r="T104" s="26">
        <v>68.5</v>
      </c>
      <c r="U104" s="26">
        <v>391.92743953399997</v>
      </c>
      <c r="V104" s="25" t="s">
        <v>278</v>
      </c>
    </row>
    <row r="105" spans="1:22" hidden="1" x14ac:dyDescent="0.25">
      <c r="A105" s="25">
        <v>2017</v>
      </c>
      <c r="B105" s="25">
        <v>210003</v>
      </c>
      <c r="C105" s="25" t="s">
        <v>192</v>
      </c>
      <c r="D105" s="25" t="s">
        <v>1</v>
      </c>
      <c r="E105" s="25" t="s">
        <v>154</v>
      </c>
      <c r="F105" s="25" t="s">
        <v>155</v>
      </c>
      <c r="G105" s="26">
        <v>159265</v>
      </c>
      <c r="H105" s="26">
        <v>1045.3465432600001</v>
      </c>
      <c r="I105" s="26">
        <v>319.06470914699997</v>
      </c>
      <c r="J105" s="26">
        <v>640.13082601999997</v>
      </c>
      <c r="K105" s="26">
        <v>0</v>
      </c>
      <c r="L105" s="26">
        <v>0</v>
      </c>
      <c r="M105" s="26">
        <v>2004.542078427</v>
      </c>
      <c r="N105" s="26">
        <v>153.1</v>
      </c>
      <c r="O105" s="26">
        <v>0</v>
      </c>
      <c r="P105" s="26">
        <v>2157.6420784269999</v>
      </c>
      <c r="Q105" s="26">
        <v>0</v>
      </c>
      <c r="R105" s="26">
        <v>0</v>
      </c>
      <c r="S105" s="26">
        <v>2157.6420784269999</v>
      </c>
      <c r="T105" s="26">
        <v>456.7</v>
      </c>
      <c r="U105" s="26">
        <v>2614.3420784270002</v>
      </c>
      <c r="V105" s="25" t="s">
        <v>278</v>
      </c>
    </row>
    <row r="106" spans="1:22" hidden="1" x14ac:dyDescent="0.25">
      <c r="A106" s="25">
        <v>2017</v>
      </c>
      <c r="B106" s="25">
        <v>210003</v>
      </c>
      <c r="C106" s="25" t="s">
        <v>192</v>
      </c>
      <c r="D106" s="25" t="s">
        <v>1</v>
      </c>
      <c r="E106" s="25" t="s">
        <v>156</v>
      </c>
      <c r="F106" s="25" t="s">
        <v>157</v>
      </c>
      <c r="G106" s="26">
        <v>107980</v>
      </c>
      <c r="H106" s="26">
        <v>471.90048184300002</v>
      </c>
      <c r="I106" s="26">
        <v>101.229440934</v>
      </c>
      <c r="J106" s="26">
        <v>273.47584400099998</v>
      </c>
      <c r="K106" s="26">
        <v>0</v>
      </c>
      <c r="L106" s="26">
        <v>0</v>
      </c>
      <c r="M106" s="26">
        <v>846.60576677899996</v>
      </c>
      <c r="N106" s="26">
        <v>49</v>
      </c>
      <c r="O106" s="26">
        <v>0</v>
      </c>
      <c r="P106" s="26">
        <v>895.60576677899996</v>
      </c>
      <c r="Q106" s="26">
        <v>0</v>
      </c>
      <c r="R106" s="26">
        <v>0</v>
      </c>
      <c r="S106" s="26">
        <v>895.60576677899996</v>
      </c>
      <c r="T106" s="26">
        <v>189.6</v>
      </c>
      <c r="U106" s="26">
        <v>1085.205766779</v>
      </c>
      <c r="V106" s="25" t="s">
        <v>278</v>
      </c>
    </row>
    <row r="107" spans="1:22" hidden="1" x14ac:dyDescent="0.25">
      <c r="A107" s="25">
        <v>2017</v>
      </c>
      <c r="B107" s="25">
        <v>210003</v>
      </c>
      <c r="C107" s="25" t="s">
        <v>192</v>
      </c>
      <c r="D107" s="25" t="s">
        <v>1</v>
      </c>
      <c r="E107" s="25" t="s">
        <v>158</v>
      </c>
      <c r="F107" s="25" t="s">
        <v>159</v>
      </c>
      <c r="G107" s="26">
        <v>57967</v>
      </c>
      <c r="H107" s="26">
        <v>234.52162305499999</v>
      </c>
      <c r="I107" s="26">
        <v>71.113563769999999</v>
      </c>
      <c r="J107" s="26">
        <v>130.38844601700001</v>
      </c>
      <c r="K107" s="26">
        <v>0</v>
      </c>
      <c r="L107" s="26">
        <v>0</v>
      </c>
      <c r="M107" s="26">
        <v>436.02363284099999</v>
      </c>
      <c r="N107" s="26">
        <v>35.200000000000003</v>
      </c>
      <c r="O107" s="26">
        <v>0</v>
      </c>
      <c r="P107" s="26">
        <v>471.22363284099998</v>
      </c>
      <c r="Q107" s="26">
        <v>0</v>
      </c>
      <c r="R107" s="26">
        <v>0</v>
      </c>
      <c r="S107" s="26">
        <v>471.22363284099998</v>
      </c>
      <c r="T107" s="26">
        <v>99.7</v>
      </c>
      <c r="U107" s="26">
        <v>570.92363284099997</v>
      </c>
      <c r="V107" s="25" t="s">
        <v>278</v>
      </c>
    </row>
    <row r="108" spans="1:22" hidden="1" x14ac:dyDescent="0.25">
      <c r="A108" s="25">
        <v>2017</v>
      </c>
      <c r="B108" s="25">
        <v>210003</v>
      </c>
      <c r="C108" s="25" t="s">
        <v>192</v>
      </c>
      <c r="D108" s="25" t="s">
        <v>1</v>
      </c>
      <c r="E108" s="25" t="s">
        <v>160</v>
      </c>
      <c r="F108" s="25" t="s">
        <v>161</v>
      </c>
      <c r="G108" s="26">
        <v>3681</v>
      </c>
      <c r="H108" s="26">
        <v>1212.965197901</v>
      </c>
      <c r="I108" s="26">
        <v>104.790005862</v>
      </c>
      <c r="J108" s="26">
        <v>632.79063967100001</v>
      </c>
      <c r="K108" s="26">
        <v>0</v>
      </c>
      <c r="L108" s="26">
        <v>0</v>
      </c>
      <c r="M108" s="26">
        <v>1950.5458434330001</v>
      </c>
      <c r="N108" s="26">
        <v>53.3</v>
      </c>
      <c r="O108" s="26">
        <v>16.056695999999999</v>
      </c>
      <c r="P108" s="26">
        <v>2019.9025394329999</v>
      </c>
      <c r="Q108" s="26">
        <v>0</v>
      </c>
      <c r="R108" s="26">
        <v>0</v>
      </c>
      <c r="S108" s="26">
        <v>2019.9025394329999</v>
      </c>
      <c r="T108" s="26">
        <v>427.5</v>
      </c>
      <c r="U108" s="26">
        <v>2447.4025394330001</v>
      </c>
      <c r="V108" s="25" t="s">
        <v>278</v>
      </c>
    </row>
    <row r="109" spans="1:22" hidden="1" x14ac:dyDescent="0.25">
      <c r="A109" s="25">
        <v>2017</v>
      </c>
      <c r="B109" s="25">
        <v>210003</v>
      </c>
      <c r="C109" s="25" t="s">
        <v>192</v>
      </c>
      <c r="D109" s="25" t="s">
        <v>1</v>
      </c>
      <c r="E109" s="25" t="s">
        <v>164</v>
      </c>
      <c r="F109" s="25" t="s">
        <v>165</v>
      </c>
      <c r="G109" s="26">
        <v>37215</v>
      </c>
      <c r="H109" s="26">
        <v>1016.07048994</v>
      </c>
      <c r="I109" s="26">
        <v>74.833312427999999</v>
      </c>
      <c r="J109" s="26">
        <v>682.26809629599995</v>
      </c>
      <c r="K109" s="26">
        <v>0</v>
      </c>
      <c r="L109" s="26">
        <v>0</v>
      </c>
      <c r="M109" s="26">
        <v>1773.1718986640001</v>
      </c>
      <c r="N109" s="26">
        <v>56</v>
      </c>
      <c r="O109" s="26">
        <v>2.7037083329999998</v>
      </c>
      <c r="P109" s="26">
        <v>1831.875606997</v>
      </c>
      <c r="Q109" s="26">
        <v>0</v>
      </c>
      <c r="R109" s="26">
        <v>0</v>
      </c>
      <c r="S109" s="26">
        <v>1831.875606997</v>
      </c>
      <c r="T109" s="26">
        <v>387.7</v>
      </c>
      <c r="U109" s="26">
        <v>2219.5756069969998</v>
      </c>
      <c r="V109" s="25" t="s">
        <v>278</v>
      </c>
    </row>
    <row r="110" spans="1:22" hidden="1" x14ac:dyDescent="0.25">
      <c r="A110" s="25">
        <v>2017</v>
      </c>
      <c r="B110" s="25">
        <v>210003</v>
      </c>
      <c r="C110" s="25" t="s">
        <v>192</v>
      </c>
      <c r="D110" s="25" t="s">
        <v>1</v>
      </c>
      <c r="E110" s="25" t="s">
        <v>170</v>
      </c>
      <c r="F110" s="25" t="s">
        <v>171</v>
      </c>
      <c r="G110" s="26">
        <v>120419</v>
      </c>
      <c r="H110" s="26">
        <v>2866.016935271</v>
      </c>
      <c r="I110" s="26">
        <v>696.31788972799995</v>
      </c>
      <c r="J110" s="26">
        <v>1726.627070069</v>
      </c>
      <c r="K110" s="26">
        <v>0</v>
      </c>
      <c r="L110" s="26">
        <v>0</v>
      </c>
      <c r="M110" s="26">
        <v>5288.9618950679996</v>
      </c>
      <c r="N110" s="26">
        <v>52.8</v>
      </c>
      <c r="O110" s="26">
        <v>0.56999999999999995</v>
      </c>
      <c r="P110" s="26">
        <v>5342.3318950680004</v>
      </c>
      <c r="Q110" s="26">
        <v>0</v>
      </c>
      <c r="R110" s="26">
        <v>0</v>
      </c>
      <c r="S110" s="26">
        <v>5342.3318950680004</v>
      </c>
      <c r="T110" s="26">
        <v>1130.8</v>
      </c>
      <c r="U110" s="26">
        <v>6473.1318950679997</v>
      </c>
      <c r="V110" s="25" t="s">
        <v>278</v>
      </c>
    </row>
    <row r="111" spans="1:22" hidden="1" x14ac:dyDescent="0.25">
      <c r="A111" s="25">
        <v>2017</v>
      </c>
      <c r="B111" s="25">
        <v>210003</v>
      </c>
      <c r="C111" s="25" t="s">
        <v>192</v>
      </c>
      <c r="D111" s="25" t="s">
        <v>1</v>
      </c>
      <c r="E111" s="25" t="s">
        <v>193</v>
      </c>
      <c r="F111" s="25" t="s">
        <v>194</v>
      </c>
      <c r="G111" s="26">
        <v>0</v>
      </c>
      <c r="H111" s="26">
        <v>334.314187006</v>
      </c>
      <c r="I111" s="26">
        <v>0.377368223</v>
      </c>
      <c r="J111" s="26">
        <v>11.456488253</v>
      </c>
      <c r="K111" s="26"/>
      <c r="L111" s="26"/>
      <c r="M111" s="26">
        <v>346.14804348299998</v>
      </c>
      <c r="N111" s="26"/>
      <c r="O111" s="26"/>
      <c r="P111" s="26">
        <v>346.14804348299998</v>
      </c>
      <c r="Q111" s="26">
        <v>0</v>
      </c>
      <c r="R111" s="26">
        <v>0</v>
      </c>
      <c r="S111" s="26">
        <v>346.14804348299998</v>
      </c>
      <c r="T111" s="26">
        <v>73.3</v>
      </c>
      <c r="U111" s="26">
        <v>419.44804348299999</v>
      </c>
      <c r="V111" s="25" t="s">
        <v>278</v>
      </c>
    </row>
    <row r="112" spans="1:22" hidden="1" x14ac:dyDescent="0.25">
      <c r="A112" s="25">
        <v>2017</v>
      </c>
      <c r="B112" s="25">
        <v>210003</v>
      </c>
      <c r="C112" s="25" t="s">
        <v>192</v>
      </c>
      <c r="D112" s="25" t="s">
        <v>1</v>
      </c>
      <c r="E112" s="25" t="s">
        <v>172</v>
      </c>
      <c r="F112" s="25" t="s">
        <v>173</v>
      </c>
      <c r="G112" s="26">
        <v>11039</v>
      </c>
      <c r="H112" s="26"/>
      <c r="I112" s="26">
        <v>3161.0893244580002</v>
      </c>
      <c r="J112" s="26">
        <v>1135.7402231139999</v>
      </c>
      <c r="K112" s="26"/>
      <c r="L112" s="26"/>
      <c r="M112" s="26">
        <v>4296.8295475719997</v>
      </c>
      <c r="N112" s="26"/>
      <c r="O112" s="26"/>
      <c r="P112" s="26">
        <v>4296.8295475719997</v>
      </c>
      <c r="Q112" s="26">
        <v>0</v>
      </c>
      <c r="R112" s="26">
        <v>0</v>
      </c>
      <c r="S112" s="26">
        <v>4296.8295475719997</v>
      </c>
      <c r="T112" s="26">
        <v>909.5</v>
      </c>
      <c r="U112" s="26">
        <v>5206.3295475719997</v>
      </c>
      <c r="V112" s="25" t="s">
        <v>278</v>
      </c>
    </row>
    <row r="113" spans="1:22" x14ac:dyDescent="0.25">
      <c r="A113" s="25">
        <v>2017</v>
      </c>
      <c r="B113" s="25">
        <v>210003</v>
      </c>
      <c r="C113" s="25" t="s">
        <v>192</v>
      </c>
      <c r="D113" s="25" t="s">
        <v>177</v>
      </c>
      <c r="E113" s="25" t="s">
        <v>94</v>
      </c>
      <c r="F113" s="25" t="s">
        <v>94</v>
      </c>
      <c r="G113" s="26">
        <v>18424954.145499997</v>
      </c>
      <c r="H113" s="26">
        <v>130897.378271209</v>
      </c>
      <c r="I113" s="26">
        <v>29237.229456244</v>
      </c>
      <c r="J113" s="26">
        <v>64296.928222547001</v>
      </c>
      <c r="K113" s="26">
        <v>207.14962</v>
      </c>
      <c r="L113" s="26">
        <v>6129.3272800000004</v>
      </c>
      <c r="M113" s="26">
        <v>230768.01285</v>
      </c>
      <c r="N113" s="26">
        <v>8257.1</v>
      </c>
      <c r="O113" s="26">
        <v>932.88037733299996</v>
      </c>
      <c r="P113" s="26"/>
      <c r="Q113" s="26">
        <v>0</v>
      </c>
      <c r="R113" s="26">
        <v>0</v>
      </c>
      <c r="S113" s="26">
        <v>239957.99322733301</v>
      </c>
      <c r="T113" s="26">
        <v>50790.8</v>
      </c>
      <c r="U113" s="26">
        <v>290748.79322733299</v>
      </c>
      <c r="V113" s="25" t="s">
        <v>278</v>
      </c>
    </row>
    <row r="114" spans="1:22" hidden="1" x14ac:dyDescent="0.25">
      <c r="A114" s="25">
        <v>2017</v>
      </c>
      <c r="B114" s="25">
        <v>210004</v>
      </c>
      <c r="C114" s="25" t="s">
        <v>5</v>
      </c>
      <c r="D114" s="25" t="s">
        <v>1</v>
      </c>
      <c r="E114" s="25" t="s">
        <v>106</v>
      </c>
      <c r="F114" s="25" t="s">
        <v>107</v>
      </c>
      <c r="G114" s="26">
        <v>55987</v>
      </c>
      <c r="H114" s="26">
        <v>29116.125555129001</v>
      </c>
      <c r="I114" s="26">
        <v>7218.1797905619997</v>
      </c>
      <c r="J114" s="26">
        <v>9494.6985288550004</v>
      </c>
      <c r="K114" s="26">
        <v>0</v>
      </c>
      <c r="L114" s="26">
        <v>0</v>
      </c>
      <c r="M114" s="26">
        <v>45829.003874545997</v>
      </c>
      <c r="N114" s="26">
        <v>6342.3</v>
      </c>
      <c r="O114" s="26">
        <v>4.66</v>
      </c>
      <c r="P114" s="26">
        <v>52175.963874546003</v>
      </c>
      <c r="Q114" s="26">
        <v>0</v>
      </c>
      <c r="R114" s="26">
        <v>123.3</v>
      </c>
      <c r="S114" s="26">
        <v>52175.963874546003</v>
      </c>
      <c r="T114" s="26">
        <v>6639.1</v>
      </c>
      <c r="U114" s="26">
        <v>58815.063874546002</v>
      </c>
      <c r="V114" s="25" t="s">
        <v>278</v>
      </c>
    </row>
    <row r="115" spans="1:22" hidden="1" x14ac:dyDescent="0.25">
      <c r="A115" s="25">
        <v>2017</v>
      </c>
      <c r="B115" s="25">
        <v>210004</v>
      </c>
      <c r="C115" s="25" t="s">
        <v>5</v>
      </c>
      <c r="D115" s="25" t="s">
        <v>1</v>
      </c>
      <c r="E115" s="25" t="s">
        <v>108</v>
      </c>
      <c r="F115" s="25" t="s">
        <v>109</v>
      </c>
      <c r="G115" s="26">
        <v>925</v>
      </c>
      <c r="H115" s="26">
        <v>503.825821824</v>
      </c>
      <c r="I115" s="26">
        <v>204.389824863</v>
      </c>
      <c r="J115" s="26">
        <v>166.99406384299999</v>
      </c>
      <c r="K115" s="26">
        <v>0</v>
      </c>
      <c r="L115" s="26">
        <v>617.23927662400001</v>
      </c>
      <c r="M115" s="26">
        <v>1492.448987154</v>
      </c>
      <c r="N115" s="26">
        <v>226.9</v>
      </c>
      <c r="O115" s="26">
        <v>7.0000000000000007E-2</v>
      </c>
      <c r="P115" s="26">
        <v>1719.418987154</v>
      </c>
      <c r="Q115" s="26">
        <v>0</v>
      </c>
      <c r="R115" s="26">
        <v>4.0999999999999996</v>
      </c>
      <c r="S115" s="26">
        <v>1719.418987154</v>
      </c>
      <c r="T115" s="26">
        <v>218.8</v>
      </c>
      <c r="U115" s="26">
        <v>1938.2189871539999</v>
      </c>
      <c r="V115" s="25" t="s">
        <v>278</v>
      </c>
    </row>
    <row r="116" spans="1:22" hidden="1" x14ac:dyDescent="0.25">
      <c r="A116" s="25">
        <v>2017</v>
      </c>
      <c r="B116" s="25">
        <v>210004</v>
      </c>
      <c r="C116" s="25" t="s">
        <v>5</v>
      </c>
      <c r="D116" s="25" t="s">
        <v>1</v>
      </c>
      <c r="E116" s="25" t="s">
        <v>112</v>
      </c>
      <c r="F116" s="25" t="s">
        <v>113</v>
      </c>
      <c r="G116" s="26">
        <v>21291</v>
      </c>
      <c r="H116" s="26">
        <v>5127.0383894830002</v>
      </c>
      <c r="I116" s="26">
        <v>2161.191243321</v>
      </c>
      <c r="J116" s="26">
        <v>1702.1254508039999</v>
      </c>
      <c r="K116" s="26">
        <v>0</v>
      </c>
      <c r="L116" s="26">
        <v>1546.4628245260001</v>
      </c>
      <c r="M116" s="26">
        <v>10536.817908133</v>
      </c>
      <c r="N116" s="26">
        <v>1955</v>
      </c>
      <c r="O116" s="26">
        <v>1.66</v>
      </c>
      <c r="P116" s="26">
        <v>12493.477908133</v>
      </c>
      <c r="Q116" s="26">
        <v>0</v>
      </c>
      <c r="R116" s="26">
        <v>29.5</v>
      </c>
      <c r="S116" s="26">
        <v>12493.477908133</v>
      </c>
      <c r="T116" s="26">
        <v>1589.7</v>
      </c>
      <c r="U116" s="26">
        <v>14083.177908133001</v>
      </c>
      <c r="V116" s="25" t="s">
        <v>278</v>
      </c>
    </row>
    <row r="117" spans="1:22" hidden="1" x14ac:dyDescent="0.25">
      <c r="A117" s="25">
        <v>2017</v>
      </c>
      <c r="B117" s="25">
        <v>210004</v>
      </c>
      <c r="C117" s="25" t="s">
        <v>5</v>
      </c>
      <c r="D117" s="25" t="s">
        <v>1</v>
      </c>
      <c r="E117" s="25" t="s">
        <v>114</v>
      </c>
      <c r="F117" s="25" t="s">
        <v>115</v>
      </c>
      <c r="G117" s="26">
        <v>12175</v>
      </c>
      <c r="H117" s="26">
        <v>6138.8276862840003</v>
      </c>
      <c r="I117" s="26">
        <v>3156.7277328639998</v>
      </c>
      <c r="J117" s="26">
        <v>2057.3418940689999</v>
      </c>
      <c r="K117" s="26">
        <v>0</v>
      </c>
      <c r="L117" s="26">
        <v>0.27590544</v>
      </c>
      <c r="M117" s="26">
        <v>11353.173218657999</v>
      </c>
      <c r="N117" s="26">
        <v>3910</v>
      </c>
      <c r="O117" s="26">
        <v>1.02</v>
      </c>
      <c r="P117" s="26">
        <v>15264.193218658</v>
      </c>
      <c r="Q117" s="26">
        <v>0</v>
      </c>
      <c r="R117" s="26">
        <v>36.1</v>
      </c>
      <c r="S117" s="26">
        <v>15264.193218658</v>
      </c>
      <c r="T117" s="26">
        <v>1942.3</v>
      </c>
      <c r="U117" s="26">
        <v>17206.493218658001</v>
      </c>
      <c r="V117" s="25" t="s">
        <v>278</v>
      </c>
    </row>
    <row r="118" spans="1:22" hidden="1" x14ac:dyDescent="0.25">
      <c r="A118" s="25">
        <v>2017</v>
      </c>
      <c r="B118" s="25">
        <v>210004</v>
      </c>
      <c r="C118" s="25" t="s">
        <v>5</v>
      </c>
      <c r="D118" s="25" t="s">
        <v>1</v>
      </c>
      <c r="E118" s="25" t="s">
        <v>116</v>
      </c>
      <c r="F118" s="25" t="s">
        <v>117</v>
      </c>
      <c r="G118" s="26">
        <v>14777</v>
      </c>
      <c r="H118" s="26">
        <v>17685.456423038999</v>
      </c>
      <c r="I118" s="26">
        <v>3238.0659871470002</v>
      </c>
      <c r="J118" s="26">
        <v>5728.2794843789998</v>
      </c>
      <c r="K118" s="26">
        <v>0</v>
      </c>
      <c r="L118" s="26">
        <v>0</v>
      </c>
      <c r="M118" s="26">
        <v>26651.801894565</v>
      </c>
      <c r="N118" s="26">
        <v>3137.3</v>
      </c>
      <c r="O118" s="26">
        <v>214.07926800000001</v>
      </c>
      <c r="P118" s="26">
        <v>30003.181162565001</v>
      </c>
      <c r="Q118" s="26">
        <v>0</v>
      </c>
      <c r="R118" s="26">
        <v>70.900000000000006</v>
      </c>
      <c r="S118" s="26">
        <v>30003.181162565001</v>
      </c>
      <c r="T118" s="26">
        <v>3817.7</v>
      </c>
      <c r="U118" s="26">
        <v>33820.881162564998</v>
      </c>
      <c r="V118" s="25" t="s">
        <v>278</v>
      </c>
    </row>
    <row r="119" spans="1:22" hidden="1" x14ac:dyDescent="0.25">
      <c r="A119" s="25">
        <v>2017</v>
      </c>
      <c r="B119" s="25">
        <v>210004</v>
      </c>
      <c r="C119" s="25" t="s">
        <v>5</v>
      </c>
      <c r="D119" s="25" t="s">
        <v>1</v>
      </c>
      <c r="E119" s="25" t="s">
        <v>182</v>
      </c>
      <c r="F119" s="25" t="s">
        <v>183</v>
      </c>
      <c r="G119" s="26">
        <v>16380</v>
      </c>
      <c r="H119" s="26">
        <v>12159.015207226999</v>
      </c>
      <c r="I119" s="26">
        <v>778.865335222</v>
      </c>
      <c r="J119" s="26">
        <v>3889.1561246279998</v>
      </c>
      <c r="K119" s="26">
        <v>0</v>
      </c>
      <c r="L119" s="26">
        <v>0</v>
      </c>
      <c r="M119" s="26">
        <v>16827.036667077002</v>
      </c>
      <c r="N119" s="26">
        <v>749.9</v>
      </c>
      <c r="O119" s="26">
        <v>196.1585</v>
      </c>
      <c r="P119" s="26">
        <v>17773.095167077001</v>
      </c>
      <c r="Q119" s="26">
        <v>0</v>
      </c>
      <c r="R119" s="26">
        <v>42</v>
      </c>
      <c r="S119" s="26">
        <v>17773.095167077001</v>
      </c>
      <c r="T119" s="26">
        <v>2261.5</v>
      </c>
      <c r="U119" s="26">
        <v>20034.595167077001</v>
      </c>
      <c r="V119" s="25" t="s">
        <v>278</v>
      </c>
    </row>
    <row r="120" spans="1:22" hidden="1" x14ac:dyDescent="0.25">
      <c r="A120" s="25">
        <v>2017</v>
      </c>
      <c r="B120" s="25">
        <v>210004</v>
      </c>
      <c r="C120" s="25" t="s">
        <v>5</v>
      </c>
      <c r="D120" s="25" t="s">
        <v>1</v>
      </c>
      <c r="E120" s="25" t="s">
        <v>118</v>
      </c>
      <c r="F120" s="25" t="s">
        <v>119</v>
      </c>
      <c r="G120" s="26">
        <v>19189</v>
      </c>
      <c r="H120" s="26">
        <v>4219.4098896639998</v>
      </c>
      <c r="I120" s="26">
        <v>1379.547319279</v>
      </c>
      <c r="J120" s="26">
        <v>1387.2584737479999</v>
      </c>
      <c r="K120" s="26">
        <v>0</v>
      </c>
      <c r="L120" s="26">
        <v>0</v>
      </c>
      <c r="M120" s="26">
        <v>6986.2156826910004</v>
      </c>
      <c r="N120" s="26">
        <v>1743.1</v>
      </c>
      <c r="O120" s="26">
        <v>0.06</v>
      </c>
      <c r="P120" s="26">
        <v>8729.3756826909994</v>
      </c>
      <c r="Q120" s="26">
        <v>0</v>
      </c>
      <c r="R120" s="26">
        <v>20.6</v>
      </c>
      <c r="S120" s="26">
        <v>8729.3756826909994</v>
      </c>
      <c r="T120" s="26">
        <v>1110.8</v>
      </c>
      <c r="U120" s="26">
        <v>9840.1756826910005</v>
      </c>
      <c r="V120" s="25" t="s">
        <v>278</v>
      </c>
    </row>
    <row r="121" spans="1:22" hidden="1" x14ac:dyDescent="0.25">
      <c r="A121" s="25">
        <v>2017</v>
      </c>
      <c r="B121" s="25">
        <v>210004</v>
      </c>
      <c r="C121" s="25" t="s">
        <v>5</v>
      </c>
      <c r="D121" s="25" t="s">
        <v>1</v>
      </c>
      <c r="E121" s="25" t="s">
        <v>120</v>
      </c>
      <c r="F121" s="25" t="s">
        <v>121</v>
      </c>
      <c r="G121" s="26">
        <v>740697</v>
      </c>
      <c r="H121" s="26">
        <v>13248.836465898001</v>
      </c>
      <c r="I121" s="26">
        <v>2437.1396883860002</v>
      </c>
      <c r="J121" s="26">
        <v>4763.5712110049999</v>
      </c>
      <c r="K121" s="26">
        <v>0</v>
      </c>
      <c r="L121" s="26">
        <v>0</v>
      </c>
      <c r="M121" s="26">
        <v>20449.547365289</v>
      </c>
      <c r="N121" s="26">
        <v>1635</v>
      </c>
      <c r="O121" s="26">
        <v>2.41</v>
      </c>
      <c r="P121" s="26">
        <v>22086.957365288999</v>
      </c>
      <c r="Q121" s="26">
        <v>0</v>
      </c>
      <c r="R121" s="26">
        <v>52.2</v>
      </c>
      <c r="S121" s="26">
        <v>22086.957365288999</v>
      </c>
      <c r="T121" s="26">
        <v>2810.4</v>
      </c>
      <c r="U121" s="26">
        <v>24897.357365289001</v>
      </c>
      <c r="V121" s="25" t="s">
        <v>278</v>
      </c>
    </row>
    <row r="122" spans="1:22" hidden="1" x14ac:dyDescent="0.25">
      <c r="A122" s="25">
        <v>2017</v>
      </c>
      <c r="B122" s="25">
        <v>210004</v>
      </c>
      <c r="C122" s="25" t="s">
        <v>5</v>
      </c>
      <c r="D122" s="25" t="s">
        <v>1</v>
      </c>
      <c r="E122" s="25" t="s">
        <v>122</v>
      </c>
      <c r="F122" s="25" t="s">
        <v>123</v>
      </c>
      <c r="G122" s="26">
        <v>142858</v>
      </c>
      <c r="H122" s="26">
        <v>1997.6531693659999</v>
      </c>
      <c r="I122" s="26">
        <v>520.46341705400005</v>
      </c>
      <c r="J122" s="26">
        <v>781.75495239099996</v>
      </c>
      <c r="K122" s="26">
        <v>115.83042145500001</v>
      </c>
      <c r="L122" s="26">
        <v>106.179367516</v>
      </c>
      <c r="M122" s="26">
        <v>3521.881327781</v>
      </c>
      <c r="N122" s="26">
        <v>637.29999999999995</v>
      </c>
      <c r="O122" s="26">
        <v>0.04</v>
      </c>
      <c r="P122" s="26">
        <v>4159.2213277809997</v>
      </c>
      <c r="Q122" s="26">
        <v>0</v>
      </c>
      <c r="R122" s="26">
        <v>9.8000000000000007</v>
      </c>
      <c r="S122" s="26">
        <v>4159.2213277809997</v>
      </c>
      <c r="T122" s="26">
        <v>529.20000000000005</v>
      </c>
      <c r="U122" s="26">
        <v>4688.4213277810004</v>
      </c>
      <c r="V122" s="25" t="s">
        <v>278</v>
      </c>
    </row>
    <row r="123" spans="1:22" hidden="1" x14ac:dyDescent="0.25">
      <c r="A123" s="25">
        <v>2017</v>
      </c>
      <c r="B123" s="25">
        <v>210004</v>
      </c>
      <c r="C123" s="25" t="s">
        <v>5</v>
      </c>
      <c r="D123" s="25" t="s">
        <v>1</v>
      </c>
      <c r="E123" s="25" t="s">
        <v>124</v>
      </c>
      <c r="F123" s="25" t="s">
        <v>125</v>
      </c>
      <c r="G123" s="26">
        <v>7679</v>
      </c>
      <c r="H123" s="26">
        <v>3339.020365111</v>
      </c>
      <c r="I123" s="26">
        <v>586.58865137800001</v>
      </c>
      <c r="J123" s="26">
        <v>1396.5492535230001</v>
      </c>
      <c r="K123" s="26">
        <v>0</v>
      </c>
      <c r="L123" s="26">
        <v>0</v>
      </c>
      <c r="M123" s="26">
        <v>5322.1582700119998</v>
      </c>
      <c r="N123" s="26">
        <v>493.2</v>
      </c>
      <c r="O123" s="26">
        <v>0.31</v>
      </c>
      <c r="P123" s="26">
        <v>5815.668270012</v>
      </c>
      <c r="Q123" s="26">
        <v>0</v>
      </c>
      <c r="R123" s="26">
        <v>13.7</v>
      </c>
      <c r="S123" s="26">
        <v>5815.668270012</v>
      </c>
      <c r="T123" s="26">
        <v>740</v>
      </c>
      <c r="U123" s="26">
        <v>6555.668270012</v>
      </c>
      <c r="V123" s="25" t="s">
        <v>278</v>
      </c>
    </row>
    <row r="124" spans="1:22" hidden="1" x14ac:dyDescent="0.25">
      <c r="A124" s="25">
        <v>2017</v>
      </c>
      <c r="B124" s="25">
        <v>210004</v>
      </c>
      <c r="C124" s="25" t="s">
        <v>5</v>
      </c>
      <c r="D124" s="25" t="s">
        <v>1</v>
      </c>
      <c r="E124" s="25" t="s">
        <v>126</v>
      </c>
      <c r="F124" s="25" t="s">
        <v>127</v>
      </c>
      <c r="G124" s="26">
        <v>394316</v>
      </c>
      <c r="H124" s="26">
        <v>12308.632727179</v>
      </c>
      <c r="I124" s="26">
        <v>4200.1732848559996</v>
      </c>
      <c r="J124" s="26">
        <v>4171.59820614</v>
      </c>
      <c r="K124" s="26">
        <v>0</v>
      </c>
      <c r="L124" s="26">
        <v>0</v>
      </c>
      <c r="M124" s="26">
        <v>20680.404218175001</v>
      </c>
      <c r="N124" s="26">
        <v>5037.8</v>
      </c>
      <c r="O124" s="26">
        <v>0.52</v>
      </c>
      <c r="P124" s="26">
        <v>25718.724218175001</v>
      </c>
      <c r="Q124" s="26">
        <v>0</v>
      </c>
      <c r="R124" s="26">
        <v>60.8</v>
      </c>
      <c r="S124" s="26">
        <v>25718.724218175001</v>
      </c>
      <c r="T124" s="26">
        <v>3272.5</v>
      </c>
      <c r="U124" s="26">
        <v>28991.224218175001</v>
      </c>
      <c r="V124" s="25" t="s">
        <v>278</v>
      </c>
    </row>
    <row r="125" spans="1:22" hidden="1" x14ac:dyDescent="0.25">
      <c r="A125" s="25">
        <v>2017</v>
      </c>
      <c r="B125" s="25">
        <v>210004</v>
      </c>
      <c r="C125" s="25" t="s">
        <v>5</v>
      </c>
      <c r="D125" s="25" t="s">
        <v>1</v>
      </c>
      <c r="E125" s="25" t="s">
        <v>128</v>
      </c>
      <c r="F125" s="25" t="s">
        <v>129</v>
      </c>
      <c r="G125" s="26">
        <v>1463700</v>
      </c>
      <c r="H125" s="26">
        <v>16624.606146131999</v>
      </c>
      <c r="I125" s="26">
        <v>3234.124816861</v>
      </c>
      <c r="J125" s="26">
        <v>5910.8478424779996</v>
      </c>
      <c r="K125" s="26">
        <v>0</v>
      </c>
      <c r="L125" s="26">
        <v>364.66728515900002</v>
      </c>
      <c r="M125" s="26">
        <v>26134.246090629</v>
      </c>
      <c r="N125" s="26">
        <v>3586.6</v>
      </c>
      <c r="O125" s="26">
        <v>1587.709075</v>
      </c>
      <c r="P125" s="26">
        <v>31308.555165629001</v>
      </c>
      <c r="Q125" s="26">
        <v>0</v>
      </c>
      <c r="R125" s="26">
        <v>74</v>
      </c>
      <c r="S125" s="26">
        <v>31308.555165629001</v>
      </c>
      <c r="T125" s="26">
        <v>3983.8</v>
      </c>
      <c r="U125" s="26">
        <v>35292.355165629</v>
      </c>
      <c r="V125" s="25" t="s">
        <v>278</v>
      </c>
    </row>
    <row r="126" spans="1:22" hidden="1" x14ac:dyDescent="0.25">
      <c r="A126" s="25">
        <v>2017</v>
      </c>
      <c r="B126" s="25">
        <v>210004</v>
      </c>
      <c r="C126" s="25" t="s">
        <v>5</v>
      </c>
      <c r="D126" s="25" t="s">
        <v>1</v>
      </c>
      <c r="E126" s="25" t="s">
        <v>130</v>
      </c>
      <c r="F126" s="25" t="s">
        <v>131</v>
      </c>
      <c r="G126" s="26">
        <v>166521</v>
      </c>
      <c r="H126" s="26">
        <v>888.19285550300003</v>
      </c>
      <c r="I126" s="26">
        <v>114.278586883</v>
      </c>
      <c r="J126" s="26">
        <v>337.95704909800003</v>
      </c>
      <c r="K126" s="26">
        <v>118.92273208</v>
      </c>
      <c r="L126" s="26">
        <v>9.1968480000000005E-2</v>
      </c>
      <c r="M126" s="26">
        <v>1459.4431920449999</v>
      </c>
      <c r="N126" s="26">
        <v>111.7</v>
      </c>
      <c r="O126" s="26">
        <v>0.03</v>
      </c>
      <c r="P126" s="26">
        <v>1571.173192045</v>
      </c>
      <c r="Q126" s="26">
        <v>0</v>
      </c>
      <c r="R126" s="26">
        <v>3.7</v>
      </c>
      <c r="S126" s="26">
        <v>1571.173192045</v>
      </c>
      <c r="T126" s="26">
        <v>199.9</v>
      </c>
      <c r="U126" s="26">
        <v>1771.073192045</v>
      </c>
      <c r="V126" s="25" t="s">
        <v>278</v>
      </c>
    </row>
    <row r="127" spans="1:22" hidden="1" x14ac:dyDescent="0.25">
      <c r="A127" s="25">
        <v>2017</v>
      </c>
      <c r="B127" s="25">
        <v>210004</v>
      </c>
      <c r="C127" s="25" t="s">
        <v>5</v>
      </c>
      <c r="D127" s="25" t="s">
        <v>1</v>
      </c>
      <c r="E127" s="25" t="s">
        <v>132</v>
      </c>
      <c r="F127" s="25" t="s">
        <v>133</v>
      </c>
      <c r="G127" s="26">
        <v>1789335</v>
      </c>
      <c r="H127" s="26">
        <v>557.40773716599995</v>
      </c>
      <c r="I127" s="26">
        <v>42.917669283999999</v>
      </c>
      <c r="J127" s="26">
        <v>193.93619954100001</v>
      </c>
      <c r="K127" s="26">
        <v>0</v>
      </c>
      <c r="L127" s="26">
        <v>0</v>
      </c>
      <c r="M127" s="26">
        <v>794.261605992</v>
      </c>
      <c r="N127" s="26">
        <v>1.9</v>
      </c>
      <c r="O127" s="26">
        <v>0</v>
      </c>
      <c r="P127" s="26">
        <v>796.16160599199998</v>
      </c>
      <c r="Q127" s="26">
        <v>0</v>
      </c>
      <c r="R127" s="26">
        <v>1.9</v>
      </c>
      <c r="S127" s="26">
        <v>796.16160599199998</v>
      </c>
      <c r="T127" s="26">
        <v>101.3</v>
      </c>
      <c r="U127" s="26">
        <v>897.46160599200005</v>
      </c>
      <c r="V127" s="25" t="s">
        <v>278</v>
      </c>
    </row>
    <row r="128" spans="1:22" hidden="1" x14ac:dyDescent="0.25">
      <c r="A128" s="25">
        <v>2017</v>
      </c>
      <c r="B128" s="25">
        <v>210004</v>
      </c>
      <c r="C128" s="25" t="s">
        <v>5</v>
      </c>
      <c r="D128" s="25" t="s">
        <v>1</v>
      </c>
      <c r="E128" s="25" t="s">
        <v>174</v>
      </c>
      <c r="F128" s="25" t="s">
        <v>175</v>
      </c>
      <c r="G128" s="26">
        <v>38716.219850000001</v>
      </c>
      <c r="H128" s="26">
        <v>35993.812848743997</v>
      </c>
      <c r="I128" s="26">
        <v>3034.9661899070002</v>
      </c>
      <c r="J128" s="26">
        <v>666.69279342499999</v>
      </c>
      <c r="K128" s="26"/>
      <c r="L128" s="26"/>
      <c r="M128" s="26">
        <v>39695.471832076</v>
      </c>
      <c r="N128" s="26">
        <v>1659.1</v>
      </c>
      <c r="O128" s="26"/>
      <c r="P128" s="26">
        <v>41354.571832075999</v>
      </c>
      <c r="Q128" s="26">
        <v>0</v>
      </c>
      <c r="R128" s="26">
        <v>97.7</v>
      </c>
      <c r="S128" s="26">
        <v>41354.571832075999</v>
      </c>
      <c r="T128" s="26">
        <v>5262.1</v>
      </c>
      <c r="U128" s="26">
        <v>46616.671832075997</v>
      </c>
      <c r="V128" s="25" t="s">
        <v>278</v>
      </c>
    </row>
    <row r="129" spans="1:22" hidden="1" x14ac:dyDescent="0.25">
      <c r="A129" s="25">
        <v>2017</v>
      </c>
      <c r="B129" s="25">
        <v>210004</v>
      </c>
      <c r="C129" s="25" t="s">
        <v>5</v>
      </c>
      <c r="D129" s="25" t="s">
        <v>1</v>
      </c>
      <c r="E129" s="25" t="s">
        <v>176</v>
      </c>
      <c r="F129" s="25" t="s">
        <v>2</v>
      </c>
      <c r="G129" s="26">
        <v>38716.219850000001</v>
      </c>
      <c r="H129" s="26">
        <v>18821.804136833998</v>
      </c>
      <c r="I129" s="26">
        <v>9066.4529106699993</v>
      </c>
      <c r="J129" s="26">
        <v>2931.3213833999998</v>
      </c>
      <c r="K129" s="26"/>
      <c r="L129" s="26"/>
      <c r="M129" s="26">
        <v>30819.578430902999</v>
      </c>
      <c r="N129" s="26">
        <v>514.79999999999995</v>
      </c>
      <c r="O129" s="26"/>
      <c r="P129" s="26">
        <v>31334.378430903002</v>
      </c>
      <c r="Q129" s="26">
        <v>0</v>
      </c>
      <c r="R129" s="26">
        <v>74.099999999999994</v>
      </c>
      <c r="S129" s="26">
        <v>31334.378430903002</v>
      </c>
      <c r="T129" s="26">
        <v>3987.1</v>
      </c>
      <c r="U129" s="26">
        <v>35321.478430903</v>
      </c>
      <c r="V129" s="25" t="s">
        <v>278</v>
      </c>
    </row>
    <row r="130" spans="1:22" hidden="1" x14ac:dyDescent="0.25">
      <c r="A130" s="25">
        <v>2017</v>
      </c>
      <c r="B130" s="25">
        <v>210004</v>
      </c>
      <c r="C130" s="25" t="s">
        <v>5</v>
      </c>
      <c r="D130" s="25" t="s">
        <v>1</v>
      </c>
      <c r="E130" s="25" t="s">
        <v>134</v>
      </c>
      <c r="F130" s="25" t="s">
        <v>135</v>
      </c>
      <c r="G130" s="26">
        <v>20665279</v>
      </c>
      <c r="H130" s="26">
        <v>18303.447770194001</v>
      </c>
      <c r="I130" s="26">
        <v>1367.2342813529999</v>
      </c>
      <c r="J130" s="26">
        <v>6258.5103036050004</v>
      </c>
      <c r="K130" s="26">
        <v>0</v>
      </c>
      <c r="L130" s="26">
        <v>0</v>
      </c>
      <c r="M130" s="26">
        <v>25929.192355153002</v>
      </c>
      <c r="N130" s="26">
        <v>770.3</v>
      </c>
      <c r="O130" s="26">
        <v>368.10455000000002</v>
      </c>
      <c r="P130" s="26">
        <v>27067.596905153001</v>
      </c>
      <c r="Q130" s="26">
        <v>0</v>
      </c>
      <c r="R130" s="26">
        <v>64</v>
      </c>
      <c r="S130" s="26">
        <v>27067.596905153001</v>
      </c>
      <c r="T130" s="26">
        <v>3444.2</v>
      </c>
      <c r="U130" s="26">
        <v>30511.796905153002</v>
      </c>
      <c r="V130" s="25" t="s">
        <v>278</v>
      </c>
    </row>
    <row r="131" spans="1:22" hidden="1" x14ac:dyDescent="0.25">
      <c r="A131" s="25">
        <v>2017</v>
      </c>
      <c r="B131" s="25">
        <v>210004</v>
      </c>
      <c r="C131" s="25" t="s">
        <v>5</v>
      </c>
      <c r="D131" s="25" t="s">
        <v>1</v>
      </c>
      <c r="E131" s="25" t="s">
        <v>136</v>
      </c>
      <c r="F131" s="25" t="s">
        <v>137</v>
      </c>
      <c r="G131" s="26">
        <v>758785</v>
      </c>
      <c r="H131" s="26">
        <v>1243.0669104149999</v>
      </c>
      <c r="I131" s="26">
        <v>55.508321185</v>
      </c>
      <c r="J131" s="26">
        <v>435.12249892099999</v>
      </c>
      <c r="K131" s="26">
        <v>0</v>
      </c>
      <c r="L131" s="26">
        <v>0</v>
      </c>
      <c r="M131" s="26">
        <v>1733.697730521</v>
      </c>
      <c r="N131" s="26">
        <v>46.7</v>
      </c>
      <c r="O131" s="26">
        <v>0</v>
      </c>
      <c r="P131" s="26">
        <v>1780.3977305210001</v>
      </c>
      <c r="Q131" s="26">
        <v>0</v>
      </c>
      <c r="R131" s="26">
        <v>4.2</v>
      </c>
      <c r="S131" s="26">
        <v>1780.3977305210001</v>
      </c>
      <c r="T131" s="26">
        <v>226.5</v>
      </c>
      <c r="U131" s="26">
        <v>2006.8977305210001</v>
      </c>
      <c r="V131" s="25" t="s">
        <v>278</v>
      </c>
    </row>
    <row r="132" spans="1:22" hidden="1" x14ac:dyDescent="0.25">
      <c r="A132" s="25">
        <v>2017</v>
      </c>
      <c r="B132" s="25">
        <v>210004</v>
      </c>
      <c r="C132" s="25" t="s">
        <v>5</v>
      </c>
      <c r="D132" s="25" t="s">
        <v>1</v>
      </c>
      <c r="E132" s="25" t="s">
        <v>138</v>
      </c>
      <c r="F132" s="25" t="s">
        <v>139</v>
      </c>
      <c r="G132" s="26">
        <v>138487</v>
      </c>
      <c r="H132" s="26">
        <v>3031.0486084539998</v>
      </c>
      <c r="I132" s="26">
        <v>396.67318371499999</v>
      </c>
      <c r="J132" s="26">
        <v>1054.540633118</v>
      </c>
      <c r="K132" s="26">
        <v>108.054109407</v>
      </c>
      <c r="L132" s="26">
        <v>0</v>
      </c>
      <c r="M132" s="26">
        <v>4590.3165346940004</v>
      </c>
      <c r="N132" s="26">
        <v>450.8</v>
      </c>
      <c r="O132" s="26">
        <v>790.08316000000002</v>
      </c>
      <c r="P132" s="26">
        <v>5831.1996946939998</v>
      </c>
      <c r="Q132" s="26">
        <v>0</v>
      </c>
      <c r="R132" s="26">
        <v>13.8</v>
      </c>
      <c r="S132" s="26">
        <v>5831.1996946939998</v>
      </c>
      <c r="T132" s="26">
        <v>742</v>
      </c>
      <c r="U132" s="26">
        <v>6573.1996946939998</v>
      </c>
      <c r="V132" s="25" t="s">
        <v>278</v>
      </c>
    </row>
    <row r="133" spans="1:22" hidden="1" x14ac:dyDescent="0.25">
      <c r="A133" s="25">
        <v>2017</v>
      </c>
      <c r="B133" s="25">
        <v>210004</v>
      </c>
      <c r="C133" s="25" t="s">
        <v>5</v>
      </c>
      <c r="D133" s="25" t="s">
        <v>1</v>
      </c>
      <c r="E133" s="25" t="s">
        <v>140</v>
      </c>
      <c r="F133" s="25" t="s">
        <v>141</v>
      </c>
      <c r="G133" s="26">
        <v>574884</v>
      </c>
      <c r="H133" s="26">
        <v>4135.5873645729998</v>
      </c>
      <c r="I133" s="26">
        <v>674.75058090699997</v>
      </c>
      <c r="J133" s="26">
        <v>1523.629721475</v>
      </c>
      <c r="K133" s="26">
        <v>0</v>
      </c>
      <c r="L133" s="26">
        <v>0</v>
      </c>
      <c r="M133" s="26">
        <v>6333.9676669549999</v>
      </c>
      <c r="N133" s="26">
        <v>676.3</v>
      </c>
      <c r="O133" s="26">
        <v>423.79098199999999</v>
      </c>
      <c r="P133" s="26">
        <v>7434.0586489549996</v>
      </c>
      <c r="Q133" s="26">
        <v>0</v>
      </c>
      <c r="R133" s="26">
        <v>17.600000000000001</v>
      </c>
      <c r="S133" s="26">
        <v>7434.0586489549996</v>
      </c>
      <c r="T133" s="26">
        <v>945.9</v>
      </c>
      <c r="U133" s="26">
        <v>8379.9586489550002</v>
      </c>
      <c r="V133" s="25" t="s">
        <v>278</v>
      </c>
    </row>
    <row r="134" spans="1:22" hidden="1" x14ac:dyDescent="0.25">
      <c r="A134" s="25">
        <v>2017</v>
      </c>
      <c r="B134" s="25">
        <v>210004</v>
      </c>
      <c r="C134" s="25" t="s">
        <v>5</v>
      </c>
      <c r="D134" s="25" t="s">
        <v>1</v>
      </c>
      <c r="E134" s="25" t="s">
        <v>142</v>
      </c>
      <c r="F134" s="25" t="s">
        <v>143</v>
      </c>
      <c r="G134" s="26">
        <v>744750</v>
      </c>
      <c r="H134" s="26">
        <v>1393.0434045879999</v>
      </c>
      <c r="I134" s="26">
        <v>127.141441922</v>
      </c>
      <c r="J134" s="26">
        <v>502.470582847</v>
      </c>
      <c r="K134" s="26">
        <v>0</v>
      </c>
      <c r="L134" s="26">
        <v>0</v>
      </c>
      <c r="M134" s="26">
        <v>2022.655429357</v>
      </c>
      <c r="N134" s="26">
        <v>134</v>
      </c>
      <c r="O134" s="26">
        <v>151.093341538</v>
      </c>
      <c r="P134" s="26">
        <v>2307.7487708960002</v>
      </c>
      <c r="Q134" s="26">
        <v>0</v>
      </c>
      <c r="R134" s="26">
        <v>5.5</v>
      </c>
      <c r="S134" s="26">
        <v>2307.7487708960002</v>
      </c>
      <c r="T134" s="26">
        <v>293.60000000000002</v>
      </c>
      <c r="U134" s="26">
        <v>2601.3487708960001</v>
      </c>
      <c r="V134" s="25" t="s">
        <v>278</v>
      </c>
    </row>
    <row r="135" spans="1:22" hidden="1" x14ac:dyDescent="0.25">
      <c r="A135" s="25">
        <v>2017</v>
      </c>
      <c r="B135" s="25">
        <v>210004</v>
      </c>
      <c r="C135" s="25" t="s">
        <v>5</v>
      </c>
      <c r="D135" s="25" t="s">
        <v>1</v>
      </c>
      <c r="E135" s="25" t="s">
        <v>144</v>
      </c>
      <c r="F135" s="25" t="s">
        <v>145</v>
      </c>
      <c r="G135" s="26">
        <v>43574</v>
      </c>
      <c r="H135" s="26">
        <v>245.284232497</v>
      </c>
      <c r="I135" s="26">
        <v>18.751813775999999</v>
      </c>
      <c r="J135" s="26">
        <v>78.559245584999999</v>
      </c>
      <c r="K135" s="26">
        <v>0</v>
      </c>
      <c r="L135" s="26">
        <v>0</v>
      </c>
      <c r="M135" s="26">
        <v>342.59529185700001</v>
      </c>
      <c r="N135" s="26">
        <v>0.8</v>
      </c>
      <c r="O135" s="26">
        <v>0</v>
      </c>
      <c r="P135" s="26">
        <v>343.39529185700002</v>
      </c>
      <c r="Q135" s="26">
        <v>0</v>
      </c>
      <c r="R135" s="26">
        <v>0.8</v>
      </c>
      <c r="S135" s="26">
        <v>343.39529185700002</v>
      </c>
      <c r="T135" s="26">
        <v>43.7</v>
      </c>
      <c r="U135" s="26">
        <v>387.09529185700001</v>
      </c>
      <c r="V135" s="25" t="s">
        <v>278</v>
      </c>
    </row>
    <row r="136" spans="1:22" hidden="1" x14ac:dyDescent="0.25">
      <c r="A136" s="25">
        <v>2017</v>
      </c>
      <c r="B136" s="25">
        <v>210004</v>
      </c>
      <c r="C136" s="25" t="s">
        <v>5</v>
      </c>
      <c r="D136" s="25" t="s">
        <v>1</v>
      </c>
      <c r="E136" s="25" t="s">
        <v>146</v>
      </c>
      <c r="F136" s="25" t="s">
        <v>147</v>
      </c>
      <c r="G136" s="26">
        <v>57057</v>
      </c>
      <c r="H136" s="26">
        <v>850.49393103499995</v>
      </c>
      <c r="I136" s="26">
        <v>154.46825689299999</v>
      </c>
      <c r="J136" s="26">
        <v>303.93870527199999</v>
      </c>
      <c r="K136" s="26">
        <v>0</v>
      </c>
      <c r="L136" s="26">
        <v>0</v>
      </c>
      <c r="M136" s="26">
        <v>1308.9008931999999</v>
      </c>
      <c r="N136" s="26">
        <v>166.7</v>
      </c>
      <c r="O136" s="26">
        <v>135.77000000000001</v>
      </c>
      <c r="P136" s="26">
        <v>1611.3708932</v>
      </c>
      <c r="Q136" s="26">
        <v>0</v>
      </c>
      <c r="R136" s="26">
        <v>3.8</v>
      </c>
      <c r="S136" s="26">
        <v>1611.3708932</v>
      </c>
      <c r="T136" s="26">
        <v>205</v>
      </c>
      <c r="U136" s="26">
        <v>1816.3708932</v>
      </c>
      <c r="V136" s="25" t="s">
        <v>278</v>
      </c>
    </row>
    <row r="137" spans="1:22" hidden="1" x14ac:dyDescent="0.25">
      <c r="A137" s="25">
        <v>2017</v>
      </c>
      <c r="B137" s="25">
        <v>210004</v>
      </c>
      <c r="C137" s="25" t="s">
        <v>5</v>
      </c>
      <c r="D137" s="25" t="s">
        <v>1</v>
      </c>
      <c r="E137" s="25" t="s">
        <v>148</v>
      </c>
      <c r="F137" s="25" t="s">
        <v>149</v>
      </c>
      <c r="G137" s="26">
        <v>5992460</v>
      </c>
      <c r="H137" s="26">
        <v>5201.4904970540001</v>
      </c>
      <c r="I137" s="26">
        <v>217.059313952</v>
      </c>
      <c r="J137" s="26">
        <v>1678.288506699</v>
      </c>
      <c r="K137" s="26">
        <v>0</v>
      </c>
      <c r="L137" s="26">
        <v>0</v>
      </c>
      <c r="M137" s="26">
        <v>7096.8383177060005</v>
      </c>
      <c r="N137" s="26">
        <v>128.4</v>
      </c>
      <c r="O137" s="26">
        <v>0</v>
      </c>
      <c r="P137" s="26">
        <v>7225.2383177060001</v>
      </c>
      <c r="Q137" s="26">
        <v>0</v>
      </c>
      <c r="R137" s="26">
        <v>17.100000000000001</v>
      </c>
      <c r="S137" s="26">
        <v>7225.2383177060001</v>
      </c>
      <c r="T137" s="26">
        <v>919.4</v>
      </c>
      <c r="U137" s="26">
        <v>8144.6383177059997</v>
      </c>
      <c r="V137" s="25" t="s">
        <v>278</v>
      </c>
    </row>
    <row r="138" spans="1:22" hidden="1" x14ac:dyDescent="0.25">
      <c r="A138" s="25">
        <v>2017</v>
      </c>
      <c r="B138" s="25">
        <v>210004</v>
      </c>
      <c r="C138" s="25" t="s">
        <v>5</v>
      </c>
      <c r="D138" s="25" t="s">
        <v>1</v>
      </c>
      <c r="E138" s="25" t="s">
        <v>150</v>
      </c>
      <c r="F138" s="25" t="s">
        <v>151</v>
      </c>
      <c r="G138" s="26">
        <v>165569</v>
      </c>
      <c r="H138" s="26">
        <v>259.55215819599999</v>
      </c>
      <c r="I138" s="26">
        <v>83.040548428999998</v>
      </c>
      <c r="J138" s="26">
        <v>99.906868692000003</v>
      </c>
      <c r="K138" s="26">
        <v>0</v>
      </c>
      <c r="L138" s="26">
        <v>0</v>
      </c>
      <c r="M138" s="26">
        <v>442.49957531699999</v>
      </c>
      <c r="N138" s="26">
        <v>96.5</v>
      </c>
      <c r="O138" s="26">
        <v>0</v>
      </c>
      <c r="P138" s="26">
        <v>538.99957531699999</v>
      </c>
      <c r="Q138" s="26">
        <v>0</v>
      </c>
      <c r="R138" s="26">
        <v>1.3</v>
      </c>
      <c r="S138" s="26">
        <v>538.99957531699999</v>
      </c>
      <c r="T138" s="26">
        <v>68.599999999999994</v>
      </c>
      <c r="U138" s="26">
        <v>607.59957531700002</v>
      </c>
      <c r="V138" s="25" t="s">
        <v>278</v>
      </c>
    </row>
    <row r="139" spans="1:22" hidden="1" x14ac:dyDescent="0.25">
      <c r="A139" s="25">
        <v>2017</v>
      </c>
      <c r="B139" s="25">
        <v>210004</v>
      </c>
      <c r="C139" s="25" t="s">
        <v>5</v>
      </c>
      <c r="D139" s="25" t="s">
        <v>1</v>
      </c>
      <c r="E139" s="25" t="s">
        <v>152</v>
      </c>
      <c r="F139" s="25" t="s">
        <v>153</v>
      </c>
      <c r="G139" s="26">
        <v>147427</v>
      </c>
      <c r="H139" s="26">
        <v>488.78692228</v>
      </c>
      <c r="I139" s="26">
        <v>24.518895661999998</v>
      </c>
      <c r="J139" s="26">
        <v>166.25404128599999</v>
      </c>
      <c r="K139" s="26">
        <v>0</v>
      </c>
      <c r="L139" s="26">
        <v>0</v>
      </c>
      <c r="M139" s="26">
        <v>679.55985922800005</v>
      </c>
      <c r="N139" s="26">
        <v>11.9</v>
      </c>
      <c r="O139" s="26">
        <v>0</v>
      </c>
      <c r="P139" s="26">
        <v>691.45985922800003</v>
      </c>
      <c r="Q139" s="26">
        <v>0</v>
      </c>
      <c r="R139" s="26">
        <v>1.6</v>
      </c>
      <c r="S139" s="26">
        <v>691.45985922800003</v>
      </c>
      <c r="T139" s="26">
        <v>88</v>
      </c>
      <c r="U139" s="26">
        <v>779.45985922800003</v>
      </c>
      <c r="V139" s="25" t="s">
        <v>278</v>
      </c>
    </row>
    <row r="140" spans="1:22" hidden="1" x14ac:dyDescent="0.25">
      <c r="A140" s="25">
        <v>2017</v>
      </c>
      <c r="B140" s="25">
        <v>210004</v>
      </c>
      <c r="C140" s="25" t="s">
        <v>5</v>
      </c>
      <c r="D140" s="25" t="s">
        <v>1</v>
      </c>
      <c r="E140" s="25" t="s">
        <v>154</v>
      </c>
      <c r="F140" s="25" t="s">
        <v>155</v>
      </c>
      <c r="G140" s="26">
        <v>621172</v>
      </c>
      <c r="H140" s="26">
        <v>2602.3377259650001</v>
      </c>
      <c r="I140" s="26">
        <v>577.459701913</v>
      </c>
      <c r="J140" s="26">
        <v>888.43790004100003</v>
      </c>
      <c r="K140" s="26">
        <v>0</v>
      </c>
      <c r="L140" s="26">
        <v>0</v>
      </c>
      <c r="M140" s="26">
        <v>4068.2353279190002</v>
      </c>
      <c r="N140" s="26">
        <v>719.6</v>
      </c>
      <c r="O140" s="26">
        <v>0.02</v>
      </c>
      <c r="P140" s="26">
        <v>4787.855327919</v>
      </c>
      <c r="Q140" s="26">
        <v>0</v>
      </c>
      <c r="R140" s="26">
        <v>11.3</v>
      </c>
      <c r="S140" s="26">
        <v>4787.855327919</v>
      </c>
      <c r="T140" s="26">
        <v>609.20000000000005</v>
      </c>
      <c r="U140" s="26">
        <v>5397.0553279189999</v>
      </c>
      <c r="V140" s="25" t="s">
        <v>278</v>
      </c>
    </row>
    <row r="141" spans="1:22" hidden="1" x14ac:dyDescent="0.25">
      <c r="A141" s="25">
        <v>2017</v>
      </c>
      <c r="B141" s="25">
        <v>210004</v>
      </c>
      <c r="C141" s="25" t="s">
        <v>5</v>
      </c>
      <c r="D141" s="25" t="s">
        <v>1</v>
      </c>
      <c r="E141" s="25" t="s">
        <v>156</v>
      </c>
      <c r="F141" s="25" t="s">
        <v>157</v>
      </c>
      <c r="G141" s="26">
        <v>331300.5</v>
      </c>
      <c r="H141" s="26">
        <v>1203.4277003520001</v>
      </c>
      <c r="I141" s="26">
        <v>40.243031111999997</v>
      </c>
      <c r="J141" s="26">
        <v>392.29426766</v>
      </c>
      <c r="K141" s="26">
        <v>0</v>
      </c>
      <c r="L141" s="26">
        <v>0</v>
      </c>
      <c r="M141" s="26">
        <v>1635.9649991230001</v>
      </c>
      <c r="N141" s="26">
        <v>32.1</v>
      </c>
      <c r="O141" s="26">
        <v>0</v>
      </c>
      <c r="P141" s="26">
        <v>1668.064999123</v>
      </c>
      <c r="Q141" s="26">
        <v>0</v>
      </c>
      <c r="R141" s="26">
        <v>3.9</v>
      </c>
      <c r="S141" s="26">
        <v>1668.064999123</v>
      </c>
      <c r="T141" s="26">
        <v>212.3</v>
      </c>
      <c r="U141" s="26">
        <v>1880.364999123</v>
      </c>
      <c r="V141" s="25" t="s">
        <v>278</v>
      </c>
    </row>
    <row r="142" spans="1:22" hidden="1" x14ac:dyDescent="0.25">
      <c r="A142" s="25">
        <v>2017</v>
      </c>
      <c r="B142" s="25">
        <v>210004</v>
      </c>
      <c r="C142" s="25" t="s">
        <v>5</v>
      </c>
      <c r="D142" s="25" t="s">
        <v>1</v>
      </c>
      <c r="E142" s="25" t="s">
        <v>158</v>
      </c>
      <c r="F142" s="25" t="s">
        <v>159</v>
      </c>
      <c r="G142" s="26">
        <v>105985</v>
      </c>
      <c r="H142" s="26">
        <v>359.71391359500001</v>
      </c>
      <c r="I142" s="26">
        <v>28.548939783000002</v>
      </c>
      <c r="J142" s="26">
        <v>118.96684475799999</v>
      </c>
      <c r="K142" s="26">
        <v>0</v>
      </c>
      <c r="L142" s="26">
        <v>0</v>
      </c>
      <c r="M142" s="26">
        <v>507.22969813700001</v>
      </c>
      <c r="N142" s="26">
        <v>32.4</v>
      </c>
      <c r="O142" s="26">
        <v>0</v>
      </c>
      <c r="P142" s="26">
        <v>539.62969813699999</v>
      </c>
      <c r="Q142" s="26">
        <v>0</v>
      </c>
      <c r="R142" s="26">
        <v>1.3</v>
      </c>
      <c r="S142" s="26">
        <v>539.62969813699999</v>
      </c>
      <c r="T142" s="26">
        <v>68.7</v>
      </c>
      <c r="U142" s="26">
        <v>608.32969813700004</v>
      </c>
      <c r="V142" s="25" t="s">
        <v>278</v>
      </c>
    </row>
    <row r="143" spans="1:22" hidden="1" x14ac:dyDescent="0.25">
      <c r="A143" s="25">
        <v>2017</v>
      </c>
      <c r="B143" s="25">
        <v>210004</v>
      </c>
      <c r="C143" s="25" t="s">
        <v>5</v>
      </c>
      <c r="D143" s="25" t="s">
        <v>1</v>
      </c>
      <c r="E143" s="25" t="s">
        <v>160</v>
      </c>
      <c r="F143" s="25" t="s">
        <v>161</v>
      </c>
      <c r="G143" s="26">
        <v>3752</v>
      </c>
      <c r="H143" s="26">
        <v>1188.3038379909999</v>
      </c>
      <c r="I143" s="26">
        <v>109.73714413800001</v>
      </c>
      <c r="J143" s="26">
        <v>381.22924831099999</v>
      </c>
      <c r="K143" s="26">
        <v>0</v>
      </c>
      <c r="L143" s="26">
        <v>0</v>
      </c>
      <c r="M143" s="26">
        <v>1679.270230441</v>
      </c>
      <c r="N143" s="26">
        <v>74</v>
      </c>
      <c r="O143" s="26">
        <v>48.298940000000002</v>
      </c>
      <c r="P143" s="26">
        <v>1801.5691704410001</v>
      </c>
      <c r="Q143" s="26">
        <v>0</v>
      </c>
      <c r="R143" s="26">
        <v>4.3</v>
      </c>
      <c r="S143" s="26">
        <v>1801.5691704410001</v>
      </c>
      <c r="T143" s="26">
        <v>229.2</v>
      </c>
      <c r="U143" s="26">
        <v>2030.7691704409999</v>
      </c>
      <c r="V143" s="25" t="s">
        <v>278</v>
      </c>
    </row>
    <row r="144" spans="1:22" hidden="1" x14ac:dyDescent="0.25">
      <c r="A144" s="25">
        <v>2017</v>
      </c>
      <c r="B144" s="25">
        <v>210004</v>
      </c>
      <c r="C144" s="25" t="s">
        <v>5</v>
      </c>
      <c r="D144" s="25" t="s">
        <v>1</v>
      </c>
      <c r="E144" s="25" t="s">
        <v>164</v>
      </c>
      <c r="F144" s="25" t="s">
        <v>165</v>
      </c>
      <c r="G144" s="26">
        <v>113182</v>
      </c>
      <c r="H144" s="26">
        <v>926.64676746400005</v>
      </c>
      <c r="I144" s="26">
        <v>190.518383554</v>
      </c>
      <c r="J144" s="26">
        <v>330.71426625499998</v>
      </c>
      <c r="K144" s="26">
        <v>0</v>
      </c>
      <c r="L144" s="26">
        <v>0</v>
      </c>
      <c r="M144" s="26">
        <v>1447.8794172729999</v>
      </c>
      <c r="N144" s="26">
        <v>215.2</v>
      </c>
      <c r="O144" s="26">
        <v>13.971666666999999</v>
      </c>
      <c r="P144" s="26">
        <v>1677.0510839399999</v>
      </c>
      <c r="Q144" s="26">
        <v>0</v>
      </c>
      <c r="R144" s="26">
        <v>4</v>
      </c>
      <c r="S144" s="26">
        <v>1677.0510839399999</v>
      </c>
      <c r="T144" s="26">
        <v>213.4</v>
      </c>
      <c r="U144" s="26">
        <v>1890.45108394</v>
      </c>
      <c r="V144" s="25" t="s">
        <v>278</v>
      </c>
    </row>
    <row r="145" spans="1:22" hidden="1" x14ac:dyDescent="0.25">
      <c r="A145" s="25">
        <v>2017</v>
      </c>
      <c r="B145" s="25">
        <v>210004</v>
      </c>
      <c r="C145" s="25" t="s">
        <v>5</v>
      </c>
      <c r="D145" s="25" t="s">
        <v>1</v>
      </c>
      <c r="E145" s="25" t="s">
        <v>170</v>
      </c>
      <c r="F145" s="25" t="s">
        <v>171</v>
      </c>
      <c r="G145" s="26">
        <v>188173</v>
      </c>
      <c r="H145" s="26">
        <v>4320.6530916720003</v>
      </c>
      <c r="I145" s="26">
        <v>469.540114286</v>
      </c>
      <c r="J145" s="26">
        <v>1442.435554984</v>
      </c>
      <c r="K145" s="26">
        <v>0</v>
      </c>
      <c r="L145" s="26">
        <v>0</v>
      </c>
      <c r="M145" s="26">
        <v>6232.6287609419996</v>
      </c>
      <c r="N145" s="26">
        <v>398.1</v>
      </c>
      <c r="O145" s="26">
        <v>0.26</v>
      </c>
      <c r="P145" s="26">
        <v>6630.9887609420002</v>
      </c>
      <c r="Q145" s="26">
        <v>0</v>
      </c>
      <c r="R145" s="26">
        <v>15.7</v>
      </c>
      <c r="S145" s="26">
        <v>6630.9887609420002</v>
      </c>
      <c r="T145" s="26">
        <v>843.8</v>
      </c>
      <c r="U145" s="26">
        <v>7474.7887609420004</v>
      </c>
      <c r="V145" s="25" t="s">
        <v>278</v>
      </c>
    </row>
    <row r="146" spans="1:22" hidden="1" x14ac:dyDescent="0.25">
      <c r="A146" s="25">
        <v>2017</v>
      </c>
      <c r="B146" s="25">
        <v>210004</v>
      </c>
      <c r="C146" s="25" t="s">
        <v>5</v>
      </c>
      <c r="D146" s="25" t="s">
        <v>1</v>
      </c>
      <c r="E146" s="25" t="s">
        <v>193</v>
      </c>
      <c r="F146" s="25" t="s">
        <v>194</v>
      </c>
      <c r="G146" s="26">
        <v>30144</v>
      </c>
      <c r="H146" s="26">
        <v>173.56795292699999</v>
      </c>
      <c r="I146" s="26">
        <v>13.324491885</v>
      </c>
      <c r="J146" s="26">
        <v>55.591947273000002</v>
      </c>
      <c r="K146" s="26"/>
      <c r="L146" s="26"/>
      <c r="M146" s="26">
        <v>242.484392085</v>
      </c>
      <c r="N146" s="26"/>
      <c r="O146" s="26"/>
      <c r="P146" s="26">
        <v>242.484392085</v>
      </c>
      <c r="Q146" s="26">
        <v>0</v>
      </c>
      <c r="R146" s="26">
        <v>0.6</v>
      </c>
      <c r="S146" s="26">
        <v>242.484392085</v>
      </c>
      <c r="T146" s="26">
        <v>30.9</v>
      </c>
      <c r="U146" s="26">
        <v>273.384392085</v>
      </c>
      <c r="V146" s="25" t="s">
        <v>278</v>
      </c>
    </row>
    <row r="147" spans="1:22" hidden="1" x14ac:dyDescent="0.25">
      <c r="A147" s="25">
        <v>2017</v>
      </c>
      <c r="B147" s="25">
        <v>210004</v>
      </c>
      <c r="C147" s="25" t="s">
        <v>5</v>
      </c>
      <c r="D147" s="25" t="s">
        <v>1</v>
      </c>
      <c r="E147" s="25" t="s">
        <v>172</v>
      </c>
      <c r="F147" s="25" t="s">
        <v>173</v>
      </c>
      <c r="G147" s="26">
        <v>26912</v>
      </c>
      <c r="H147" s="26"/>
      <c r="I147" s="26">
        <v>6168.2258294189996</v>
      </c>
      <c r="J147" s="26">
        <v>2141.460689905</v>
      </c>
      <c r="K147" s="26"/>
      <c r="L147" s="26"/>
      <c r="M147" s="26">
        <v>8309.6865193239992</v>
      </c>
      <c r="N147" s="26"/>
      <c r="O147" s="26"/>
      <c r="P147" s="26">
        <v>8309.6865193239992</v>
      </c>
      <c r="Q147" s="26">
        <v>0</v>
      </c>
      <c r="R147" s="26">
        <v>19.600000000000001</v>
      </c>
      <c r="S147" s="26">
        <v>8309.6865193239992</v>
      </c>
      <c r="T147" s="26">
        <v>1057.4000000000001</v>
      </c>
      <c r="U147" s="26">
        <v>9367.0865193240006</v>
      </c>
      <c r="V147" s="25" t="s">
        <v>278</v>
      </c>
    </row>
    <row r="148" spans="1:22" x14ac:dyDescent="0.25">
      <c r="A148" s="25">
        <v>2017</v>
      </c>
      <c r="B148" s="25">
        <v>210004</v>
      </c>
      <c r="C148" s="25" t="s">
        <v>5</v>
      </c>
      <c r="D148" s="25" t="s">
        <v>177</v>
      </c>
      <c r="E148" s="25" t="s">
        <v>94</v>
      </c>
      <c r="F148" s="25" t="s">
        <v>94</v>
      </c>
      <c r="G148" s="26">
        <v>35632154.939700007</v>
      </c>
      <c r="H148" s="26">
        <v>224656.118213835</v>
      </c>
      <c r="I148" s="26">
        <v>52090.816722420997</v>
      </c>
      <c r="J148" s="26">
        <v>63432.434738014999</v>
      </c>
      <c r="K148" s="26">
        <v>342.80726294200002</v>
      </c>
      <c r="L148" s="26">
        <v>2634.9166277439999</v>
      </c>
      <c r="M148" s="26">
        <v>343157.09356495697</v>
      </c>
      <c r="N148" s="26">
        <v>35695.699999999997</v>
      </c>
      <c r="O148" s="26">
        <v>3940.1194832050001</v>
      </c>
      <c r="P148" s="26">
        <v>382792.91304816201</v>
      </c>
      <c r="Q148" s="26">
        <v>0</v>
      </c>
      <c r="R148" s="26">
        <v>904.8</v>
      </c>
      <c r="S148" s="26">
        <v>382792.91304816201</v>
      </c>
      <c r="T148" s="26">
        <v>48708</v>
      </c>
      <c r="U148" s="26">
        <v>431500.91304816201</v>
      </c>
      <c r="V148" s="25" t="s">
        <v>278</v>
      </c>
    </row>
    <row r="149" spans="1:22" hidden="1" x14ac:dyDescent="0.25">
      <c r="A149" s="25">
        <v>2017</v>
      </c>
      <c r="B149" s="25">
        <v>210005</v>
      </c>
      <c r="C149" s="25" t="s">
        <v>6</v>
      </c>
      <c r="D149" s="25" t="s">
        <v>1</v>
      </c>
      <c r="E149" s="25" t="s">
        <v>106</v>
      </c>
      <c r="F149" s="25" t="s">
        <v>107</v>
      </c>
      <c r="G149" s="26">
        <v>53484</v>
      </c>
      <c r="H149" s="26">
        <v>30616.783297734</v>
      </c>
      <c r="I149" s="26">
        <v>7616.6471069509998</v>
      </c>
      <c r="J149" s="26">
        <v>9906.8491596900003</v>
      </c>
      <c r="K149" s="26">
        <v>0</v>
      </c>
      <c r="L149" s="26">
        <v>0</v>
      </c>
      <c r="M149" s="26">
        <v>48140.279564375</v>
      </c>
      <c r="N149" s="26">
        <v>7556.1</v>
      </c>
      <c r="O149" s="26">
        <v>33.47</v>
      </c>
      <c r="P149" s="26">
        <v>55729.849564374999</v>
      </c>
      <c r="Q149" s="26">
        <v>0</v>
      </c>
      <c r="R149" s="26">
        <v>106.8</v>
      </c>
      <c r="S149" s="26">
        <v>55729.849564374999</v>
      </c>
      <c r="T149" s="26">
        <v>5292.6</v>
      </c>
      <c r="U149" s="26">
        <v>61022.449564374998</v>
      </c>
      <c r="V149" s="25" t="s">
        <v>278</v>
      </c>
    </row>
    <row r="150" spans="1:22" hidden="1" x14ac:dyDescent="0.25">
      <c r="A150" s="25">
        <v>2017</v>
      </c>
      <c r="B150" s="25">
        <v>210005</v>
      </c>
      <c r="C150" s="25" t="s">
        <v>6</v>
      </c>
      <c r="D150" s="25" t="s">
        <v>1</v>
      </c>
      <c r="E150" s="25" t="s">
        <v>108</v>
      </c>
      <c r="F150" s="25" t="s">
        <v>109</v>
      </c>
      <c r="G150" s="26">
        <v>381</v>
      </c>
      <c r="H150" s="26">
        <v>376.33043390500001</v>
      </c>
      <c r="I150" s="26">
        <v>440.47610703499998</v>
      </c>
      <c r="J150" s="26">
        <v>129.99353911099999</v>
      </c>
      <c r="K150" s="26">
        <v>0</v>
      </c>
      <c r="L150" s="26">
        <v>0</v>
      </c>
      <c r="M150" s="26">
        <v>946.800080052</v>
      </c>
      <c r="N150" s="26">
        <v>563.20000000000005</v>
      </c>
      <c r="O150" s="26">
        <v>0.45</v>
      </c>
      <c r="P150" s="26">
        <v>1510.450080052</v>
      </c>
      <c r="Q150" s="26">
        <v>0</v>
      </c>
      <c r="R150" s="26">
        <v>2.9</v>
      </c>
      <c r="S150" s="26">
        <v>1510.450080052</v>
      </c>
      <c r="T150" s="26">
        <v>143.4</v>
      </c>
      <c r="U150" s="26">
        <v>1653.8500800520001</v>
      </c>
      <c r="V150" s="25" t="s">
        <v>278</v>
      </c>
    </row>
    <row r="151" spans="1:22" hidden="1" x14ac:dyDescent="0.25">
      <c r="A151" s="25">
        <v>2017</v>
      </c>
      <c r="B151" s="25">
        <v>210005</v>
      </c>
      <c r="C151" s="25" t="s">
        <v>6</v>
      </c>
      <c r="D151" s="25" t="s">
        <v>1</v>
      </c>
      <c r="E151" s="25" t="s">
        <v>110</v>
      </c>
      <c r="F151" s="25" t="s">
        <v>111</v>
      </c>
      <c r="G151" s="26">
        <v>6134</v>
      </c>
      <c r="H151" s="26">
        <v>2999.0430392839999</v>
      </c>
      <c r="I151" s="26">
        <v>756.92811388899997</v>
      </c>
      <c r="J151" s="26">
        <v>970.67474204899997</v>
      </c>
      <c r="K151" s="26">
        <v>0</v>
      </c>
      <c r="L151" s="26">
        <v>0</v>
      </c>
      <c r="M151" s="26">
        <v>4726.645895222</v>
      </c>
      <c r="N151" s="26">
        <v>727.4</v>
      </c>
      <c r="O151" s="26">
        <v>3.01</v>
      </c>
      <c r="P151" s="26">
        <v>5457.0558952219999</v>
      </c>
      <c r="Q151" s="26">
        <v>0</v>
      </c>
      <c r="R151" s="26">
        <v>10.5</v>
      </c>
      <c r="S151" s="26">
        <v>5457.0558952219999</v>
      </c>
      <c r="T151" s="26">
        <v>518.29999999999995</v>
      </c>
      <c r="U151" s="26">
        <v>5975.3558952220001</v>
      </c>
      <c r="V151" s="25" t="s">
        <v>278</v>
      </c>
    </row>
    <row r="152" spans="1:22" hidden="1" x14ac:dyDescent="0.25">
      <c r="A152" s="25">
        <v>2017</v>
      </c>
      <c r="B152" s="25">
        <v>210005</v>
      </c>
      <c r="C152" s="25" t="s">
        <v>6</v>
      </c>
      <c r="D152" s="25" t="s">
        <v>1</v>
      </c>
      <c r="E152" s="25" t="s">
        <v>112</v>
      </c>
      <c r="F152" s="25" t="s">
        <v>113</v>
      </c>
      <c r="G152" s="26">
        <v>5785</v>
      </c>
      <c r="H152" s="26">
        <v>2938.3869628860002</v>
      </c>
      <c r="I152" s="26">
        <v>979.34540900800005</v>
      </c>
      <c r="J152" s="26">
        <v>956.67796030299996</v>
      </c>
      <c r="K152" s="26">
        <v>0</v>
      </c>
      <c r="L152" s="26">
        <v>0</v>
      </c>
      <c r="M152" s="26">
        <v>4874.4103321969997</v>
      </c>
      <c r="N152" s="26">
        <v>1024.5</v>
      </c>
      <c r="O152" s="26">
        <v>3.51</v>
      </c>
      <c r="P152" s="26">
        <v>5902.4203321969999</v>
      </c>
      <c r="Q152" s="26">
        <v>0</v>
      </c>
      <c r="R152" s="26">
        <v>11.3</v>
      </c>
      <c r="S152" s="26">
        <v>5902.4203321969999</v>
      </c>
      <c r="T152" s="26">
        <v>560.5</v>
      </c>
      <c r="U152" s="26">
        <v>6462.9203321969999</v>
      </c>
      <c r="V152" s="25" t="s">
        <v>278</v>
      </c>
    </row>
    <row r="153" spans="1:22" hidden="1" x14ac:dyDescent="0.25">
      <c r="A153" s="25">
        <v>2017</v>
      </c>
      <c r="B153" s="25">
        <v>210005</v>
      </c>
      <c r="C153" s="25" t="s">
        <v>6</v>
      </c>
      <c r="D153" s="25" t="s">
        <v>1</v>
      </c>
      <c r="E153" s="25" t="s">
        <v>116</v>
      </c>
      <c r="F153" s="25" t="s">
        <v>117</v>
      </c>
      <c r="G153" s="26">
        <v>2595</v>
      </c>
      <c r="H153" s="26">
        <v>3526.9731440219998</v>
      </c>
      <c r="I153" s="26">
        <v>712.62829899600001</v>
      </c>
      <c r="J153" s="26">
        <v>1137.3367407820001</v>
      </c>
      <c r="K153" s="26">
        <v>0</v>
      </c>
      <c r="L153" s="26">
        <v>0</v>
      </c>
      <c r="M153" s="26">
        <v>5376.9381837999999</v>
      </c>
      <c r="N153" s="26">
        <v>834.2</v>
      </c>
      <c r="O153" s="26">
        <v>204.21151599999999</v>
      </c>
      <c r="P153" s="26">
        <v>6415.3496998000001</v>
      </c>
      <c r="Q153" s="26">
        <v>0</v>
      </c>
      <c r="R153" s="26">
        <v>12.3</v>
      </c>
      <c r="S153" s="26">
        <v>6415.3496998000001</v>
      </c>
      <c r="T153" s="26">
        <v>609.29999999999995</v>
      </c>
      <c r="U153" s="26">
        <v>7024.6496998000002</v>
      </c>
      <c r="V153" s="25" t="s">
        <v>278</v>
      </c>
    </row>
    <row r="154" spans="1:22" hidden="1" x14ac:dyDescent="0.25">
      <c r="A154" s="25">
        <v>2017</v>
      </c>
      <c r="B154" s="25">
        <v>210005</v>
      </c>
      <c r="C154" s="25" t="s">
        <v>6</v>
      </c>
      <c r="D154" s="25" t="s">
        <v>1</v>
      </c>
      <c r="E154" s="25" t="s">
        <v>182</v>
      </c>
      <c r="F154" s="25" t="s">
        <v>183</v>
      </c>
      <c r="G154" s="26">
        <v>3387</v>
      </c>
      <c r="H154" s="26">
        <v>3450.8876788010002</v>
      </c>
      <c r="I154" s="26">
        <v>374.94364711999998</v>
      </c>
      <c r="J154" s="26">
        <v>1105.161265788</v>
      </c>
      <c r="K154" s="26">
        <v>0</v>
      </c>
      <c r="L154" s="26">
        <v>0</v>
      </c>
      <c r="M154" s="26">
        <v>4930.9925917090004</v>
      </c>
      <c r="N154" s="26">
        <v>546.29999999999995</v>
      </c>
      <c r="O154" s="26">
        <v>134.86987199999999</v>
      </c>
      <c r="P154" s="26">
        <v>5612.1624637089999</v>
      </c>
      <c r="Q154" s="26">
        <v>0</v>
      </c>
      <c r="R154" s="26">
        <v>10.8</v>
      </c>
      <c r="S154" s="26">
        <v>5612.1624637089999</v>
      </c>
      <c r="T154" s="26">
        <v>533</v>
      </c>
      <c r="U154" s="26">
        <v>6145.1624637089999</v>
      </c>
      <c r="V154" s="25" t="s">
        <v>278</v>
      </c>
    </row>
    <row r="155" spans="1:22" hidden="1" x14ac:dyDescent="0.25">
      <c r="A155" s="25">
        <v>2017</v>
      </c>
      <c r="B155" s="25">
        <v>210005</v>
      </c>
      <c r="C155" s="25" t="s">
        <v>6</v>
      </c>
      <c r="D155" s="25" t="s">
        <v>1</v>
      </c>
      <c r="E155" s="25" t="s">
        <v>118</v>
      </c>
      <c r="F155" s="25" t="s">
        <v>119</v>
      </c>
      <c r="G155" s="26">
        <v>4742</v>
      </c>
      <c r="H155" s="26">
        <v>2403.3328404990002</v>
      </c>
      <c r="I155" s="26">
        <v>141.31126191499999</v>
      </c>
      <c r="J155" s="26">
        <v>766.83726107500001</v>
      </c>
      <c r="K155" s="26">
        <v>0</v>
      </c>
      <c r="L155" s="26">
        <v>0</v>
      </c>
      <c r="M155" s="26">
        <v>3311.4813634890002</v>
      </c>
      <c r="N155" s="26">
        <v>223.3</v>
      </c>
      <c r="O155" s="26">
        <v>0.75</v>
      </c>
      <c r="P155" s="26">
        <v>3535.5313634889999</v>
      </c>
      <c r="Q155" s="26">
        <v>0</v>
      </c>
      <c r="R155" s="26">
        <v>6.8</v>
      </c>
      <c r="S155" s="26">
        <v>3535.5313634889999</v>
      </c>
      <c r="T155" s="26">
        <v>335.8</v>
      </c>
      <c r="U155" s="26">
        <v>3871.3313634890001</v>
      </c>
      <c r="V155" s="25" t="s">
        <v>278</v>
      </c>
    </row>
    <row r="156" spans="1:22" hidden="1" x14ac:dyDescent="0.25">
      <c r="A156" s="25">
        <v>2017</v>
      </c>
      <c r="B156" s="25">
        <v>210005</v>
      </c>
      <c r="C156" s="25" t="s">
        <v>6</v>
      </c>
      <c r="D156" s="25" t="s">
        <v>1</v>
      </c>
      <c r="E156" s="25" t="s">
        <v>120</v>
      </c>
      <c r="F156" s="25" t="s">
        <v>121</v>
      </c>
      <c r="G156" s="26">
        <v>716321</v>
      </c>
      <c r="H156" s="26">
        <v>12726.393283539999</v>
      </c>
      <c r="I156" s="26">
        <v>1657.4708389899999</v>
      </c>
      <c r="J156" s="26">
        <v>4301.7681700270005</v>
      </c>
      <c r="K156" s="26">
        <v>0</v>
      </c>
      <c r="L156" s="26">
        <v>0</v>
      </c>
      <c r="M156" s="26">
        <v>18685.632292556998</v>
      </c>
      <c r="N156" s="26">
        <v>2306.8000000000002</v>
      </c>
      <c r="O156" s="26">
        <v>5.25</v>
      </c>
      <c r="P156" s="26">
        <v>20997.682292557001</v>
      </c>
      <c r="Q156" s="26">
        <v>0</v>
      </c>
      <c r="R156" s="26">
        <v>40.200000000000003</v>
      </c>
      <c r="S156" s="26">
        <v>20997.682292557001</v>
      </c>
      <c r="T156" s="26">
        <v>1994.1</v>
      </c>
      <c r="U156" s="26">
        <v>22991.782292557</v>
      </c>
      <c r="V156" s="25" t="s">
        <v>278</v>
      </c>
    </row>
    <row r="157" spans="1:22" hidden="1" x14ac:dyDescent="0.25">
      <c r="A157" s="25">
        <v>2017</v>
      </c>
      <c r="B157" s="25">
        <v>210005</v>
      </c>
      <c r="C157" s="25" t="s">
        <v>6</v>
      </c>
      <c r="D157" s="25" t="s">
        <v>1</v>
      </c>
      <c r="E157" s="25" t="s">
        <v>122</v>
      </c>
      <c r="F157" s="25" t="s">
        <v>123</v>
      </c>
      <c r="G157" s="26">
        <v>118330</v>
      </c>
      <c r="H157" s="26">
        <v>2174.8493725889998</v>
      </c>
      <c r="I157" s="26">
        <v>559.84467394399996</v>
      </c>
      <c r="J157" s="26">
        <v>785.15441378399998</v>
      </c>
      <c r="K157" s="26">
        <v>0</v>
      </c>
      <c r="L157" s="26">
        <v>0</v>
      </c>
      <c r="M157" s="26">
        <v>3519.848460318</v>
      </c>
      <c r="N157" s="26">
        <v>770.3</v>
      </c>
      <c r="O157" s="26">
        <v>7.0000000000000007E-2</v>
      </c>
      <c r="P157" s="26">
        <v>4290.2184603180003</v>
      </c>
      <c r="Q157" s="26">
        <v>0</v>
      </c>
      <c r="R157" s="26">
        <v>8.1999999999999993</v>
      </c>
      <c r="S157" s="26">
        <v>4290.2184603180003</v>
      </c>
      <c r="T157" s="26">
        <v>407.4</v>
      </c>
      <c r="U157" s="26">
        <v>4697.618460318</v>
      </c>
      <c r="V157" s="25" t="s">
        <v>278</v>
      </c>
    </row>
    <row r="158" spans="1:22" hidden="1" x14ac:dyDescent="0.25">
      <c r="A158" s="25">
        <v>2017</v>
      </c>
      <c r="B158" s="25">
        <v>210005</v>
      </c>
      <c r="C158" s="25" t="s">
        <v>6</v>
      </c>
      <c r="D158" s="25" t="s">
        <v>1</v>
      </c>
      <c r="E158" s="25" t="s">
        <v>186</v>
      </c>
      <c r="F158" s="25" t="s">
        <v>187</v>
      </c>
      <c r="G158" s="26">
        <v>2221</v>
      </c>
      <c r="H158" s="26">
        <v>386.51185039900002</v>
      </c>
      <c r="I158" s="26">
        <v>90.815595951999995</v>
      </c>
      <c r="J158" s="26">
        <v>131.48434119199999</v>
      </c>
      <c r="K158" s="26">
        <v>0</v>
      </c>
      <c r="L158" s="26">
        <v>0</v>
      </c>
      <c r="M158" s="26">
        <v>608.81178754200005</v>
      </c>
      <c r="N158" s="26">
        <v>132.9</v>
      </c>
      <c r="O158" s="26">
        <v>0</v>
      </c>
      <c r="P158" s="26">
        <v>741.71178754200002</v>
      </c>
      <c r="Q158" s="26">
        <v>0</v>
      </c>
      <c r="R158" s="26">
        <v>1.4</v>
      </c>
      <c r="S158" s="26">
        <v>741.71178754200002</v>
      </c>
      <c r="T158" s="26">
        <v>70.400000000000006</v>
      </c>
      <c r="U158" s="26">
        <v>812.111787542</v>
      </c>
      <c r="V158" s="25" t="s">
        <v>278</v>
      </c>
    </row>
    <row r="159" spans="1:22" hidden="1" x14ac:dyDescent="0.25">
      <c r="A159" s="25">
        <v>2017</v>
      </c>
      <c r="B159" s="25">
        <v>210005</v>
      </c>
      <c r="C159" s="25" t="s">
        <v>6</v>
      </c>
      <c r="D159" s="25" t="s">
        <v>1</v>
      </c>
      <c r="E159" s="25" t="s">
        <v>124</v>
      </c>
      <c r="F159" s="25" t="s">
        <v>125</v>
      </c>
      <c r="G159" s="26">
        <v>6805</v>
      </c>
      <c r="H159" s="26">
        <v>3215.0817321640002</v>
      </c>
      <c r="I159" s="26">
        <v>13.826188842000001</v>
      </c>
      <c r="J159" s="26">
        <v>1226.080149161</v>
      </c>
      <c r="K159" s="26">
        <v>0</v>
      </c>
      <c r="L159" s="26">
        <v>0</v>
      </c>
      <c r="M159" s="26">
        <v>4454.9880701669999</v>
      </c>
      <c r="N159" s="26">
        <v>102.6</v>
      </c>
      <c r="O159" s="26">
        <v>0</v>
      </c>
      <c r="P159" s="26">
        <v>4557.5880701670003</v>
      </c>
      <c r="Q159" s="26">
        <v>0</v>
      </c>
      <c r="R159" s="26">
        <v>8.6999999999999993</v>
      </c>
      <c r="S159" s="26">
        <v>4557.5880701670003</v>
      </c>
      <c r="T159" s="26">
        <v>432.8</v>
      </c>
      <c r="U159" s="26">
        <v>4990.3880701669996</v>
      </c>
      <c r="V159" s="25" t="s">
        <v>278</v>
      </c>
    </row>
    <row r="160" spans="1:22" hidden="1" x14ac:dyDescent="0.25">
      <c r="A160" s="25">
        <v>2017</v>
      </c>
      <c r="B160" s="25">
        <v>210005</v>
      </c>
      <c r="C160" s="25" t="s">
        <v>6</v>
      </c>
      <c r="D160" s="25" t="s">
        <v>1</v>
      </c>
      <c r="E160" s="25" t="s">
        <v>126</v>
      </c>
      <c r="F160" s="25" t="s">
        <v>127</v>
      </c>
      <c r="G160" s="26">
        <v>110903</v>
      </c>
      <c r="H160" s="26">
        <v>4558.2664422730004</v>
      </c>
      <c r="I160" s="26">
        <v>564.95286868100004</v>
      </c>
      <c r="J160" s="26">
        <v>1676.4923475420001</v>
      </c>
      <c r="K160" s="26">
        <v>0</v>
      </c>
      <c r="L160" s="26">
        <v>0</v>
      </c>
      <c r="M160" s="26">
        <v>6799.7116584949999</v>
      </c>
      <c r="N160" s="26">
        <v>815.8</v>
      </c>
      <c r="O160" s="26">
        <v>1.34</v>
      </c>
      <c r="P160" s="26">
        <v>7616.8516584950003</v>
      </c>
      <c r="Q160" s="26">
        <v>0</v>
      </c>
      <c r="R160" s="26">
        <v>14.6</v>
      </c>
      <c r="S160" s="26">
        <v>7616.8516584950003</v>
      </c>
      <c r="T160" s="26">
        <v>723.4</v>
      </c>
      <c r="U160" s="26">
        <v>8340.2516584950008</v>
      </c>
      <c r="V160" s="25" t="s">
        <v>278</v>
      </c>
    </row>
    <row r="161" spans="1:22" hidden="1" x14ac:dyDescent="0.25">
      <c r="A161" s="25">
        <v>2017</v>
      </c>
      <c r="B161" s="25">
        <v>210005</v>
      </c>
      <c r="C161" s="25" t="s">
        <v>6</v>
      </c>
      <c r="D161" s="25" t="s">
        <v>1</v>
      </c>
      <c r="E161" s="25" t="s">
        <v>128</v>
      </c>
      <c r="F161" s="25" t="s">
        <v>129</v>
      </c>
      <c r="G161" s="26">
        <v>957325</v>
      </c>
      <c r="H161" s="26">
        <v>11835.701355085001</v>
      </c>
      <c r="I161" s="26">
        <v>2407.6770729469999</v>
      </c>
      <c r="J161" s="26">
        <v>5786.5970536519999</v>
      </c>
      <c r="K161" s="26">
        <v>73.922425907999994</v>
      </c>
      <c r="L161" s="26">
        <v>0</v>
      </c>
      <c r="M161" s="26">
        <v>20103.897907592</v>
      </c>
      <c r="N161" s="26">
        <v>3238</v>
      </c>
      <c r="O161" s="26">
        <v>462.91312599999998</v>
      </c>
      <c r="P161" s="26">
        <v>23804.811033591999</v>
      </c>
      <c r="Q161" s="26">
        <v>0</v>
      </c>
      <c r="R161" s="26">
        <v>45.6</v>
      </c>
      <c r="S161" s="26">
        <v>23804.811033591999</v>
      </c>
      <c r="T161" s="26">
        <v>2260.6999999999998</v>
      </c>
      <c r="U161" s="26">
        <v>26065.511033592</v>
      </c>
      <c r="V161" s="25" t="s">
        <v>278</v>
      </c>
    </row>
    <row r="162" spans="1:22" hidden="1" x14ac:dyDescent="0.25">
      <c r="A162" s="25">
        <v>2017</v>
      </c>
      <c r="B162" s="25">
        <v>210005</v>
      </c>
      <c r="C162" s="25" t="s">
        <v>6</v>
      </c>
      <c r="D162" s="25" t="s">
        <v>1</v>
      </c>
      <c r="E162" s="25" t="s">
        <v>130</v>
      </c>
      <c r="F162" s="25" t="s">
        <v>131</v>
      </c>
      <c r="G162" s="26">
        <v>6130</v>
      </c>
      <c r="H162" s="26">
        <v>25.306505125000001</v>
      </c>
      <c r="I162" s="26">
        <v>0.22813902599999999</v>
      </c>
      <c r="J162" s="26">
        <v>15.719989305</v>
      </c>
      <c r="K162" s="26">
        <v>0</v>
      </c>
      <c r="L162" s="26">
        <v>0</v>
      </c>
      <c r="M162" s="26">
        <v>41.254633454999997</v>
      </c>
      <c r="N162" s="26">
        <v>0.8</v>
      </c>
      <c r="O162" s="26">
        <v>0</v>
      </c>
      <c r="P162" s="26">
        <v>42.054633455000001</v>
      </c>
      <c r="Q162" s="26">
        <v>0</v>
      </c>
      <c r="R162" s="26">
        <v>0.1</v>
      </c>
      <c r="S162" s="26">
        <v>42.054633455000001</v>
      </c>
      <c r="T162" s="26">
        <v>4</v>
      </c>
      <c r="U162" s="26">
        <v>46.054633455000001</v>
      </c>
      <c r="V162" s="25" t="s">
        <v>278</v>
      </c>
    </row>
    <row r="163" spans="1:22" hidden="1" x14ac:dyDescent="0.25">
      <c r="A163" s="25">
        <v>2017</v>
      </c>
      <c r="B163" s="25">
        <v>210005</v>
      </c>
      <c r="C163" s="25" t="s">
        <v>6</v>
      </c>
      <c r="D163" s="25" t="s">
        <v>1</v>
      </c>
      <c r="E163" s="25" t="s">
        <v>132</v>
      </c>
      <c r="F163" s="25" t="s">
        <v>133</v>
      </c>
      <c r="G163" s="26">
        <v>1050864</v>
      </c>
      <c r="H163" s="26">
        <v>213.5</v>
      </c>
      <c r="I163" s="26">
        <v>24.606684586</v>
      </c>
      <c r="J163" s="26">
        <v>102.14810320300001</v>
      </c>
      <c r="K163" s="26">
        <v>0</v>
      </c>
      <c r="L163" s="26">
        <v>0</v>
      </c>
      <c r="M163" s="26">
        <v>340.25478779000002</v>
      </c>
      <c r="N163" s="26">
        <v>27.1</v>
      </c>
      <c r="O163" s="26">
        <v>0</v>
      </c>
      <c r="P163" s="26">
        <v>367.35478778999999</v>
      </c>
      <c r="Q163" s="26">
        <v>0</v>
      </c>
      <c r="R163" s="26">
        <v>0.7</v>
      </c>
      <c r="S163" s="26">
        <v>367.35478778999999</v>
      </c>
      <c r="T163" s="26">
        <v>34.9</v>
      </c>
      <c r="U163" s="26">
        <v>402.25478779000002</v>
      </c>
      <c r="V163" s="25" t="s">
        <v>278</v>
      </c>
    </row>
    <row r="164" spans="1:22" hidden="1" x14ac:dyDescent="0.25">
      <c r="A164" s="25">
        <v>2017</v>
      </c>
      <c r="B164" s="25">
        <v>210005</v>
      </c>
      <c r="C164" s="25" t="s">
        <v>6</v>
      </c>
      <c r="D164" s="25" t="s">
        <v>1</v>
      </c>
      <c r="E164" s="25" t="s">
        <v>174</v>
      </c>
      <c r="F164" s="25" t="s">
        <v>175</v>
      </c>
      <c r="G164" s="26">
        <v>25425.23718</v>
      </c>
      <c r="H164" s="26">
        <v>28342.1</v>
      </c>
      <c r="I164" s="26">
        <v>2796.8764812610002</v>
      </c>
      <c r="J164" s="26">
        <v>1241.411440117</v>
      </c>
      <c r="K164" s="26"/>
      <c r="L164" s="26"/>
      <c r="M164" s="26">
        <v>32380.387921377998</v>
      </c>
      <c r="N164" s="26">
        <v>89.3</v>
      </c>
      <c r="O164" s="26"/>
      <c r="P164" s="26">
        <v>32469.687921378001</v>
      </c>
      <c r="Q164" s="26">
        <v>0</v>
      </c>
      <c r="R164" s="26">
        <v>62.2</v>
      </c>
      <c r="S164" s="26">
        <v>32469.687921378001</v>
      </c>
      <c r="T164" s="26">
        <v>3083.6</v>
      </c>
      <c r="U164" s="26">
        <v>35553.287921378003</v>
      </c>
      <c r="V164" s="25" t="s">
        <v>278</v>
      </c>
    </row>
    <row r="165" spans="1:22" hidden="1" x14ac:dyDescent="0.25">
      <c r="A165" s="25">
        <v>2017</v>
      </c>
      <c r="B165" s="25">
        <v>210005</v>
      </c>
      <c r="C165" s="25" t="s">
        <v>6</v>
      </c>
      <c r="D165" s="25" t="s">
        <v>1</v>
      </c>
      <c r="E165" s="25" t="s">
        <v>176</v>
      </c>
      <c r="F165" s="25" t="s">
        <v>2</v>
      </c>
      <c r="G165" s="26">
        <v>25425.23718</v>
      </c>
      <c r="H165" s="26">
        <v>9881.2999999999993</v>
      </c>
      <c r="I165" s="26">
        <v>6320.1441149419998</v>
      </c>
      <c r="J165" s="26">
        <v>2505.425348663</v>
      </c>
      <c r="K165" s="26"/>
      <c r="L165" s="26"/>
      <c r="M165" s="26">
        <v>18706.869463605999</v>
      </c>
      <c r="N165" s="26">
        <v>201.7</v>
      </c>
      <c r="O165" s="26"/>
      <c r="P165" s="26">
        <v>18908.569463606</v>
      </c>
      <c r="Q165" s="26">
        <v>0</v>
      </c>
      <c r="R165" s="26">
        <v>36.200000000000003</v>
      </c>
      <c r="S165" s="26">
        <v>18908.569463606</v>
      </c>
      <c r="T165" s="26">
        <v>1795.7</v>
      </c>
      <c r="U165" s="26">
        <v>20704.269463606</v>
      </c>
      <c r="V165" s="25" t="s">
        <v>278</v>
      </c>
    </row>
    <row r="166" spans="1:22" hidden="1" x14ac:dyDescent="0.25">
      <c r="A166" s="25">
        <v>2017</v>
      </c>
      <c r="B166" s="25">
        <v>210005</v>
      </c>
      <c r="C166" s="25" t="s">
        <v>6</v>
      </c>
      <c r="D166" s="25" t="s">
        <v>1</v>
      </c>
      <c r="E166" s="25" t="s">
        <v>134</v>
      </c>
      <c r="F166" s="25" t="s">
        <v>135</v>
      </c>
      <c r="G166" s="26">
        <v>13053473</v>
      </c>
      <c r="H166" s="26">
        <v>8697.4617506440009</v>
      </c>
      <c r="I166" s="26">
        <v>1131.208622035</v>
      </c>
      <c r="J166" s="26">
        <v>3839.4007773980002</v>
      </c>
      <c r="K166" s="26">
        <v>0</v>
      </c>
      <c r="L166" s="26">
        <v>0</v>
      </c>
      <c r="M166" s="26">
        <v>13668.071150076999</v>
      </c>
      <c r="N166" s="26">
        <v>1281.8</v>
      </c>
      <c r="O166" s="26">
        <v>396.20524599999999</v>
      </c>
      <c r="P166" s="26">
        <v>15346.076396077</v>
      </c>
      <c r="Q166" s="26">
        <v>0</v>
      </c>
      <c r="R166" s="26">
        <v>29.4</v>
      </c>
      <c r="S166" s="26">
        <v>15346.076396077</v>
      </c>
      <c r="T166" s="26">
        <v>1457.4</v>
      </c>
      <c r="U166" s="26">
        <v>16803.476396077</v>
      </c>
      <c r="V166" s="25" t="s">
        <v>278</v>
      </c>
    </row>
    <row r="167" spans="1:22" hidden="1" x14ac:dyDescent="0.25">
      <c r="A167" s="25">
        <v>2017</v>
      </c>
      <c r="B167" s="25">
        <v>210005</v>
      </c>
      <c r="C167" s="25" t="s">
        <v>6</v>
      </c>
      <c r="D167" s="25" t="s">
        <v>1</v>
      </c>
      <c r="E167" s="25" t="s">
        <v>136</v>
      </c>
      <c r="F167" s="25" t="s">
        <v>137</v>
      </c>
      <c r="G167" s="26">
        <v>741035</v>
      </c>
      <c r="H167" s="26">
        <v>946.24454155900003</v>
      </c>
      <c r="I167" s="26">
        <v>51.333875069999998</v>
      </c>
      <c r="J167" s="26">
        <v>423.64497362700001</v>
      </c>
      <c r="K167" s="26">
        <v>0</v>
      </c>
      <c r="L167" s="26">
        <v>0</v>
      </c>
      <c r="M167" s="26">
        <v>1421.2233902559999</v>
      </c>
      <c r="N167" s="26">
        <v>78.5</v>
      </c>
      <c r="O167" s="26">
        <v>0.37</v>
      </c>
      <c r="P167" s="26">
        <v>1500.093390256</v>
      </c>
      <c r="Q167" s="26">
        <v>0</v>
      </c>
      <c r="R167" s="26">
        <v>2.9</v>
      </c>
      <c r="S167" s="26">
        <v>1500.093390256</v>
      </c>
      <c r="T167" s="26">
        <v>142.5</v>
      </c>
      <c r="U167" s="26">
        <v>1642.593390256</v>
      </c>
      <c r="V167" s="25" t="s">
        <v>278</v>
      </c>
    </row>
    <row r="168" spans="1:22" hidden="1" x14ac:dyDescent="0.25">
      <c r="A168" s="25">
        <v>2017</v>
      </c>
      <c r="B168" s="25">
        <v>210005</v>
      </c>
      <c r="C168" s="25" t="s">
        <v>6</v>
      </c>
      <c r="D168" s="25" t="s">
        <v>1</v>
      </c>
      <c r="E168" s="25" t="s">
        <v>138</v>
      </c>
      <c r="F168" s="25" t="s">
        <v>139</v>
      </c>
      <c r="G168" s="26">
        <v>99938</v>
      </c>
      <c r="H168" s="26">
        <v>3494.7391315770001</v>
      </c>
      <c r="I168" s="26">
        <v>392.94453012100001</v>
      </c>
      <c r="J168" s="26">
        <v>1697.1928546080001</v>
      </c>
      <c r="K168" s="26">
        <v>0</v>
      </c>
      <c r="L168" s="26">
        <v>0</v>
      </c>
      <c r="M168" s="26">
        <v>5584.8765163059998</v>
      </c>
      <c r="N168" s="26">
        <v>582.5</v>
      </c>
      <c r="O168" s="26">
        <v>292.18879399999997</v>
      </c>
      <c r="P168" s="26">
        <v>6459.5653103060004</v>
      </c>
      <c r="Q168" s="26">
        <v>0</v>
      </c>
      <c r="R168" s="26">
        <v>12.4</v>
      </c>
      <c r="S168" s="26">
        <v>6459.5653103060004</v>
      </c>
      <c r="T168" s="26">
        <v>613.5</v>
      </c>
      <c r="U168" s="26">
        <v>7073.0653103060004</v>
      </c>
      <c r="V168" s="25" t="s">
        <v>278</v>
      </c>
    </row>
    <row r="169" spans="1:22" hidden="1" x14ac:dyDescent="0.25">
      <c r="A169" s="25">
        <v>2017</v>
      </c>
      <c r="B169" s="25">
        <v>210005</v>
      </c>
      <c r="C169" s="25" t="s">
        <v>6</v>
      </c>
      <c r="D169" s="25" t="s">
        <v>1</v>
      </c>
      <c r="E169" s="25" t="s">
        <v>140</v>
      </c>
      <c r="F169" s="25" t="s">
        <v>141</v>
      </c>
      <c r="G169" s="26">
        <v>372067</v>
      </c>
      <c r="H169" s="26">
        <v>3379.3835098620002</v>
      </c>
      <c r="I169" s="26">
        <v>590.95917935700004</v>
      </c>
      <c r="J169" s="26">
        <v>1748.492021796</v>
      </c>
      <c r="K169" s="26">
        <v>0</v>
      </c>
      <c r="L169" s="26">
        <v>0</v>
      </c>
      <c r="M169" s="26">
        <v>5718.8347110140003</v>
      </c>
      <c r="N169" s="26">
        <v>821</v>
      </c>
      <c r="O169" s="26">
        <v>422.61701900000003</v>
      </c>
      <c r="P169" s="26">
        <v>6962.4517300139996</v>
      </c>
      <c r="Q169" s="26">
        <v>0</v>
      </c>
      <c r="R169" s="26">
        <v>13.3</v>
      </c>
      <c r="S169" s="26">
        <v>6962.4517300139996</v>
      </c>
      <c r="T169" s="26">
        <v>661.2</v>
      </c>
      <c r="U169" s="26">
        <v>7623.6517300140003</v>
      </c>
      <c r="V169" s="25" t="s">
        <v>278</v>
      </c>
    </row>
    <row r="170" spans="1:22" hidden="1" x14ac:dyDescent="0.25">
      <c r="A170" s="25">
        <v>2017</v>
      </c>
      <c r="B170" s="25">
        <v>210005</v>
      </c>
      <c r="C170" s="25" t="s">
        <v>6</v>
      </c>
      <c r="D170" s="25" t="s">
        <v>1</v>
      </c>
      <c r="E170" s="25" t="s">
        <v>142</v>
      </c>
      <c r="F170" s="25" t="s">
        <v>143</v>
      </c>
      <c r="G170" s="26">
        <v>803293</v>
      </c>
      <c r="H170" s="26">
        <v>1762.0439498999999</v>
      </c>
      <c r="I170" s="26">
        <v>134.750494417</v>
      </c>
      <c r="J170" s="26">
        <v>907.18670169400002</v>
      </c>
      <c r="K170" s="26">
        <v>0</v>
      </c>
      <c r="L170" s="26">
        <v>0</v>
      </c>
      <c r="M170" s="26">
        <v>2803.981146011</v>
      </c>
      <c r="N170" s="26">
        <v>184</v>
      </c>
      <c r="O170" s="26">
        <v>276.15655846200002</v>
      </c>
      <c r="P170" s="26">
        <v>3264.1377044720002</v>
      </c>
      <c r="Q170" s="26">
        <v>0</v>
      </c>
      <c r="R170" s="26">
        <v>6.3</v>
      </c>
      <c r="S170" s="26">
        <v>3264.1377044720002</v>
      </c>
      <c r="T170" s="26">
        <v>310</v>
      </c>
      <c r="U170" s="26">
        <v>3574.1377044720002</v>
      </c>
      <c r="V170" s="25" t="s">
        <v>278</v>
      </c>
    </row>
    <row r="171" spans="1:22" hidden="1" x14ac:dyDescent="0.25">
      <c r="A171" s="25">
        <v>2017</v>
      </c>
      <c r="B171" s="25">
        <v>210005</v>
      </c>
      <c r="C171" s="25" t="s">
        <v>6</v>
      </c>
      <c r="D171" s="25" t="s">
        <v>1</v>
      </c>
      <c r="E171" s="25" t="s">
        <v>144</v>
      </c>
      <c r="F171" s="25" t="s">
        <v>145</v>
      </c>
      <c r="G171" s="26">
        <v>45601</v>
      </c>
      <c r="H171" s="26">
        <v>91.307190113000004</v>
      </c>
      <c r="I171" s="26">
        <v>1.3283626630000001</v>
      </c>
      <c r="J171" s="26">
        <v>35.248469933999999</v>
      </c>
      <c r="K171" s="26">
        <v>0</v>
      </c>
      <c r="L171" s="26">
        <v>0</v>
      </c>
      <c r="M171" s="26">
        <v>127.88402271</v>
      </c>
      <c r="N171" s="26">
        <v>2.9</v>
      </c>
      <c r="O171" s="26">
        <v>143.33668800000001</v>
      </c>
      <c r="P171" s="26">
        <v>274.12071071000003</v>
      </c>
      <c r="Q171" s="26">
        <v>0</v>
      </c>
      <c r="R171" s="26">
        <v>0.5</v>
      </c>
      <c r="S171" s="26">
        <v>274.12071071000003</v>
      </c>
      <c r="T171" s="26">
        <v>26</v>
      </c>
      <c r="U171" s="26">
        <v>300.12071071000003</v>
      </c>
      <c r="V171" s="25" t="s">
        <v>278</v>
      </c>
    </row>
    <row r="172" spans="1:22" hidden="1" x14ac:dyDescent="0.25">
      <c r="A172" s="25">
        <v>2017</v>
      </c>
      <c r="B172" s="25">
        <v>210005</v>
      </c>
      <c r="C172" s="25" t="s">
        <v>6</v>
      </c>
      <c r="D172" s="25" t="s">
        <v>1</v>
      </c>
      <c r="E172" s="25" t="s">
        <v>146</v>
      </c>
      <c r="F172" s="25" t="s">
        <v>147</v>
      </c>
      <c r="G172" s="26">
        <v>47800</v>
      </c>
      <c r="H172" s="26">
        <v>437.91197970500002</v>
      </c>
      <c r="I172" s="26">
        <v>63.637777196999998</v>
      </c>
      <c r="J172" s="26">
        <v>227.93484275399999</v>
      </c>
      <c r="K172" s="26">
        <v>0</v>
      </c>
      <c r="L172" s="26">
        <v>0</v>
      </c>
      <c r="M172" s="26">
        <v>729.484599656</v>
      </c>
      <c r="N172" s="26">
        <v>92.7</v>
      </c>
      <c r="O172" s="26">
        <v>33.769399999999997</v>
      </c>
      <c r="P172" s="26">
        <v>855.95399965599995</v>
      </c>
      <c r="Q172" s="26">
        <v>0</v>
      </c>
      <c r="R172" s="26">
        <v>1.6</v>
      </c>
      <c r="S172" s="26">
        <v>855.95399965599995</v>
      </c>
      <c r="T172" s="26">
        <v>81.3</v>
      </c>
      <c r="U172" s="26">
        <v>937.25399965600002</v>
      </c>
      <c r="V172" s="25" t="s">
        <v>278</v>
      </c>
    </row>
    <row r="173" spans="1:22" hidden="1" x14ac:dyDescent="0.25">
      <c r="A173" s="25">
        <v>2017</v>
      </c>
      <c r="B173" s="25">
        <v>210005</v>
      </c>
      <c r="C173" s="25" t="s">
        <v>6</v>
      </c>
      <c r="D173" s="25" t="s">
        <v>1</v>
      </c>
      <c r="E173" s="25" t="s">
        <v>148</v>
      </c>
      <c r="F173" s="25" t="s">
        <v>149</v>
      </c>
      <c r="G173" s="26">
        <v>3244897</v>
      </c>
      <c r="H173" s="26">
        <v>3772.3038000510001</v>
      </c>
      <c r="I173" s="26">
        <v>194.03961751400001</v>
      </c>
      <c r="J173" s="26">
        <v>1306.64761982</v>
      </c>
      <c r="K173" s="26">
        <v>0</v>
      </c>
      <c r="L173" s="26">
        <v>0</v>
      </c>
      <c r="M173" s="26">
        <v>5272.9910373849998</v>
      </c>
      <c r="N173" s="26">
        <v>353.1</v>
      </c>
      <c r="O173" s="26">
        <v>0</v>
      </c>
      <c r="P173" s="26">
        <v>5626.0910373850002</v>
      </c>
      <c r="Q173" s="26">
        <v>0</v>
      </c>
      <c r="R173" s="26">
        <v>10.8</v>
      </c>
      <c r="S173" s="26">
        <v>5626.0910373850002</v>
      </c>
      <c r="T173" s="26">
        <v>534.29999999999995</v>
      </c>
      <c r="U173" s="26">
        <v>6160.3910373850003</v>
      </c>
      <c r="V173" s="25" t="s">
        <v>278</v>
      </c>
    </row>
    <row r="174" spans="1:22" hidden="1" x14ac:dyDescent="0.25">
      <c r="A174" s="25">
        <v>2017</v>
      </c>
      <c r="B174" s="25">
        <v>210005</v>
      </c>
      <c r="C174" s="25" t="s">
        <v>6</v>
      </c>
      <c r="D174" s="25" t="s">
        <v>1</v>
      </c>
      <c r="E174" s="25" t="s">
        <v>150</v>
      </c>
      <c r="F174" s="25" t="s">
        <v>151</v>
      </c>
      <c r="G174" s="26">
        <v>50044</v>
      </c>
      <c r="H174" s="26">
        <v>189.17642414700001</v>
      </c>
      <c r="I174" s="26">
        <v>13.63960243</v>
      </c>
      <c r="J174" s="26">
        <v>116.93001524899999</v>
      </c>
      <c r="K174" s="26">
        <v>0</v>
      </c>
      <c r="L174" s="26">
        <v>0</v>
      </c>
      <c r="M174" s="26">
        <v>319.74604182500002</v>
      </c>
      <c r="N174" s="26">
        <v>23.4</v>
      </c>
      <c r="O174" s="26">
        <v>0</v>
      </c>
      <c r="P174" s="26">
        <v>343.146041825</v>
      </c>
      <c r="Q174" s="26">
        <v>0</v>
      </c>
      <c r="R174" s="26">
        <v>0.7</v>
      </c>
      <c r="S174" s="26">
        <v>343.146041825</v>
      </c>
      <c r="T174" s="26">
        <v>32.6</v>
      </c>
      <c r="U174" s="26">
        <v>375.74604182500002</v>
      </c>
      <c r="V174" s="25" t="s">
        <v>278</v>
      </c>
    </row>
    <row r="175" spans="1:22" hidden="1" x14ac:dyDescent="0.25">
      <c r="A175" s="25">
        <v>2017</v>
      </c>
      <c r="B175" s="25">
        <v>210005</v>
      </c>
      <c r="C175" s="25" t="s">
        <v>6</v>
      </c>
      <c r="D175" s="25" t="s">
        <v>1</v>
      </c>
      <c r="E175" s="25" t="s">
        <v>152</v>
      </c>
      <c r="F175" s="25" t="s">
        <v>153</v>
      </c>
      <c r="G175" s="26">
        <v>179963</v>
      </c>
      <c r="H175" s="26">
        <v>1189.468745165</v>
      </c>
      <c r="I175" s="26">
        <v>206.84591754499999</v>
      </c>
      <c r="J175" s="26">
        <v>684.80800231399996</v>
      </c>
      <c r="K175" s="26">
        <v>0</v>
      </c>
      <c r="L175" s="26">
        <v>0</v>
      </c>
      <c r="M175" s="26">
        <v>2081.1226650240001</v>
      </c>
      <c r="N175" s="26">
        <v>245.4</v>
      </c>
      <c r="O175" s="26">
        <v>0.22</v>
      </c>
      <c r="P175" s="26">
        <v>2326.742665024</v>
      </c>
      <c r="Q175" s="26">
        <v>0</v>
      </c>
      <c r="R175" s="26">
        <v>4.5</v>
      </c>
      <c r="S175" s="26">
        <v>2326.742665024</v>
      </c>
      <c r="T175" s="26">
        <v>221</v>
      </c>
      <c r="U175" s="26">
        <v>2547.742665024</v>
      </c>
      <c r="V175" s="25" t="s">
        <v>278</v>
      </c>
    </row>
    <row r="176" spans="1:22" hidden="1" x14ac:dyDescent="0.25">
      <c r="A176" s="25">
        <v>2017</v>
      </c>
      <c r="B176" s="25">
        <v>210005</v>
      </c>
      <c r="C176" s="25" t="s">
        <v>6</v>
      </c>
      <c r="D176" s="25" t="s">
        <v>1</v>
      </c>
      <c r="E176" s="25" t="s">
        <v>154</v>
      </c>
      <c r="F176" s="25" t="s">
        <v>155</v>
      </c>
      <c r="G176" s="26">
        <v>333451</v>
      </c>
      <c r="H176" s="26">
        <v>1520.6</v>
      </c>
      <c r="I176" s="26">
        <v>245.95025463600001</v>
      </c>
      <c r="J176" s="26">
        <v>513.15674257000001</v>
      </c>
      <c r="K176" s="26">
        <v>0</v>
      </c>
      <c r="L176" s="26">
        <v>0</v>
      </c>
      <c r="M176" s="26">
        <v>2279.7069972059999</v>
      </c>
      <c r="N176" s="26">
        <v>288.39999999999998</v>
      </c>
      <c r="O176" s="26">
        <v>0</v>
      </c>
      <c r="P176" s="26">
        <v>2568.106997206</v>
      </c>
      <c r="Q176" s="26">
        <v>0</v>
      </c>
      <c r="R176" s="26">
        <v>4.9000000000000004</v>
      </c>
      <c r="S176" s="26">
        <v>2568.106997206</v>
      </c>
      <c r="T176" s="26">
        <v>243.9</v>
      </c>
      <c r="U176" s="26">
        <v>2812.0069972060001</v>
      </c>
      <c r="V176" s="25" t="s">
        <v>278</v>
      </c>
    </row>
    <row r="177" spans="1:22" hidden="1" x14ac:dyDescent="0.25">
      <c r="A177" s="25">
        <v>2017</v>
      </c>
      <c r="B177" s="25">
        <v>210005</v>
      </c>
      <c r="C177" s="25" t="s">
        <v>6</v>
      </c>
      <c r="D177" s="25" t="s">
        <v>1</v>
      </c>
      <c r="E177" s="25" t="s">
        <v>156</v>
      </c>
      <c r="F177" s="25" t="s">
        <v>157</v>
      </c>
      <c r="G177" s="26">
        <v>244011</v>
      </c>
      <c r="H177" s="26">
        <v>1213.8</v>
      </c>
      <c r="I177" s="26">
        <v>77.299469915000003</v>
      </c>
      <c r="J177" s="26">
        <v>405.00232409199998</v>
      </c>
      <c r="K177" s="26">
        <v>0</v>
      </c>
      <c r="L177" s="26">
        <v>0</v>
      </c>
      <c r="M177" s="26">
        <v>1696.1017940060001</v>
      </c>
      <c r="N177" s="26">
        <v>70.2</v>
      </c>
      <c r="O177" s="26">
        <v>0</v>
      </c>
      <c r="P177" s="26">
        <v>1766.3017940059999</v>
      </c>
      <c r="Q177" s="26">
        <v>0</v>
      </c>
      <c r="R177" s="26">
        <v>3.4</v>
      </c>
      <c r="S177" s="26">
        <v>1766.3017940059999</v>
      </c>
      <c r="T177" s="26">
        <v>167.7</v>
      </c>
      <c r="U177" s="26">
        <v>1934.001794006</v>
      </c>
      <c r="V177" s="25" t="s">
        <v>278</v>
      </c>
    </row>
    <row r="178" spans="1:22" hidden="1" x14ac:dyDescent="0.25">
      <c r="A178" s="25">
        <v>2017</v>
      </c>
      <c r="B178" s="25">
        <v>210005</v>
      </c>
      <c r="C178" s="25" t="s">
        <v>6</v>
      </c>
      <c r="D178" s="25" t="s">
        <v>1</v>
      </c>
      <c r="E178" s="25" t="s">
        <v>158</v>
      </c>
      <c r="F178" s="25" t="s">
        <v>159</v>
      </c>
      <c r="G178" s="26">
        <v>81801</v>
      </c>
      <c r="H178" s="26">
        <v>445.8</v>
      </c>
      <c r="I178" s="26">
        <v>25.686091481999998</v>
      </c>
      <c r="J178" s="26">
        <v>164.23734266</v>
      </c>
      <c r="K178" s="26">
        <v>0</v>
      </c>
      <c r="L178" s="26">
        <v>0</v>
      </c>
      <c r="M178" s="26">
        <v>635.72343414199997</v>
      </c>
      <c r="N178" s="26">
        <v>22.1</v>
      </c>
      <c r="O178" s="26">
        <v>0</v>
      </c>
      <c r="P178" s="26">
        <v>657.823434142</v>
      </c>
      <c r="Q178" s="26">
        <v>0</v>
      </c>
      <c r="R178" s="26">
        <v>1.3</v>
      </c>
      <c r="S178" s="26">
        <v>657.823434142</v>
      </c>
      <c r="T178" s="26">
        <v>62.5</v>
      </c>
      <c r="U178" s="26">
        <v>720.323434142</v>
      </c>
      <c r="V178" s="25" t="s">
        <v>278</v>
      </c>
    </row>
    <row r="179" spans="1:22" hidden="1" x14ac:dyDescent="0.25">
      <c r="A179" s="25">
        <v>2017</v>
      </c>
      <c r="B179" s="25">
        <v>210005</v>
      </c>
      <c r="C179" s="25" t="s">
        <v>6</v>
      </c>
      <c r="D179" s="25" t="s">
        <v>1</v>
      </c>
      <c r="E179" s="25" t="s">
        <v>160</v>
      </c>
      <c r="F179" s="25" t="s">
        <v>161</v>
      </c>
      <c r="G179" s="26">
        <v>1591</v>
      </c>
      <c r="H179" s="26">
        <v>658.6</v>
      </c>
      <c r="I179" s="26">
        <v>110.006637462</v>
      </c>
      <c r="J179" s="26">
        <v>211.83083717100001</v>
      </c>
      <c r="K179" s="26">
        <v>0</v>
      </c>
      <c r="L179" s="26">
        <v>0</v>
      </c>
      <c r="M179" s="26">
        <v>980.43747463299997</v>
      </c>
      <c r="N179" s="26">
        <v>129.6</v>
      </c>
      <c r="O179" s="26">
        <v>0</v>
      </c>
      <c r="P179" s="26">
        <v>1110.0374746330001</v>
      </c>
      <c r="Q179" s="26">
        <v>0</v>
      </c>
      <c r="R179" s="26">
        <v>2.1</v>
      </c>
      <c r="S179" s="26">
        <v>1110.0374746330001</v>
      </c>
      <c r="T179" s="26">
        <v>105.4</v>
      </c>
      <c r="U179" s="26">
        <v>1215.437474633</v>
      </c>
      <c r="V179" s="25" t="s">
        <v>278</v>
      </c>
    </row>
    <row r="180" spans="1:22" hidden="1" x14ac:dyDescent="0.25">
      <c r="A180" s="25">
        <v>2017</v>
      </c>
      <c r="B180" s="25">
        <v>210005</v>
      </c>
      <c r="C180" s="25" t="s">
        <v>6</v>
      </c>
      <c r="D180" s="25" t="s">
        <v>1</v>
      </c>
      <c r="E180" s="25" t="s">
        <v>162</v>
      </c>
      <c r="F180" s="25" t="s">
        <v>163</v>
      </c>
      <c r="G180" s="26">
        <v>872</v>
      </c>
      <c r="H180" s="26">
        <v>101.713011643</v>
      </c>
      <c r="I180" s="26">
        <v>98.783497276999995</v>
      </c>
      <c r="J180" s="26">
        <v>65.275714231999999</v>
      </c>
      <c r="K180" s="26">
        <v>0</v>
      </c>
      <c r="L180" s="26">
        <v>0</v>
      </c>
      <c r="M180" s="26">
        <v>265.77222315199998</v>
      </c>
      <c r="N180" s="26">
        <v>134.4</v>
      </c>
      <c r="O180" s="26">
        <v>26.556999999999999</v>
      </c>
      <c r="P180" s="26">
        <v>426.72922315199997</v>
      </c>
      <c r="Q180" s="26">
        <v>0</v>
      </c>
      <c r="R180" s="26">
        <v>0.8</v>
      </c>
      <c r="S180" s="26">
        <v>426.72922315199997</v>
      </c>
      <c r="T180" s="26">
        <v>40.5</v>
      </c>
      <c r="U180" s="26">
        <v>467.22922315199997</v>
      </c>
      <c r="V180" s="25" t="s">
        <v>278</v>
      </c>
    </row>
    <row r="181" spans="1:22" hidden="1" x14ac:dyDescent="0.25">
      <c r="A181" s="25">
        <v>2017</v>
      </c>
      <c r="B181" s="25">
        <v>210005</v>
      </c>
      <c r="C181" s="25" t="s">
        <v>6</v>
      </c>
      <c r="D181" s="25" t="s">
        <v>1</v>
      </c>
      <c r="E181" s="25" t="s">
        <v>164</v>
      </c>
      <c r="F181" s="25" t="s">
        <v>165</v>
      </c>
      <c r="G181" s="26">
        <v>64009</v>
      </c>
      <c r="H181" s="26">
        <v>857.651419154</v>
      </c>
      <c r="I181" s="26">
        <v>98.140142432000005</v>
      </c>
      <c r="J181" s="26">
        <v>370.80584335399999</v>
      </c>
      <c r="K181" s="26">
        <v>0</v>
      </c>
      <c r="L181" s="26">
        <v>0</v>
      </c>
      <c r="M181" s="26">
        <v>1326.5974049389999</v>
      </c>
      <c r="N181" s="26">
        <v>137.80000000000001</v>
      </c>
      <c r="O181" s="26">
        <v>222.64058666700001</v>
      </c>
      <c r="P181" s="26">
        <v>1687.0379916060001</v>
      </c>
      <c r="Q181" s="26">
        <v>0</v>
      </c>
      <c r="R181" s="26">
        <v>3.2</v>
      </c>
      <c r="S181" s="26">
        <v>1687.0379916060001</v>
      </c>
      <c r="T181" s="26">
        <v>160.19999999999999</v>
      </c>
      <c r="U181" s="26">
        <v>1847.2379916059999</v>
      </c>
      <c r="V181" s="25" t="s">
        <v>278</v>
      </c>
    </row>
    <row r="182" spans="1:22" hidden="1" x14ac:dyDescent="0.25">
      <c r="A182" s="25">
        <v>2017</v>
      </c>
      <c r="B182" s="25">
        <v>210005</v>
      </c>
      <c r="C182" s="25" t="s">
        <v>6</v>
      </c>
      <c r="D182" s="25" t="s">
        <v>1</v>
      </c>
      <c r="E182" s="25" t="s">
        <v>170</v>
      </c>
      <c r="F182" s="25" t="s">
        <v>171</v>
      </c>
      <c r="G182" s="26">
        <v>139465</v>
      </c>
      <c r="H182" s="26">
        <v>2095.253620386</v>
      </c>
      <c r="I182" s="26">
        <v>553.24010516099997</v>
      </c>
      <c r="J182" s="26">
        <v>696.53680480399998</v>
      </c>
      <c r="K182" s="26">
        <v>0</v>
      </c>
      <c r="L182" s="26">
        <v>0</v>
      </c>
      <c r="M182" s="26">
        <v>3345.0305303519999</v>
      </c>
      <c r="N182" s="26">
        <v>451.3</v>
      </c>
      <c r="O182" s="26">
        <v>2.76</v>
      </c>
      <c r="P182" s="26">
        <v>3799.0905303519999</v>
      </c>
      <c r="Q182" s="26">
        <v>0</v>
      </c>
      <c r="R182" s="26">
        <v>7.3</v>
      </c>
      <c r="S182" s="26">
        <v>3799.0905303519999</v>
      </c>
      <c r="T182" s="26">
        <v>360.8</v>
      </c>
      <c r="U182" s="26">
        <v>4159.8905303519996</v>
      </c>
      <c r="V182" s="25" t="s">
        <v>278</v>
      </c>
    </row>
    <row r="183" spans="1:22" hidden="1" x14ac:dyDescent="0.25">
      <c r="A183" s="25">
        <v>2017</v>
      </c>
      <c r="B183" s="25">
        <v>210005</v>
      </c>
      <c r="C183" s="25" t="s">
        <v>6</v>
      </c>
      <c r="D183" s="25" t="s">
        <v>1</v>
      </c>
      <c r="E183" s="25" t="s">
        <v>193</v>
      </c>
      <c r="F183" s="25" t="s">
        <v>194</v>
      </c>
      <c r="G183" s="26">
        <v>0</v>
      </c>
      <c r="H183" s="26">
        <v>670</v>
      </c>
      <c r="I183" s="26">
        <v>29.765986088999998</v>
      </c>
      <c r="J183" s="26">
        <v>16.587814463000001</v>
      </c>
      <c r="K183" s="26"/>
      <c r="L183" s="26"/>
      <c r="M183" s="26">
        <v>716.35380055200005</v>
      </c>
      <c r="N183" s="26"/>
      <c r="O183" s="26"/>
      <c r="P183" s="26">
        <v>716.35380055200005</v>
      </c>
      <c r="Q183" s="26">
        <v>0</v>
      </c>
      <c r="R183" s="26">
        <v>1.4</v>
      </c>
      <c r="S183" s="26">
        <v>716.35380055200005</v>
      </c>
      <c r="T183" s="26">
        <v>68</v>
      </c>
      <c r="U183" s="26">
        <v>784.35380055200005</v>
      </c>
      <c r="V183" s="25" t="s">
        <v>278</v>
      </c>
    </row>
    <row r="184" spans="1:22" hidden="1" x14ac:dyDescent="0.25">
      <c r="A184" s="25">
        <v>2017</v>
      </c>
      <c r="B184" s="25">
        <v>210005</v>
      </c>
      <c r="C184" s="25" t="s">
        <v>6</v>
      </c>
      <c r="D184" s="25" t="s">
        <v>1</v>
      </c>
      <c r="E184" s="25" t="s">
        <v>172</v>
      </c>
      <c r="F184" s="25" t="s">
        <v>173</v>
      </c>
      <c r="G184" s="26">
        <v>16614</v>
      </c>
      <c r="H184" s="26"/>
      <c r="I184" s="26">
        <v>3814.5377986650001</v>
      </c>
      <c r="J184" s="26">
        <v>974.90018789700002</v>
      </c>
      <c r="K184" s="26"/>
      <c r="L184" s="26"/>
      <c r="M184" s="26">
        <v>4789.4379865620003</v>
      </c>
      <c r="N184" s="26"/>
      <c r="O184" s="26"/>
      <c r="P184" s="26">
        <v>4789.4379865620003</v>
      </c>
      <c r="Q184" s="26">
        <v>0</v>
      </c>
      <c r="R184" s="26">
        <v>9.1999999999999993</v>
      </c>
      <c r="S184" s="26">
        <v>4789.4379865620003</v>
      </c>
      <c r="T184" s="26">
        <v>454.8</v>
      </c>
      <c r="U184" s="26">
        <v>5244.2379865619996</v>
      </c>
      <c r="V184" s="25" t="s">
        <v>278</v>
      </c>
    </row>
    <row r="185" spans="1:22" x14ac:dyDescent="0.25">
      <c r="A185" s="25">
        <v>2017</v>
      </c>
      <c r="B185" s="25">
        <v>210005</v>
      </c>
      <c r="C185" s="25" t="s">
        <v>6</v>
      </c>
      <c r="D185" s="25" t="s">
        <v>177</v>
      </c>
      <c r="E185" s="25" t="s">
        <v>94</v>
      </c>
      <c r="F185" s="25" t="s">
        <v>94</v>
      </c>
      <c r="G185" s="26">
        <v>22616182.47436</v>
      </c>
      <c r="H185" s="26">
        <v>151194.207012211</v>
      </c>
      <c r="I185" s="26">
        <v>33292.820565552996</v>
      </c>
      <c r="J185" s="26">
        <v>47151.631915878999</v>
      </c>
      <c r="K185" s="26">
        <v>73.922425907999994</v>
      </c>
      <c r="L185" s="26">
        <v>0</v>
      </c>
      <c r="M185" s="26">
        <v>231712.58191954999</v>
      </c>
      <c r="N185" s="26">
        <v>24059.4</v>
      </c>
      <c r="O185" s="26">
        <v>2666.665806128</v>
      </c>
      <c r="P185" s="26">
        <v>258438.64772567799</v>
      </c>
      <c r="Q185" s="26">
        <v>0</v>
      </c>
      <c r="R185" s="26">
        <v>495.3</v>
      </c>
      <c r="S185" s="26">
        <v>258438.64772567799</v>
      </c>
      <c r="T185" s="26">
        <v>24543.5</v>
      </c>
      <c r="U185" s="26">
        <v>282982.14772567799</v>
      </c>
      <c r="V185" s="25" t="s">
        <v>278</v>
      </c>
    </row>
    <row r="186" spans="1:22" hidden="1" x14ac:dyDescent="0.25">
      <c r="A186" s="25">
        <v>2017</v>
      </c>
      <c r="B186" s="25">
        <v>210006</v>
      </c>
      <c r="C186" s="25" t="s">
        <v>195</v>
      </c>
      <c r="D186" s="25" t="s">
        <v>1</v>
      </c>
      <c r="E186" s="25" t="s">
        <v>106</v>
      </c>
      <c r="F186" s="25" t="s">
        <v>107</v>
      </c>
      <c r="G186" s="26">
        <v>13007</v>
      </c>
      <c r="H186" s="26">
        <v>6951.8866490170003</v>
      </c>
      <c r="I186" s="26">
        <v>2487.8517592510002</v>
      </c>
      <c r="J186" s="26">
        <v>2839.1825053580001</v>
      </c>
      <c r="K186" s="26">
        <v>0</v>
      </c>
      <c r="L186" s="26">
        <v>0</v>
      </c>
      <c r="M186" s="26">
        <v>12278.920913626</v>
      </c>
      <c r="N186" s="26">
        <v>1259.0999999999999</v>
      </c>
      <c r="O186" s="26">
        <v>7.31</v>
      </c>
      <c r="P186" s="26">
        <v>13545.330913626</v>
      </c>
      <c r="Q186" s="26">
        <v>0</v>
      </c>
      <c r="R186" s="26">
        <v>0</v>
      </c>
      <c r="S186" s="26">
        <v>13545.330913626</v>
      </c>
      <c r="T186" s="26">
        <v>1704.3</v>
      </c>
      <c r="U186" s="26">
        <v>15249.630913626001</v>
      </c>
      <c r="V186" s="25" t="s">
        <v>278</v>
      </c>
    </row>
    <row r="187" spans="1:22" hidden="1" x14ac:dyDescent="0.25">
      <c r="A187" s="25">
        <v>2017</v>
      </c>
      <c r="B187" s="25">
        <v>210006</v>
      </c>
      <c r="C187" s="25" t="s">
        <v>195</v>
      </c>
      <c r="D187" s="25" t="s">
        <v>1</v>
      </c>
      <c r="E187" s="25" t="s">
        <v>110</v>
      </c>
      <c r="F187" s="25" t="s">
        <v>111</v>
      </c>
      <c r="G187" s="26">
        <v>7283</v>
      </c>
      <c r="H187" s="26">
        <v>4762.2051472949997</v>
      </c>
      <c r="I187" s="26">
        <v>1261.758940147</v>
      </c>
      <c r="J187" s="26">
        <v>1934.715114457</v>
      </c>
      <c r="K187" s="26">
        <v>2.3834945620000001</v>
      </c>
      <c r="L187" s="26">
        <v>0</v>
      </c>
      <c r="M187" s="26">
        <v>7961.0626964619996</v>
      </c>
      <c r="N187" s="26">
        <v>649.6</v>
      </c>
      <c r="O187" s="26">
        <v>4.0999999999999996</v>
      </c>
      <c r="P187" s="26">
        <v>8614.7626964619994</v>
      </c>
      <c r="Q187" s="26">
        <v>0</v>
      </c>
      <c r="R187" s="26">
        <v>0</v>
      </c>
      <c r="S187" s="26">
        <v>8614.7626964619994</v>
      </c>
      <c r="T187" s="26">
        <v>1084</v>
      </c>
      <c r="U187" s="26">
        <v>9698.7626964619994</v>
      </c>
      <c r="V187" s="25" t="s">
        <v>278</v>
      </c>
    </row>
    <row r="188" spans="1:22" hidden="1" x14ac:dyDescent="0.25">
      <c r="A188" s="25">
        <v>2017</v>
      </c>
      <c r="B188" s="25">
        <v>210006</v>
      </c>
      <c r="C188" s="25" t="s">
        <v>195</v>
      </c>
      <c r="D188" s="25" t="s">
        <v>1</v>
      </c>
      <c r="E188" s="25" t="s">
        <v>116</v>
      </c>
      <c r="F188" s="25" t="s">
        <v>117</v>
      </c>
      <c r="G188" s="26">
        <v>1505</v>
      </c>
      <c r="H188" s="26">
        <v>2439.5472565370001</v>
      </c>
      <c r="I188" s="26">
        <v>261.00837128199998</v>
      </c>
      <c r="J188" s="26">
        <v>982.22582834399998</v>
      </c>
      <c r="K188" s="26">
        <v>0</v>
      </c>
      <c r="L188" s="26">
        <v>0</v>
      </c>
      <c r="M188" s="26">
        <v>3682.7814561629998</v>
      </c>
      <c r="N188" s="26">
        <v>182.2</v>
      </c>
      <c r="O188" s="26">
        <v>20.272504000000001</v>
      </c>
      <c r="P188" s="26">
        <v>3885.2539601630001</v>
      </c>
      <c r="Q188" s="26">
        <v>0</v>
      </c>
      <c r="R188" s="26">
        <v>0</v>
      </c>
      <c r="S188" s="26">
        <v>3885.2539601630001</v>
      </c>
      <c r="T188" s="26">
        <v>488.9</v>
      </c>
      <c r="U188" s="26">
        <v>4374.1539601630002</v>
      </c>
      <c r="V188" s="25" t="s">
        <v>278</v>
      </c>
    </row>
    <row r="189" spans="1:22" hidden="1" x14ac:dyDescent="0.25">
      <c r="A189" s="25">
        <v>2017</v>
      </c>
      <c r="B189" s="25">
        <v>210006</v>
      </c>
      <c r="C189" s="25" t="s">
        <v>195</v>
      </c>
      <c r="D189" s="25" t="s">
        <v>1</v>
      </c>
      <c r="E189" s="25" t="s">
        <v>120</v>
      </c>
      <c r="F189" s="25" t="s">
        <v>121</v>
      </c>
      <c r="G189" s="26">
        <v>266540</v>
      </c>
      <c r="H189" s="26">
        <v>5270.8169590699999</v>
      </c>
      <c r="I189" s="26">
        <v>676.50324247599997</v>
      </c>
      <c r="J189" s="26">
        <v>2150.6390281640001</v>
      </c>
      <c r="K189" s="26">
        <v>0</v>
      </c>
      <c r="L189" s="26">
        <v>0</v>
      </c>
      <c r="M189" s="26">
        <v>8097.9592297099998</v>
      </c>
      <c r="N189" s="26">
        <v>560.79999999999995</v>
      </c>
      <c r="O189" s="26">
        <v>0</v>
      </c>
      <c r="P189" s="26">
        <v>8658.75922971</v>
      </c>
      <c r="Q189" s="26">
        <v>0</v>
      </c>
      <c r="R189" s="26">
        <v>0</v>
      </c>
      <c r="S189" s="26">
        <v>8658.75922971</v>
      </c>
      <c r="T189" s="26">
        <v>1089.5</v>
      </c>
      <c r="U189" s="26">
        <v>9748.25922971</v>
      </c>
      <c r="V189" s="25" t="s">
        <v>278</v>
      </c>
    </row>
    <row r="190" spans="1:22" hidden="1" x14ac:dyDescent="0.25">
      <c r="A190" s="25">
        <v>2017</v>
      </c>
      <c r="B190" s="25">
        <v>210006</v>
      </c>
      <c r="C190" s="25" t="s">
        <v>195</v>
      </c>
      <c r="D190" s="25" t="s">
        <v>1</v>
      </c>
      <c r="E190" s="25" t="s">
        <v>122</v>
      </c>
      <c r="F190" s="25" t="s">
        <v>123</v>
      </c>
      <c r="G190" s="26">
        <v>85709</v>
      </c>
      <c r="H190" s="26">
        <v>1251.744516538</v>
      </c>
      <c r="I190" s="26">
        <v>235.900388591</v>
      </c>
      <c r="J190" s="26">
        <v>519.030517659</v>
      </c>
      <c r="K190" s="26">
        <v>154.52546358000001</v>
      </c>
      <c r="L190" s="26">
        <v>0</v>
      </c>
      <c r="M190" s="26">
        <v>2161.2008863669998</v>
      </c>
      <c r="N190" s="26">
        <v>177.9</v>
      </c>
      <c r="O190" s="26">
        <v>0</v>
      </c>
      <c r="P190" s="26">
        <v>2339.1008863669999</v>
      </c>
      <c r="Q190" s="26">
        <v>0</v>
      </c>
      <c r="R190" s="26">
        <v>0</v>
      </c>
      <c r="S190" s="26">
        <v>2339.1008863669999</v>
      </c>
      <c r="T190" s="26">
        <v>294.3</v>
      </c>
      <c r="U190" s="26">
        <v>2633.4008863670001</v>
      </c>
      <c r="V190" s="25" t="s">
        <v>278</v>
      </c>
    </row>
    <row r="191" spans="1:22" hidden="1" x14ac:dyDescent="0.25">
      <c r="A191" s="25">
        <v>2017</v>
      </c>
      <c r="B191" s="25">
        <v>210006</v>
      </c>
      <c r="C191" s="25" t="s">
        <v>195</v>
      </c>
      <c r="D191" s="25" t="s">
        <v>1</v>
      </c>
      <c r="E191" s="25" t="s">
        <v>186</v>
      </c>
      <c r="F191" s="25" t="s">
        <v>187</v>
      </c>
      <c r="G191" s="26">
        <v>1089</v>
      </c>
      <c r="H191" s="26">
        <v>255.00202672</v>
      </c>
      <c r="I191" s="26">
        <v>2.2572006830000002</v>
      </c>
      <c r="J191" s="26">
        <v>103.08789758099999</v>
      </c>
      <c r="K191" s="26">
        <v>0</v>
      </c>
      <c r="L191" s="26">
        <v>0</v>
      </c>
      <c r="M191" s="26">
        <v>360.347124984</v>
      </c>
      <c r="N191" s="26">
        <v>7.6</v>
      </c>
      <c r="O191" s="26">
        <v>0</v>
      </c>
      <c r="P191" s="26">
        <v>367.94712498400003</v>
      </c>
      <c r="Q191" s="26">
        <v>0</v>
      </c>
      <c r="R191" s="26">
        <v>0</v>
      </c>
      <c r="S191" s="26">
        <v>367.94712498400003</v>
      </c>
      <c r="T191" s="26">
        <v>46.3</v>
      </c>
      <c r="U191" s="26">
        <v>414.24712498399998</v>
      </c>
      <c r="V191" s="25" t="s">
        <v>278</v>
      </c>
    </row>
    <row r="192" spans="1:22" hidden="1" x14ac:dyDescent="0.25">
      <c r="A192" s="25">
        <v>2017</v>
      </c>
      <c r="B192" s="25">
        <v>210006</v>
      </c>
      <c r="C192" s="25" t="s">
        <v>195</v>
      </c>
      <c r="D192" s="25" t="s">
        <v>1</v>
      </c>
      <c r="E192" s="25" t="s">
        <v>124</v>
      </c>
      <c r="F192" s="25" t="s">
        <v>125</v>
      </c>
      <c r="G192" s="26">
        <v>1232</v>
      </c>
      <c r="H192" s="26">
        <v>122.06949733</v>
      </c>
      <c r="I192" s="26">
        <v>350.07927242800002</v>
      </c>
      <c r="J192" s="26">
        <v>77.743325177000003</v>
      </c>
      <c r="K192" s="26">
        <v>0</v>
      </c>
      <c r="L192" s="26">
        <v>0</v>
      </c>
      <c r="M192" s="26">
        <v>549.89209493500005</v>
      </c>
      <c r="N192" s="26">
        <v>206.1</v>
      </c>
      <c r="O192" s="26">
        <v>0</v>
      </c>
      <c r="P192" s="26">
        <v>755.99209493499995</v>
      </c>
      <c r="Q192" s="26">
        <v>0</v>
      </c>
      <c r="R192" s="26">
        <v>0</v>
      </c>
      <c r="S192" s="26">
        <v>755.99209493499995</v>
      </c>
      <c r="T192" s="26">
        <v>95.1</v>
      </c>
      <c r="U192" s="26">
        <v>851.09209493499998</v>
      </c>
      <c r="V192" s="25" t="s">
        <v>278</v>
      </c>
    </row>
    <row r="193" spans="1:22" hidden="1" x14ac:dyDescent="0.25">
      <c r="A193" s="25">
        <v>2017</v>
      </c>
      <c r="B193" s="25">
        <v>210006</v>
      </c>
      <c r="C193" s="25" t="s">
        <v>195</v>
      </c>
      <c r="D193" s="25" t="s">
        <v>1</v>
      </c>
      <c r="E193" s="25" t="s">
        <v>128</v>
      </c>
      <c r="F193" s="25" t="s">
        <v>129</v>
      </c>
      <c r="G193" s="26">
        <v>145883</v>
      </c>
      <c r="H193" s="26">
        <v>3295.226029941</v>
      </c>
      <c r="I193" s="26">
        <v>936.24905119499999</v>
      </c>
      <c r="J193" s="26">
        <v>1784.3926035090001</v>
      </c>
      <c r="K193" s="26">
        <v>0</v>
      </c>
      <c r="L193" s="26">
        <v>0</v>
      </c>
      <c r="M193" s="26">
        <v>6015.8676846460003</v>
      </c>
      <c r="N193" s="26">
        <v>636.4</v>
      </c>
      <c r="O193" s="26">
        <v>295.47835099999998</v>
      </c>
      <c r="P193" s="26">
        <v>6947.7460356459997</v>
      </c>
      <c r="Q193" s="26">
        <v>0</v>
      </c>
      <c r="R193" s="26">
        <v>0</v>
      </c>
      <c r="S193" s="26">
        <v>6947.7460356459997</v>
      </c>
      <c r="T193" s="26">
        <v>874.2</v>
      </c>
      <c r="U193" s="26">
        <v>7821.9460356460004</v>
      </c>
      <c r="V193" s="25" t="s">
        <v>278</v>
      </c>
    </row>
    <row r="194" spans="1:22" hidden="1" x14ac:dyDescent="0.25">
      <c r="A194" s="25">
        <v>2017</v>
      </c>
      <c r="B194" s="25">
        <v>210006</v>
      </c>
      <c r="C194" s="25" t="s">
        <v>195</v>
      </c>
      <c r="D194" s="25" t="s">
        <v>1</v>
      </c>
      <c r="E194" s="25" t="s">
        <v>130</v>
      </c>
      <c r="F194" s="25" t="s">
        <v>131</v>
      </c>
      <c r="G194" s="26">
        <v>4213</v>
      </c>
      <c r="H194" s="26">
        <v>34.303112108000001</v>
      </c>
      <c r="I194" s="26">
        <v>0.96859243799999994</v>
      </c>
      <c r="J194" s="26">
        <v>20.138991442999998</v>
      </c>
      <c r="K194" s="26">
        <v>0</v>
      </c>
      <c r="L194" s="26">
        <v>0</v>
      </c>
      <c r="M194" s="26">
        <v>55.410695988000001</v>
      </c>
      <c r="N194" s="26">
        <v>1</v>
      </c>
      <c r="O194" s="26">
        <v>0</v>
      </c>
      <c r="P194" s="26">
        <v>56.410695988000001</v>
      </c>
      <c r="Q194" s="26">
        <v>0</v>
      </c>
      <c r="R194" s="26">
        <v>0</v>
      </c>
      <c r="S194" s="26">
        <v>56.410695988000001</v>
      </c>
      <c r="T194" s="26">
        <v>7.1</v>
      </c>
      <c r="U194" s="26">
        <v>63.510695988000002</v>
      </c>
      <c r="V194" s="25" t="s">
        <v>278</v>
      </c>
    </row>
    <row r="195" spans="1:22" hidden="1" x14ac:dyDescent="0.25">
      <c r="A195" s="25">
        <v>2017</v>
      </c>
      <c r="B195" s="25">
        <v>210006</v>
      </c>
      <c r="C195" s="25" t="s">
        <v>195</v>
      </c>
      <c r="D195" s="25" t="s">
        <v>1</v>
      </c>
      <c r="E195" s="25" t="s">
        <v>132</v>
      </c>
      <c r="F195" s="25" t="s">
        <v>133</v>
      </c>
      <c r="G195" s="26">
        <v>146009</v>
      </c>
      <c r="H195" s="26">
        <v>163.407627926</v>
      </c>
      <c r="I195" s="26">
        <v>13.389990654</v>
      </c>
      <c r="J195" s="26">
        <v>87.725763125</v>
      </c>
      <c r="K195" s="26">
        <v>0</v>
      </c>
      <c r="L195" s="26">
        <v>0</v>
      </c>
      <c r="M195" s="26">
        <v>264.52338170500002</v>
      </c>
      <c r="N195" s="26">
        <v>12.4</v>
      </c>
      <c r="O195" s="26">
        <v>0</v>
      </c>
      <c r="P195" s="26">
        <v>276.923381705</v>
      </c>
      <c r="Q195" s="26">
        <v>0</v>
      </c>
      <c r="R195" s="26">
        <v>0</v>
      </c>
      <c r="S195" s="26">
        <v>276.923381705</v>
      </c>
      <c r="T195" s="26">
        <v>34.799999999999997</v>
      </c>
      <c r="U195" s="26">
        <v>311.72338170500001</v>
      </c>
      <c r="V195" s="25" t="s">
        <v>278</v>
      </c>
    </row>
    <row r="196" spans="1:22" hidden="1" x14ac:dyDescent="0.25">
      <c r="A196" s="25">
        <v>2017</v>
      </c>
      <c r="B196" s="25">
        <v>210006</v>
      </c>
      <c r="C196" s="25" t="s">
        <v>195</v>
      </c>
      <c r="D196" s="25" t="s">
        <v>1</v>
      </c>
      <c r="E196" s="25" t="s">
        <v>174</v>
      </c>
      <c r="F196" s="25" t="s">
        <v>175</v>
      </c>
      <c r="G196" s="26">
        <v>9332.1824099999994</v>
      </c>
      <c r="H196" s="26">
        <v>3485.7</v>
      </c>
      <c r="I196" s="26">
        <v>361.579375658</v>
      </c>
      <c r="J196" s="26">
        <v>72.308422686</v>
      </c>
      <c r="K196" s="26"/>
      <c r="L196" s="26"/>
      <c r="M196" s="26">
        <v>3919.587798344</v>
      </c>
      <c r="N196" s="26">
        <v>168.8</v>
      </c>
      <c r="O196" s="26"/>
      <c r="P196" s="26">
        <v>4088.3877983440002</v>
      </c>
      <c r="Q196" s="26">
        <v>0</v>
      </c>
      <c r="R196" s="26">
        <v>0</v>
      </c>
      <c r="S196" s="26">
        <v>4088.3877983440002</v>
      </c>
      <c r="T196" s="26">
        <v>514.4</v>
      </c>
      <c r="U196" s="26">
        <v>4602.7877983440003</v>
      </c>
      <c r="V196" s="25" t="s">
        <v>278</v>
      </c>
    </row>
    <row r="197" spans="1:22" hidden="1" x14ac:dyDescent="0.25">
      <c r="A197" s="25">
        <v>2017</v>
      </c>
      <c r="B197" s="25">
        <v>210006</v>
      </c>
      <c r="C197" s="25" t="s">
        <v>195</v>
      </c>
      <c r="D197" s="25" t="s">
        <v>1</v>
      </c>
      <c r="E197" s="25" t="s">
        <v>176</v>
      </c>
      <c r="F197" s="25" t="s">
        <v>2</v>
      </c>
      <c r="G197" s="26">
        <v>9332.1824099999994</v>
      </c>
      <c r="H197" s="26">
        <v>2172.5</v>
      </c>
      <c r="I197" s="26">
        <v>1925.33318134</v>
      </c>
      <c r="J197" s="26">
        <v>900.34733184599997</v>
      </c>
      <c r="K197" s="26"/>
      <c r="L197" s="26"/>
      <c r="M197" s="26">
        <v>4998.1805131860001</v>
      </c>
      <c r="N197" s="26">
        <v>119.3</v>
      </c>
      <c r="O197" s="26"/>
      <c r="P197" s="26">
        <v>5117.4805131860003</v>
      </c>
      <c r="Q197" s="26">
        <v>0</v>
      </c>
      <c r="R197" s="26">
        <v>0</v>
      </c>
      <c r="S197" s="26">
        <v>5117.4805131860003</v>
      </c>
      <c r="T197" s="26">
        <v>643.9</v>
      </c>
      <c r="U197" s="26">
        <v>5761.3805131859999</v>
      </c>
      <c r="V197" s="25" t="s">
        <v>278</v>
      </c>
    </row>
    <row r="198" spans="1:22" hidden="1" x14ac:dyDescent="0.25">
      <c r="A198" s="25">
        <v>2017</v>
      </c>
      <c r="B198" s="25">
        <v>210006</v>
      </c>
      <c r="C198" s="25" t="s">
        <v>195</v>
      </c>
      <c r="D198" s="25" t="s">
        <v>1</v>
      </c>
      <c r="E198" s="25" t="s">
        <v>134</v>
      </c>
      <c r="F198" s="25" t="s">
        <v>135</v>
      </c>
      <c r="G198" s="26">
        <v>4036783</v>
      </c>
      <c r="H198" s="26">
        <v>3527.3959597060002</v>
      </c>
      <c r="I198" s="26">
        <v>594.22807021100004</v>
      </c>
      <c r="J198" s="26">
        <v>1877.351010592</v>
      </c>
      <c r="K198" s="26">
        <v>0</v>
      </c>
      <c r="L198" s="26">
        <v>0</v>
      </c>
      <c r="M198" s="26">
        <v>5998.9750405080003</v>
      </c>
      <c r="N198" s="26">
        <v>399.1</v>
      </c>
      <c r="O198" s="26">
        <v>66.617177999999996</v>
      </c>
      <c r="P198" s="26">
        <v>6464.6922185080002</v>
      </c>
      <c r="Q198" s="26">
        <v>0</v>
      </c>
      <c r="R198" s="26">
        <v>0</v>
      </c>
      <c r="S198" s="26">
        <v>6464.6922185080002</v>
      </c>
      <c r="T198" s="26">
        <v>813.4</v>
      </c>
      <c r="U198" s="26">
        <v>7278.0922185079999</v>
      </c>
      <c r="V198" s="25" t="s">
        <v>278</v>
      </c>
    </row>
    <row r="199" spans="1:22" hidden="1" x14ac:dyDescent="0.25">
      <c r="A199" s="25">
        <v>2017</v>
      </c>
      <c r="B199" s="25">
        <v>210006</v>
      </c>
      <c r="C199" s="25" t="s">
        <v>195</v>
      </c>
      <c r="D199" s="25" t="s">
        <v>1</v>
      </c>
      <c r="E199" s="25" t="s">
        <v>136</v>
      </c>
      <c r="F199" s="25" t="s">
        <v>137</v>
      </c>
      <c r="G199" s="26">
        <v>200949</v>
      </c>
      <c r="H199" s="26">
        <v>131.24576559299999</v>
      </c>
      <c r="I199" s="26">
        <v>51.140793250000002</v>
      </c>
      <c r="J199" s="26">
        <v>74.980262363999998</v>
      </c>
      <c r="K199" s="26">
        <v>0</v>
      </c>
      <c r="L199" s="26">
        <v>0</v>
      </c>
      <c r="M199" s="26">
        <v>257.36682120699999</v>
      </c>
      <c r="N199" s="26">
        <v>34.200000000000003</v>
      </c>
      <c r="O199" s="26">
        <v>0</v>
      </c>
      <c r="P199" s="26">
        <v>291.56682120699998</v>
      </c>
      <c r="Q199" s="26">
        <v>0</v>
      </c>
      <c r="R199" s="26">
        <v>0</v>
      </c>
      <c r="S199" s="26">
        <v>291.56682120699998</v>
      </c>
      <c r="T199" s="26">
        <v>36.700000000000003</v>
      </c>
      <c r="U199" s="26">
        <v>328.26682120700002</v>
      </c>
      <c r="V199" s="25" t="s">
        <v>278</v>
      </c>
    </row>
    <row r="200" spans="1:22" hidden="1" x14ac:dyDescent="0.25">
      <c r="A200" s="25">
        <v>2017</v>
      </c>
      <c r="B200" s="25">
        <v>210006</v>
      </c>
      <c r="C200" s="25" t="s">
        <v>195</v>
      </c>
      <c r="D200" s="25" t="s">
        <v>1</v>
      </c>
      <c r="E200" s="25" t="s">
        <v>138</v>
      </c>
      <c r="F200" s="25" t="s">
        <v>139</v>
      </c>
      <c r="G200" s="26">
        <v>2885</v>
      </c>
      <c r="H200" s="26">
        <v>60.444691632000001</v>
      </c>
      <c r="I200" s="26">
        <v>21.197126722</v>
      </c>
      <c r="J200" s="26">
        <v>27.598024921</v>
      </c>
      <c r="K200" s="26">
        <v>0</v>
      </c>
      <c r="L200" s="26">
        <v>0</v>
      </c>
      <c r="M200" s="26">
        <v>109.239843275</v>
      </c>
      <c r="N200" s="26">
        <v>14.4</v>
      </c>
      <c r="O200" s="26">
        <v>15.503703</v>
      </c>
      <c r="P200" s="26">
        <v>139.14354627500001</v>
      </c>
      <c r="Q200" s="26">
        <v>0</v>
      </c>
      <c r="R200" s="26">
        <v>0</v>
      </c>
      <c r="S200" s="26">
        <v>139.14354627500001</v>
      </c>
      <c r="T200" s="26">
        <v>17.5</v>
      </c>
      <c r="U200" s="26">
        <v>156.64354627500001</v>
      </c>
      <c r="V200" s="25" t="s">
        <v>278</v>
      </c>
    </row>
    <row r="201" spans="1:22" hidden="1" x14ac:dyDescent="0.25">
      <c r="A201" s="25">
        <v>2017</v>
      </c>
      <c r="B201" s="25">
        <v>210006</v>
      </c>
      <c r="C201" s="25" t="s">
        <v>195</v>
      </c>
      <c r="D201" s="25" t="s">
        <v>1</v>
      </c>
      <c r="E201" s="25" t="s">
        <v>140</v>
      </c>
      <c r="F201" s="25" t="s">
        <v>141</v>
      </c>
      <c r="G201" s="26">
        <v>252153</v>
      </c>
      <c r="H201" s="26">
        <v>2500.9761888960002</v>
      </c>
      <c r="I201" s="26">
        <v>589.69789298700005</v>
      </c>
      <c r="J201" s="26">
        <v>1424.453196231</v>
      </c>
      <c r="K201" s="26">
        <v>0</v>
      </c>
      <c r="L201" s="26">
        <v>0</v>
      </c>
      <c r="M201" s="26">
        <v>4515.1272781139996</v>
      </c>
      <c r="N201" s="26">
        <v>395.2</v>
      </c>
      <c r="O201" s="26">
        <v>290.07203299999998</v>
      </c>
      <c r="P201" s="26">
        <v>5200.3993111139998</v>
      </c>
      <c r="Q201" s="26">
        <v>0</v>
      </c>
      <c r="R201" s="26">
        <v>0</v>
      </c>
      <c r="S201" s="26">
        <v>5200.3993111139998</v>
      </c>
      <c r="T201" s="26">
        <v>654.29999999999995</v>
      </c>
      <c r="U201" s="26">
        <v>5854.699311114</v>
      </c>
      <c r="V201" s="25" t="s">
        <v>278</v>
      </c>
    </row>
    <row r="202" spans="1:22" hidden="1" x14ac:dyDescent="0.25">
      <c r="A202" s="25">
        <v>2017</v>
      </c>
      <c r="B202" s="25">
        <v>210006</v>
      </c>
      <c r="C202" s="25" t="s">
        <v>195</v>
      </c>
      <c r="D202" s="25" t="s">
        <v>1</v>
      </c>
      <c r="E202" s="25" t="s">
        <v>142</v>
      </c>
      <c r="F202" s="25" t="s">
        <v>143</v>
      </c>
      <c r="G202" s="26">
        <v>410384</v>
      </c>
      <c r="H202" s="26">
        <v>853.10254578900003</v>
      </c>
      <c r="I202" s="26">
        <v>71.249136428</v>
      </c>
      <c r="J202" s="26">
        <v>489.92438245800003</v>
      </c>
      <c r="K202" s="26">
        <v>0</v>
      </c>
      <c r="L202" s="26">
        <v>0</v>
      </c>
      <c r="M202" s="26">
        <v>1414.276064675</v>
      </c>
      <c r="N202" s="26">
        <v>48.9</v>
      </c>
      <c r="O202" s="26">
        <v>10.975561537999999</v>
      </c>
      <c r="P202" s="26">
        <v>1474.1516262130001</v>
      </c>
      <c r="Q202" s="26">
        <v>0</v>
      </c>
      <c r="R202" s="26">
        <v>0</v>
      </c>
      <c r="S202" s="26">
        <v>1474.1516262130001</v>
      </c>
      <c r="T202" s="26">
        <v>185.5</v>
      </c>
      <c r="U202" s="26">
        <v>1659.6516262130001</v>
      </c>
      <c r="V202" s="25" t="s">
        <v>278</v>
      </c>
    </row>
    <row r="203" spans="1:22" hidden="1" x14ac:dyDescent="0.25">
      <c r="A203" s="25">
        <v>2017</v>
      </c>
      <c r="B203" s="25">
        <v>210006</v>
      </c>
      <c r="C203" s="25" t="s">
        <v>195</v>
      </c>
      <c r="D203" s="25" t="s">
        <v>1</v>
      </c>
      <c r="E203" s="25" t="s">
        <v>144</v>
      </c>
      <c r="F203" s="25" t="s">
        <v>145</v>
      </c>
      <c r="G203" s="26">
        <v>683</v>
      </c>
      <c r="H203" s="26">
        <v>56.430577737999997</v>
      </c>
      <c r="I203" s="26">
        <v>4.7976237089999998</v>
      </c>
      <c r="J203" s="26">
        <v>22.691875079999999</v>
      </c>
      <c r="K203" s="26">
        <v>0</v>
      </c>
      <c r="L203" s="26">
        <v>0</v>
      </c>
      <c r="M203" s="26">
        <v>83.920076527000006</v>
      </c>
      <c r="N203" s="26">
        <v>1.7</v>
      </c>
      <c r="O203" s="26">
        <v>0</v>
      </c>
      <c r="P203" s="26">
        <v>85.620076526999995</v>
      </c>
      <c r="Q203" s="26">
        <v>0</v>
      </c>
      <c r="R203" s="26">
        <v>0</v>
      </c>
      <c r="S203" s="26">
        <v>85.620076526999995</v>
      </c>
      <c r="T203" s="26">
        <v>10.8</v>
      </c>
      <c r="U203" s="26">
        <v>96.420076527000006</v>
      </c>
      <c r="V203" s="25" t="s">
        <v>278</v>
      </c>
    </row>
    <row r="204" spans="1:22" hidden="1" x14ac:dyDescent="0.25">
      <c r="A204" s="25">
        <v>2017</v>
      </c>
      <c r="B204" s="25">
        <v>210006</v>
      </c>
      <c r="C204" s="25" t="s">
        <v>195</v>
      </c>
      <c r="D204" s="25" t="s">
        <v>1</v>
      </c>
      <c r="E204" s="25" t="s">
        <v>146</v>
      </c>
      <c r="F204" s="25" t="s">
        <v>147</v>
      </c>
      <c r="G204" s="26">
        <v>41659</v>
      </c>
      <c r="H204" s="26">
        <v>601.48167198199997</v>
      </c>
      <c r="I204" s="26">
        <v>60.908281385000002</v>
      </c>
      <c r="J204" s="26">
        <v>350.89599395499999</v>
      </c>
      <c r="K204" s="26">
        <v>0</v>
      </c>
      <c r="L204" s="26">
        <v>0</v>
      </c>
      <c r="M204" s="26">
        <v>1013.285947323</v>
      </c>
      <c r="N204" s="26">
        <v>35.4</v>
      </c>
      <c r="O204" s="26">
        <v>0.153553</v>
      </c>
      <c r="P204" s="26">
        <v>1048.839500323</v>
      </c>
      <c r="Q204" s="26">
        <v>0</v>
      </c>
      <c r="R204" s="26">
        <v>0</v>
      </c>
      <c r="S204" s="26">
        <v>1048.839500323</v>
      </c>
      <c r="T204" s="26">
        <v>132</v>
      </c>
      <c r="U204" s="26">
        <v>1180.839500323</v>
      </c>
      <c r="V204" s="25" t="s">
        <v>278</v>
      </c>
    </row>
    <row r="205" spans="1:22" hidden="1" x14ac:dyDescent="0.25">
      <c r="A205" s="25">
        <v>2017</v>
      </c>
      <c r="B205" s="25">
        <v>210006</v>
      </c>
      <c r="C205" s="25" t="s">
        <v>195</v>
      </c>
      <c r="D205" s="25" t="s">
        <v>1</v>
      </c>
      <c r="E205" s="25" t="s">
        <v>148</v>
      </c>
      <c r="F205" s="25" t="s">
        <v>149</v>
      </c>
      <c r="G205" s="26">
        <v>807480</v>
      </c>
      <c r="H205" s="26">
        <v>1184.70479099</v>
      </c>
      <c r="I205" s="26">
        <v>63.504845627999998</v>
      </c>
      <c r="J205" s="26">
        <v>526.61696025599997</v>
      </c>
      <c r="K205" s="26">
        <v>0</v>
      </c>
      <c r="L205" s="26">
        <v>0</v>
      </c>
      <c r="M205" s="26">
        <v>1774.826596874</v>
      </c>
      <c r="N205" s="26">
        <v>63.2</v>
      </c>
      <c r="O205" s="26">
        <v>0</v>
      </c>
      <c r="P205" s="26">
        <v>1838.026596874</v>
      </c>
      <c r="Q205" s="26">
        <v>0</v>
      </c>
      <c r="R205" s="26">
        <v>0</v>
      </c>
      <c r="S205" s="26">
        <v>1838.026596874</v>
      </c>
      <c r="T205" s="26">
        <v>231.3</v>
      </c>
      <c r="U205" s="26">
        <v>2069.3265968740002</v>
      </c>
      <c r="V205" s="25" t="s">
        <v>278</v>
      </c>
    </row>
    <row r="206" spans="1:22" hidden="1" x14ac:dyDescent="0.25">
      <c r="A206" s="25">
        <v>2017</v>
      </c>
      <c r="B206" s="25">
        <v>210006</v>
      </c>
      <c r="C206" s="25" t="s">
        <v>195</v>
      </c>
      <c r="D206" s="25" t="s">
        <v>1</v>
      </c>
      <c r="E206" s="25" t="s">
        <v>150</v>
      </c>
      <c r="F206" s="25" t="s">
        <v>151</v>
      </c>
      <c r="G206" s="26">
        <v>17095</v>
      </c>
      <c r="H206" s="26">
        <v>25.167366253000001</v>
      </c>
      <c r="I206" s="26">
        <v>0.374789916</v>
      </c>
      <c r="J206" s="26">
        <v>14.518234315000001</v>
      </c>
      <c r="K206" s="26">
        <v>0</v>
      </c>
      <c r="L206" s="26">
        <v>0</v>
      </c>
      <c r="M206" s="26">
        <v>40.060390484000003</v>
      </c>
      <c r="N206" s="26">
        <v>0.8</v>
      </c>
      <c r="O206" s="26">
        <v>0</v>
      </c>
      <c r="P206" s="26">
        <v>40.860390484</v>
      </c>
      <c r="Q206" s="26">
        <v>0</v>
      </c>
      <c r="R206" s="26">
        <v>0</v>
      </c>
      <c r="S206" s="26">
        <v>40.860390484</v>
      </c>
      <c r="T206" s="26">
        <v>5.0999999999999996</v>
      </c>
      <c r="U206" s="26">
        <v>45.960390484000001</v>
      </c>
      <c r="V206" s="25" t="s">
        <v>278</v>
      </c>
    </row>
    <row r="207" spans="1:22" hidden="1" x14ac:dyDescent="0.25">
      <c r="A207" s="25">
        <v>2017</v>
      </c>
      <c r="B207" s="25">
        <v>210006</v>
      </c>
      <c r="C207" s="25" t="s">
        <v>195</v>
      </c>
      <c r="D207" s="25" t="s">
        <v>1</v>
      </c>
      <c r="E207" s="25" t="s">
        <v>152</v>
      </c>
      <c r="F207" s="25" t="s">
        <v>153</v>
      </c>
      <c r="G207" s="26">
        <v>139443</v>
      </c>
      <c r="H207" s="26">
        <v>424.183245656</v>
      </c>
      <c r="I207" s="26">
        <v>169.89690652799999</v>
      </c>
      <c r="J207" s="26">
        <v>252.04218956</v>
      </c>
      <c r="K207" s="26">
        <v>0</v>
      </c>
      <c r="L207" s="26">
        <v>0</v>
      </c>
      <c r="M207" s="26">
        <v>846.12234174499997</v>
      </c>
      <c r="N207" s="26">
        <v>114.1</v>
      </c>
      <c r="O207" s="26">
        <v>0</v>
      </c>
      <c r="P207" s="26">
        <v>960.22234174499999</v>
      </c>
      <c r="Q207" s="26">
        <v>0</v>
      </c>
      <c r="R207" s="26">
        <v>0</v>
      </c>
      <c r="S207" s="26">
        <v>960.22234174499999</v>
      </c>
      <c r="T207" s="26">
        <v>120.8</v>
      </c>
      <c r="U207" s="26">
        <v>1081.0223417449999</v>
      </c>
      <c r="V207" s="25" t="s">
        <v>278</v>
      </c>
    </row>
    <row r="208" spans="1:22" hidden="1" x14ac:dyDescent="0.25">
      <c r="A208" s="25">
        <v>2017</v>
      </c>
      <c r="B208" s="25">
        <v>210006</v>
      </c>
      <c r="C208" s="25" t="s">
        <v>195</v>
      </c>
      <c r="D208" s="25" t="s">
        <v>1</v>
      </c>
      <c r="E208" s="25" t="s">
        <v>154</v>
      </c>
      <c r="F208" s="25" t="s">
        <v>155</v>
      </c>
      <c r="G208" s="26">
        <v>75092</v>
      </c>
      <c r="H208" s="26">
        <v>416.18244188599999</v>
      </c>
      <c r="I208" s="26">
        <v>181.88292536500001</v>
      </c>
      <c r="J208" s="26">
        <v>202.501363215</v>
      </c>
      <c r="K208" s="26">
        <v>0</v>
      </c>
      <c r="L208" s="26">
        <v>0</v>
      </c>
      <c r="M208" s="26">
        <v>800.56673046599997</v>
      </c>
      <c r="N208" s="26">
        <v>121.5</v>
      </c>
      <c r="O208" s="26">
        <v>0</v>
      </c>
      <c r="P208" s="26">
        <v>922.06673046599997</v>
      </c>
      <c r="Q208" s="26">
        <v>0</v>
      </c>
      <c r="R208" s="26">
        <v>0</v>
      </c>
      <c r="S208" s="26">
        <v>922.06673046599997</v>
      </c>
      <c r="T208" s="26">
        <v>116</v>
      </c>
      <c r="U208" s="26">
        <v>1038.0667304660001</v>
      </c>
      <c r="V208" s="25" t="s">
        <v>278</v>
      </c>
    </row>
    <row r="209" spans="1:22" hidden="1" x14ac:dyDescent="0.25">
      <c r="A209" s="25">
        <v>2017</v>
      </c>
      <c r="B209" s="25">
        <v>210006</v>
      </c>
      <c r="C209" s="25" t="s">
        <v>195</v>
      </c>
      <c r="D209" s="25" t="s">
        <v>1</v>
      </c>
      <c r="E209" s="25" t="s">
        <v>156</v>
      </c>
      <c r="F209" s="25" t="s">
        <v>157</v>
      </c>
      <c r="G209" s="26">
        <v>59459</v>
      </c>
      <c r="H209" s="26">
        <v>307.40592812300002</v>
      </c>
      <c r="I209" s="26">
        <v>0.27354408699999999</v>
      </c>
      <c r="J209" s="26">
        <v>144.13364956300001</v>
      </c>
      <c r="K209" s="26">
        <v>0</v>
      </c>
      <c r="L209" s="26">
        <v>0</v>
      </c>
      <c r="M209" s="26">
        <v>451.81312177299998</v>
      </c>
      <c r="N209" s="26">
        <v>9.1999999999999993</v>
      </c>
      <c r="O209" s="26">
        <v>0</v>
      </c>
      <c r="P209" s="26">
        <v>461.01312177300002</v>
      </c>
      <c r="Q209" s="26">
        <v>0</v>
      </c>
      <c r="R209" s="26">
        <v>0</v>
      </c>
      <c r="S209" s="26">
        <v>461.01312177300002</v>
      </c>
      <c r="T209" s="26">
        <v>58</v>
      </c>
      <c r="U209" s="26">
        <v>519.01312177299997</v>
      </c>
      <c r="V209" s="25" t="s">
        <v>278</v>
      </c>
    </row>
    <row r="210" spans="1:22" hidden="1" x14ac:dyDescent="0.25">
      <c r="A210" s="25">
        <v>2017</v>
      </c>
      <c r="B210" s="25">
        <v>210006</v>
      </c>
      <c r="C210" s="25" t="s">
        <v>195</v>
      </c>
      <c r="D210" s="25" t="s">
        <v>1</v>
      </c>
      <c r="E210" s="25" t="s">
        <v>158</v>
      </c>
      <c r="F210" s="25" t="s">
        <v>159</v>
      </c>
      <c r="G210" s="26">
        <v>19638</v>
      </c>
      <c r="H210" s="26">
        <v>130.92975530800001</v>
      </c>
      <c r="I210" s="26">
        <v>2.1580999999999999E-2</v>
      </c>
      <c r="J210" s="26">
        <v>62.313272626</v>
      </c>
      <c r="K210" s="26">
        <v>0</v>
      </c>
      <c r="L210" s="26">
        <v>0</v>
      </c>
      <c r="M210" s="26">
        <v>193.264608923</v>
      </c>
      <c r="N210" s="26">
        <v>3.9</v>
      </c>
      <c r="O210" s="26">
        <v>0</v>
      </c>
      <c r="P210" s="26">
        <v>197.164608923</v>
      </c>
      <c r="Q210" s="26">
        <v>0</v>
      </c>
      <c r="R210" s="26">
        <v>0</v>
      </c>
      <c r="S210" s="26">
        <v>197.164608923</v>
      </c>
      <c r="T210" s="26">
        <v>24.8</v>
      </c>
      <c r="U210" s="26">
        <v>221.96460892299999</v>
      </c>
      <c r="V210" s="25" t="s">
        <v>278</v>
      </c>
    </row>
    <row r="211" spans="1:22" hidden="1" x14ac:dyDescent="0.25">
      <c r="A211" s="25">
        <v>2017</v>
      </c>
      <c r="B211" s="25">
        <v>210006</v>
      </c>
      <c r="C211" s="25" t="s">
        <v>195</v>
      </c>
      <c r="D211" s="25" t="s">
        <v>1</v>
      </c>
      <c r="E211" s="25" t="s">
        <v>160</v>
      </c>
      <c r="F211" s="25" t="s">
        <v>161</v>
      </c>
      <c r="G211" s="26">
        <v>512</v>
      </c>
      <c r="H211" s="26">
        <v>358.98305605000002</v>
      </c>
      <c r="I211" s="26">
        <v>27.621217371</v>
      </c>
      <c r="J211" s="26">
        <v>144.28756937200001</v>
      </c>
      <c r="K211" s="26">
        <v>0</v>
      </c>
      <c r="L211" s="26">
        <v>0</v>
      </c>
      <c r="M211" s="26">
        <v>530.89184279300002</v>
      </c>
      <c r="N211" s="26">
        <v>10.7</v>
      </c>
      <c r="O211" s="26">
        <v>1.3053250000000001</v>
      </c>
      <c r="P211" s="26">
        <v>542.89716779299999</v>
      </c>
      <c r="Q211" s="26">
        <v>0</v>
      </c>
      <c r="R211" s="26">
        <v>0</v>
      </c>
      <c r="S211" s="26">
        <v>542.89716779299999</v>
      </c>
      <c r="T211" s="26">
        <v>68.3</v>
      </c>
      <c r="U211" s="26">
        <v>611.19716779299995</v>
      </c>
      <c r="V211" s="25" t="s">
        <v>278</v>
      </c>
    </row>
    <row r="212" spans="1:22" hidden="1" x14ac:dyDescent="0.25">
      <c r="A212" s="25">
        <v>2017</v>
      </c>
      <c r="B212" s="25">
        <v>210006</v>
      </c>
      <c r="C212" s="25" t="s">
        <v>195</v>
      </c>
      <c r="D212" s="25" t="s">
        <v>1</v>
      </c>
      <c r="E212" s="25" t="s">
        <v>164</v>
      </c>
      <c r="F212" s="25" t="s">
        <v>165</v>
      </c>
      <c r="G212" s="26">
        <v>32689</v>
      </c>
      <c r="H212" s="26">
        <v>361.52928392699999</v>
      </c>
      <c r="I212" s="26">
        <v>43.141128758000001</v>
      </c>
      <c r="J212" s="26">
        <v>207.63884540000001</v>
      </c>
      <c r="K212" s="26">
        <v>0</v>
      </c>
      <c r="L212" s="26">
        <v>0</v>
      </c>
      <c r="M212" s="26">
        <v>612.309258086</v>
      </c>
      <c r="N212" s="26">
        <v>33.6</v>
      </c>
      <c r="O212" s="26">
        <v>0</v>
      </c>
      <c r="P212" s="26">
        <v>645.90925808600002</v>
      </c>
      <c r="Q212" s="26">
        <v>0</v>
      </c>
      <c r="R212" s="26">
        <v>0</v>
      </c>
      <c r="S212" s="26">
        <v>645.90925808600002</v>
      </c>
      <c r="T212" s="26">
        <v>81.3</v>
      </c>
      <c r="U212" s="26">
        <v>727.20925808599998</v>
      </c>
      <c r="V212" s="25" t="s">
        <v>278</v>
      </c>
    </row>
    <row r="213" spans="1:22" hidden="1" x14ac:dyDescent="0.25">
      <c r="A213" s="25">
        <v>2017</v>
      </c>
      <c r="B213" s="25">
        <v>210006</v>
      </c>
      <c r="C213" s="25" t="s">
        <v>195</v>
      </c>
      <c r="D213" s="25" t="s">
        <v>1</v>
      </c>
      <c r="E213" s="25" t="s">
        <v>166</v>
      </c>
      <c r="F213" s="25" t="s">
        <v>167</v>
      </c>
      <c r="G213" s="26">
        <v>10</v>
      </c>
      <c r="H213" s="26">
        <v>214.40488159</v>
      </c>
      <c r="I213" s="26">
        <v>18.192984952</v>
      </c>
      <c r="J213" s="26">
        <v>125.447724892</v>
      </c>
      <c r="K213" s="26">
        <v>0</v>
      </c>
      <c r="L213" s="26">
        <v>0</v>
      </c>
      <c r="M213" s="26">
        <v>358.04559143400002</v>
      </c>
      <c r="N213" s="26">
        <v>6.4</v>
      </c>
      <c r="O213" s="26">
        <v>0</v>
      </c>
      <c r="P213" s="26">
        <v>364.44559143399999</v>
      </c>
      <c r="Q213" s="26">
        <v>0</v>
      </c>
      <c r="R213" s="26">
        <v>0</v>
      </c>
      <c r="S213" s="26">
        <v>364.44559143399999</v>
      </c>
      <c r="T213" s="26">
        <v>45.9</v>
      </c>
      <c r="U213" s="26">
        <v>410.34559143400003</v>
      </c>
      <c r="V213" s="25" t="s">
        <v>278</v>
      </c>
    </row>
    <row r="214" spans="1:22" hidden="1" x14ac:dyDescent="0.25">
      <c r="A214" s="25">
        <v>2017</v>
      </c>
      <c r="B214" s="25">
        <v>210006</v>
      </c>
      <c r="C214" s="25" t="s">
        <v>195</v>
      </c>
      <c r="D214" s="25" t="s">
        <v>1</v>
      </c>
      <c r="E214" s="25" t="s">
        <v>170</v>
      </c>
      <c r="F214" s="25" t="s">
        <v>171</v>
      </c>
      <c r="G214" s="26">
        <v>115522</v>
      </c>
      <c r="H214" s="26">
        <v>2971.0181583379999</v>
      </c>
      <c r="I214" s="26">
        <v>7.3280362139999999</v>
      </c>
      <c r="J214" s="26">
        <v>1806.1923287699999</v>
      </c>
      <c r="K214" s="26">
        <v>0</v>
      </c>
      <c r="L214" s="26">
        <v>0</v>
      </c>
      <c r="M214" s="26">
        <v>4784.5385233220004</v>
      </c>
      <c r="N214" s="26">
        <v>88.5</v>
      </c>
      <c r="O214" s="26">
        <v>0</v>
      </c>
      <c r="P214" s="26">
        <v>4873.0385233220004</v>
      </c>
      <c r="Q214" s="26">
        <v>0</v>
      </c>
      <c r="R214" s="26">
        <v>0</v>
      </c>
      <c r="S214" s="26">
        <v>4873.0385233220004</v>
      </c>
      <c r="T214" s="26">
        <v>613.20000000000005</v>
      </c>
      <c r="U214" s="26">
        <v>5486.2385233220002</v>
      </c>
      <c r="V214" s="25" t="s">
        <v>278</v>
      </c>
    </row>
    <row r="215" spans="1:22" hidden="1" x14ac:dyDescent="0.25">
      <c r="A215" s="25">
        <v>2017</v>
      </c>
      <c r="B215" s="25">
        <v>210006</v>
      </c>
      <c r="C215" s="25" t="s">
        <v>195</v>
      </c>
      <c r="D215" s="25" t="s">
        <v>1</v>
      </c>
      <c r="E215" s="25" t="s">
        <v>193</v>
      </c>
      <c r="F215" s="25" t="s">
        <v>194</v>
      </c>
      <c r="G215" s="26">
        <v>23974.5</v>
      </c>
      <c r="H215" s="26">
        <v>185.41626806100001</v>
      </c>
      <c r="I215" s="26">
        <v>15.763749358</v>
      </c>
      <c r="J215" s="26">
        <v>75.644578803000002</v>
      </c>
      <c r="K215" s="26"/>
      <c r="L215" s="26"/>
      <c r="M215" s="26">
        <v>276.82459622200003</v>
      </c>
      <c r="N215" s="26"/>
      <c r="O215" s="26"/>
      <c r="P215" s="26">
        <v>276.82459622200003</v>
      </c>
      <c r="Q215" s="26">
        <v>0</v>
      </c>
      <c r="R215" s="26">
        <v>0</v>
      </c>
      <c r="S215" s="26">
        <v>276.82459622200003</v>
      </c>
      <c r="T215" s="26">
        <v>34.799999999999997</v>
      </c>
      <c r="U215" s="26">
        <v>311.62459622199998</v>
      </c>
      <c r="V215" s="25" t="s">
        <v>278</v>
      </c>
    </row>
    <row r="216" spans="1:22" hidden="1" x14ac:dyDescent="0.25">
      <c r="A216" s="25">
        <v>2017</v>
      </c>
      <c r="B216" s="25">
        <v>210006</v>
      </c>
      <c r="C216" s="25" t="s">
        <v>195</v>
      </c>
      <c r="D216" s="25" t="s">
        <v>1</v>
      </c>
      <c r="E216" s="25" t="s">
        <v>172</v>
      </c>
      <c r="F216" s="25" t="s">
        <v>173</v>
      </c>
      <c r="G216" s="26">
        <v>4429</v>
      </c>
      <c r="H216" s="26"/>
      <c r="I216" s="26">
        <v>48.3</v>
      </c>
      <c r="J216" s="26">
        <v>146.41232243100001</v>
      </c>
      <c r="K216" s="26"/>
      <c r="L216" s="26"/>
      <c r="M216" s="26">
        <v>194.71232243099999</v>
      </c>
      <c r="N216" s="26"/>
      <c r="O216" s="26"/>
      <c r="P216" s="26">
        <v>194.71232243099999</v>
      </c>
      <c r="Q216" s="26">
        <v>0</v>
      </c>
      <c r="R216" s="26">
        <v>0</v>
      </c>
      <c r="S216" s="26">
        <v>194.71232243099999</v>
      </c>
      <c r="T216" s="26">
        <v>24.5</v>
      </c>
      <c r="U216" s="26">
        <v>219.21232243099999</v>
      </c>
      <c r="V216" s="25" t="s">
        <v>278</v>
      </c>
    </row>
    <row r="217" spans="1:22" x14ac:dyDescent="0.25">
      <c r="A217" s="25">
        <v>2017</v>
      </c>
      <c r="B217" s="25">
        <v>210006</v>
      </c>
      <c r="C217" s="25" t="s">
        <v>195</v>
      </c>
      <c r="D217" s="25" t="s">
        <v>177</v>
      </c>
      <c r="E217" s="25" t="s">
        <v>94</v>
      </c>
      <c r="F217" s="25" t="s">
        <v>94</v>
      </c>
      <c r="G217" s="26">
        <v>6931973.8648199998</v>
      </c>
      <c r="H217" s="26">
        <v>44515.411399999997</v>
      </c>
      <c r="I217" s="26">
        <v>10482.4</v>
      </c>
      <c r="J217" s="26">
        <v>19447.181114155999</v>
      </c>
      <c r="K217" s="26">
        <v>156.90895814199999</v>
      </c>
      <c r="L217" s="26">
        <v>0</v>
      </c>
      <c r="M217" s="26">
        <v>74601.901472297002</v>
      </c>
      <c r="N217" s="26">
        <v>5362</v>
      </c>
      <c r="O217" s="26">
        <v>711.78820853800005</v>
      </c>
      <c r="P217" s="26"/>
      <c r="Q217" s="26">
        <v>0</v>
      </c>
      <c r="R217" s="26">
        <v>0</v>
      </c>
      <c r="S217" s="26">
        <v>80675.689680836003</v>
      </c>
      <c r="T217" s="26">
        <v>10151</v>
      </c>
      <c r="U217" s="26">
        <v>90826.689680836003</v>
      </c>
      <c r="V217" s="25" t="s">
        <v>278</v>
      </c>
    </row>
    <row r="218" spans="1:22" hidden="1" x14ac:dyDescent="0.25">
      <c r="A218" s="25">
        <v>2017</v>
      </c>
      <c r="B218" s="25">
        <v>210008</v>
      </c>
      <c r="C218" s="25" t="s">
        <v>196</v>
      </c>
      <c r="D218" s="25" t="s">
        <v>1</v>
      </c>
      <c r="E218" s="25" t="s">
        <v>106</v>
      </c>
      <c r="F218" s="25" t="s">
        <v>107</v>
      </c>
      <c r="G218" s="26">
        <v>33835</v>
      </c>
      <c r="H218" s="26">
        <v>6045.4120983164366</v>
      </c>
      <c r="I218" s="26">
        <v>8121.3687948945008</v>
      </c>
      <c r="J218" s="26">
        <v>3182.7069897125884</v>
      </c>
      <c r="K218" s="26">
        <v>1148.9960818437221</v>
      </c>
      <c r="L218" s="26">
        <v>2873.3242204799999</v>
      </c>
      <c r="M218" s="26">
        <v>21371.808185247246</v>
      </c>
      <c r="N218" s="26">
        <v>7913.4</v>
      </c>
      <c r="O218" s="26">
        <v>9.61</v>
      </c>
      <c r="P218" s="26">
        <v>29294.818185247248</v>
      </c>
      <c r="Q218" s="26">
        <v>0</v>
      </c>
      <c r="R218" s="26">
        <v>198</v>
      </c>
      <c r="S218" s="26">
        <v>29294.818185247248</v>
      </c>
      <c r="T218" s="26">
        <v>2730.4</v>
      </c>
      <c r="U218" s="26">
        <v>32025.218185247249</v>
      </c>
      <c r="V218" s="25" t="s">
        <v>278</v>
      </c>
    </row>
    <row r="219" spans="1:22" hidden="1" x14ac:dyDescent="0.25">
      <c r="A219" s="25">
        <v>2017</v>
      </c>
      <c r="B219" s="25">
        <v>210008</v>
      </c>
      <c r="C219" s="25" t="s">
        <v>196</v>
      </c>
      <c r="D219" s="25" t="s">
        <v>1</v>
      </c>
      <c r="E219" s="25" t="s">
        <v>112</v>
      </c>
      <c r="F219" s="25" t="s">
        <v>113</v>
      </c>
      <c r="G219" s="26">
        <v>8089</v>
      </c>
      <c r="H219" s="26">
        <v>3899.4904502299996</v>
      </c>
      <c r="I219" s="26">
        <v>1870.1465323860532</v>
      </c>
      <c r="J219" s="26">
        <v>1743.0174446407077</v>
      </c>
      <c r="K219" s="26">
        <v>0</v>
      </c>
      <c r="L219" s="26">
        <v>216.6535045</v>
      </c>
      <c r="M219" s="26">
        <v>7729.3079317567608</v>
      </c>
      <c r="N219" s="26">
        <v>1875.4</v>
      </c>
      <c r="O219" s="26">
        <v>2.2999999999999998</v>
      </c>
      <c r="P219" s="26">
        <v>9607.0079317567597</v>
      </c>
      <c r="Q219" s="26">
        <v>0</v>
      </c>
      <c r="R219" s="26">
        <v>64.900000000000006</v>
      </c>
      <c r="S219" s="26">
        <v>9607.0079317567597</v>
      </c>
      <c r="T219" s="26">
        <v>895.4</v>
      </c>
      <c r="U219" s="26">
        <v>10502.407931756759</v>
      </c>
      <c r="V219" s="25" t="s">
        <v>278</v>
      </c>
    </row>
    <row r="220" spans="1:22" hidden="1" x14ac:dyDescent="0.25">
      <c r="A220" s="25">
        <v>2017</v>
      </c>
      <c r="B220" s="25">
        <v>210008</v>
      </c>
      <c r="C220" s="25" t="s">
        <v>196</v>
      </c>
      <c r="D220" s="25" t="s">
        <v>1</v>
      </c>
      <c r="E220" s="25" t="s">
        <v>116</v>
      </c>
      <c r="F220" s="25" t="s">
        <v>117</v>
      </c>
      <c r="G220" s="26">
        <v>3828</v>
      </c>
      <c r="H220" s="26">
        <v>2579.6761916997593</v>
      </c>
      <c r="I220" s="26">
        <v>1622.3253098900941</v>
      </c>
      <c r="J220" s="26">
        <v>1188.5169869937336</v>
      </c>
      <c r="K220" s="26">
        <v>0</v>
      </c>
      <c r="L220" s="26">
        <v>285.96304612</v>
      </c>
      <c r="M220" s="26">
        <v>5676.4815347035874</v>
      </c>
      <c r="N220" s="26">
        <v>1576.6</v>
      </c>
      <c r="O220" s="26">
        <v>179.38890000000001</v>
      </c>
      <c r="P220" s="26">
        <v>7432.4704347035877</v>
      </c>
      <c r="Q220" s="26">
        <v>0</v>
      </c>
      <c r="R220" s="26">
        <v>50.2</v>
      </c>
      <c r="S220" s="26">
        <v>7432.4704347035877</v>
      </c>
      <c r="T220" s="26">
        <v>692.7</v>
      </c>
      <c r="U220" s="26">
        <v>8125.1704347035875</v>
      </c>
      <c r="V220" s="25" t="s">
        <v>278</v>
      </c>
    </row>
    <row r="221" spans="1:22" hidden="1" x14ac:dyDescent="0.25">
      <c r="A221" s="25">
        <v>2017</v>
      </c>
      <c r="B221" s="25">
        <v>210008</v>
      </c>
      <c r="C221" s="25" t="s">
        <v>196</v>
      </c>
      <c r="D221" s="25" t="s">
        <v>1</v>
      </c>
      <c r="E221" s="25" t="s">
        <v>182</v>
      </c>
      <c r="F221" s="25" t="s">
        <v>183</v>
      </c>
      <c r="G221" s="26">
        <v>6244</v>
      </c>
      <c r="H221" s="26">
        <v>3787.7001139222361</v>
      </c>
      <c r="I221" s="26">
        <v>548.14145785785934</v>
      </c>
      <c r="J221" s="26">
        <v>1576.3414531747351</v>
      </c>
      <c r="K221" s="26">
        <v>0</v>
      </c>
      <c r="L221" s="26">
        <v>146.35696288</v>
      </c>
      <c r="M221" s="26">
        <v>6058.5399878348298</v>
      </c>
      <c r="N221" s="26">
        <v>943.8</v>
      </c>
      <c r="O221" s="26">
        <v>95.919900000000013</v>
      </c>
      <c r="P221" s="26">
        <v>7098.2598878348299</v>
      </c>
      <c r="Q221" s="26">
        <v>0</v>
      </c>
      <c r="R221" s="26">
        <v>48</v>
      </c>
      <c r="S221" s="26">
        <v>7098.2598878348299</v>
      </c>
      <c r="T221" s="26">
        <v>661.6</v>
      </c>
      <c r="U221" s="26">
        <v>7759.8598878348303</v>
      </c>
      <c r="V221" s="25" t="s">
        <v>278</v>
      </c>
    </row>
    <row r="222" spans="1:22" hidden="1" x14ac:dyDescent="0.25">
      <c r="A222" s="25">
        <v>2017</v>
      </c>
      <c r="B222" s="25">
        <v>210008</v>
      </c>
      <c r="C222" s="25" t="s">
        <v>196</v>
      </c>
      <c r="D222" s="25" t="s">
        <v>1</v>
      </c>
      <c r="E222" s="25" t="s">
        <v>118</v>
      </c>
      <c r="F222" s="25" t="s">
        <v>119</v>
      </c>
      <c r="G222" s="26">
        <v>6465</v>
      </c>
      <c r="H222" s="26">
        <v>2618.8987476325328</v>
      </c>
      <c r="I222" s="26">
        <v>132.95221289094079</v>
      </c>
      <c r="J222" s="26">
        <v>1067.2779016616532</v>
      </c>
      <c r="K222" s="26">
        <v>0</v>
      </c>
      <c r="L222" s="26">
        <v>31.992240719999998</v>
      </c>
      <c r="M222" s="26">
        <v>3851.1211029051269</v>
      </c>
      <c r="N222" s="26">
        <v>152.6</v>
      </c>
      <c r="O222" s="26">
        <v>0</v>
      </c>
      <c r="P222" s="26">
        <v>4003.7211029051268</v>
      </c>
      <c r="Q222" s="26">
        <v>0</v>
      </c>
      <c r="R222" s="26">
        <v>27.1</v>
      </c>
      <c r="S222" s="26">
        <v>4003.7211029051268</v>
      </c>
      <c r="T222" s="26">
        <v>373.2</v>
      </c>
      <c r="U222" s="26">
        <v>4376.9211029051266</v>
      </c>
      <c r="V222" s="25" t="s">
        <v>278</v>
      </c>
    </row>
    <row r="223" spans="1:22" hidden="1" x14ac:dyDescent="0.25">
      <c r="A223" s="25">
        <v>2017</v>
      </c>
      <c r="B223" s="25">
        <v>210008</v>
      </c>
      <c r="C223" s="25" t="s">
        <v>196</v>
      </c>
      <c r="D223" s="25" t="s">
        <v>1</v>
      </c>
      <c r="E223" s="25" t="s">
        <v>120</v>
      </c>
      <c r="F223" s="25" t="s">
        <v>121</v>
      </c>
      <c r="G223" s="26">
        <v>515281</v>
      </c>
      <c r="H223" s="26">
        <v>14690.943802582113</v>
      </c>
      <c r="I223" s="26">
        <v>1509.0477341466676</v>
      </c>
      <c r="J223" s="26">
        <v>6391.7815849106255</v>
      </c>
      <c r="K223" s="26">
        <v>110.49406663512963</v>
      </c>
      <c r="L223" s="26">
        <v>416.57788864000003</v>
      </c>
      <c r="M223" s="26">
        <v>23118.845076914535</v>
      </c>
      <c r="N223" s="26">
        <v>2662</v>
      </c>
      <c r="O223" s="26">
        <v>0</v>
      </c>
      <c r="P223" s="26">
        <v>25780.845076914535</v>
      </c>
      <c r="Q223" s="26">
        <v>0</v>
      </c>
      <c r="R223" s="26">
        <v>174.3</v>
      </c>
      <c r="S223" s="26">
        <v>25780.845076914535</v>
      </c>
      <c r="T223" s="26">
        <v>2402.9</v>
      </c>
      <c r="U223" s="26">
        <v>28183.745076914536</v>
      </c>
      <c r="V223" s="25" t="s">
        <v>278</v>
      </c>
    </row>
    <row r="224" spans="1:22" hidden="1" x14ac:dyDescent="0.25">
      <c r="A224" s="25">
        <v>2017</v>
      </c>
      <c r="B224" s="25">
        <v>210008</v>
      </c>
      <c r="C224" s="25" t="s">
        <v>196</v>
      </c>
      <c r="D224" s="25" t="s">
        <v>1</v>
      </c>
      <c r="E224" s="25" t="s">
        <v>122</v>
      </c>
      <c r="F224" s="25" t="s">
        <v>123</v>
      </c>
      <c r="G224" s="26">
        <v>534115</v>
      </c>
      <c r="H224" s="26">
        <v>1703.4452234100002</v>
      </c>
      <c r="I224" s="26">
        <v>3651.9442358898705</v>
      </c>
      <c r="J224" s="26">
        <v>1621.9307591059585</v>
      </c>
      <c r="K224" s="26">
        <v>2865.9795372731778</v>
      </c>
      <c r="L224" s="26">
        <v>0</v>
      </c>
      <c r="M224" s="26">
        <v>9843.2997556790069</v>
      </c>
      <c r="N224" s="26">
        <v>6196.6</v>
      </c>
      <c r="O224" s="26">
        <v>0</v>
      </c>
      <c r="P224" s="26">
        <v>16039.899755679007</v>
      </c>
      <c r="Q224" s="26">
        <v>0</v>
      </c>
      <c r="R224" s="26">
        <v>108.4</v>
      </c>
      <c r="S224" s="26">
        <v>16039.899755679007</v>
      </c>
      <c r="T224" s="26">
        <v>1495</v>
      </c>
      <c r="U224" s="26">
        <v>17534.899755679005</v>
      </c>
      <c r="V224" s="25" t="s">
        <v>278</v>
      </c>
    </row>
    <row r="225" spans="1:22" hidden="1" x14ac:dyDescent="0.25">
      <c r="A225" s="25">
        <v>2017</v>
      </c>
      <c r="B225" s="25">
        <v>210008</v>
      </c>
      <c r="C225" s="25" t="s">
        <v>196</v>
      </c>
      <c r="D225" s="25" t="s">
        <v>1</v>
      </c>
      <c r="E225" s="25" t="s">
        <v>170</v>
      </c>
      <c r="F225" s="25" t="s">
        <v>171</v>
      </c>
      <c r="G225" s="26">
        <v>128224</v>
      </c>
      <c r="H225" s="26">
        <v>6128.0183013972537</v>
      </c>
      <c r="I225" s="26">
        <v>24.458713296866726</v>
      </c>
      <c r="J225" s="26">
        <v>2505.5255753002771</v>
      </c>
      <c r="K225" s="26">
        <v>0</v>
      </c>
      <c r="L225" s="26">
        <v>0</v>
      </c>
      <c r="M225" s="26">
        <v>8658.0025899943976</v>
      </c>
      <c r="N225" s="26">
        <v>205.6</v>
      </c>
      <c r="O225" s="26">
        <v>0</v>
      </c>
      <c r="P225" s="26">
        <v>8863.6025899943979</v>
      </c>
      <c r="Q225" s="26">
        <v>0</v>
      </c>
      <c r="R225" s="26">
        <v>59.9</v>
      </c>
      <c r="S225" s="26">
        <v>8863.6025899943979</v>
      </c>
      <c r="T225" s="26">
        <v>826.1</v>
      </c>
      <c r="U225" s="26">
        <v>9689.7025899943983</v>
      </c>
      <c r="V225" s="25" t="s">
        <v>278</v>
      </c>
    </row>
    <row r="226" spans="1:22" hidden="1" x14ac:dyDescent="0.25">
      <c r="A226" s="25">
        <v>2017</v>
      </c>
      <c r="B226" s="25">
        <v>210008</v>
      </c>
      <c r="C226" s="25" t="s">
        <v>196</v>
      </c>
      <c r="D226" s="25" t="s">
        <v>1</v>
      </c>
      <c r="E226" s="25" t="s">
        <v>166</v>
      </c>
      <c r="F226" s="25" t="s">
        <v>167</v>
      </c>
      <c r="G226" s="26">
        <v>121</v>
      </c>
      <c r="H226" s="26">
        <v>296.1212036</v>
      </c>
      <c r="I226" s="26">
        <v>6.9643606719986533</v>
      </c>
      <c r="J226" s="26">
        <v>132.99269089442021</v>
      </c>
      <c r="K226" s="26">
        <v>0</v>
      </c>
      <c r="L226" s="26">
        <v>0</v>
      </c>
      <c r="M226" s="26">
        <v>436.07825516641884</v>
      </c>
      <c r="N226" s="26">
        <v>9.9</v>
      </c>
      <c r="O226" s="26">
        <v>0</v>
      </c>
      <c r="P226" s="26">
        <v>445.97825516641882</v>
      </c>
      <c r="Q226" s="26">
        <v>0</v>
      </c>
      <c r="R226" s="26">
        <v>3</v>
      </c>
      <c r="S226" s="26">
        <v>445.97825516641882</v>
      </c>
      <c r="T226" s="26">
        <v>41.6</v>
      </c>
      <c r="U226" s="26">
        <v>487.57825516641884</v>
      </c>
      <c r="V226" s="25" t="s">
        <v>278</v>
      </c>
    </row>
    <row r="227" spans="1:22" hidden="1" x14ac:dyDescent="0.25">
      <c r="A227" s="25">
        <v>2017</v>
      </c>
      <c r="B227" s="25">
        <v>210008</v>
      </c>
      <c r="C227" s="25" t="s">
        <v>196</v>
      </c>
      <c r="D227" s="25" t="s">
        <v>1</v>
      </c>
      <c r="E227" s="25" t="s">
        <v>124</v>
      </c>
      <c r="F227" s="25" t="s">
        <v>125</v>
      </c>
      <c r="G227" s="26">
        <v>20441</v>
      </c>
      <c r="H227" s="26">
        <v>10636.274296624144</v>
      </c>
      <c r="I227" s="26">
        <v>885.09059389454842</v>
      </c>
      <c r="J227" s="26">
        <v>5724.363172835825</v>
      </c>
      <c r="K227" s="26">
        <v>0</v>
      </c>
      <c r="L227" s="26">
        <v>0</v>
      </c>
      <c r="M227" s="26">
        <v>17245.728063354516</v>
      </c>
      <c r="N227" s="26">
        <v>1519.7</v>
      </c>
      <c r="O227" s="26">
        <v>0</v>
      </c>
      <c r="P227" s="26">
        <v>18765.428063354517</v>
      </c>
      <c r="Q227" s="26">
        <v>0</v>
      </c>
      <c r="R227" s="26">
        <v>126.8</v>
      </c>
      <c r="S227" s="26">
        <v>18765.428063354517</v>
      </c>
      <c r="T227" s="26">
        <v>1749</v>
      </c>
      <c r="U227" s="26">
        <v>20514.428063354517</v>
      </c>
      <c r="V227" s="25" t="s">
        <v>278</v>
      </c>
    </row>
    <row r="228" spans="1:22" hidden="1" x14ac:dyDescent="0.25">
      <c r="A228" s="25">
        <v>2017</v>
      </c>
      <c r="B228" s="25">
        <v>210008</v>
      </c>
      <c r="C228" s="25" t="s">
        <v>196</v>
      </c>
      <c r="D228" s="25" t="s">
        <v>1</v>
      </c>
      <c r="E228" s="25" t="s">
        <v>126</v>
      </c>
      <c r="F228" s="25" t="s">
        <v>127</v>
      </c>
      <c r="G228" s="26">
        <v>252837</v>
      </c>
      <c r="H228" s="26">
        <v>11760.4666022847</v>
      </c>
      <c r="I228" s="26">
        <v>1482.307068217654</v>
      </c>
      <c r="J228" s="26">
        <v>5099.5858284091719</v>
      </c>
      <c r="K228" s="26">
        <v>0</v>
      </c>
      <c r="L228" s="26">
        <v>457.25018954000001</v>
      </c>
      <c r="M228" s="26">
        <v>18799.609688451521</v>
      </c>
      <c r="N228" s="26">
        <v>2566.8000000000002</v>
      </c>
      <c r="O228" s="26">
        <v>0</v>
      </c>
      <c r="P228" s="26">
        <v>21366.40968845152</v>
      </c>
      <c r="Q228" s="26">
        <v>0</v>
      </c>
      <c r="R228" s="26">
        <v>144.4</v>
      </c>
      <c r="S228" s="26">
        <v>21366.40968845152</v>
      </c>
      <c r="T228" s="26">
        <v>1991.4</v>
      </c>
      <c r="U228" s="26">
        <v>23357.809688451522</v>
      </c>
      <c r="V228" s="25" t="s">
        <v>278</v>
      </c>
    </row>
    <row r="229" spans="1:22" hidden="1" x14ac:dyDescent="0.25">
      <c r="A229" s="25">
        <v>2017</v>
      </c>
      <c r="B229" s="25">
        <v>210008</v>
      </c>
      <c r="C229" s="25" t="s">
        <v>196</v>
      </c>
      <c r="D229" s="25" t="s">
        <v>1</v>
      </c>
      <c r="E229" s="25" t="s">
        <v>128</v>
      </c>
      <c r="F229" s="25" t="s">
        <v>129</v>
      </c>
      <c r="G229" s="26">
        <v>2244977</v>
      </c>
      <c r="H229" s="26">
        <v>27737.100235144102</v>
      </c>
      <c r="I229" s="26">
        <v>6829.9369931184401</v>
      </c>
      <c r="J229" s="26">
        <v>12511.82178918012</v>
      </c>
      <c r="K229" s="26">
        <v>4514.3220715288353</v>
      </c>
      <c r="L229" s="26">
        <v>410.45082846000003</v>
      </c>
      <c r="M229" s="26">
        <v>52003.631917431492</v>
      </c>
      <c r="N229" s="26">
        <v>11695.2</v>
      </c>
      <c r="O229" s="26">
        <v>2170.5012000000002</v>
      </c>
      <c r="P229" s="26">
        <v>65869.333117431495</v>
      </c>
      <c r="Q229" s="26">
        <v>0</v>
      </c>
      <c r="R229" s="26">
        <v>445.2</v>
      </c>
      <c r="S229" s="26">
        <v>65869.333117431495</v>
      </c>
      <c r="T229" s="26">
        <v>6139.3</v>
      </c>
      <c r="U229" s="26">
        <v>72008.633117431498</v>
      </c>
      <c r="V229" s="25" t="s">
        <v>278</v>
      </c>
    </row>
    <row r="230" spans="1:22" hidden="1" x14ac:dyDescent="0.25">
      <c r="A230" s="25">
        <v>2017</v>
      </c>
      <c r="B230" s="25">
        <v>210008</v>
      </c>
      <c r="C230" s="25" t="s">
        <v>196</v>
      </c>
      <c r="D230" s="25" t="s">
        <v>1</v>
      </c>
      <c r="E230" s="25" t="s">
        <v>130</v>
      </c>
      <c r="F230" s="25" t="s">
        <v>131</v>
      </c>
      <c r="G230" s="26">
        <v>94514</v>
      </c>
      <c r="H230" s="26">
        <v>1795.0386559606268</v>
      </c>
      <c r="I230" s="26">
        <v>1.4869441086184489</v>
      </c>
      <c r="J230" s="26">
        <v>802.36584227915273</v>
      </c>
      <c r="K230" s="26">
        <v>0</v>
      </c>
      <c r="L230" s="26">
        <v>0</v>
      </c>
      <c r="M230" s="26">
        <v>2598.891442348398</v>
      </c>
      <c r="N230" s="26">
        <v>60.2</v>
      </c>
      <c r="O230" s="26">
        <v>0</v>
      </c>
      <c r="P230" s="26">
        <v>2659.0914423483978</v>
      </c>
      <c r="Q230" s="26">
        <v>0</v>
      </c>
      <c r="R230" s="26">
        <v>18</v>
      </c>
      <c r="S230" s="26">
        <v>2659.0914423483978</v>
      </c>
      <c r="T230" s="26">
        <v>247.8</v>
      </c>
      <c r="U230" s="26">
        <v>2906.891442348398</v>
      </c>
      <c r="V230" s="25" t="s">
        <v>278</v>
      </c>
    </row>
    <row r="231" spans="1:22" hidden="1" x14ac:dyDescent="0.25">
      <c r="A231" s="25">
        <v>2017</v>
      </c>
      <c r="B231" s="25">
        <v>210008</v>
      </c>
      <c r="C231" s="25" t="s">
        <v>196</v>
      </c>
      <c r="D231" s="25" t="s">
        <v>1</v>
      </c>
      <c r="E231" s="25" t="s">
        <v>132</v>
      </c>
      <c r="F231" s="25" t="s">
        <v>133</v>
      </c>
      <c r="G231" s="26">
        <v>2303994</v>
      </c>
      <c r="H231" s="26">
        <v>4343.3877443853999</v>
      </c>
      <c r="I231" s="26">
        <v>292.43977178963678</v>
      </c>
      <c r="J231" s="26">
        <v>1882.7620784562403</v>
      </c>
      <c r="K231" s="26">
        <v>0</v>
      </c>
      <c r="L231" s="26">
        <v>0</v>
      </c>
      <c r="M231" s="26">
        <v>6518.5895946312776</v>
      </c>
      <c r="N231" s="26">
        <v>204.4</v>
      </c>
      <c r="O231" s="26">
        <v>0</v>
      </c>
      <c r="P231" s="26">
        <v>6722.9895946312772</v>
      </c>
      <c r="Q231" s="26">
        <v>0</v>
      </c>
      <c r="R231" s="26">
        <v>45.4</v>
      </c>
      <c r="S231" s="26">
        <v>6722.9895946312772</v>
      </c>
      <c r="T231" s="26">
        <v>626.6</v>
      </c>
      <c r="U231" s="26">
        <v>7349.5895946312776</v>
      </c>
      <c r="V231" s="25" t="s">
        <v>278</v>
      </c>
    </row>
    <row r="232" spans="1:22" hidden="1" x14ac:dyDescent="0.25">
      <c r="A232" s="25">
        <v>2017</v>
      </c>
      <c r="B232" s="25">
        <v>210008</v>
      </c>
      <c r="C232" s="25" t="s">
        <v>196</v>
      </c>
      <c r="D232" s="25" t="s">
        <v>1</v>
      </c>
      <c r="E232" s="25" t="s">
        <v>134</v>
      </c>
      <c r="F232" s="25" t="s">
        <v>135</v>
      </c>
      <c r="G232" s="26">
        <v>16884298</v>
      </c>
      <c r="H232" s="26">
        <v>21177.444873886077</v>
      </c>
      <c r="I232" s="26">
        <v>2022.0933668179291</v>
      </c>
      <c r="J232" s="26">
        <v>9279.3858361640723</v>
      </c>
      <c r="K232" s="26">
        <v>0</v>
      </c>
      <c r="L232" s="26">
        <v>0</v>
      </c>
      <c r="M232" s="26">
        <v>32478.924076868076</v>
      </c>
      <c r="N232" s="26">
        <v>3241.5</v>
      </c>
      <c r="O232" s="26">
        <v>310.14860000000004</v>
      </c>
      <c r="P232" s="26">
        <v>36030.572676868076</v>
      </c>
      <c r="Q232" s="26">
        <v>0</v>
      </c>
      <c r="R232" s="26">
        <v>243.5</v>
      </c>
      <c r="S232" s="26">
        <v>36030.572676868076</v>
      </c>
      <c r="T232" s="26">
        <v>3358.2</v>
      </c>
      <c r="U232" s="26">
        <v>39388.772676868073</v>
      </c>
      <c r="V232" s="25" t="s">
        <v>278</v>
      </c>
    </row>
    <row r="233" spans="1:22" hidden="1" x14ac:dyDescent="0.25">
      <c r="A233" s="25">
        <v>2017</v>
      </c>
      <c r="B233" s="25">
        <v>210008</v>
      </c>
      <c r="C233" s="25" t="s">
        <v>196</v>
      </c>
      <c r="D233" s="25" t="s">
        <v>1</v>
      </c>
      <c r="E233" s="25" t="s">
        <v>136</v>
      </c>
      <c r="F233" s="25" t="s">
        <v>137</v>
      </c>
      <c r="G233" s="26">
        <v>481069</v>
      </c>
      <c r="H233" s="26">
        <v>474.01540388509284</v>
      </c>
      <c r="I233" s="26">
        <v>182.42408187869535</v>
      </c>
      <c r="J233" s="26">
        <v>222.87123323493955</v>
      </c>
      <c r="K233" s="26">
        <v>0</v>
      </c>
      <c r="L233" s="26">
        <v>0</v>
      </c>
      <c r="M233" s="26">
        <v>879.31071899872768</v>
      </c>
      <c r="N233" s="26">
        <v>303.5</v>
      </c>
      <c r="O233" s="26">
        <v>0</v>
      </c>
      <c r="P233" s="26">
        <v>1182.8107189987277</v>
      </c>
      <c r="Q233" s="26">
        <v>0</v>
      </c>
      <c r="R233" s="26">
        <v>8</v>
      </c>
      <c r="S233" s="26">
        <v>1182.8107189987277</v>
      </c>
      <c r="T233" s="26">
        <v>110.2</v>
      </c>
      <c r="U233" s="26">
        <v>1293.0107189987277</v>
      </c>
      <c r="V233" s="25" t="s">
        <v>278</v>
      </c>
    </row>
    <row r="234" spans="1:22" hidden="1" x14ac:dyDescent="0.25">
      <c r="A234" s="25">
        <v>2017</v>
      </c>
      <c r="B234" s="25">
        <v>210008</v>
      </c>
      <c r="C234" s="25" t="s">
        <v>196</v>
      </c>
      <c r="D234" s="25" t="s">
        <v>1</v>
      </c>
      <c r="E234" s="25" t="s">
        <v>152</v>
      </c>
      <c r="F234" s="25" t="s">
        <v>153</v>
      </c>
      <c r="G234" s="26">
        <v>78182</v>
      </c>
      <c r="H234" s="26">
        <v>298.80577234718572</v>
      </c>
      <c r="I234" s="26">
        <v>173.25901238297746</v>
      </c>
      <c r="J234" s="26">
        <v>148.56895478617682</v>
      </c>
      <c r="K234" s="26">
        <v>0</v>
      </c>
      <c r="L234" s="26">
        <v>0</v>
      </c>
      <c r="M234" s="26">
        <v>620.63373951634003</v>
      </c>
      <c r="N234" s="26">
        <v>277.7</v>
      </c>
      <c r="O234" s="26">
        <v>0</v>
      </c>
      <c r="P234" s="26">
        <v>898.33373951634007</v>
      </c>
      <c r="Q234" s="26">
        <v>0</v>
      </c>
      <c r="R234" s="26">
        <v>6.1</v>
      </c>
      <c r="S234" s="26">
        <v>898.33373951634007</v>
      </c>
      <c r="T234" s="26">
        <v>83.7</v>
      </c>
      <c r="U234" s="26">
        <v>982.03373951634012</v>
      </c>
      <c r="V234" s="25" t="s">
        <v>278</v>
      </c>
    </row>
    <row r="235" spans="1:22" hidden="1" x14ac:dyDescent="0.25">
      <c r="A235" s="25">
        <v>2017</v>
      </c>
      <c r="B235" s="25">
        <v>210008</v>
      </c>
      <c r="C235" s="25" t="s">
        <v>196</v>
      </c>
      <c r="D235" s="25" t="s">
        <v>1</v>
      </c>
      <c r="E235" s="25" t="s">
        <v>140</v>
      </c>
      <c r="F235" s="25" t="s">
        <v>141</v>
      </c>
      <c r="G235" s="26">
        <v>1363142</v>
      </c>
      <c r="H235" s="26">
        <v>12716.996672469815</v>
      </c>
      <c r="I235" s="26">
        <v>1584.2314004501809</v>
      </c>
      <c r="J235" s="26">
        <v>5746.9217036710261</v>
      </c>
      <c r="K235" s="26">
        <v>0</v>
      </c>
      <c r="L235" s="26">
        <v>0</v>
      </c>
      <c r="M235" s="26">
        <v>20048.149776591021</v>
      </c>
      <c r="N235" s="26">
        <v>2850.8</v>
      </c>
      <c r="O235" s="26">
        <v>323.60350000000005</v>
      </c>
      <c r="P235" s="26">
        <v>23222.553276591021</v>
      </c>
      <c r="Q235" s="26">
        <v>0</v>
      </c>
      <c r="R235" s="26">
        <v>157</v>
      </c>
      <c r="S235" s="26">
        <v>23222.553276591021</v>
      </c>
      <c r="T235" s="26">
        <v>2164.4</v>
      </c>
      <c r="U235" s="26">
        <v>25386.953276591023</v>
      </c>
      <c r="V235" s="25" t="s">
        <v>278</v>
      </c>
    </row>
    <row r="236" spans="1:22" hidden="1" x14ac:dyDescent="0.25">
      <c r="A236" s="25">
        <v>2017</v>
      </c>
      <c r="B236" s="25">
        <v>210008</v>
      </c>
      <c r="C236" s="25" t="s">
        <v>196</v>
      </c>
      <c r="D236" s="25" t="s">
        <v>1</v>
      </c>
      <c r="E236" s="25" t="s">
        <v>144</v>
      </c>
      <c r="F236" s="25" t="s">
        <v>145</v>
      </c>
      <c r="G236" s="26">
        <v>719934</v>
      </c>
      <c r="H236" s="26">
        <v>3941.5365873237602</v>
      </c>
      <c r="I236" s="26">
        <v>670.15179377405434</v>
      </c>
      <c r="J236" s="26">
        <v>1819.9339164654564</v>
      </c>
      <c r="K236" s="26">
        <v>0</v>
      </c>
      <c r="L236" s="26">
        <v>0</v>
      </c>
      <c r="M236" s="26">
        <v>6431.6222975632709</v>
      </c>
      <c r="N236" s="26">
        <v>812.9</v>
      </c>
      <c r="O236" s="26">
        <v>125.22179999999999</v>
      </c>
      <c r="P236" s="26">
        <v>7369.7440975632708</v>
      </c>
      <c r="Q236" s="26">
        <v>0</v>
      </c>
      <c r="R236" s="26">
        <v>49.8</v>
      </c>
      <c r="S236" s="26">
        <v>7369.7440975632708</v>
      </c>
      <c r="T236" s="26">
        <v>686.9</v>
      </c>
      <c r="U236" s="26">
        <v>8056.6440975632704</v>
      </c>
      <c r="V236" s="25" t="s">
        <v>278</v>
      </c>
    </row>
    <row r="237" spans="1:22" hidden="1" x14ac:dyDescent="0.25">
      <c r="A237" s="25">
        <v>2017</v>
      </c>
      <c r="B237" s="25">
        <v>210008</v>
      </c>
      <c r="C237" s="25" t="s">
        <v>196</v>
      </c>
      <c r="D237" s="25" t="s">
        <v>1</v>
      </c>
      <c r="E237" s="25" t="s">
        <v>146</v>
      </c>
      <c r="F237" s="25" t="s">
        <v>147</v>
      </c>
      <c r="G237" s="26">
        <v>439764</v>
      </c>
      <c r="H237" s="26">
        <v>2545.9726281808175</v>
      </c>
      <c r="I237" s="26">
        <v>339.18660860937541</v>
      </c>
      <c r="J237" s="26">
        <v>1162.2935923124155</v>
      </c>
      <c r="K237" s="26">
        <v>0</v>
      </c>
      <c r="L237" s="26">
        <v>0</v>
      </c>
      <c r="M237" s="26">
        <v>4047.4528291026086</v>
      </c>
      <c r="N237" s="26">
        <v>446.2</v>
      </c>
      <c r="O237" s="26">
        <v>6.7177999999999995</v>
      </c>
      <c r="P237" s="26">
        <v>4500.3706291026092</v>
      </c>
      <c r="Q237" s="26">
        <v>0</v>
      </c>
      <c r="R237" s="26">
        <v>30.4</v>
      </c>
      <c r="S237" s="26">
        <v>4500.3706291026092</v>
      </c>
      <c r="T237" s="26">
        <v>419.5</v>
      </c>
      <c r="U237" s="26">
        <v>4919.8706291026092</v>
      </c>
      <c r="V237" s="25" t="s">
        <v>278</v>
      </c>
    </row>
    <row r="238" spans="1:22" hidden="1" x14ac:dyDescent="0.25">
      <c r="A238" s="25">
        <v>2017</v>
      </c>
      <c r="B238" s="25">
        <v>210008</v>
      </c>
      <c r="C238" s="25" t="s">
        <v>196</v>
      </c>
      <c r="D238" s="25" t="s">
        <v>1</v>
      </c>
      <c r="E238" s="25" t="s">
        <v>142</v>
      </c>
      <c r="F238" s="25" t="s">
        <v>143</v>
      </c>
      <c r="G238" s="26">
        <v>657711</v>
      </c>
      <c r="H238" s="26">
        <v>2974.6745861527284</v>
      </c>
      <c r="I238" s="26">
        <v>191.82021651778595</v>
      </c>
      <c r="J238" s="26">
        <v>1316.9434992498736</v>
      </c>
      <c r="K238" s="26">
        <v>0</v>
      </c>
      <c r="L238" s="26">
        <v>0</v>
      </c>
      <c r="M238" s="26">
        <v>4483.4383019203879</v>
      </c>
      <c r="N238" s="26">
        <v>250.3</v>
      </c>
      <c r="O238" s="26">
        <v>32.305230769230768</v>
      </c>
      <c r="P238" s="26">
        <v>4766.0435326896186</v>
      </c>
      <c r="Q238" s="26">
        <v>0</v>
      </c>
      <c r="R238" s="26">
        <v>32.200000000000003</v>
      </c>
      <c r="S238" s="26">
        <v>4766.0435326896186</v>
      </c>
      <c r="T238" s="26">
        <v>444.2</v>
      </c>
      <c r="U238" s="26">
        <v>5210.2435326896184</v>
      </c>
      <c r="V238" s="25" t="s">
        <v>278</v>
      </c>
    </row>
    <row r="239" spans="1:22" hidden="1" x14ac:dyDescent="0.25">
      <c r="A239" s="25">
        <v>2017</v>
      </c>
      <c r="B239" s="25">
        <v>210008</v>
      </c>
      <c r="C239" s="25" t="s">
        <v>196</v>
      </c>
      <c r="D239" s="25" t="s">
        <v>1</v>
      </c>
      <c r="E239" s="25" t="s">
        <v>138</v>
      </c>
      <c r="F239" s="25" t="s">
        <v>139</v>
      </c>
      <c r="G239" s="26">
        <v>203794</v>
      </c>
      <c r="H239" s="26">
        <v>6273.3757641582188</v>
      </c>
      <c r="I239" s="26">
        <v>595.26650902206029</v>
      </c>
      <c r="J239" s="26">
        <v>2803.8842447359189</v>
      </c>
      <c r="K239" s="26">
        <v>0</v>
      </c>
      <c r="L239" s="26">
        <v>0</v>
      </c>
      <c r="M239" s="26">
        <v>9672.5265179161979</v>
      </c>
      <c r="N239" s="26">
        <v>1028.3</v>
      </c>
      <c r="O239" s="26">
        <v>177.93860000000001</v>
      </c>
      <c r="P239" s="26">
        <v>10878.765117916197</v>
      </c>
      <c r="Q239" s="26">
        <v>0</v>
      </c>
      <c r="R239" s="26">
        <v>73.5</v>
      </c>
      <c r="S239" s="26">
        <v>10878.765117916197</v>
      </c>
      <c r="T239" s="26">
        <v>1013.9</v>
      </c>
      <c r="U239" s="26">
        <v>11892.665117916196</v>
      </c>
      <c r="V239" s="25" t="s">
        <v>278</v>
      </c>
    </row>
    <row r="240" spans="1:22" hidden="1" x14ac:dyDescent="0.25">
      <c r="A240" s="25">
        <v>2017</v>
      </c>
      <c r="B240" s="25">
        <v>210008</v>
      </c>
      <c r="C240" s="25" t="s">
        <v>196</v>
      </c>
      <c r="D240" s="25" t="s">
        <v>1</v>
      </c>
      <c r="E240" s="25" t="s">
        <v>148</v>
      </c>
      <c r="F240" s="25" t="s">
        <v>149</v>
      </c>
      <c r="G240" s="26">
        <v>1636163</v>
      </c>
      <c r="H240" s="26">
        <v>2430.8074879339083</v>
      </c>
      <c r="I240" s="26">
        <v>64.930768720493745</v>
      </c>
      <c r="J240" s="26">
        <v>994.19727311719998</v>
      </c>
      <c r="K240" s="26">
        <v>0</v>
      </c>
      <c r="L240" s="26">
        <v>0</v>
      </c>
      <c r="M240" s="26">
        <v>3489.935529771602</v>
      </c>
      <c r="N240" s="26">
        <v>110.1</v>
      </c>
      <c r="O240" s="26">
        <v>0</v>
      </c>
      <c r="P240" s="26">
        <v>3600.0355297716019</v>
      </c>
      <c r="Q240" s="26">
        <v>0</v>
      </c>
      <c r="R240" s="26">
        <v>24.3</v>
      </c>
      <c r="S240" s="26">
        <v>3600.0355297716019</v>
      </c>
      <c r="T240" s="26">
        <v>335.5</v>
      </c>
      <c r="U240" s="26">
        <v>3935.5355297716019</v>
      </c>
      <c r="V240" s="25" t="s">
        <v>278</v>
      </c>
    </row>
    <row r="241" spans="1:22" hidden="1" x14ac:dyDescent="0.25">
      <c r="A241" s="25">
        <v>2017</v>
      </c>
      <c r="B241" s="25">
        <v>210008</v>
      </c>
      <c r="C241" s="25" t="s">
        <v>196</v>
      </c>
      <c r="D241" s="25" t="s">
        <v>1</v>
      </c>
      <c r="E241" s="25" t="s">
        <v>150</v>
      </c>
      <c r="F241" s="25" t="s">
        <v>151</v>
      </c>
      <c r="G241" s="26">
        <v>114499</v>
      </c>
      <c r="H241" s="26">
        <v>240.66626477825696</v>
      </c>
      <c r="I241" s="26">
        <v>51.791511340531528</v>
      </c>
      <c r="J241" s="26">
        <v>112.21765879281607</v>
      </c>
      <c r="K241" s="26">
        <v>0</v>
      </c>
      <c r="L241" s="26">
        <v>0</v>
      </c>
      <c r="M241" s="26">
        <v>404.67543491160455</v>
      </c>
      <c r="N241" s="26">
        <v>87.3</v>
      </c>
      <c r="O241" s="26">
        <v>0</v>
      </c>
      <c r="P241" s="26">
        <v>491.97543491160457</v>
      </c>
      <c r="Q241" s="26">
        <v>0</v>
      </c>
      <c r="R241" s="26">
        <v>3.3</v>
      </c>
      <c r="S241" s="26">
        <v>491.97543491160457</v>
      </c>
      <c r="T241" s="26">
        <v>45.9</v>
      </c>
      <c r="U241" s="26">
        <v>537.87543491160454</v>
      </c>
      <c r="V241" s="25" t="s">
        <v>278</v>
      </c>
    </row>
    <row r="242" spans="1:22" hidden="1" x14ac:dyDescent="0.25">
      <c r="A242" s="25">
        <v>2017</v>
      </c>
      <c r="B242" s="25">
        <v>210008</v>
      </c>
      <c r="C242" s="25" t="s">
        <v>196</v>
      </c>
      <c r="D242" s="25" t="s">
        <v>1</v>
      </c>
      <c r="E242" s="25" t="s">
        <v>154</v>
      </c>
      <c r="F242" s="25" t="s">
        <v>155</v>
      </c>
      <c r="G242" s="26">
        <v>616525</v>
      </c>
      <c r="H242" s="26">
        <v>3237.3954409479343</v>
      </c>
      <c r="I242" s="26">
        <v>256.86107884488285</v>
      </c>
      <c r="J242" s="26">
        <v>1398.0565264475649</v>
      </c>
      <c r="K242" s="26">
        <v>0</v>
      </c>
      <c r="L242" s="26">
        <v>0</v>
      </c>
      <c r="M242" s="26">
        <v>4892.3130462403824</v>
      </c>
      <c r="N242" s="26">
        <v>483.1</v>
      </c>
      <c r="O242" s="26">
        <v>0</v>
      </c>
      <c r="P242" s="26">
        <v>5375.4130462403828</v>
      </c>
      <c r="Q242" s="26">
        <v>0</v>
      </c>
      <c r="R242" s="26">
        <v>36.299999999999997</v>
      </c>
      <c r="S242" s="26">
        <v>5375.4130462403828</v>
      </c>
      <c r="T242" s="26">
        <v>501</v>
      </c>
      <c r="U242" s="26">
        <v>5876.4130462403828</v>
      </c>
      <c r="V242" s="25" t="s">
        <v>278</v>
      </c>
    </row>
    <row r="243" spans="1:22" hidden="1" x14ac:dyDescent="0.25">
      <c r="A243" s="25">
        <v>2017</v>
      </c>
      <c r="B243" s="25">
        <v>210008</v>
      </c>
      <c r="C243" s="25" t="s">
        <v>196</v>
      </c>
      <c r="D243" s="25" t="s">
        <v>1</v>
      </c>
      <c r="E243" s="25" t="s">
        <v>156</v>
      </c>
      <c r="F243" s="25" t="s">
        <v>157</v>
      </c>
      <c r="G243" s="26">
        <v>350204</v>
      </c>
      <c r="H243" s="26">
        <v>979.01005865939624</v>
      </c>
      <c r="I243" s="26">
        <v>155.89328397756913</v>
      </c>
      <c r="J243" s="26">
        <v>418.89597581599173</v>
      </c>
      <c r="K243" s="26">
        <v>0</v>
      </c>
      <c r="L243" s="26">
        <v>0</v>
      </c>
      <c r="M243" s="26">
        <v>1553.7993184529571</v>
      </c>
      <c r="N243" s="26">
        <v>298.3</v>
      </c>
      <c r="O243" s="26">
        <v>0</v>
      </c>
      <c r="P243" s="26">
        <v>1852.099318452957</v>
      </c>
      <c r="Q243" s="26">
        <v>0</v>
      </c>
      <c r="R243" s="26">
        <v>12.5</v>
      </c>
      <c r="S243" s="26">
        <v>1852.099318452957</v>
      </c>
      <c r="T243" s="26">
        <v>172.6</v>
      </c>
      <c r="U243" s="26">
        <v>2024.699318452957</v>
      </c>
      <c r="V243" s="25" t="s">
        <v>278</v>
      </c>
    </row>
    <row r="244" spans="1:22" hidden="1" x14ac:dyDescent="0.25">
      <c r="A244" s="25">
        <v>2017</v>
      </c>
      <c r="B244" s="25">
        <v>210008</v>
      </c>
      <c r="C244" s="25" t="s">
        <v>196</v>
      </c>
      <c r="D244" s="25" t="s">
        <v>1</v>
      </c>
      <c r="E244" s="25" t="s">
        <v>158</v>
      </c>
      <c r="F244" s="25" t="s">
        <v>159</v>
      </c>
      <c r="G244" s="26">
        <v>46041</v>
      </c>
      <c r="H244" s="26">
        <v>190.68736618398447</v>
      </c>
      <c r="I244" s="26">
        <v>37.923287271371805</v>
      </c>
      <c r="J244" s="26">
        <v>82.47212429740452</v>
      </c>
      <c r="K244" s="26">
        <v>0</v>
      </c>
      <c r="L244" s="26">
        <v>0</v>
      </c>
      <c r="M244" s="26">
        <v>311.08277775276076</v>
      </c>
      <c r="N244" s="26">
        <v>71.099999999999994</v>
      </c>
      <c r="O244" s="26">
        <v>0</v>
      </c>
      <c r="P244" s="26">
        <v>382.18277775276079</v>
      </c>
      <c r="Q244" s="26">
        <v>0</v>
      </c>
      <c r="R244" s="26">
        <v>2.6</v>
      </c>
      <c r="S244" s="26">
        <v>382.18277775276079</v>
      </c>
      <c r="T244" s="26">
        <v>35.6</v>
      </c>
      <c r="U244" s="26">
        <v>417.78277775276081</v>
      </c>
      <c r="V244" s="25" t="s">
        <v>278</v>
      </c>
    </row>
    <row r="245" spans="1:22" hidden="1" x14ac:dyDescent="0.25">
      <c r="A245" s="25">
        <v>2017</v>
      </c>
      <c r="B245" s="25">
        <v>210008</v>
      </c>
      <c r="C245" s="25" t="s">
        <v>196</v>
      </c>
      <c r="D245" s="25" t="s">
        <v>1</v>
      </c>
      <c r="E245" s="25" t="s">
        <v>234</v>
      </c>
      <c r="F245" s="25" t="s">
        <v>235</v>
      </c>
      <c r="G245" s="26">
        <v>16</v>
      </c>
      <c r="H245" s="26">
        <v>65.900000000000006</v>
      </c>
      <c r="I245" s="26">
        <v>4.9994702427528459</v>
      </c>
      <c r="J245" s="26">
        <v>6.5236027322087651</v>
      </c>
      <c r="K245" s="26">
        <v>0</v>
      </c>
      <c r="L245" s="26">
        <v>0</v>
      </c>
      <c r="M245" s="26">
        <v>77.423072974961627</v>
      </c>
      <c r="N245" s="26">
        <v>2.2000000000000002</v>
      </c>
      <c r="O245" s="26">
        <v>0</v>
      </c>
      <c r="P245" s="26">
        <v>79.62307297496163</v>
      </c>
      <c r="Q245" s="26">
        <v>0</v>
      </c>
      <c r="R245" s="26">
        <v>0.5</v>
      </c>
      <c r="S245" s="26">
        <v>79.62307297496163</v>
      </c>
      <c r="T245" s="26">
        <v>7.4</v>
      </c>
      <c r="U245" s="26">
        <v>87.023072974961636</v>
      </c>
      <c r="V245" s="25" t="s">
        <v>278</v>
      </c>
    </row>
    <row r="246" spans="1:22" hidden="1" x14ac:dyDescent="0.25">
      <c r="A246" s="25">
        <v>2017</v>
      </c>
      <c r="B246" s="25">
        <v>210008</v>
      </c>
      <c r="C246" s="25" t="s">
        <v>196</v>
      </c>
      <c r="D246" s="25" t="s">
        <v>1</v>
      </c>
      <c r="E246" s="25" t="s">
        <v>164</v>
      </c>
      <c r="F246" s="25" t="s">
        <v>165</v>
      </c>
      <c r="G246" s="26">
        <v>382416</v>
      </c>
      <c r="H246" s="26">
        <v>2958.7187782809915</v>
      </c>
      <c r="I246" s="26">
        <v>223.47971408461126</v>
      </c>
      <c r="J246" s="26">
        <v>1335.8293125832656</v>
      </c>
      <c r="K246" s="26">
        <v>0</v>
      </c>
      <c r="L246" s="26">
        <v>0</v>
      </c>
      <c r="M246" s="26">
        <v>4518.0278049488679</v>
      </c>
      <c r="N246" s="26">
        <v>276.60000000000002</v>
      </c>
      <c r="O246" s="26">
        <v>6.1209999999999996</v>
      </c>
      <c r="P246" s="26">
        <v>4800.7488049488684</v>
      </c>
      <c r="Q246" s="26">
        <v>0</v>
      </c>
      <c r="R246" s="26">
        <v>32.4</v>
      </c>
      <c r="S246" s="26">
        <v>4800.7488049488684</v>
      </c>
      <c r="T246" s="26">
        <v>447.5</v>
      </c>
      <c r="U246" s="26">
        <v>5248.2488049488684</v>
      </c>
      <c r="V246" s="25" t="s">
        <v>278</v>
      </c>
    </row>
    <row r="247" spans="1:22" hidden="1" x14ac:dyDescent="0.25">
      <c r="A247" s="25">
        <v>2017</v>
      </c>
      <c r="B247" s="25">
        <v>210008</v>
      </c>
      <c r="C247" s="25" t="s">
        <v>196</v>
      </c>
      <c r="D247" s="25" t="s">
        <v>1</v>
      </c>
      <c r="E247" s="25" t="s">
        <v>172</v>
      </c>
      <c r="F247" s="25" t="s">
        <v>173</v>
      </c>
      <c r="G247" s="26">
        <v>13408</v>
      </c>
      <c r="H247" s="26">
        <v>0</v>
      </c>
      <c r="I247" s="26">
        <v>1047.8970934250597</v>
      </c>
      <c r="J247" s="26">
        <v>1631.4314512848559</v>
      </c>
      <c r="K247" s="26">
        <v>0</v>
      </c>
      <c r="L247" s="26">
        <v>0</v>
      </c>
      <c r="M247" s="26">
        <v>2679.3285447099156</v>
      </c>
      <c r="N247" s="26">
        <v>0</v>
      </c>
      <c r="O247" s="26">
        <v>0</v>
      </c>
      <c r="P247" s="26">
        <v>2679.3285447099156</v>
      </c>
      <c r="Q247" s="26">
        <v>0</v>
      </c>
      <c r="R247" s="26">
        <v>18.100000000000001</v>
      </c>
      <c r="S247" s="26">
        <v>2679.3285447099156</v>
      </c>
      <c r="T247" s="26">
        <v>249.7</v>
      </c>
      <c r="U247" s="26">
        <v>2929.0285447099154</v>
      </c>
      <c r="V247" s="25" t="s">
        <v>278</v>
      </c>
    </row>
    <row r="248" spans="1:22" hidden="1" x14ac:dyDescent="0.25">
      <c r="A248" s="25">
        <v>2017</v>
      </c>
      <c r="B248" s="25">
        <v>210008</v>
      </c>
      <c r="C248" s="25" t="s">
        <v>196</v>
      </c>
      <c r="D248" s="25" t="s">
        <v>1</v>
      </c>
      <c r="E248" s="25" t="s">
        <v>174</v>
      </c>
      <c r="F248" s="25" t="s">
        <v>175</v>
      </c>
      <c r="G248" s="26">
        <v>30919.58916</v>
      </c>
      <c r="H248" s="26">
        <v>55455.6</v>
      </c>
      <c r="I248" s="26">
        <v>4681.1883754857399</v>
      </c>
      <c r="J248" s="26">
        <v>1953.0760897807813</v>
      </c>
      <c r="K248" s="26">
        <v>0</v>
      </c>
      <c r="L248" s="26">
        <v>0</v>
      </c>
      <c r="M248" s="26">
        <v>62089.864465266524</v>
      </c>
      <c r="N248" s="26">
        <v>157.1</v>
      </c>
      <c r="O248" s="26">
        <v>0</v>
      </c>
      <c r="P248" s="26">
        <v>62246.964465266523</v>
      </c>
      <c r="Q248" s="26">
        <v>0</v>
      </c>
      <c r="R248" s="26">
        <v>420.7</v>
      </c>
      <c r="S248" s="26">
        <v>62246.964465266523</v>
      </c>
      <c r="T248" s="26">
        <v>5801.7</v>
      </c>
      <c r="U248" s="26">
        <v>68048.664465266527</v>
      </c>
      <c r="V248" s="25" t="s">
        <v>278</v>
      </c>
    </row>
    <row r="249" spans="1:22" hidden="1" x14ac:dyDescent="0.25">
      <c r="A249" s="25">
        <v>2017</v>
      </c>
      <c r="B249" s="25">
        <v>210008</v>
      </c>
      <c r="C249" s="25" t="s">
        <v>196</v>
      </c>
      <c r="D249" s="25" t="s">
        <v>1</v>
      </c>
      <c r="E249" s="25" t="s">
        <v>176</v>
      </c>
      <c r="F249" s="25" t="s">
        <v>2</v>
      </c>
      <c r="G249" s="26">
        <v>30919.58916</v>
      </c>
      <c r="H249" s="26">
        <v>30435.1</v>
      </c>
      <c r="I249" s="26">
        <v>6343.282006917083</v>
      </c>
      <c r="J249" s="26">
        <v>2774.8653081897828</v>
      </c>
      <c r="K249" s="26">
        <v>0</v>
      </c>
      <c r="L249" s="26">
        <v>0</v>
      </c>
      <c r="M249" s="26">
        <v>39553.24731510687</v>
      </c>
      <c r="N249" s="26">
        <v>212.8</v>
      </c>
      <c r="O249" s="26">
        <v>0</v>
      </c>
      <c r="P249" s="26">
        <v>39766.047315106873</v>
      </c>
      <c r="Q249" s="26">
        <v>0</v>
      </c>
      <c r="R249" s="26">
        <v>268.8</v>
      </c>
      <c r="S249" s="26">
        <v>39766.047315106873</v>
      </c>
      <c r="T249" s="26">
        <v>3706.4</v>
      </c>
      <c r="U249" s="26">
        <v>43472.447315106874</v>
      </c>
      <c r="V249" s="25" t="s">
        <v>278</v>
      </c>
    </row>
    <row r="250" spans="1:22" x14ac:dyDescent="0.25">
      <c r="A250" s="25">
        <v>2017</v>
      </c>
      <c r="B250" s="25">
        <v>210008</v>
      </c>
      <c r="C250" s="25" t="s">
        <v>196</v>
      </c>
      <c r="D250" s="25" t="s">
        <v>177</v>
      </c>
      <c r="E250" s="25" t="s">
        <v>94</v>
      </c>
      <c r="F250" s="25" t="s">
        <v>94</v>
      </c>
      <c r="G250" s="26">
        <v>30201970.178319998</v>
      </c>
      <c r="H250" s="26">
        <v>244418.68135237743</v>
      </c>
      <c r="I250" s="26">
        <v>45605.290302816909</v>
      </c>
      <c r="J250" s="26">
        <v>78639.358401216945</v>
      </c>
      <c r="K250" s="26">
        <v>8639.7917572808656</v>
      </c>
      <c r="L250" s="26">
        <v>4838.5688813399993</v>
      </c>
      <c r="M250" s="26">
        <v>382141.69069503213</v>
      </c>
      <c r="N250" s="26">
        <v>48492.000000000007</v>
      </c>
      <c r="O250" s="26">
        <v>3439.7765307692307</v>
      </c>
      <c r="P250" s="26">
        <v>434073.46722580143</v>
      </c>
      <c r="Q250" s="26">
        <v>0</v>
      </c>
      <c r="R250" s="26">
        <v>2933.6000000000004</v>
      </c>
      <c r="S250" s="26">
        <v>434073.46722580143</v>
      </c>
      <c r="T250" s="26">
        <v>40457.30000000001</v>
      </c>
      <c r="U250" s="26">
        <v>474530.76722580154</v>
      </c>
      <c r="V250" s="25" t="s">
        <v>278</v>
      </c>
    </row>
    <row r="251" spans="1:22" hidden="1" x14ac:dyDescent="0.25">
      <c r="A251" s="25">
        <v>2017</v>
      </c>
      <c r="B251" s="25">
        <v>210009</v>
      </c>
      <c r="C251" s="25" t="s">
        <v>9</v>
      </c>
      <c r="D251" s="25" t="s">
        <v>1</v>
      </c>
      <c r="E251" s="25" t="s">
        <v>106</v>
      </c>
      <c r="F251" s="25" t="s">
        <v>107</v>
      </c>
      <c r="G251" s="26">
        <v>150927</v>
      </c>
      <c r="H251" s="26">
        <v>159901.19435999999</v>
      </c>
      <c r="I251" s="26">
        <v>29050.446477358</v>
      </c>
      <c r="J251" s="26">
        <v>27903.364985906999</v>
      </c>
      <c r="K251" s="26">
        <v>18520.537</v>
      </c>
      <c r="L251" s="26">
        <v>36152.046999999999</v>
      </c>
      <c r="M251" s="26">
        <v>271527.58982326498</v>
      </c>
      <c r="N251" s="26">
        <v>32847.300000000003</v>
      </c>
      <c r="O251" s="26">
        <v>407.15</v>
      </c>
      <c r="P251" s="26">
        <v>304782.03982326499</v>
      </c>
      <c r="Q251" s="26">
        <v>-4762.1395609359997</v>
      </c>
      <c r="R251" s="26">
        <v>0</v>
      </c>
      <c r="S251" s="26">
        <v>300019.90026233002</v>
      </c>
      <c r="T251" s="26">
        <v>21204.6</v>
      </c>
      <c r="U251" s="26">
        <v>321224.50026233</v>
      </c>
      <c r="V251" s="25" t="s">
        <v>278</v>
      </c>
    </row>
    <row r="252" spans="1:22" hidden="1" x14ac:dyDescent="0.25">
      <c r="A252" s="25">
        <v>2017</v>
      </c>
      <c r="B252" s="25">
        <v>210009</v>
      </c>
      <c r="C252" s="25" t="s">
        <v>9</v>
      </c>
      <c r="D252" s="25" t="s">
        <v>1</v>
      </c>
      <c r="E252" s="25" t="s">
        <v>108</v>
      </c>
      <c r="F252" s="25" t="s">
        <v>109</v>
      </c>
      <c r="G252" s="26">
        <v>25709</v>
      </c>
      <c r="H252" s="26">
        <v>23875.769520000002</v>
      </c>
      <c r="I252" s="26">
        <v>7310.7936728340001</v>
      </c>
      <c r="J252" s="26">
        <v>4271.4488442900001</v>
      </c>
      <c r="K252" s="26">
        <v>2914.1329999999998</v>
      </c>
      <c r="L252" s="26">
        <v>4841.1459999999997</v>
      </c>
      <c r="M252" s="26">
        <v>43213.291037124</v>
      </c>
      <c r="N252" s="26">
        <v>10079</v>
      </c>
      <c r="O252" s="26">
        <v>73.75</v>
      </c>
      <c r="P252" s="26">
        <v>53366.041037124</v>
      </c>
      <c r="Q252" s="26">
        <v>0</v>
      </c>
      <c r="R252" s="26">
        <v>0</v>
      </c>
      <c r="S252" s="26">
        <v>53366.041037124</v>
      </c>
      <c r="T252" s="26">
        <v>3771.8</v>
      </c>
      <c r="U252" s="26">
        <v>57137.841037124002</v>
      </c>
      <c r="V252" s="25" t="s">
        <v>278</v>
      </c>
    </row>
    <row r="253" spans="1:22" hidden="1" x14ac:dyDescent="0.25">
      <c r="A253" s="25">
        <v>2017</v>
      </c>
      <c r="B253" s="25">
        <v>210009</v>
      </c>
      <c r="C253" s="25" t="s">
        <v>9</v>
      </c>
      <c r="D253" s="25" t="s">
        <v>1</v>
      </c>
      <c r="E253" s="25" t="s">
        <v>110</v>
      </c>
      <c r="F253" s="25" t="s">
        <v>111</v>
      </c>
      <c r="G253" s="26">
        <v>32882</v>
      </c>
      <c r="H253" s="26">
        <v>27717.78541</v>
      </c>
      <c r="I253" s="26">
        <v>5684.75033102</v>
      </c>
      <c r="J253" s="26">
        <v>4859.7890220629997</v>
      </c>
      <c r="K253" s="26">
        <v>0.96499999999999997</v>
      </c>
      <c r="L253" s="26">
        <v>2602.5189999999998</v>
      </c>
      <c r="M253" s="26">
        <v>40865.808763082001</v>
      </c>
      <c r="N253" s="26">
        <v>6279.4</v>
      </c>
      <c r="O253" s="26">
        <v>96.73</v>
      </c>
      <c r="P253" s="26">
        <v>47241.938763081998</v>
      </c>
      <c r="Q253" s="26">
        <v>0</v>
      </c>
      <c r="R253" s="26">
        <v>0</v>
      </c>
      <c r="S253" s="26">
        <v>47241.938763081998</v>
      </c>
      <c r="T253" s="26">
        <v>3338.9</v>
      </c>
      <c r="U253" s="26">
        <v>50580.838763082</v>
      </c>
      <c r="V253" s="25" t="s">
        <v>278</v>
      </c>
    </row>
    <row r="254" spans="1:22" hidden="1" x14ac:dyDescent="0.25">
      <c r="A254" s="25">
        <v>2017</v>
      </c>
      <c r="B254" s="25">
        <v>210009</v>
      </c>
      <c r="C254" s="25" t="s">
        <v>9</v>
      </c>
      <c r="D254" s="25" t="s">
        <v>1</v>
      </c>
      <c r="E254" s="25" t="s">
        <v>112</v>
      </c>
      <c r="F254" s="25" t="s">
        <v>113</v>
      </c>
      <c r="G254" s="26">
        <v>8095</v>
      </c>
      <c r="H254" s="26">
        <v>5400.0536499999998</v>
      </c>
      <c r="I254" s="26">
        <v>1717.3605555910001</v>
      </c>
      <c r="J254" s="26">
        <v>968.34224710299998</v>
      </c>
      <c r="K254" s="26">
        <v>1563.7439999999999</v>
      </c>
      <c r="L254" s="26">
        <v>1333.9929999999999</v>
      </c>
      <c r="M254" s="26">
        <v>10983.493452694</v>
      </c>
      <c r="N254" s="26">
        <v>2688</v>
      </c>
      <c r="O254" s="26">
        <v>9.26</v>
      </c>
      <c r="P254" s="26">
        <v>13680.753452694</v>
      </c>
      <c r="Q254" s="26">
        <v>-4498.1266675520001</v>
      </c>
      <c r="R254" s="26">
        <v>0</v>
      </c>
      <c r="S254" s="26">
        <v>9182.6267851419998</v>
      </c>
      <c r="T254" s="26">
        <v>649</v>
      </c>
      <c r="U254" s="26">
        <v>9831.6267851419998</v>
      </c>
      <c r="V254" s="25" t="s">
        <v>278</v>
      </c>
    </row>
    <row r="255" spans="1:22" hidden="1" x14ac:dyDescent="0.25">
      <c r="A255" s="25">
        <v>2017</v>
      </c>
      <c r="B255" s="25">
        <v>210009</v>
      </c>
      <c r="C255" s="25" t="s">
        <v>9</v>
      </c>
      <c r="D255" s="25" t="s">
        <v>1</v>
      </c>
      <c r="E255" s="25" t="s">
        <v>116</v>
      </c>
      <c r="F255" s="25" t="s">
        <v>117</v>
      </c>
      <c r="G255" s="26">
        <v>30343</v>
      </c>
      <c r="H255" s="26">
        <v>52667.040639999999</v>
      </c>
      <c r="I255" s="26">
        <v>8580.150749036</v>
      </c>
      <c r="J255" s="26">
        <v>9155.6840773530002</v>
      </c>
      <c r="K255" s="26">
        <v>2760.9769999999999</v>
      </c>
      <c r="L255" s="26">
        <v>1710.9829999999999</v>
      </c>
      <c r="M255" s="26">
        <v>74874.835466388002</v>
      </c>
      <c r="N255" s="26">
        <v>10795.1</v>
      </c>
      <c r="O255" s="26">
        <v>1959.379876</v>
      </c>
      <c r="P255" s="26">
        <v>87629.315342387999</v>
      </c>
      <c r="Q255" s="26">
        <v>-3139.9857754270001</v>
      </c>
      <c r="R255" s="26">
        <v>0</v>
      </c>
      <c r="S255" s="26">
        <v>84489.329566960994</v>
      </c>
      <c r="T255" s="26">
        <v>5971.5</v>
      </c>
      <c r="U255" s="26">
        <v>90460.829566960994</v>
      </c>
      <c r="V255" s="25" t="s">
        <v>278</v>
      </c>
    </row>
    <row r="256" spans="1:22" hidden="1" x14ac:dyDescent="0.25">
      <c r="A256" s="25">
        <v>2017</v>
      </c>
      <c r="B256" s="25">
        <v>210009</v>
      </c>
      <c r="C256" s="25" t="s">
        <v>9</v>
      </c>
      <c r="D256" s="25" t="s">
        <v>1</v>
      </c>
      <c r="E256" s="25" t="s">
        <v>180</v>
      </c>
      <c r="F256" s="25" t="s">
        <v>181</v>
      </c>
      <c r="G256" s="26">
        <v>10727</v>
      </c>
      <c r="H256" s="26">
        <v>20497.928609999999</v>
      </c>
      <c r="I256" s="26">
        <v>2408.3516423420001</v>
      </c>
      <c r="J256" s="26">
        <v>3530.485463772</v>
      </c>
      <c r="K256" s="26">
        <v>126.83199999999999</v>
      </c>
      <c r="L256" s="26">
        <v>0</v>
      </c>
      <c r="M256" s="26">
        <v>26563.597716114</v>
      </c>
      <c r="N256" s="26">
        <v>3952.4</v>
      </c>
      <c r="O256" s="26">
        <v>42.84281</v>
      </c>
      <c r="P256" s="26">
        <v>30558.840526114</v>
      </c>
      <c r="Q256" s="26">
        <v>0</v>
      </c>
      <c r="R256" s="26">
        <v>0</v>
      </c>
      <c r="S256" s="26">
        <v>30558.840526114</v>
      </c>
      <c r="T256" s="26">
        <v>2159.8000000000002</v>
      </c>
      <c r="U256" s="26">
        <v>32718.640526113999</v>
      </c>
      <c r="V256" s="25" t="s">
        <v>278</v>
      </c>
    </row>
    <row r="257" spans="1:22" hidden="1" x14ac:dyDescent="0.25">
      <c r="A257" s="25">
        <v>2017</v>
      </c>
      <c r="B257" s="25">
        <v>210009</v>
      </c>
      <c r="C257" s="25" t="s">
        <v>9</v>
      </c>
      <c r="D257" s="25" t="s">
        <v>1</v>
      </c>
      <c r="E257" s="25" t="s">
        <v>182</v>
      </c>
      <c r="F257" s="25" t="s">
        <v>183</v>
      </c>
      <c r="G257" s="26">
        <v>15016</v>
      </c>
      <c r="H257" s="26">
        <v>22191.621439999999</v>
      </c>
      <c r="I257" s="26">
        <v>2053.6200806940001</v>
      </c>
      <c r="J257" s="26">
        <v>3802.6381024490001</v>
      </c>
      <c r="K257" s="26">
        <v>2573.5909999999999</v>
      </c>
      <c r="L257" s="26">
        <v>0</v>
      </c>
      <c r="M257" s="26">
        <v>30621.470623142999</v>
      </c>
      <c r="N257" s="26">
        <v>3635</v>
      </c>
      <c r="O257" s="26">
        <v>119.745431</v>
      </c>
      <c r="P257" s="26">
        <v>34376.216054142998</v>
      </c>
      <c r="Q257" s="26">
        <v>-2947.8727086049998</v>
      </c>
      <c r="R257" s="26">
        <v>0</v>
      </c>
      <c r="S257" s="26">
        <v>31428.343345538</v>
      </c>
      <c r="T257" s="26">
        <v>2221.3000000000002</v>
      </c>
      <c r="U257" s="26">
        <v>33649.643345538003</v>
      </c>
      <c r="V257" s="25" t="s">
        <v>278</v>
      </c>
    </row>
    <row r="258" spans="1:22" hidden="1" x14ac:dyDescent="0.25">
      <c r="A258" s="25">
        <v>2017</v>
      </c>
      <c r="B258" s="25">
        <v>210009</v>
      </c>
      <c r="C258" s="25" t="s">
        <v>9</v>
      </c>
      <c r="D258" s="25" t="s">
        <v>1</v>
      </c>
      <c r="E258" s="25" t="s">
        <v>184</v>
      </c>
      <c r="F258" s="25" t="s">
        <v>185</v>
      </c>
      <c r="G258" s="26">
        <v>27550</v>
      </c>
      <c r="H258" s="26">
        <v>40852.696669999998</v>
      </c>
      <c r="I258" s="26">
        <v>6450.79496096</v>
      </c>
      <c r="J258" s="26">
        <v>7094.6384008779996</v>
      </c>
      <c r="K258" s="26">
        <v>1197.9169999999999</v>
      </c>
      <c r="L258" s="26">
        <v>2372.7080000000001</v>
      </c>
      <c r="M258" s="26">
        <v>57968.755031836998</v>
      </c>
      <c r="N258" s="26">
        <v>6409.2</v>
      </c>
      <c r="O258" s="26">
        <v>330.74342799999999</v>
      </c>
      <c r="P258" s="26">
        <v>64708.698459837004</v>
      </c>
      <c r="Q258" s="26">
        <v>0</v>
      </c>
      <c r="R258" s="26">
        <v>0</v>
      </c>
      <c r="S258" s="26">
        <v>64708.698459837004</v>
      </c>
      <c r="T258" s="26">
        <v>4573.3999999999996</v>
      </c>
      <c r="U258" s="26">
        <v>69282.098459836998</v>
      </c>
      <c r="V258" s="25" t="s">
        <v>278</v>
      </c>
    </row>
    <row r="259" spans="1:22" hidden="1" x14ac:dyDescent="0.25">
      <c r="A259" s="25">
        <v>2017</v>
      </c>
      <c r="B259" s="25">
        <v>210009</v>
      </c>
      <c r="C259" s="25" t="s">
        <v>9</v>
      </c>
      <c r="D259" s="25" t="s">
        <v>1</v>
      </c>
      <c r="E259" s="25" t="s">
        <v>118</v>
      </c>
      <c r="F259" s="25" t="s">
        <v>119</v>
      </c>
      <c r="G259" s="26">
        <v>5377</v>
      </c>
      <c r="H259" s="26">
        <v>1958.5765200000001</v>
      </c>
      <c r="I259" s="26">
        <v>83.764095225000005</v>
      </c>
      <c r="J259" s="26">
        <v>332.16726972100003</v>
      </c>
      <c r="K259" s="26">
        <v>0</v>
      </c>
      <c r="L259" s="26">
        <v>158.874</v>
      </c>
      <c r="M259" s="26">
        <v>2533.3818849449999</v>
      </c>
      <c r="N259" s="26">
        <v>142</v>
      </c>
      <c r="O259" s="26">
        <v>0</v>
      </c>
      <c r="P259" s="26">
        <v>2675.3818849449999</v>
      </c>
      <c r="Q259" s="26">
        <v>-261.556508447</v>
      </c>
      <c r="R259" s="26">
        <v>0</v>
      </c>
      <c r="S259" s="26">
        <v>2413.825376499</v>
      </c>
      <c r="T259" s="26">
        <v>170.6</v>
      </c>
      <c r="U259" s="26">
        <v>2584.4253764989999</v>
      </c>
      <c r="V259" s="25" t="s">
        <v>278</v>
      </c>
    </row>
    <row r="260" spans="1:22" hidden="1" x14ac:dyDescent="0.25">
      <c r="A260" s="25">
        <v>2017</v>
      </c>
      <c r="B260" s="25">
        <v>210009</v>
      </c>
      <c r="C260" s="25" t="s">
        <v>9</v>
      </c>
      <c r="D260" s="25" t="s">
        <v>1</v>
      </c>
      <c r="E260" s="25" t="s">
        <v>120</v>
      </c>
      <c r="F260" s="25" t="s">
        <v>121</v>
      </c>
      <c r="G260" s="26">
        <v>1062997</v>
      </c>
      <c r="H260" s="26">
        <v>37277.023410000002</v>
      </c>
      <c r="I260" s="26">
        <v>4637.9523075079996</v>
      </c>
      <c r="J260" s="26">
        <v>15132.547718808</v>
      </c>
      <c r="K260" s="26">
        <v>816.87</v>
      </c>
      <c r="L260" s="26">
        <v>12735.906999999999</v>
      </c>
      <c r="M260" s="26">
        <v>70600.300436316</v>
      </c>
      <c r="N260" s="26">
        <v>7195.2</v>
      </c>
      <c r="O260" s="26">
        <v>12.11</v>
      </c>
      <c r="P260" s="26">
        <v>77807.610436315998</v>
      </c>
      <c r="Q260" s="26">
        <v>0</v>
      </c>
      <c r="R260" s="26">
        <v>0</v>
      </c>
      <c r="S260" s="26">
        <v>77807.610436315998</v>
      </c>
      <c r="T260" s="26">
        <v>5499.2</v>
      </c>
      <c r="U260" s="26">
        <v>83306.810436315995</v>
      </c>
      <c r="V260" s="25" t="s">
        <v>278</v>
      </c>
    </row>
    <row r="261" spans="1:22" hidden="1" x14ac:dyDescent="0.25">
      <c r="A261" s="25">
        <v>2017</v>
      </c>
      <c r="B261" s="25">
        <v>210009</v>
      </c>
      <c r="C261" s="25" t="s">
        <v>9</v>
      </c>
      <c r="D261" s="25" t="s">
        <v>1</v>
      </c>
      <c r="E261" s="25" t="s">
        <v>122</v>
      </c>
      <c r="F261" s="25" t="s">
        <v>123</v>
      </c>
      <c r="G261" s="26">
        <v>2114565</v>
      </c>
      <c r="H261" s="26">
        <v>41162.840859999997</v>
      </c>
      <c r="I261" s="26">
        <v>12248.570139685</v>
      </c>
      <c r="J261" s="26">
        <v>20639.870669428001</v>
      </c>
      <c r="K261" s="26">
        <v>1467.374</v>
      </c>
      <c r="L261" s="26">
        <v>8685.7919999999995</v>
      </c>
      <c r="M261" s="26">
        <v>84204.447669112997</v>
      </c>
      <c r="N261" s="26">
        <v>21803.200000000001</v>
      </c>
      <c r="O261" s="26">
        <v>0.1</v>
      </c>
      <c r="P261" s="26">
        <v>106007.747669113</v>
      </c>
      <c r="Q261" s="26">
        <v>0</v>
      </c>
      <c r="R261" s="26">
        <v>0</v>
      </c>
      <c r="S261" s="26">
        <v>106007.747669113</v>
      </c>
      <c r="T261" s="26">
        <v>7492.3</v>
      </c>
      <c r="U261" s="26">
        <v>113500.047669113</v>
      </c>
      <c r="V261" s="25" t="s">
        <v>278</v>
      </c>
    </row>
    <row r="262" spans="1:22" hidden="1" x14ac:dyDescent="0.25">
      <c r="A262" s="25">
        <v>2017</v>
      </c>
      <c r="B262" s="25">
        <v>210009</v>
      </c>
      <c r="C262" s="25" t="s">
        <v>9</v>
      </c>
      <c r="D262" s="25" t="s">
        <v>1</v>
      </c>
      <c r="E262" s="25" t="s">
        <v>186</v>
      </c>
      <c r="F262" s="25" t="s">
        <v>187</v>
      </c>
      <c r="G262" s="26">
        <v>3703</v>
      </c>
      <c r="H262" s="26">
        <v>2594.5897300000001</v>
      </c>
      <c r="I262" s="26">
        <v>448.71859584399999</v>
      </c>
      <c r="J262" s="26">
        <v>1250.9023041630001</v>
      </c>
      <c r="K262" s="26">
        <v>80.281999999999996</v>
      </c>
      <c r="L262" s="26">
        <v>164.86500000000001</v>
      </c>
      <c r="M262" s="26">
        <v>4539.3576300080003</v>
      </c>
      <c r="N262" s="26">
        <v>448.2</v>
      </c>
      <c r="O262" s="26">
        <v>9.74</v>
      </c>
      <c r="P262" s="26">
        <v>4997.2976300079999</v>
      </c>
      <c r="Q262" s="26">
        <v>0</v>
      </c>
      <c r="R262" s="26">
        <v>0</v>
      </c>
      <c r="S262" s="26">
        <v>4997.2976300079999</v>
      </c>
      <c r="T262" s="26">
        <v>353.2</v>
      </c>
      <c r="U262" s="26">
        <v>5350.4976300079998</v>
      </c>
      <c r="V262" s="25" t="s">
        <v>278</v>
      </c>
    </row>
    <row r="263" spans="1:22" hidden="1" x14ac:dyDescent="0.25">
      <c r="A263" s="25">
        <v>2017</v>
      </c>
      <c r="B263" s="25">
        <v>210009</v>
      </c>
      <c r="C263" s="25" t="s">
        <v>9</v>
      </c>
      <c r="D263" s="25" t="s">
        <v>1</v>
      </c>
      <c r="E263" s="25" t="s">
        <v>124</v>
      </c>
      <c r="F263" s="25" t="s">
        <v>125</v>
      </c>
      <c r="G263" s="26">
        <v>34416</v>
      </c>
      <c r="H263" s="26">
        <v>11546.320379999999</v>
      </c>
      <c r="I263" s="26">
        <v>2674.1070744089998</v>
      </c>
      <c r="J263" s="26">
        <v>7681.4496911160004</v>
      </c>
      <c r="K263" s="26">
        <v>1754.2270000000001</v>
      </c>
      <c r="L263" s="26">
        <v>110.90300000000001</v>
      </c>
      <c r="M263" s="26">
        <v>23767.007145525</v>
      </c>
      <c r="N263" s="26">
        <v>1498.4</v>
      </c>
      <c r="O263" s="26">
        <v>38.9</v>
      </c>
      <c r="P263" s="26">
        <v>25304.307145524999</v>
      </c>
      <c r="Q263" s="26">
        <v>0</v>
      </c>
      <c r="R263" s="26">
        <v>0</v>
      </c>
      <c r="S263" s="26">
        <v>25304.307145524999</v>
      </c>
      <c r="T263" s="26">
        <v>1788.4</v>
      </c>
      <c r="U263" s="26">
        <v>27092.707145525001</v>
      </c>
      <c r="V263" s="25" t="s">
        <v>278</v>
      </c>
    </row>
    <row r="264" spans="1:22" hidden="1" x14ac:dyDescent="0.25">
      <c r="A264" s="25">
        <v>2017</v>
      </c>
      <c r="B264" s="25">
        <v>210009</v>
      </c>
      <c r="C264" s="25" t="s">
        <v>9</v>
      </c>
      <c r="D264" s="25" t="s">
        <v>1</v>
      </c>
      <c r="E264" s="25" t="s">
        <v>126</v>
      </c>
      <c r="F264" s="25" t="s">
        <v>127</v>
      </c>
      <c r="G264" s="26">
        <v>181005</v>
      </c>
      <c r="H264" s="26">
        <v>15735.012350000001</v>
      </c>
      <c r="I264" s="26">
        <v>1749.9195060679999</v>
      </c>
      <c r="J264" s="26">
        <v>4376.1232931559998</v>
      </c>
      <c r="K264" s="26">
        <v>120.73699999999999</v>
      </c>
      <c r="L264" s="26">
        <v>143.16999999999999</v>
      </c>
      <c r="M264" s="26">
        <v>22124.962149225001</v>
      </c>
      <c r="N264" s="26">
        <v>2908.9</v>
      </c>
      <c r="O264" s="26">
        <v>0.11</v>
      </c>
      <c r="P264" s="26">
        <v>25033.972149224999</v>
      </c>
      <c r="Q264" s="26">
        <v>-5770.0722780980004</v>
      </c>
      <c r="R264" s="26">
        <v>0</v>
      </c>
      <c r="S264" s="26">
        <v>19263.899871127</v>
      </c>
      <c r="T264" s="26">
        <v>1361.5</v>
      </c>
      <c r="U264" s="26">
        <v>20625.399871127</v>
      </c>
      <c r="V264" s="25" t="s">
        <v>278</v>
      </c>
    </row>
    <row r="265" spans="1:22" hidden="1" x14ac:dyDescent="0.25">
      <c r="A265" s="25">
        <v>2017</v>
      </c>
      <c r="B265" s="25">
        <v>210009</v>
      </c>
      <c r="C265" s="25" t="s">
        <v>9</v>
      </c>
      <c r="D265" s="25" t="s">
        <v>1</v>
      </c>
      <c r="E265" s="25" t="s">
        <v>128</v>
      </c>
      <c r="F265" s="25" t="s">
        <v>129</v>
      </c>
      <c r="G265" s="26">
        <v>6852176</v>
      </c>
      <c r="H265" s="26">
        <v>83139.366599999994</v>
      </c>
      <c r="I265" s="26">
        <v>16568.515522098001</v>
      </c>
      <c r="J265" s="26">
        <v>24627.782341258</v>
      </c>
      <c r="K265" s="26">
        <v>0</v>
      </c>
      <c r="L265" s="26">
        <v>970.28599999999994</v>
      </c>
      <c r="M265" s="26">
        <v>125305.950463357</v>
      </c>
      <c r="N265" s="26">
        <v>29209.4</v>
      </c>
      <c r="O265" s="26">
        <v>4718.2996279999998</v>
      </c>
      <c r="P265" s="26">
        <v>159233.65009135701</v>
      </c>
      <c r="Q265" s="26">
        <v>0</v>
      </c>
      <c r="R265" s="26">
        <v>0</v>
      </c>
      <c r="S265" s="26">
        <v>159233.65009135701</v>
      </c>
      <c r="T265" s="26">
        <v>11254.2</v>
      </c>
      <c r="U265" s="26">
        <v>170487.85009135699</v>
      </c>
      <c r="V265" s="25" t="s">
        <v>278</v>
      </c>
    </row>
    <row r="266" spans="1:22" hidden="1" x14ac:dyDescent="0.25">
      <c r="A266" s="25">
        <v>2017</v>
      </c>
      <c r="B266" s="25">
        <v>210009</v>
      </c>
      <c r="C266" s="25" t="s">
        <v>9</v>
      </c>
      <c r="D266" s="25" t="s">
        <v>1</v>
      </c>
      <c r="E266" s="25" t="s">
        <v>130</v>
      </c>
      <c r="F266" s="25" t="s">
        <v>131</v>
      </c>
      <c r="G266" s="26">
        <v>831594</v>
      </c>
      <c r="H266" s="26">
        <v>2886.5055900000002</v>
      </c>
      <c r="I266" s="26">
        <v>115.417248359</v>
      </c>
      <c r="J266" s="26">
        <v>1357.9760295619999</v>
      </c>
      <c r="K266" s="26">
        <v>0</v>
      </c>
      <c r="L266" s="26">
        <v>0</v>
      </c>
      <c r="M266" s="26">
        <v>4359.8988679209997</v>
      </c>
      <c r="N266" s="26">
        <v>194.6</v>
      </c>
      <c r="O266" s="26">
        <v>0</v>
      </c>
      <c r="P266" s="26">
        <v>4554.4988679210001</v>
      </c>
      <c r="Q266" s="26">
        <v>0</v>
      </c>
      <c r="R266" s="26">
        <v>0</v>
      </c>
      <c r="S266" s="26">
        <v>4554.4988679210001</v>
      </c>
      <c r="T266" s="26">
        <v>321.89999999999998</v>
      </c>
      <c r="U266" s="26">
        <v>4876.3988679209997</v>
      </c>
      <c r="V266" s="25" t="s">
        <v>278</v>
      </c>
    </row>
    <row r="267" spans="1:22" hidden="1" x14ac:dyDescent="0.25">
      <c r="A267" s="25">
        <v>2017</v>
      </c>
      <c r="B267" s="25">
        <v>210009</v>
      </c>
      <c r="C267" s="25" t="s">
        <v>9</v>
      </c>
      <c r="D267" s="25" t="s">
        <v>1</v>
      </c>
      <c r="E267" s="25" t="s">
        <v>132</v>
      </c>
      <c r="F267" s="25" t="s">
        <v>133</v>
      </c>
      <c r="G267" s="26">
        <v>8699780</v>
      </c>
      <c r="H267" s="26">
        <v>16199.98522</v>
      </c>
      <c r="I267" s="26">
        <v>617.30966632499997</v>
      </c>
      <c r="J267" s="26">
        <v>4570.1370488840003</v>
      </c>
      <c r="K267" s="26">
        <v>1629.461</v>
      </c>
      <c r="L267" s="26">
        <v>14172.353999999999</v>
      </c>
      <c r="M267" s="26">
        <v>37189.246935208001</v>
      </c>
      <c r="N267" s="26">
        <v>597.1</v>
      </c>
      <c r="O267" s="26">
        <v>0</v>
      </c>
      <c r="P267" s="26">
        <v>37786.346935207999</v>
      </c>
      <c r="Q267" s="26">
        <v>0</v>
      </c>
      <c r="R267" s="26">
        <v>0</v>
      </c>
      <c r="S267" s="26">
        <v>37786.346935207999</v>
      </c>
      <c r="T267" s="26">
        <v>2670.6</v>
      </c>
      <c r="U267" s="26">
        <v>40456.946935207998</v>
      </c>
      <c r="V267" s="25" t="s">
        <v>278</v>
      </c>
    </row>
    <row r="268" spans="1:22" hidden="1" x14ac:dyDescent="0.25">
      <c r="A268" s="25">
        <v>2017</v>
      </c>
      <c r="B268" s="25">
        <v>210009</v>
      </c>
      <c r="C268" s="25" t="s">
        <v>9</v>
      </c>
      <c r="D268" s="25" t="s">
        <v>1</v>
      </c>
      <c r="E268" s="25" t="s">
        <v>174</v>
      </c>
      <c r="F268" s="25" t="s">
        <v>175</v>
      </c>
      <c r="G268" s="26">
        <v>77804.889939999994</v>
      </c>
      <c r="H268" s="26">
        <v>159553.9</v>
      </c>
      <c r="I268" s="26">
        <v>7201.6247199999998</v>
      </c>
      <c r="J268" s="26">
        <v>1962.1662132009999</v>
      </c>
      <c r="K268" s="26"/>
      <c r="L268" s="26"/>
      <c r="M268" s="26">
        <v>168717.690933201</v>
      </c>
      <c r="N268" s="26">
        <v>46.2</v>
      </c>
      <c r="O268" s="26"/>
      <c r="P268" s="26">
        <v>168763.89093320101</v>
      </c>
      <c r="Q268" s="26">
        <v>0</v>
      </c>
      <c r="R268" s="26">
        <v>0</v>
      </c>
      <c r="S268" s="26">
        <v>168763.89093320101</v>
      </c>
      <c r="T268" s="26">
        <v>11927.8</v>
      </c>
      <c r="U268" s="26">
        <v>180691.690933201</v>
      </c>
      <c r="V268" s="25" t="s">
        <v>278</v>
      </c>
    </row>
    <row r="269" spans="1:22" hidden="1" x14ac:dyDescent="0.25">
      <c r="A269" s="25">
        <v>2017</v>
      </c>
      <c r="B269" s="25">
        <v>210009</v>
      </c>
      <c r="C269" s="25" t="s">
        <v>9</v>
      </c>
      <c r="D269" s="25" t="s">
        <v>1</v>
      </c>
      <c r="E269" s="25" t="s">
        <v>176</v>
      </c>
      <c r="F269" s="25" t="s">
        <v>2</v>
      </c>
      <c r="G269" s="26">
        <v>77804.889939999994</v>
      </c>
      <c r="H269" s="26">
        <v>166140</v>
      </c>
      <c r="I269" s="26">
        <v>42100.551330000002</v>
      </c>
      <c r="J269" s="26">
        <v>15170.211533263</v>
      </c>
      <c r="K269" s="26"/>
      <c r="L269" s="26"/>
      <c r="M269" s="26">
        <v>223410.76286326299</v>
      </c>
      <c r="N269" s="26">
        <v>270.10000000000002</v>
      </c>
      <c r="O269" s="26"/>
      <c r="P269" s="26">
        <v>223680.862863263</v>
      </c>
      <c r="Q269" s="26">
        <v>0</v>
      </c>
      <c r="R269" s="26">
        <v>0</v>
      </c>
      <c r="S269" s="26">
        <v>223680.862863263</v>
      </c>
      <c r="T269" s="26">
        <v>15809.1</v>
      </c>
      <c r="U269" s="26">
        <v>239489.962863263</v>
      </c>
      <c r="V269" s="25" t="s">
        <v>278</v>
      </c>
    </row>
    <row r="270" spans="1:22" hidden="1" x14ac:dyDescent="0.25">
      <c r="A270" s="25">
        <v>2017</v>
      </c>
      <c r="B270" s="25">
        <v>210009</v>
      </c>
      <c r="C270" s="25" t="s">
        <v>9</v>
      </c>
      <c r="D270" s="25" t="s">
        <v>1</v>
      </c>
      <c r="E270" s="25" t="s">
        <v>134</v>
      </c>
      <c r="F270" s="25" t="s">
        <v>135</v>
      </c>
      <c r="G270" s="26">
        <v>107878153</v>
      </c>
      <c r="H270" s="26">
        <v>98824.553499999995</v>
      </c>
      <c r="I270" s="26">
        <v>7223.2614237600001</v>
      </c>
      <c r="J270" s="26">
        <v>29893.266956474999</v>
      </c>
      <c r="K270" s="26">
        <v>0</v>
      </c>
      <c r="L270" s="26">
        <v>11638.164000000001</v>
      </c>
      <c r="M270" s="26">
        <v>147579.24588023499</v>
      </c>
      <c r="N270" s="26">
        <v>10183.700000000001</v>
      </c>
      <c r="O270" s="26">
        <v>1825.0755730000001</v>
      </c>
      <c r="P270" s="26">
        <v>159588.02145323501</v>
      </c>
      <c r="Q270" s="26">
        <v>0</v>
      </c>
      <c r="R270" s="26">
        <v>0</v>
      </c>
      <c r="S270" s="26">
        <v>159588.02145323501</v>
      </c>
      <c r="T270" s="26">
        <v>11279.2</v>
      </c>
      <c r="U270" s="26">
        <v>170867.22145323499</v>
      </c>
      <c r="V270" s="25" t="s">
        <v>278</v>
      </c>
    </row>
    <row r="271" spans="1:22" hidden="1" x14ac:dyDescent="0.25">
      <c r="A271" s="25">
        <v>2017</v>
      </c>
      <c r="B271" s="25">
        <v>210009</v>
      </c>
      <c r="C271" s="25" t="s">
        <v>9</v>
      </c>
      <c r="D271" s="25" t="s">
        <v>1</v>
      </c>
      <c r="E271" s="25" t="s">
        <v>136</v>
      </c>
      <c r="F271" s="25" t="s">
        <v>137</v>
      </c>
      <c r="G271" s="26">
        <v>1847434</v>
      </c>
      <c r="H271" s="26">
        <v>4341.0006100000001</v>
      </c>
      <c r="I271" s="26">
        <v>937.43951304500001</v>
      </c>
      <c r="J271" s="26">
        <v>1558.911881323</v>
      </c>
      <c r="K271" s="26">
        <v>0</v>
      </c>
      <c r="L271" s="26">
        <v>1747.04</v>
      </c>
      <c r="M271" s="26">
        <v>8584.3920043679991</v>
      </c>
      <c r="N271" s="26">
        <v>1579.8</v>
      </c>
      <c r="O271" s="26">
        <v>0.05</v>
      </c>
      <c r="P271" s="26">
        <v>10164.242004367999</v>
      </c>
      <c r="Q271" s="26">
        <v>0</v>
      </c>
      <c r="R271" s="26">
        <v>0</v>
      </c>
      <c r="S271" s="26">
        <v>10164.242004367999</v>
      </c>
      <c r="T271" s="26">
        <v>718.4</v>
      </c>
      <c r="U271" s="26">
        <v>10882.642004367999</v>
      </c>
      <c r="V271" s="25" t="s">
        <v>278</v>
      </c>
    </row>
    <row r="272" spans="1:22" hidden="1" x14ac:dyDescent="0.25">
      <c r="A272" s="25">
        <v>2017</v>
      </c>
      <c r="B272" s="25">
        <v>210009</v>
      </c>
      <c r="C272" s="25" t="s">
        <v>9</v>
      </c>
      <c r="D272" s="25" t="s">
        <v>1</v>
      </c>
      <c r="E272" s="25" t="s">
        <v>138</v>
      </c>
      <c r="F272" s="25" t="s">
        <v>139</v>
      </c>
      <c r="G272" s="26">
        <v>1239258</v>
      </c>
      <c r="H272" s="26">
        <v>20649.717960000002</v>
      </c>
      <c r="I272" s="26">
        <v>3891.4292257689999</v>
      </c>
      <c r="J272" s="26">
        <v>6948.8979317630001</v>
      </c>
      <c r="K272" s="26">
        <v>149.97200000000001</v>
      </c>
      <c r="L272" s="26">
        <v>3515.3820000000001</v>
      </c>
      <c r="M272" s="26">
        <v>35155.399117531997</v>
      </c>
      <c r="N272" s="26">
        <v>6762.4</v>
      </c>
      <c r="O272" s="26">
        <v>407.16895599999998</v>
      </c>
      <c r="P272" s="26">
        <v>42324.968073532</v>
      </c>
      <c r="Q272" s="26">
        <v>0</v>
      </c>
      <c r="R272" s="26">
        <v>0</v>
      </c>
      <c r="S272" s="26">
        <v>42324.968073532</v>
      </c>
      <c r="T272" s="26">
        <v>2991.4</v>
      </c>
      <c r="U272" s="26">
        <v>45316.368073532001</v>
      </c>
      <c r="V272" s="25" t="s">
        <v>278</v>
      </c>
    </row>
    <row r="273" spans="1:22" hidden="1" x14ac:dyDescent="0.25">
      <c r="A273" s="25">
        <v>2017</v>
      </c>
      <c r="B273" s="25">
        <v>210009</v>
      </c>
      <c r="C273" s="25" t="s">
        <v>9</v>
      </c>
      <c r="D273" s="25" t="s">
        <v>1</v>
      </c>
      <c r="E273" s="25" t="s">
        <v>140</v>
      </c>
      <c r="F273" s="25" t="s">
        <v>141</v>
      </c>
      <c r="G273" s="26">
        <v>1685693</v>
      </c>
      <c r="H273" s="26">
        <v>26679.30947</v>
      </c>
      <c r="I273" s="26">
        <v>4434.0410138970001</v>
      </c>
      <c r="J273" s="26">
        <v>9687.7086721350006</v>
      </c>
      <c r="K273" s="26">
        <v>452.96300000000002</v>
      </c>
      <c r="L273" s="26">
        <v>6511.2690000000002</v>
      </c>
      <c r="M273" s="26">
        <v>47765.291156031999</v>
      </c>
      <c r="N273" s="26">
        <v>7838.7</v>
      </c>
      <c r="O273" s="26">
        <v>1512.9776939999999</v>
      </c>
      <c r="P273" s="26">
        <v>57116.968850031997</v>
      </c>
      <c r="Q273" s="26">
        <v>0</v>
      </c>
      <c r="R273" s="26">
        <v>0</v>
      </c>
      <c r="S273" s="26">
        <v>57116.968850031997</v>
      </c>
      <c r="T273" s="26">
        <v>4036.9</v>
      </c>
      <c r="U273" s="26">
        <v>61153.868850031999</v>
      </c>
      <c r="V273" s="25" t="s">
        <v>278</v>
      </c>
    </row>
    <row r="274" spans="1:22" hidden="1" x14ac:dyDescent="0.25">
      <c r="A274" s="25">
        <v>2017</v>
      </c>
      <c r="B274" s="25">
        <v>210009</v>
      </c>
      <c r="C274" s="25" t="s">
        <v>9</v>
      </c>
      <c r="D274" s="25" t="s">
        <v>1</v>
      </c>
      <c r="E274" s="25" t="s">
        <v>142</v>
      </c>
      <c r="F274" s="25" t="s">
        <v>143</v>
      </c>
      <c r="G274" s="26">
        <v>4766408</v>
      </c>
      <c r="H274" s="26">
        <v>15138.45284</v>
      </c>
      <c r="I274" s="26">
        <v>1705.361134387</v>
      </c>
      <c r="J274" s="26">
        <v>5413.3397618480003</v>
      </c>
      <c r="K274" s="26">
        <v>0</v>
      </c>
      <c r="L274" s="26">
        <v>189.71</v>
      </c>
      <c r="M274" s="26">
        <v>22446.863736235999</v>
      </c>
      <c r="N274" s="26">
        <v>2605.4</v>
      </c>
      <c r="O274" s="26">
        <v>543.20538153799998</v>
      </c>
      <c r="P274" s="26">
        <v>25595.469117773999</v>
      </c>
      <c r="Q274" s="26">
        <v>0</v>
      </c>
      <c r="R274" s="26">
        <v>0</v>
      </c>
      <c r="S274" s="26">
        <v>25595.469117773999</v>
      </c>
      <c r="T274" s="26">
        <v>1809</v>
      </c>
      <c r="U274" s="26">
        <v>27404.469117773999</v>
      </c>
      <c r="V274" s="25" t="s">
        <v>278</v>
      </c>
    </row>
    <row r="275" spans="1:22" hidden="1" x14ac:dyDescent="0.25">
      <c r="A275" s="25">
        <v>2017</v>
      </c>
      <c r="B275" s="25">
        <v>210009</v>
      </c>
      <c r="C275" s="25" t="s">
        <v>9</v>
      </c>
      <c r="D275" s="25" t="s">
        <v>1</v>
      </c>
      <c r="E275" s="25" t="s">
        <v>144</v>
      </c>
      <c r="F275" s="25" t="s">
        <v>145</v>
      </c>
      <c r="G275" s="26">
        <v>4435782</v>
      </c>
      <c r="H275" s="26">
        <v>15473.575769999999</v>
      </c>
      <c r="I275" s="26">
        <v>2035.109144583</v>
      </c>
      <c r="J275" s="26">
        <v>7134.0380773380002</v>
      </c>
      <c r="K275" s="26">
        <v>67.597999999999999</v>
      </c>
      <c r="L275" s="26">
        <v>925.41499999999996</v>
      </c>
      <c r="M275" s="26">
        <v>25635.735991920999</v>
      </c>
      <c r="N275" s="26">
        <v>3177.8</v>
      </c>
      <c r="O275" s="26">
        <v>1042.091623</v>
      </c>
      <c r="P275" s="26">
        <v>29855.627614920999</v>
      </c>
      <c r="Q275" s="26">
        <v>0</v>
      </c>
      <c r="R275" s="26">
        <v>0</v>
      </c>
      <c r="S275" s="26">
        <v>29855.627614920999</v>
      </c>
      <c r="T275" s="26">
        <v>2110.1</v>
      </c>
      <c r="U275" s="26">
        <v>31965.727614921001</v>
      </c>
      <c r="V275" s="25" t="s">
        <v>278</v>
      </c>
    </row>
    <row r="276" spans="1:22" hidden="1" x14ac:dyDescent="0.25">
      <c r="A276" s="25">
        <v>2017</v>
      </c>
      <c r="B276" s="25">
        <v>210009</v>
      </c>
      <c r="C276" s="25" t="s">
        <v>9</v>
      </c>
      <c r="D276" s="25" t="s">
        <v>1</v>
      </c>
      <c r="E276" s="25" t="s">
        <v>146</v>
      </c>
      <c r="F276" s="25" t="s">
        <v>147</v>
      </c>
      <c r="G276" s="26">
        <v>714707</v>
      </c>
      <c r="H276" s="26">
        <v>9131.7631000000001</v>
      </c>
      <c r="I276" s="26">
        <v>965.51877612800001</v>
      </c>
      <c r="J276" s="26">
        <v>3802.841485289</v>
      </c>
      <c r="K276" s="26">
        <v>0</v>
      </c>
      <c r="L276" s="26">
        <v>389.49799999999999</v>
      </c>
      <c r="M276" s="26">
        <v>14289.621361416999</v>
      </c>
      <c r="N276" s="26">
        <v>1406.8</v>
      </c>
      <c r="O276" s="26">
        <v>284.11170199999998</v>
      </c>
      <c r="P276" s="26">
        <v>15980.533063417</v>
      </c>
      <c r="Q276" s="26">
        <v>0</v>
      </c>
      <c r="R276" s="26">
        <v>0</v>
      </c>
      <c r="S276" s="26">
        <v>15980.533063417</v>
      </c>
      <c r="T276" s="26">
        <v>1129.5</v>
      </c>
      <c r="U276" s="26">
        <v>17110.033063416999</v>
      </c>
      <c r="V276" s="25" t="s">
        <v>278</v>
      </c>
    </row>
    <row r="277" spans="1:22" hidden="1" x14ac:dyDescent="0.25">
      <c r="A277" s="25">
        <v>2017</v>
      </c>
      <c r="B277" s="25">
        <v>210009</v>
      </c>
      <c r="C277" s="25" t="s">
        <v>9</v>
      </c>
      <c r="D277" s="25" t="s">
        <v>1</v>
      </c>
      <c r="E277" s="25" t="s">
        <v>148</v>
      </c>
      <c r="F277" s="25" t="s">
        <v>149</v>
      </c>
      <c r="G277" s="26">
        <v>12286749</v>
      </c>
      <c r="H277" s="26">
        <v>19538.824710000001</v>
      </c>
      <c r="I277" s="26">
        <v>577.43843899900003</v>
      </c>
      <c r="J277" s="26">
        <v>3352.962961451</v>
      </c>
      <c r="K277" s="26">
        <v>0</v>
      </c>
      <c r="L277" s="26">
        <v>166.45500000000001</v>
      </c>
      <c r="M277" s="26">
        <v>23635.681110450001</v>
      </c>
      <c r="N277" s="26">
        <v>922.8</v>
      </c>
      <c r="O277" s="26">
        <v>0</v>
      </c>
      <c r="P277" s="26">
        <v>24558.48111045</v>
      </c>
      <c r="Q277" s="26">
        <v>0</v>
      </c>
      <c r="R277" s="26">
        <v>0</v>
      </c>
      <c r="S277" s="26">
        <v>24558.48111045</v>
      </c>
      <c r="T277" s="26">
        <v>1735.7</v>
      </c>
      <c r="U277" s="26">
        <v>26294.181110450001</v>
      </c>
      <c r="V277" s="25" t="s">
        <v>278</v>
      </c>
    </row>
    <row r="278" spans="1:22" hidden="1" x14ac:dyDescent="0.25">
      <c r="A278" s="25">
        <v>2017</v>
      </c>
      <c r="B278" s="25">
        <v>210009</v>
      </c>
      <c r="C278" s="25" t="s">
        <v>9</v>
      </c>
      <c r="D278" s="25" t="s">
        <v>1</v>
      </c>
      <c r="E278" s="25" t="s">
        <v>150</v>
      </c>
      <c r="F278" s="25" t="s">
        <v>151</v>
      </c>
      <c r="G278" s="26">
        <v>429494</v>
      </c>
      <c r="H278" s="26">
        <v>1128.8666900000001</v>
      </c>
      <c r="I278" s="26">
        <v>215.429453024</v>
      </c>
      <c r="J278" s="26">
        <v>503.937876958</v>
      </c>
      <c r="K278" s="26">
        <v>0</v>
      </c>
      <c r="L278" s="26">
        <v>125.02200000000001</v>
      </c>
      <c r="M278" s="26">
        <v>1973.256019982</v>
      </c>
      <c r="N278" s="26">
        <v>366.5</v>
      </c>
      <c r="O278" s="26">
        <v>0</v>
      </c>
      <c r="P278" s="26">
        <v>2339.756019982</v>
      </c>
      <c r="Q278" s="26">
        <v>0</v>
      </c>
      <c r="R278" s="26">
        <v>0</v>
      </c>
      <c r="S278" s="26">
        <v>2339.756019982</v>
      </c>
      <c r="T278" s="26">
        <v>165.4</v>
      </c>
      <c r="U278" s="26">
        <v>2505.1560199820001</v>
      </c>
      <c r="V278" s="25" t="s">
        <v>278</v>
      </c>
    </row>
    <row r="279" spans="1:22" hidden="1" x14ac:dyDescent="0.25">
      <c r="A279" s="25">
        <v>2017</v>
      </c>
      <c r="B279" s="25">
        <v>210009</v>
      </c>
      <c r="C279" s="25" t="s">
        <v>9</v>
      </c>
      <c r="D279" s="25" t="s">
        <v>1</v>
      </c>
      <c r="E279" s="25" t="s">
        <v>152</v>
      </c>
      <c r="F279" s="25" t="s">
        <v>153</v>
      </c>
      <c r="G279" s="26">
        <v>1806432</v>
      </c>
      <c r="H279" s="26">
        <v>7154.8644400000003</v>
      </c>
      <c r="I279" s="26">
        <v>748.73621319300003</v>
      </c>
      <c r="J279" s="26">
        <v>1968.9019154120001</v>
      </c>
      <c r="K279" s="26">
        <v>159.251</v>
      </c>
      <c r="L279" s="26">
        <v>613.84199999999998</v>
      </c>
      <c r="M279" s="26">
        <v>10645.595568605</v>
      </c>
      <c r="N279" s="26">
        <v>1185.8</v>
      </c>
      <c r="O279" s="26">
        <v>0</v>
      </c>
      <c r="P279" s="26">
        <v>11831.395568604999</v>
      </c>
      <c r="Q279" s="26">
        <v>0</v>
      </c>
      <c r="R279" s="26">
        <v>0</v>
      </c>
      <c r="S279" s="26">
        <v>11831.395568604999</v>
      </c>
      <c r="T279" s="26">
        <v>836.2</v>
      </c>
      <c r="U279" s="26">
        <v>12667.595568605</v>
      </c>
      <c r="V279" s="25" t="s">
        <v>278</v>
      </c>
    </row>
    <row r="280" spans="1:22" hidden="1" x14ac:dyDescent="0.25">
      <c r="A280" s="25">
        <v>2017</v>
      </c>
      <c r="B280" s="25">
        <v>210009</v>
      </c>
      <c r="C280" s="25" t="s">
        <v>9</v>
      </c>
      <c r="D280" s="25" t="s">
        <v>1</v>
      </c>
      <c r="E280" s="25" t="s">
        <v>154</v>
      </c>
      <c r="F280" s="25" t="s">
        <v>155</v>
      </c>
      <c r="G280" s="26">
        <v>1880199</v>
      </c>
      <c r="H280" s="26">
        <v>9289.5249100000001</v>
      </c>
      <c r="I280" s="26">
        <v>661.32150576799995</v>
      </c>
      <c r="J280" s="26">
        <v>2492.861414812</v>
      </c>
      <c r="K280" s="26">
        <v>0</v>
      </c>
      <c r="L280" s="26">
        <v>167.69</v>
      </c>
      <c r="M280" s="26">
        <v>12611.397830581</v>
      </c>
      <c r="N280" s="26">
        <v>1166.9000000000001</v>
      </c>
      <c r="O280" s="26">
        <v>0.01</v>
      </c>
      <c r="P280" s="26">
        <v>13778.307830581</v>
      </c>
      <c r="Q280" s="26">
        <v>0</v>
      </c>
      <c r="R280" s="26">
        <v>0</v>
      </c>
      <c r="S280" s="26">
        <v>13778.307830581</v>
      </c>
      <c r="T280" s="26">
        <v>973.8</v>
      </c>
      <c r="U280" s="26">
        <v>14752.107830581001</v>
      </c>
      <c r="V280" s="25" t="s">
        <v>278</v>
      </c>
    </row>
    <row r="281" spans="1:22" hidden="1" x14ac:dyDescent="0.25">
      <c r="A281" s="25">
        <v>2017</v>
      </c>
      <c r="B281" s="25">
        <v>210009</v>
      </c>
      <c r="C281" s="25" t="s">
        <v>9</v>
      </c>
      <c r="D281" s="25" t="s">
        <v>1</v>
      </c>
      <c r="E281" s="25" t="s">
        <v>156</v>
      </c>
      <c r="F281" s="25" t="s">
        <v>157</v>
      </c>
      <c r="G281" s="26">
        <v>1253473</v>
      </c>
      <c r="H281" s="26">
        <v>6109.0295100000003</v>
      </c>
      <c r="I281" s="26">
        <v>1221.061973607</v>
      </c>
      <c r="J281" s="26">
        <v>1462.875716865</v>
      </c>
      <c r="K281" s="26">
        <v>0</v>
      </c>
      <c r="L281" s="26">
        <v>92.509</v>
      </c>
      <c r="M281" s="26">
        <v>8885.4762004719996</v>
      </c>
      <c r="N281" s="26">
        <v>2190.1999999999998</v>
      </c>
      <c r="O281" s="26">
        <v>0.03</v>
      </c>
      <c r="P281" s="26">
        <v>11075.706200471999</v>
      </c>
      <c r="Q281" s="26">
        <v>0</v>
      </c>
      <c r="R281" s="26">
        <v>0</v>
      </c>
      <c r="S281" s="26">
        <v>11075.706200471999</v>
      </c>
      <c r="T281" s="26">
        <v>782.8</v>
      </c>
      <c r="U281" s="26">
        <v>11858.506200472</v>
      </c>
      <c r="V281" s="25" t="s">
        <v>278</v>
      </c>
    </row>
    <row r="282" spans="1:22" hidden="1" x14ac:dyDescent="0.25">
      <c r="A282" s="25">
        <v>2017</v>
      </c>
      <c r="B282" s="25">
        <v>210009</v>
      </c>
      <c r="C282" s="25" t="s">
        <v>9</v>
      </c>
      <c r="D282" s="25" t="s">
        <v>1</v>
      </c>
      <c r="E282" s="25" t="s">
        <v>158</v>
      </c>
      <c r="F282" s="25" t="s">
        <v>159</v>
      </c>
      <c r="G282" s="26">
        <v>611531</v>
      </c>
      <c r="H282" s="26">
        <v>3317.8738600000001</v>
      </c>
      <c r="I282" s="26">
        <v>71.269445207999993</v>
      </c>
      <c r="J282" s="26">
        <v>913.56587465300004</v>
      </c>
      <c r="K282" s="26">
        <v>115.887</v>
      </c>
      <c r="L282" s="26">
        <v>241.613</v>
      </c>
      <c r="M282" s="26">
        <v>4660.2091798609999</v>
      </c>
      <c r="N282" s="26">
        <v>108.4</v>
      </c>
      <c r="O282" s="26">
        <v>0</v>
      </c>
      <c r="P282" s="26">
        <v>4768.6091798609996</v>
      </c>
      <c r="Q282" s="26">
        <v>0</v>
      </c>
      <c r="R282" s="26">
        <v>0</v>
      </c>
      <c r="S282" s="26">
        <v>4768.6091798609996</v>
      </c>
      <c r="T282" s="26">
        <v>337</v>
      </c>
      <c r="U282" s="26">
        <v>5105.6091798609996</v>
      </c>
      <c r="V282" s="25" t="s">
        <v>278</v>
      </c>
    </row>
    <row r="283" spans="1:22" hidden="1" x14ac:dyDescent="0.25">
      <c r="A283" s="25">
        <v>2017</v>
      </c>
      <c r="B283" s="25">
        <v>210009</v>
      </c>
      <c r="C283" s="25" t="s">
        <v>9</v>
      </c>
      <c r="D283" s="25" t="s">
        <v>1</v>
      </c>
      <c r="E283" s="25" t="s">
        <v>199</v>
      </c>
      <c r="F283" s="25" t="s">
        <v>200</v>
      </c>
      <c r="G283" s="26">
        <v>357079</v>
      </c>
      <c r="H283" s="26">
        <v>790</v>
      </c>
      <c r="I283" s="26">
        <v>26.778589913000001</v>
      </c>
      <c r="J283" s="26">
        <v>370.374776736</v>
      </c>
      <c r="K283" s="26">
        <v>0</v>
      </c>
      <c r="L283" s="26">
        <v>0</v>
      </c>
      <c r="M283" s="26">
        <v>1187.153366648</v>
      </c>
      <c r="N283" s="26">
        <v>5.0999999999999996</v>
      </c>
      <c r="O283" s="26">
        <v>0</v>
      </c>
      <c r="P283" s="26">
        <v>1192.2533666480001</v>
      </c>
      <c r="Q283" s="26">
        <v>0</v>
      </c>
      <c r="R283" s="26">
        <v>0</v>
      </c>
      <c r="S283" s="26">
        <v>1192.2533666480001</v>
      </c>
      <c r="T283" s="26">
        <v>84.3</v>
      </c>
      <c r="U283" s="26">
        <v>1276.5533666480001</v>
      </c>
      <c r="V283" s="25" t="s">
        <v>278</v>
      </c>
    </row>
    <row r="284" spans="1:22" hidden="1" x14ac:dyDescent="0.25">
      <c r="A284" s="25">
        <v>2017</v>
      </c>
      <c r="B284" s="25">
        <v>210009</v>
      </c>
      <c r="C284" s="25" t="s">
        <v>9</v>
      </c>
      <c r="D284" s="25" t="s">
        <v>1</v>
      </c>
      <c r="E284" s="25" t="s">
        <v>160</v>
      </c>
      <c r="F284" s="25" t="s">
        <v>161</v>
      </c>
      <c r="G284" s="26">
        <v>10734</v>
      </c>
      <c r="H284" s="26">
        <v>4633.5724399999999</v>
      </c>
      <c r="I284" s="26">
        <v>426.42706311900002</v>
      </c>
      <c r="J284" s="26">
        <v>793.90074149600002</v>
      </c>
      <c r="K284" s="26">
        <v>0</v>
      </c>
      <c r="L284" s="26">
        <v>0</v>
      </c>
      <c r="M284" s="26">
        <v>5853.9002446149998</v>
      </c>
      <c r="N284" s="26">
        <v>517</v>
      </c>
      <c r="O284" s="26">
        <v>1.592479</v>
      </c>
      <c r="P284" s="26">
        <v>6372.4927236149997</v>
      </c>
      <c r="Q284" s="26">
        <v>0</v>
      </c>
      <c r="R284" s="26">
        <v>0</v>
      </c>
      <c r="S284" s="26">
        <v>6372.4927236149997</v>
      </c>
      <c r="T284" s="26">
        <v>450.4</v>
      </c>
      <c r="U284" s="26">
        <v>6822.8927236150002</v>
      </c>
      <c r="V284" s="25" t="s">
        <v>278</v>
      </c>
    </row>
    <row r="285" spans="1:22" hidden="1" x14ac:dyDescent="0.25">
      <c r="A285" s="25">
        <v>2017</v>
      </c>
      <c r="B285" s="25">
        <v>210009</v>
      </c>
      <c r="C285" s="25" t="s">
        <v>9</v>
      </c>
      <c r="D285" s="25" t="s">
        <v>1</v>
      </c>
      <c r="E285" s="25" t="s">
        <v>188</v>
      </c>
      <c r="F285" s="25" t="s">
        <v>189</v>
      </c>
      <c r="G285" s="26">
        <v>382</v>
      </c>
      <c r="H285" s="26">
        <v>30699.49382</v>
      </c>
      <c r="I285" s="26">
        <v>1448.319184213</v>
      </c>
      <c r="J285" s="26">
        <v>105.29231916800001</v>
      </c>
      <c r="K285" s="26">
        <v>0</v>
      </c>
      <c r="L285" s="26">
        <v>0</v>
      </c>
      <c r="M285" s="26">
        <v>32253.105323381002</v>
      </c>
      <c r="N285" s="26">
        <v>2.6</v>
      </c>
      <c r="O285" s="26">
        <v>0</v>
      </c>
      <c r="P285" s="26">
        <v>32255.705323381</v>
      </c>
      <c r="Q285" s="26">
        <v>0</v>
      </c>
      <c r="R285" s="26">
        <v>0</v>
      </c>
      <c r="S285" s="26">
        <v>32255.705323381</v>
      </c>
      <c r="T285" s="26">
        <v>2279.6999999999998</v>
      </c>
      <c r="U285" s="26">
        <v>34535.405323380997</v>
      </c>
      <c r="V285" s="25" t="s">
        <v>278</v>
      </c>
    </row>
    <row r="286" spans="1:22" hidden="1" x14ac:dyDescent="0.25">
      <c r="A286" s="25">
        <v>2017</v>
      </c>
      <c r="B286" s="25">
        <v>210009</v>
      </c>
      <c r="C286" s="25" t="s">
        <v>9</v>
      </c>
      <c r="D286" s="25" t="s">
        <v>1</v>
      </c>
      <c r="E286" s="25" t="s">
        <v>201</v>
      </c>
      <c r="F286" s="25" t="s">
        <v>202</v>
      </c>
      <c r="G286" s="26">
        <v>4576</v>
      </c>
      <c r="H286" s="26">
        <v>1905.7526399999999</v>
      </c>
      <c r="I286" s="26">
        <v>299.06640613299999</v>
      </c>
      <c r="J286" s="26">
        <v>754.126667989</v>
      </c>
      <c r="K286" s="26">
        <v>0</v>
      </c>
      <c r="L286" s="26">
        <v>52.21</v>
      </c>
      <c r="M286" s="26">
        <v>3011.1557141220001</v>
      </c>
      <c r="N286" s="26">
        <v>528.70000000000005</v>
      </c>
      <c r="O286" s="26">
        <v>0.01</v>
      </c>
      <c r="P286" s="26">
        <v>3539.8657141220001</v>
      </c>
      <c r="Q286" s="26">
        <v>0</v>
      </c>
      <c r="R286" s="26">
        <v>0</v>
      </c>
      <c r="S286" s="26">
        <v>3539.8657141220001</v>
      </c>
      <c r="T286" s="26">
        <v>250.2</v>
      </c>
      <c r="U286" s="26">
        <v>3790.0657141219999</v>
      </c>
      <c r="V286" s="25" t="s">
        <v>278</v>
      </c>
    </row>
    <row r="287" spans="1:22" hidden="1" x14ac:dyDescent="0.25">
      <c r="A287" s="25">
        <v>2017</v>
      </c>
      <c r="B287" s="25">
        <v>210009</v>
      </c>
      <c r="C287" s="25" t="s">
        <v>9</v>
      </c>
      <c r="D287" s="25" t="s">
        <v>1</v>
      </c>
      <c r="E287" s="25" t="s">
        <v>164</v>
      </c>
      <c r="F287" s="25" t="s">
        <v>165</v>
      </c>
      <c r="G287" s="26">
        <v>724076</v>
      </c>
      <c r="H287" s="26">
        <v>13991.422699999999</v>
      </c>
      <c r="I287" s="26">
        <v>1716.5842036080001</v>
      </c>
      <c r="J287" s="26">
        <v>5376.5942586589999</v>
      </c>
      <c r="K287" s="26">
        <v>0</v>
      </c>
      <c r="L287" s="26">
        <v>1367.5050000000001</v>
      </c>
      <c r="M287" s="26">
        <v>22452.106162266002</v>
      </c>
      <c r="N287" s="26">
        <v>2797.9</v>
      </c>
      <c r="O287" s="26">
        <v>1587.99919</v>
      </c>
      <c r="P287" s="26">
        <v>26838.005352265998</v>
      </c>
      <c r="Q287" s="26">
        <v>0</v>
      </c>
      <c r="R287" s="26">
        <v>0</v>
      </c>
      <c r="S287" s="26">
        <v>26838.005352265998</v>
      </c>
      <c r="T287" s="26">
        <v>1896.8</v>
      </c>
      <c r="U287" s="26">
        <v>28734.805352266001</v>
      </c>
      <c r="V287" s="25" t="s">
        <v>278</v>
      </c>
    </row>
    <row r="288" spans="1:22" hidden="1" x14ac:dyDescent="0.25">
      <c r="A288" s="25">
        <v>2017</v>
      </c>
      <c r="B288" s="25">
        <v>210009</v>
      </c>
      <c r="C288" s="25" t="s">
        <v>9</v>
      </c>
      <c r="D288" s="25" t="s">
        <v>1</v>
      </c>
      <c r="E288" s="25" t="s">
        <v>168</v>
      </c>
      <c r="F288" s="25" t="s">
        <v>169</v>
      </c>
      <c r="G288" s="26">
        <v>6066</v>
      </c>
      <c r="H288" s="26">
        <v>5618.52538</v>
      </c>
      <c r="I288" s="26">
        <v>2004.0221424629999</v>
      </c>
      <c r="J288" s="26">
        <v>1015.191577971</v>
      </c>
      <c r="K288" s="26">
        <v>179.791</v>
      </c>
      <c r="L288" s="26">
        <v>1212.99</v>
      </c>
      <c r="M288" s="26">
        <v>10030.520100434</v>
      </c>
      <c r="N288" s="26">
        <v>786.4</v>
      </c>
      <c r="O288" s="26">
        <v>74.77</v>
      </c>
      <c r="P288" s="26">
        <v>10891.690100434</v>
      </c>
      <c r="Q288" s="26">
        <v>0</v>
      </c>
      <c r="R288" s="26">
        <v>0</v>
      </c>
      <c r="S288" s="26">
        <v>10891.690100434</v>
      </c>
      <c r="T288" s="26">
        <v>769.8</v>
      </c>
      <c r="U288" s="26">
        <v>11661.490100434001</v>
      </c>
      <c r="V288" s="25" t="s">
        <v>278</v>
      </c>
    </row>
    <row r="289" spans="1:22" hidden="1" x14ac:dyDescent="0.25">
      <c r="A289" s="25">
        <v>2017</v>
      </c>
      <c r="B289" s="25">
        <v>210009</v>
      </c>
      <c r="C289" s="25" t="s">
        <v>9</v>
      </c>
      <c r="D289" s="25" t="s">
        <v>1</v>
      </c>
      <c r="E289" s="25" t="s">
        <v>170</v>
      </c>
      <c r="F289" s="25" t="s">
        <v>171</v>
      </c>
      <c r="G289" s="26">
        <v>208267</v>
      </c>
      <c r="H289" s="26">
        <v>9940.7648200000003</v>
      </c>
      <c r="I289" s="26">
        <v>109.634321906</v>
      </c>
      <c r="J289" s="26">
        <v>4051.0091052100001</v>
      </c>
      <c r="K289" s="26">
        <v>0</v>
      </c>
      <c r="L289" s="26">
        <v>0</v>
      </c>
      <c r="M289" s="26">
        <v>14101.408247116</v>
      </c>
      <c r="N289" s="26">
        <v>63.8</v>
      </c>
      <c r="O289" s="26">
        <v>0</v>
      </c>
      <c r="P289" s="26">
        <v>14165.208247115999</v>
      </c>
      <c r="Q289" s="26">
        <v>0</v>
      </c>
      <c r="R289" s="26">
        <v>0</v>
      </c>
      <c r="S289" s="26">
        <v>14165.208247115999</v>
      </c>
      <c r="T289" s="26">
        <v>1001.2</v>
      </c>
      <c r="U289" s="26">
        <v>15166.408247116</v>
      </c>
      <c r="V289" s="25" t="s">
        <v>278</v>
      </c>
    </row>
    <row r="290" spans="1:22" hidden="1" x14ac:dyDescent="0.25">
      <c r="A290" s="25">
        <v>2017</v>
      </c>
      <c r="B290" s="25">
        <v>210009</v>
      </c>
      <c r="C290" s="25" t="s">
        <v>9</v>
      </c>
      <c r="D290" s="25" t="s">
        <v>1</v>
      </c>
      <c r="E290" s="25" t="s">
        <v>190</v>
      </c>
      <c r="F290" s="25" t="s">
        <v>191</v>
      </c>
      <c r="G290" s="26">
        <v>1008956</v>
      </c>
      <c r="H290" s="26">
        <v>16584.656729999999</v>
      </c>
      <c r="I290" s="26">
        <v>1199.0047719219999</v>
      </c>
      <c r="J290" s="26">
        <v>7721.8036221829998</v>
      </c>
      <c r="K290" s="26">
        <v>694.11500000000001</v>
      </c>
      <c r="L290" s="26">
        <v>755.76900000000001</v>
      </c>
      <c r="M290" s="26">
        <v>26955.349124103999</v>
      </c>
      <c r="N290" s="26">
        <v>1928.1</v>
      </c>
      <c r="O290" s="26">
        <v>0.03</v>
      </c>
      <c r="P290" s="26">
        <v>28883.479124104</v>
      </c>
      <c r="Q290" s="26">
        <v>0</v>
      </c>
      <c r="R290" s="26">
        <v>0</v>
      </c>
      <c r="S290" s="26">
        <v>28883.479124104</v>
      </c>
      <c r="T290" s="26">
        <v>2041.4</v>
      </c>
      <c r="U290" s="26">
        <v>30924.879124104002</v>
      </c>
      <c r="V290" s="25" t="s">
        <v>278</v>
      </c>
    </row>
    <row r="291" spans="1:22" hidden="1" x14ac:dyDescent="0.25">
      <c r="A291" s="25">
        <v>2017</v>
      </c>
      <c r="B291" s="25">
        <v>210009</v>
      </c>
      <c r="C291" s="25" t="s">
        <v>9</v>
      </c>
      <c r="D291" s="25" t="s">
        <v>1</v>
      </c>
      <c r="E291" s="25" t="s">
        <v>172</v>
      </c>
      <c r="F291" s="25" t="s">
        <v>173</v>
      </c>
      <c r="G291" s="26">
        <v>45572</v>
      </c>
      <c r="H291" s="26"/>
      <c r="I291" s="26">
        <v>10251.95775</v>
      </c>
      <c r="J291" s="26">
        <v>5399.4009178939996</v>
      </c>
      <c r="K291" s="26"/>
      <c r="L291" s="26"/>
      <c r="M291" s="26">
        <v>15651.358667893999</v>
      </c>
      <c r="N291" s="26"/>
      <c r="O291" s="26"/>
      <c r="P291" s="26">
        <v>15651.358667893999</v>
      </c>
      <c r="Q291" s="26">
        <v>0</v>
      </c>
      <c r="R291" s="26">
        <v>0</v>
      </c>
      <c r="S291" s="26">
        <v>15651.358667893999</v>
      </c>
      <c r="T291" s="26">
        <v>1106.2</v>
      </c>
      <c r="U291" s="26">
        <v>16757.558667894002</v>
      </c>
      <c r="V291" s="25" t="s">
        <v>278</v>
      </c>
    </row>
    <row r="292" spans="1:22" x14ac:dyDescent="0.25">
      <c r="A292" s="25">
        <v>2017</v>
      </c>
      <c r="B292" s="25">
        <v>210009</v>
      </c>
      <c r="C292" s="25" t="s">
        <v>9</v>
      </c>
      <c r="D292" s="25" t="s">
        <v>177</v>
      </c>
      <c r="E292" s="25" t="s">
        <v>94</v>
      </c>
      <c r="F292" s="25" t="s">
        <v>94</v>
      </c>
      <c r="G292" s="26">
        <v>163443492.77987999</v>
      </c>
      <c r="H292" s="26">
        <v>1212239.7568600001</v>
      </c>
      <c r="I292" s="26">
        <v>193871.93036999999</v>
      </c>
      <c r="J292" s="26">
        <v>259409.52976999999</v>
      </c>
      <c r="K292" s="26">
        <v>37347.224000000002</v>
      </c>
      <c r="L292" s="26">
        <v>115867.63</v>
      </c>
      <c r="M292" s="26">
        <v>1818736.0709999991</v>
      </c>
      <c r="N292" s="26">
        <v>187123.5</v>
      </c>
      <c r="O292" s="26">
        <v>15097.983771538</v>
      </c>
      <c r="P292" s="26">
        <v>2020957.5547715388</v>
      </c>
      <c r="Q292" s="26">
        <v>-21379.753499063001</v>
      </c>
      <c r="R292" s="26">
        <v>0</v>
      </c>
      <c r="S292" s="26">
        <v>1999577.8012724749</v>
      </c>
      <c r="T292" s="26">
        <v>141324.5</v>
      </c>
      <c r="U292" s="26">
        <v>2140902.3012724752</v>
      </c>
      <c r="V292" s="25" t="s">
        <v>278</v>
      </c>
    </row>
    <row r="293" spans="1:22" hidden="1" x14ac:dyDescent="0.25">
      <c r="A293" s="25">
        <v>2017</v>
      </c>
      <c r="B293" s="25">
        <v>210010</v>
      </c>
      <c r="C293" s="25" t="s">
        <v>203</v>
      </c>
      <c r="D293" s="25" t="s">
        <v>1</v>
      </c>
      <c r="E293" s="25" t="s">
        <v>106</v>
      </c>
      <c r="F293" s="25" t="s">
        <v>107</v>
      </c>
      <c r="G293" s="26">
        <v>8240</v>
      </c>
      <c r="H293" s="26">
        <v>6595.6415709299999</v>
      </c>
      <c r="I293" s="26">
        <v>1800.8363206480001</v>
      </c>
      <c r="J293" s="26">
        <v>2143.4853459269998</v>
      </c>
      <c r="K293" s="26">
        <v>0</v>
      </c>
      <c r="L293" s="26">
        <v>0</v>
      </c>
      <c r="M293" s="26">
        <v>10539.963237504</v>
      </c>
      <c r="N293" s="26">
        <v>1052.5</v>
      </c>
      <c r="O293" s="26">
        <v>1.89</v>
      </c>
      <c r="P293" s="26">
        <v>11594.353237503999</v>
      </c>
      <c r="Q293" s="26">
        <v>0</v>
      </c>
      <c r="R293" s="26">
        <v>0</v>
      </c>
      <c r="S293" s="26">
        <v>11594.353237503999</v>
      </c>
      <c r="T293" s="26">
        <v>1317.2</v>
      </c>
      <c r="U293" s="26">
        <v>12911.553237504</v>
      </c>
      <c r="V293" s="25" t="s">
        <v>278</v>
      </c>
    </row>
    <row r="294" spans="1:22" hidden="1" x14ac:dyDescent="0.25">
      <c r="A294" s="25">
        <v>2017</v>
      </c>
      <c r="B294" s="25">
        <v>210010</v>
      </c>
      <c r="C294" s="25" t="s">
        <v>203</v>
      </c>
      <c r="D294" s="25" t="s">
        <v>1</v>
      </c>
      <c r="E294" s="25" t="s">
        <v>110</v>
      </c>
      <c r="F294" s="25" t="s">
        <v>111</v>
      </c>
      <c r="G294" s="26">
        <v>4106</v>
      </c>
      <c r="H294" s="26">
        <v>2583.657600818</v>
      </c>
      <c r="I294" s="26">
        <v>592.95341957999995</v>
      </c>
      <c r="J294" s="26">
        <v>839.40767590200005</v>
      </c>
      <c r="K294" s="26">
        <v>0</v>
      </c>
      <c r="L294" s="26">
        <v>0</v>
      </c>
      <c r="M294" s="26">
        <v>4016.0186963000001</v>
      </c>
      <c r="N294" s="26">
        <v>309.2</v>
      </c>
      <c r="O294" s="26">
        <v>0.94</v>
      </c>
      <c r="P294" s="26">
        <v>4326.1586963</v>
      </c>
      <c r="Q294" s="26">
        <v>0</v>
      </c>
      <c r="R294" s="26">
        <v>0</v>
      </c>
      <c r="S294" s="26">
        <v>4326.1586963</v>
      </c>
      <c r="T294" s="26">
        <v>491.5</v>
      </c>
      <c r="U294" s="26">
        <v>4817.6586963</v>
      </c>
      <c r="V294" s="25" t="s">
        <v>278</v>
      </c>
    </row>
    <row r="295" spans="1:22" hidden="1" x14ac:dyDescent="0.25">
      <c r="A295" s="25">
        <v>2017</v>
      </c>
      <c r="B295" s="25">
        <v>210010</v>
      </c>
      <c r="C295" s="25" t="s">
        <v>203</v>
      </c>
      <c r="D295" s="25" t="s">
        <v>1</v>
      </c>
      <c r="E295" s="25" t="s">
        <v>116</v>
      </c>
      <c r="F295" s="25" t="s">
        <v>117</v>
      </c>
      <c r="G295" s="26">
        <v>217</v>
      </c>
      <c r="H295" s="26">
        <v>167.85599392200001</v>
      </c>
      <c r="I295" s="26">
        <v>183.87790304999999</v>
      </c>
      <c r="J295" s="26">
        <v>54.848450172</v>
      </c>
      <c r="K295" s="26">
        <v>0</v>
      </c>
      <c r="L295" s="26">
        <v>0</v>
      </c>
      <c r="M295" s="26">
        <v>406.58234714399998</v>
      </c>
      <c r="N295" s="26">
        <v>115.4</v>
      </c>
      <c r="O295" s="26">
        <v>5.9</v>
      </c>
      <c r="P295" s="26">
        <v>527.88234714400005</v>
      </c>
      <c r="Q295" s="26">
        <v>0</v>
      </c>
      <c r="R295" s="26">
        <v>0</v>
      </c>
      <c r="S295" s="26">
        <v>527.88234714400005</v>
      </c>
      <c r="T295" s="26">
        <v>60</v>
      </c>
      <c r="U295" s="26">
        <v>587.88234714400005</v>
      </c>
      <c r="V295" s="25" t="s">
        <v>278</v>
      </c>
    </row>
    <row r="296" spans="1:22" hidden="1" x14ac:dyDescent="0.25">
      <c r="A296" s="25">
        <v>2017</v>
      </c>
      <c r="B296" s="25">
        <v>210010</v>
      </c>
      <c r="C296" s="25" t="s">
        <v>203</v>
      </c>
      <c r="D296" s="25" t="s">
        <v>1</v>
      </c>
      <c r="E296" s="25" t="s">
        <v>120</v>
      </c>
      <c r="F296" s="25" t="s">
        <v>121</v>
      </c>
      <c r="G296" s="26">
        <v>178407</v>
      </c>
      <c r="H296" s="26">
        <v>3424.2346527589998</v>
      </c>
      <c r="I296" s="26">
        <v>225.02917861700001</v>
      </c>
      <c r="J296" s="26">
        <v>1133.7845700360001</v>
      </c>
      <c r="K296" s="26">
        <v>0</v>
      </c>
      <c r="L296" s="26">
        <v>0</v>
      </c>
      <c r="M296" s="26">
        <v>4783.0484014120002</v>
      </c>
      <c r="N296" s="26">
        <v>219.6</v>
      </c>
      <c r="O296" s="26">
        <v>0</v>
      </c>
      <c r="P296" s="26">
        <v>5002.6484014119997</v>
      </c>
      <c r="Q296" s="26">
        <v>0</v>
      </c>
      <c r="R296" s="26">
        <v>0</v>
      </c>
      <c r="S296" s="26">
        <v>5002.6484014119997</v>
      </c>
      <c r="T296" s="26">
        <v>568.29999999999995</v>
      </c>
      <c r="U296" s="26">
        <v>5570.9484014119998</v>
      </c>
      <c r="V296" s="25" t="s">
        <v>278</v>
      </c>
    </row>
    <row r="297" spans="1:22" hidden="1" x14ac:dyDescent="0.25">
      <c r="A297" s="25">
        <v>2017</v>
      </c>
      <c r="B297" s="25">
        <v>210010</v>
      </c>
      <c r="C297" s="25" t="s">
        <v>203</v>
      </c>
      <c r="D297" s="25" t="s">
        <v>1</v>
      </c>
      <c r="E297" s="25" t="s">
        <v>122</v>
      </c>
      <c r="F297" s="25" t="s">
        <v>123</v>
      </c>
      <c r="G297" s="26">
        <v>21061</v>
      </c>
      <c r="H297" s="26">
        <v>640.89568912599998</v>
      </c>
      <c r="I297" s="26">
        <v>17.048489803999999</v>
      </c>
      <c r="J297" s="26">
        <v>210.65240180999999</v>
      </c>
      <c r="K297" s="26">
        <v>0</v>
      </c>
      <c r="L297" s="26">
        <v>0</v>
      </c>
      <c r="M297" s="26">
        <v>868.59658074000004</v>
      </c>
      <c r="N297" s="26">
        <v>28.2</v>
      </c>
      <c r="O297" s="26">
        <v>0</v>
      </c>
      <c r="P297" s="26">
        <v>896.79658073999997</v>
      </c>
      <c r="Q297" s="26">
        <v>0</v>
      </c>
      <c r="R297" s="26">
        <v>0</v>
      </c>
      <c r="S297" s="26">
        <v>896.79658073999997</v>
      </c>
      <c r="T297" s="26">
        <v>101.9</v>
      </c>
      <c r="U297" s="26">
        <v>998.69658073999994</v>
      </c>
      <c r="V297" s="25" t="s">
        <v>278</v>
      </c>
    </row>
    <row r="298" spans="1:22" hidden="1" x14ac:dyDescent="0.25">
      <c r="A298" s="25">
        <v>2017</v>
      </c>
      <c r="B298" s="25">
        <v>210010</v>
      </c>
      <c r="C298" s="25" t="s">
        <v>203</v>
      </c>
      <c r="D298" s="25" t="s">
        <v>1</v>
      </c>
      <c r="E298" s="25" t="s">
        <v>186</v>
      </c>
      <c r="F298" s="25" t="s">
        <v>187</v>
      </c>
      <c r="G298" s="26">
        <v>1252</v>
      </c>
      <c r="H298" s="26">
        <v>205.504198946</v>
      </c>
      <c r="I298" s="26">
        <v>209.30404718899999</v>
      </c>
      <c r="J298" s="26">
        <v>68.534267060999994</v>
      </c>
      <c r="K298" s="26">
        <v>0</v>
      </c>
      <c r="L298" s="26">
        <v>0</v>
      </c>
      <c r="M298" s="26">
        <v>483.34251319700002</v>
      </c>
      <c r="N298" s="26">
        <v>170.3</v>
      </c>
      <c r="O298" s="26">
        <v>0</v>
      </c>
      <c r="P298" s="26">
        <v>653.64251319699997</v>
      </c>
      <c r="Q298" s="26">
        <v>0</v>
      </c>
      <c r="R298" s="26">
        <v>0</v>
      </c>
      <c r="S298" s="26">
        <v>653.64251319699997</v>
      </c>
      <c r="T298" s="26">
        <v>74.3</v>
      </c>
      <c r="U298" s="26">
        <v>727.94251319700004</v>
      </c>
      <c r="V298" s="25" t="s">
        <v>278</v>
      </c>
    </row>
    <row r="299" spans="1:22" hidden="1" x14ac:dyDescent="0.25">
      <c r="A299" s="25">
        <v>2017</v>
      </c>
      <c r="B299" s="25">
        <v>210010</v>
      </c>
      <c r="C299" s="25" t="s">
        <v>203</v>
      </c>
      <c r="D299" s="25" t="s">
        <v>1</v>
      </c>
      <c r="E299" s="25" t="s">
        <v>124</v>
      </c>
      <c r="F299" s="25" t="s">
        <v>125</v>
      </c>
      <c r="G299" s="26">
        <v>479</v>
      </c>
      <c r="H299" s="26">
        <v>194.21956558799999</v>
      </c>
      <c r="I299" s="26">
        <v>10.200565834000001</v>
      </c>
      <c r="J299" s="26">
        <v>70.353761636000002</v>
      </c>
      <c r="K299" s="26">
        <v>0</v>
      </c>
      <c r="L299" s="26">
        <v>0</v>
      </c>
      <c r="M299" s="26">
        <v>274.773893058</v>
      </c>
      <c r="N299" s="26">
        <v>11.8</v>
      </c>
      <c r="O299" s="26">
        <v>0</v>
      </c>
      <c r="P299" s="26">
        <v>286.57389305800001</v>
      </c>
      <c r="Q299" s="26">
        <v>0</v>
      </c>
      <c r="R299" s="26">
        <v>0</v>
      </c>
      <c r="S299" s="26">
        <v>286.57389305800001</v>
      </c>
      <c r="T299" s="26">
        <v>32.6</v>
      </c>
      <c r="U299" s="26">
        <v>319.17389305799998</v>
      </c>
      <c r="V299" s="25" t="s">
        <v>278</v>
      </c>
    </row>
    <row r="300" spans="1:22" hidden="1" x14ac:dyDescent="0.25">
      <c r="A300" s="25">
        <v>2017</v>
      </c>
      <c r="B300" s="25">
        <v>210010</v>
      </c>
      <c r="C300" s="25" t="s">
        <v>203</v>
      </c>
      <c r="D300" s="25" t="s">
        <v>1</v>
      </c>
      <c r="E300" s="25" t="s">
        <v>128</v>
      </c>
      <c r="F300" s="25" t="s">
        <v>129</v>
      </c>
      <c r="G300" s="26">
        <v>45892</v>
      </c>
      <c r="H300" s="26">
        <v>711.73967487599998</v>
      </c>
      <c r="I300" s="26">
        <v>356.16176325700002</v>
      </c>
      <c r="J300" s="26">
        <v>389.093093291</v>
      </c>
      <c r="K300" s="26">
        <v>0</v>
      </c>
      <c r="L300" s="26">
        <v>0</v>
      </c>
      <c r="M300" s="26">
        <v>1456.9945314239999</v>
      </c>
      <c r="N300" s="26">
        <v>230.7</v>
      </c>
      <c r="O300" s="26">
        <v>112.6994</v>
      </c>
      <c r="P300" s="26">
        <v>1800.3939314239999</v>
      </c>
      <c r="Q300" s="26">
        <v>0</v>
      </c>
      <c r="R300" s="26">
        <v>0</v>
      </c>
      <c r="S300" s="26">
        <v>1800.3939314239999</v>
      </c>
      <c r="T300" s="26">
        <v>204.5</v>
      </c>
      <c r="U300" s="26">
        <v>2004.8939314239999</v>
      </c>
      <c r="V300" s="25" t="s">
        <v>278</v>
      </c>
    </row>
    <row r="301" spans="1:22" hidden="1" x14ac:dyDescent="0.25">
      <c r="A301" s="25">
        <v>2017</v>
      </c>
      <c r="B301" s="25">
        <v>210010</v>
      </c>
      <c r="C301" s="25" t="s">
        <v>203</v>
      </c>
      <c r="D301" s="25" t="s">
        <v>1</v>
      </c>
      <c r="E301" s="25" t="s">
        <v>130</v>
      </c>
      <c r="F301" s="25" t="s">
        <v>131</v>
      </c>
      <c r="G301" s="26">
        <v>4658</v>
      </c>
      <c r="H301" s="26">
        <v>54.397720702000001</v>
      </c>
      <c r="I301" s="26">
        <v>14.776888078000001</v>
      </c>
      <c r="J301" s="26">
        <v>21.592865063000001</v>
      </c>
      <c r="K301" s="26">
        <v>0</v>
      </c>
      <c r="L301" s="26">
        <v>0</v>
      </c>
      <c r="M301" s="26">
        <v>90.767473843000005</v>
      </c>
      <c r="N301" s="26">
        <v>10.4</v>
      </c>
      <c r="O301" s="26">
        <v>0</v>
      </c>
      <c r="P301" s="26">
        <v>101.167473843</v>
      </c>
      <c r="Q301" s="26">
        <v>0</v>
      </c>
      <c r="R301" s="26">
        <v>0</v>
      </c>
      <c r="S301" s="26">
        <v>101.167473843</v>
      </c>
      <c r="T301" s="26">
        <v>11.5</v>
      </c>
      <c r="U301" s="26">
        <v>112.667473843</v>
      </c>
      <c r="V301" s="25" t="s">
        <v>278</v>
      </c>
    </row>
    <row r="302" spans="1:22" hidden="1" x14ac:dyDescent="0.25">
      <c r="A302" s="25">
        <v>2017</v>
      </c>
      <c r="B302" s="25">
        <v>210010</v>
      </c>
      <c r="C302" s="25" t="s">
        <v>203</v>
      </c>
      <c r="D302" s="25" t="s">
        <v>1</v>
      </c>
      <c r="E302" s="25" t="s">
        <v>132</v>
      </c>
      <c r="F302" s="25" t="s">
        <v>133</v>
      </c>
      <c r="G302" s="26">
        <v>40914</v>
      </c>
      <c r="H302" s="26">
        <v>444.17534828700002</v>
      </c>
      <c r="I302" s="26">
        <v>14.755736245</v>
      </c>
      <c r="J302" s="26">
        <v>245.98762909600001</v>
      </c>
      <c r="K302" s="26">
        <v>0</v>
      </c>
      <c r="L302" s="26">
        <v>0</v>
      </c>
      <c r="M302" s="26">
        <v>704.91871362799998</v>
      </c>
      <c r="N302" s="26">
        <v>20.6</v>
      </c>
      <c r="O302" s="26">
        <v>0</v>
      </c>
      <c r="P302" s="26">
        <v>725.518713628</v>
      </c>
      <c r="Q302" s="26">
        <v>0</v>
      </c>
      <c r="R302" s="26">
        <v>0</v>
      </c>
      <c r="S302" s="26">
        <v>725.518713628</v>
      </c>
      <c r="T302" s="26">
        <v>82.4</v>
      </c>
      <c r="U302" s="26">
        <v>807.91871362799998</v>
      </c>
      <c r="V302" s="25" t="s">
        <v>278</v>
      </c>
    </row>
    <row r="303" spans="1:22" hidden="1" x14ac:dyDescent="0.25">
      <c r="A303" s="25">
        <v>2017</v>
      </c>
      <c r="B303" s="25">
        <v>210010</v>
      </c>
      <c r="C303" s="25" t="s">
        <v>203</v>
      </c>
      <c r="D303" s="25" t="s">
        <v>1</v>
      </c>
      <c r="E303" s="25" t="s">
        <v>174</v>
      </c>
      <c r="F303" s="25" t="s">
        <v>175</v>
      </c>
      <c r="G303" s="26">
        <v>4774.8510299999998</v>
      </c>
      <c r="H303" s="26">
        <v>845.5</v>
      </c>
      <c r="I303" s="26">
        <v>199.659206074</v>
      </c>
      <c r="J303" s="26">
        <v>73.440959218000003</v>
      </c>
      <c r="K303" s="26"/>
      <c r="L303" s="26"/>
      <c r="M303" s="26">
        <v>1118.6001652919999</v>
      </c>
      <c r="N303" s="26">
        <v>41.2</v>
      </c>
      <c r="O303" s="26"/>
      <c r="P303" s="26">
        <v>1159.800165292</v>
      </c>
      <c r="Q303" s="26">
        <v>0</v>
      </c>
      <c r="R303" s="26">
        <v>0</v>
      </c>
      <c r="S303" s="26">
        <v>1159.800165292</v>
      </c>
      <c r="T303" s="26">
        <v>131.80000000000001</v>
      </c>
      <c r="U303" s="26">
        <v>1291.6001652919999</v>
      </c>
      <c r="V303" s="25" t="s">
        <v>278</v>
      </c>
    </row>
    <row r="304" spans="1:22" hidden="1" x14ac:dyDescent="0.25">
      <c r="A304" s="25">
        <v>2017</v>
      </c>
      <c r="B304" s="25">
        <v>210010</v>
      </c>
      <c r="C304" s="25" t="s">
        <v>203</v>
      </c>
      <c r="D304" s="25" t="s">
        <v>1</v>
      </c>
      <c r="E304" s="25" t="s">
        <v>176</v>
      </c>
      <c r="F304" s="25" t="s">
        <v>2</v>
      </c>
      <c r="G304" s="26">
        <v>4774.8510299999998</v>
      </c>
      <c r="H304" s="26">
        <v>1253.5</v>
      </c>
      <c r="I304" s="26">
        <v>217.573415356</v>
      </c>
      <c r="J304" s="26">
        <v>78.642409568999994</v>
      </c>
      <c r="K304" s="26"/>
      <c r="L304" s="26"/>
      <c r="M304" s="26">
        <v>1549.7158249239999</v>
      </c>
      <c r="N304" s="26">
        <v>33</v>
      </c>
      <c r="O304" s="26"/>
      <c r="P304" s="26">
        <v>1582.7158249239999</v>
      </c>
      <c r="Q304" s="26">
        <v>0</v>
      </c>
      <c r="R304" s="26">
        <v>0</v>
      </c>
      <c r="S304" s="26">
        <v>1582.7158249239999</v>
      </c>
      <c r="T304" s="26">
        <v>179.8</v>
      </c>
      <c r="U304" s="26">
        <v>1762.5158249240001</v>
      </c>
      <c r="V304" s="25" t="s">
        <v>278</v>
      </c>
    </row>
    <row r="305" spans="1:22" hidden="1" x14ac:dyDescent="0.25">
      <c r="A305" s="25">
        <v>2017</v>
      </c>
      <c r="B305" s="25">
        <v>210010</v>
      </c>
      <c r="C305" s="25" t="s">
        <v>203</v>
      </c>
      <c r="D305" s="25" t="s">
        <v>1</v>
      </c>
      <c r="E305" s="25" t="s">
        <v>134</v>
      </c>
      <c r="F305" s="25" t="s">
        <v>135</v>
      </c>
      <c r="G305" s="26">
        <v>2341770</v>
      </c>
      <c r="H305" s="26">
        <v>2358.8107113020001</v>
      </c>
      <c r="I305" s="26">
        <v>159.783357233</v>
      </c>
      <c r="J305" s="26">
        <v>1164.4703839650001</v>
      </c>
      <c r="K305" s="26">
        <v>0</v>
      </c>
      <c r="L305" s="26">
        <v>0</v>
      </c>
      <c r="M305" s="26">
        <v>3683.0644524999998</v>
      </c>
      <c r="N305" s="26">
        <v>157.5</v>
      </c>
      <c r="O305" s="26">
        <v>72.88</v>
      </c>
      <c r="P305" s="26">
        <v>3913.4444524999999</v>
      </c>
      <c r="Q305" s="26">
        <v>0</v>
      </c>
      <c r="R305" s="26">
        <v>0</v>
      </c>
      <c r="S305" s="26">
        <v>3913.4444524999999</v>
      </c>
      <c r="T305" s="26">
        <v>444.6</v>
      </c>
      <c r="U305" s="26">
        <v>4358.0444525000003</v>
      </c>
      <c r="V305" s="25" t="s">
        <v>278</v>
      </c>
    </row>
    <row r="306" spans="1:22" hidden="1" x14ac:dyDescent="0.25">
      <c r="A306" s="25">
        <v>2017</v>
      </c>
      <c r="B306" s="25">
        <v>210010</v>
      </c>
      <c r="C306" s="25" t="s">
        <v>203</v>
      </c>
      <c r="D306" s="25" t="s">
        <v>1</v>
      </c>
      <c r="E306" s="25" t="s">
        <v>136</v>
      </c>
      <c r="F306" s="25" t="s">
        <v>137</v>
      </c>
      <c r="G306" s="26">
        <v>127642</v>
      </c>
      <c r="H306" s="26">
        <v>257.11567540599998</v>
      </c>
      <c r="I306" s="26">
        <v>38.064759013</v>
      </c>
      <c r="J306" s="26">
        <v>124.24801010199999</v>
      </c>
      <c r="K306" s="26">
        <v>0</v>
      </c>
      <c r="L306" s="26">
        <v>0</v>
      </c>
      <c r="M306" s="26">
        <v>419.42844452000003</v>
      </c>
      <c r="N306" s="26">
        <v>36.4</v>
      </c>
      <c r="O306" s="26">
        <v>0</v>
      </c>
      <c r="P306" s="26">
        <v>455.82844452000001</v>
      </c>
      <c r="Q306" s="26">
        <v>0</v>
      </c>
      <c r="R306" s="26">
        <v>0</v>
      </c>
      <c r="S306" s="26">
        <v>455.82844452000001</v>
      </c>
      <c r="T306" s="26">
        <v>51.8</v>
      </c>
      <c r="U306" s="26">
        <v>507.62844452000002</v>
      </c>
      <c r="V306" s="25" t="s">
        <v>278</v>
      </c>
    </row>
    <row r="307" spans="1:22" hidden="1" x14ac:dyDescent="0.25">
      <c r="A307" s="25">
        <v>2017</v>
      </c>
      <c r="B307" s="25">
        <v>210010</v>
      </c>
      <c r="C307" s="25" t="s">
        <v>203</v>
      </c>
      <c r="D307" s="25" t="s">
        <v>1</v>
      </c>
      <c r="E307" s="25" t="s">
        <v>138</v>
      </c>
      <c r="F307" s="25" t="s">
        <v>139</v>
      </c>
      <c r="G307" s="26">
        <v>566</v>
      </c>
      <c r="H307" s="26">
        <v>10.1</v>
      </c>
      <c r="I307" s="26">
        <v>0.60269328899999997</v>
      </c>
      <c r="J307" s="26">
        <v>3.2777017260000001</v>
      </c>
      <c r="K307" s="26">
        <v>0</v>
      </c>
      <c r="L307" s="26">
        <v>0</v>
      </c>
      <c r="M307" s="26">
        <v>13.980395015999999</v>
      </c>
      <c r="N307" s="26">
        <v>0.3</v>
      </c>
      <c r="O307" s="26">
        <v>0</v>
      </c>
      <c r="P307" s="26">
        <v>14.280395016</v>
      </c>
      <c r="Q307" s="26">
        <v>0</v>
      </c>
      <c r="R307" s="26">
        <v>0</v>
      </c>
      <c r="S307" s="26">
        <v>14.280395016</v>
      </c>
      <c r="T307" s="26">
        <v>1.6</v>
      </c>
      <c r="U307" s="26">
        <v>15.880395016</v>
      </c>
      <c r="V307" s="25" t="s">
        <v>278</v>
      </c>
    </row>
    <row r="308" spans="1:22" hidden="1" x14ac:dyDescent="0.25">
      <c r="A308" s="25">
        <v>2017</v>
      </c>
      <c r="B308" s="25">
        <v>210010</v>
      </c>
      <c r="C308" s="25" t="s">
        <v>203</v>
      </c>
      <c r="D308" s="25" t="s">
        <v>1</v>
      </c>
      <c r="E308" s="25" t="s">
        <v>140</v>
      </c>
      <c r="F308" s="25" t="s">
        <v>141</v>
      </c>
      <c r="G308" s="26">
        <v>97555</v>
      </c>
      <c r="H308" s="26">
        <v>1129.560496352</v>
      </c>
      <c r="I308" s="26">
        <v>83.655309321999994</v>
      </c>
      <c r="J308" s="26">
        <v>652.06634572500002</v>
      </c>
      <c r="K308" s="26">
        <v>0</v>
      </c>
      <c r="L308" s="26">
        <v>0</v>
      </c>
      <c r="M308" s="26">
        <v>1865.282151399</v>
      </c>
      <c r="N308" s="26">
        <v>90</v>
      </c>
      <c r="O308" s="26">
        <v>86.91</v>
      </c>
      <c r="P308" s="26">
        <v>2042.1921513990001</v>
      </c>
      <c r="Q308" s="26">
        <v>0</v>
      </c>
      <c r="R308" s="26">
        <v>0</v>
      </c>
      <c r="S308" s="26">
        <v>2042.1921513990001</v>
      </c>
      <c r="T308" s="26">
        <v>232</v>
      </c>
      <c r="U308" s="26">
        <v>2274.1921513990001</v>
      </c>
      <c r="V308" s="25" t="s">
        <v>278</v>
      </c>
    </row>
    <row r="309" spans="1:22" hidden="1" x14ac:dyDescent="0.25">
      <c r="A309" s="25">
        <v>2017</v>
      </c>
      <c r="B309" s="25">
        <v>210010</v>
      </c>
      <c r="C309" s="25" t="s">
        <v>203</v>
      </c>
      <c r="D309" s="25" t="s">
        <v>1</v>
      </c>
      <c r="E309" s="25" t="s">
        <v>142</v>
      </c>
      <c r="F309" s="25" t="s">
        <v>143</v>
      </c>
      <c r="G309" s="26">
        <v>179600</v>
      </c>
      <c r="H309" s="26">
        <v>211.86478786500001</v>
      </c>
      <c r="I309" s="26">
        <v>36.976104362999997</v>
      </c>
      <c r="J309" s="26">
        <v>117.321064233</v>
      </c>
      <c r="K309" s="26">
        <v>0</v>
      </c>
      <c r="L309" s="26">
        <v>0</v>
      </c>
      <c r="M309" s="26">
        <v>366.16195646099999</v>
      </c>
      <c r="N309" s="26">
        <v>31.2</v>
      </c>
      <c r="O309" s="26">
        <v>0</v>
      </c>
      <c r="P309" s="26">
        <v>397.36195646099998</v>
      </c>
      <c r="Q309" s="26">
        <v>0</v>
      </c>
      <c r="R309" s="26">
        <v>0</v>
      </c>
      <c r="S309" s="26">
        <v>397.36195646099998</v>
      </c>
      <c r="T309" s="26">
        <v>45.1</v>
      </c>
      <c r="U309" s="26">
        <v>442.461956461</v>
      </c>
      <c r="V309" s="25" t="s">
        <v>278</v>
      </c>
    </row>
    <row r="310" spans="1:22" hidden="1" x14ac:dyDescent="0.25">
      <c r="A310" s="25">
        <v>2017</v>
      </c>
      <c r="B310" s="25">
        <v>210010</v>
      </c>
      <c r="C310" s="25" t="s">
        <v>203</v>
      </c>
      <c r="D310" s="25" t="s">
        <v>1</v>
      </c>
      <c r="E310" s="25" t="s">
        <v>144</v>
      </c>
      <c r="F310" s="25" t="s">
        <v>145</v>
      </c>
      <c r="G310" s="26">
        <v>469</v>
      </c>
      <c r="H310" s="26">
        <v>1.2</v>
      </c>
      <c r="I310" s="26">
        <v>0.70331964800000002</v>
      </c>
      <c r="J310" s="26">
        <v>0.39079243000000002</v>
      </c>
      <c r="K310" s="26">
        <v>0</v>
      </c>
      <c r="L310" s="26">
        <v>0</v>
      </c>
      <c r="M310" s="26">
        <v>2.2941120769999999</v>
      </c>
      <c r="N310" s="26">
        <v>0</v>
      </c>
      <c r="O310" s="26">
        <v>0.32</v>
      </c>
      <c r="P310" s="26">
        <v>2.6141120770000001</v>
      </c>
      <c r="Q310" s="26">
        <v>0</v>
      </c>
      <c r="R310" s="26">
        <v>0</v>
      </c>
      <c r="S310" s="26">
        <v>2.6141120770000001</v>
      </c>
      <c r="T310" s="26">
        <v>0.3</v>
      </c>
      <c r="U310" s="26">
        <v>2.914112077</v>
      </c>
      <c r="V310" s="25" t="s">
        <v>278</v>
      </c>
    </row>
    <row r="311" spans="1:22" hidden="1" x14ac:dyDescent="0.25">
      <c r="A311" s="25">
        <v>2017</v>
      </c>
      <c r="B311" s="25">
        <v>210010</v>
      </c>
      <c r="C311" s="25" t="s">
        <v>203</v>
      </c>
      <c r="D311" s="25" t="s">
        <v>1</v>
      </c>
      <c r="E311" s="25" t="s">
        <v>146</v>
      </c>
      <c r="F311" s="25" t="s">
        <v>147</v>
      </c>
      <c r="G311" s="26">
        <v>3077</v>
      </c>
      <c r="H311" s="26">
        <v>79.801045966999993</v>
      </c>
      <c r="I311" s="26">
        <v>8.8674332759999999</v>
      </c>
      <c r="J311" s="26">
        <v>37.192054759000001</v>
      </c>
      <c r="K311" s="26">
        <v>0</v>
      </c>
      <c r="L311" s="26">
        <v>0</v>
      </c>
      <c r="M311" s="26">
        <v>125.86053400199999</v>
      </c>
      <c r="N311" s="26">
        <v>6.5</v>
      </c>
      <c r="O311" s="26">
        <v>28</v>
      </c>
      <c r="P311" s="26">
        <v>160.36053400200001</v>
      </c>
      <c r="Q311" s="26">
        <v>0</v>
      </c>
      <c r="R311" s="26">
        <v>0</v>
      </c>
      <c r="S311" s="26">
        <v>160.36053400200001</v>
      </c>
      <c r="T311" s="26">
        <v>18.2</v>
      </c>
      <c r="U311" s="26">
        <v>178.560534002</v>
      </c>
      <c r="V311" s="25" t="s">
        <v>278</v>
      </c>
    </row>
    <row r="312" spans="1:22" hidden="1" x14ac:dyDescent="0.25">
      <c r="A312" s="25">
        <v>2017</v>
      </c>
      <c r="B312" s="25">
        <v>210010</v>
      </c>
      <c r="C312" s="25" t="s">
        <v>203</v>
      </c>
      <c r="D312" s="25" t="s">
        <v>1</v>
      </c>
      <c r="E312" s="25" t="s">
        <v>148</v>
      </c>
      <c r="F312" s="25" t="s">
        <v>149</v>
      </c>
      <c r="G312" s="26">
        <v>429356</v>
      </c>
      <c r="H312" s="26">
        <v>821.33290068199994</v>
      </c>
      <c r="I312" s="26">
        <v>21.985622876000001</v>
      </c>
      <c r="J312" s="26">
        <v>322.156137871</v>
      </c>
      <c r="K312" s="26">
        <v>0</v>
      </c>
      <c r="L312" s="26">
        <v>0</v>
      </c>
      <c r="M312" s="26">
        <v>1165.474661429</v>
      </c>
      <c r="N312" s="26">
        <v>34.9</v>
      </c>
      <c r="O312" s="26">
        <v>0</v>
      </c>
      <c r="P312" s="26">
        <v>1200.3746614290001</v>
      </c>
      <c r="Q312" s="26">
        <v>0</v>
      </c>
      <c r="R312" s="26">
        <v>0</v>
      </c>
      <c r="S312" s="26">
        <v>1200.3746614290001</v>
      </c>
      <c r="T312" s="26">
        <v>136.4</v>
      </c>
      <c r="U312" s="26">
        <v>1336.7746614289999</v>
      </c>
      <c r="V312" s="25" t="s">
        <v>278</v>
      </c>
    </row>
    <row r="313" spans="1:22" hidden="1" x14ac:dyDescent="0.25">
      <c r="A313" s="25">
        <v>2017</v>
      </c>
      <c r="B313" s="25">
        <v>210010</v>
      </c>
      <c r="C313" s="25" t="s">
        <v>203</v>
      </c>
      <c r="D313" s="25" t="s">
        <v>1</v>
      </c>
      <c r="E313" s="25" t="s">
        <v>152</v>
      </c>
      <c r="F313" s="25" t="s">
        <v>153</v>
      </c>
      <c r="G313" s="26">
        <v>31474</v>
      </c>
      <c r="H313" s="26">
        <v>114.311100041</v>
      </c>
      <c r="I313" s="26">
        <v>10.862832761</v>
      </c>
      <c r="J313" s="26">
        <v>69.208434697000001</v>
      </c>
      <c r="K313" s="26">
        <v>0</v>
      </c>
      <c r="L313" s="26">
        <v>0</v>
      </c>
      <c r="M313" s="26">
        <v>194.38236749999999</v>
      </c>
      <c r="N313" s="26">
        <v>10.4</v>
      </c>
      <c r="O313" s="26">
        <v>0</v>
      </c>
      <c r="P313" s="26">
        <v>204.78236749999999</v>
      </c>
      <c r="Q313" s="26">
        <v>0</v>
      </c>
      <c r="R313" s="26">
        <v>0</v>
      </c>
      <c r="S313" s="26">
        <v>204.78236749999999</v>
      </c>
      <c r="T313" s="26">
        <v>23.3</v>
      </c>
      <c r="U313" s="26">
        <v>228.0823675</v>
      </c>
      <c r="V313" s="25" t="s">
        <v>278</v>
      </c>
    </row>
    <row r="314" spans="1:22" hidden="1" x14ac:dyDescent="0.25">
      <c r="A314" s="25">
        <v>2017</v>
      </c>
      <c r="B314" s="25">
        <v>210010</v>
      </c>
      <c r="C314" s="25" t="s">
        <v>203</v>
      </c>
      <c r="D314" s="25" t="s">
        <v>1</v>
      </c>
      <c r="E314" s="25" t="s">
        <v>154</v>
      </c>
      <c r="F314" s="25" t="s">
        <v>155</v>
      </c>
      <c r="G314" s="26">
        <v>41110</v>
      </c>
      <c r="H314" s="26">
        <v>185.47995753699999</v>
      </c>
      <c r="I314" s="26">
        <v>17.962528415000001</v>
      </c>
      <c r="J314" s="26">
        <v>68.490574988000006</v>
      </c>
      <c r="K314" s="26">
        <v>0</v>
      </c>
      <c r="L314" s="26">
        <v>0</v>
      </c>
      <c r="M314" s="26">
        <v>271.93306094000002</v>
      </c>
      <c r="N314" s="26">
        <v>20.7</v>
      </c>
      <c r="O314" s="26">
        <v>0</v>
      </c>
      <c r="P314" s="26">
        <v>292.63306094000001</v>
      </c>
      <c r="Q314" s="26">
        <v>0</v>
      </c>
      <c r="R314" s="26">
        <v>0</v>
      </c>
      <c r="S314" s="26">
        <v>292.63306094000001</v>
      </c>
      <c r="T314" s="26">
        <v>33.200000000000003</v>
      </c>
      <c r="U314" s="26">
        <v>325.83306094</v>
      </c>
      <c r="V314" s="25" t="s">
        <v>278</v>
      </c>
    </row>
    <row r="315" spans="1:22" hidden="1" x14ac:dyDescent="0.25">
      <c r="A315" s="25">
        <v>2017</v>
      </c>
      <c r="B315" s="25">
        <v>210010</v>
      </c>
      <c r="C315" s="25" t="s">
        <v>203</v>
      </c>
      <c r="D315" s="25" t="s">
        <v>1</v>
      </c>
      <c r="E315" s="25" t="s">
        <v>156</v>
      </c>
      <c r="F315" s="25" t="s">
        <v>157</v>
      </c>
      <c r="G315" s="26">
        <v>19360</v>
      </c>
      <c r="H315" s="26">
        <v>61.883643112999998</v>
      </c>
      <c r="I315" s="26">
        <v>2.7133276949999998</v>
      </c>
      <c r="J315" s="26">
        <v>22.746875228</v>
      </c>
      <c r="K315" s="26">
        <v>0</v>
      </c>
      <c r="L315" s="26">
        <v>0</v>
      </c>
      <c r="M315" s="26">
        <v>87.343846037000006</v>
      </c>
      <c r="N315" s="26">
        <v>2.6</v>
      </c>
      <c r="O315" s="26">
        <v>0</v>
      </c>
      <c r="P315" s="26">
        <v>89.943846037</v>
      </c>
      <c r="Q315" s="26">
        <v>0</v>
      </c>
      <c r="R315" s="26">
        <v>0</v>
      </c>
      <c r="S315" s="26">
        <v>89.943846037</v>
      </c>
      <c r="T315" s="26">
        <v>10.199999999999999</v>
      </c>
      <c r="U315" s="26">
        <v>100.143846037</v>
      </c>
      <c r="V315" s="25" t="s">
        <v>278</v>
      </c>
    </row>
    <row r="316" spans="1:22" hidden="1" x14ac:dyDescent="0.25">
      <c r="A316" s="25">
        <v>2017</v>
      </c>
      <c r="B316" s="25">
        <v>210010</v>
      </c>
      <c r="C316" s="25" t="s">
        <v>203</v>
      </c>
      <c r="D316" s="25" t="s">
        <v>1</v>
      </c>
      <c r="E316" s="25" t="s">
        <v>158</v>
      </c>
      <c r="F316" s="25" t="s">
        <v>159</v>
      </c>
      <c r="G316" s="26">
        <v>6596</v>
      </c>
      <c r="H316" s="26">
        <v>57.701565750999997</v>
      </c>
      <c r="I316" s="26">
        <v>1.4691706819999999</v>
      </c>
      <c r="J316" s="26">
        <v>20.263422368000001</v>
      </c>
      <c r="K316" s="26">
        <v>0</v>
      </c>
      <c r="L316" s="26">
        <v>0</v>
      </c>
      <c r="M316" s="26">
        <v>79.434158800000006</v>
      </c>
      <c r="N316" s="26">
        <v>2.5</v>
      </c>
      <c r="O316" s="26">
        <v>0</v>
      </c>
      <c r="P316" s="26">
        <v>81.934158800000006</v>
      </c>
      <c r="Q316" s="26">
        <v>0</v>
      </c>
      <c r="R316" s="26">
        <v>0</v>
      </c>
      <c r="S316" s="26">
        <v>81.934158800000006</v>
      </c>
      <c r="T316" s="26">
        <v>9.3000000000000007</v>
      </c>
      <c r="U316" s="26">
        <v>91.234158800000003</v>
      </c>
      <c r="V316" s="25" t="s">
        <v>278</v>
      </c>
    </row>
    <row r="317" spans="1:22" hidden="1" x14ac:dyDescent="0.25">
      <c r="A317" s="25">
        <v>2017</v>
      </c>
      <c r="B317" s="25">
        <v>210010</v>
      </c>
      <c r="C317" s="25" t="s">
        <v>203</v>
      </c>
      <c r="D317" s="25" t="s">
        <v>1</v>
      </c>
      <c r="E317" s="25" t="s">
        <v>160</v>
      </c>
      <c r="F317" s="25" t="s">
        <v>161</v>
      </c>
      <c r="G317" s="26">
        <v>317</v>
      </c>
      <c r="H317" s="26">
        <v>139.73456704099999</v>
      </c>
      <c r="I317" s="26">
        <v>22.455931970999998</v>
      </c>
      <c r="J317" s="26">
        <v>52.369876728000001</v>
      </c>
      <c r="K317" s="26">
        <v>0</v>
      </c>
      <c r="L317" s="26">
        <v>0</v>
      </c>
      <c r="M317" s="26">
        <v>214.56037573899999</v>
      </c>
      <c r="N317" s="26">
        <v>16</v>
      </c>
      <c r="O317" s="26">
        <v>5.65</v>
      </c>
      <c r="P317" s="26">
        <v>236.210375739</v>
      </c>
      <c r="Q317" s="26">
        <v>0</v>
      </c>
      <c r="R317" s="26">
        <v>0</v>
      </c>
      <c r="S317" s="26">
        <v>236.210375739</v>
      </c>
      <c r="T317" s="26">
        <v>26.8</v>
      </c>
      <c r="U317" s="26">
        <v>263.01037573899998</v>
      </c>
      <c r="V317" s="25" t="s">
        <v>278</v>
      </c>
    </row>
    <row r="318" spans="1:22" hidden="1" x14ac:dyDescent="0.25">
      <c r="A318" s="25">
        <v>2017</v>
      </c>
      <c r="B318" s="25">
        <v>210010</v>
      </c>
      <c r="C318" s="25" t="s">
        <v>203</v>
      </c>
      <c r="D318" s="25" t="s">
        <v>1</v>
      </c>
      <c r="E318" s="25" t="s">
        <v>164</v>
      </c>
      <c r="F318" s="25" t="s">
        <v>165</v>
      </c>
      <c r="G318" s="26">
        <v>17806</v>
      </c>
      <c r="H318" s="26">
        <v>199.272365431</v>
      </c>
      <c r="I318" s="26">
        <v>35.018658447999996</v>
      </c>
      <c r="J318" s="26">
        <v>110.655694701</v>
      </c>
      <c r="K318" s="26">
        <v>0</v>
      </c>
      <c r="L318" s="26">
        <v>0</v>
      </c>
      <c r="M318" s="26">
        <v>344.94671857899999</v>
      </c>
      <c r="N318" s="26">
        <v>22.5</v>
      </c>
      <c r="O318" s="26">
        <v>227.53200000000001</v>
      </c>
      <c r="P318" s="26">
        <v>594.97871857899997</v>
      </c>
      <c r="Q318" s="26">
        <v>0</v>
      </c>
      <c r="R318" s="26">
        <v>0</v>
      </c>
      <c r="S318" s="26">
        <v>594.97871857899997</v>
      </c>
      <c r="T318" s="26">
        <v>67.599999999999994</v>
      </c>
      <c r="U318" s="26">
        <v>662.578718579</v>
      </c>
      <c r="V318" s="25" t="s">
        <v>278</v>
      </c>
    </row>
    <row r="319" spans="1:22" hidden="1" x14ac:dyDescent="0.25">
      <c r="A319" s="25">
        <v>2017</v>
      </c>
      <c r="B319" s="25">
        <v>210010</v>
      </c>
      <c r="C319" s="25" t="s">
        <v>203</v>
      </c>
      <c r="D319" s="25" t="s">
        <v>1</v>
      </c>
      <c r="E319" s="25" t="s">
        <v>170</v>
      </c>
      <c r="F319" s="25" t="s">
        <v>171</v>
      </c>
      <c r="G319" s="26">
        <v>30830.01</v>
      </c>
      <c r="H319" s="26">
        <v>1005.443237401</v>
      </c>
      <c r="I319" s="26">
        <v>7.397933214</v>
      </c>
      <c r="J319" s="26">
        <v>361.09663679499999</v>
      </c>
      <c r="K319" s="26">
        <v>0</v>
      </c>
      <c r="L319" s="26">
        <v>0</v>
      </c>
      <c r="M319" s="26">
        <v>1373.93780741</v>
      </c>
      <c r="N319" s="26">
        <v>29.7</v>
      </c>
      <c r="O319" s="26">
        <v>0</v>
      </c>
      <c r="P319" s="26">
        <v>1403.6378074100001</v>
      </c>
      <c r="Q319" s="26">
        <v>0</v>
      </c>
      <c r="R319" s="26">
        <v>0</v>
      </c>
      <c r="S319" s="26">
        <v>1403.6378074100001</v>
      </c>
      <c r="T319" s="26">
        <v>159.5</v>
      </c>
      <c r="U319" s="26">
        <v>1563.1378074100001</v>
      </c>
      <c r="V319" s="25" t="s">
        <v>278</v>
      </c>
    </row>
    <row r="320" spans="1:22" hidden="1" x14ac:dyDescent="0.25">
      <c r="A320" s="25">
        <v>2017</v>
      </c>
      <c r="B320" s="25">
        <v>210010</v>
      </c>
      <c r="C320" s="25" t="s">
        <v>203</v>
      </c>
      <c r="D320" s="25" t="s">
        <v>1</v>
      </c>
      <c r="E320" s="25" t="s">
        <v>193</v>
      </c>
      <c r="F320" s="25" t="s">
        <v>194</v>
      </c>
      <c r="G320" s="26">
        <v>9922.5</v>
      </c>
      <c r="H320" s="26">
        <v>153.80000000000001</v>
      </c>
      <c r="I320" s="26">
        <v>9.1776463279999998</v>
      </c>
      <c r="J320" s="26">
        <v>49.911933214999998</v>
      </c>
      <c r="K320" s="26"/>
      <c r="L320" s="26"/>
      <c r="M320" s="26">
        <v>212.889579543</v>
      </c>
      <c r="N320" s="26"/>
      <c r="O320" s="26"/>
      <c r="P320" s="26">
        <v>212.889579543</v>
      </c>
      <c r="Q320" s="26">
        <v>0</v>
      </c>
      <c r="R320" s="26">
        <v>0</v>
      </c>
      <c r="S320" s="26">
        <v>212.889579543</v>
      </c>
      <c r="T320" s="26">
        <v>24.2</v>
      </c>
      <c r="U320" s="26">
        <v>237.08957954300001</v>
      </c>
      <c r="V320" s="25" t="s">
        <v>278</v>
      </c>
    </row>
    <row r="321" spans="1:22" hidden="1" x14ac:dyDescent="0.25">
      <c r="A321" s="25">
        <v>2017</v>
      </c>
      <c r="B321" s="25">
        <v>210010</v>
      </c>
      <c r="C321" s="25" t="s">
        <v>203</v>
      </c>
      <c r="D321" s="25" t="s">
        <v>1</v>
      </c>
      <c r="E321" s="25" t="s">
        <v>172</v>
      </c>
      <c r="F321" s="25" t="s">
        <v>173</v>
      </c>
      <c r="G321" s="26">
        <v>2524</v>
      </c>
      <c r="H321" s="26"/>
      <c r="I321" s="26">
        <v>306.87649874099998</v>
      </c>
      <c r="J321" s="26">
        <v>77.057320841999996</v>
      </c>
      <c r="K321" s="26"/>
      <c r="L321" s="26"/>
      <c r="M321" s="26">
        <v>383.93381958200001</v>
      </c>
      <c r="N321" s="26"/>
      <c r="O321" s="26"/>
      <c r="P321" s="26">
        <v>383.93381958200001</v>
      </c>
      <c r="Q321" s="26">
        <v>0</v>
      </c>
      <c r="R321" s="26">
        <v>0</v>
      </c>
      <c r="S321" s="26">
        <v>383.93381958200001</v>
      </c>
      <c r="T321" s="26">
        <v>43.6</v>
      </c>
      <c r="U321" s="26">
        <v>427.53381958199998</v>
      </c>
      <c r="V321" s="25" t="s">
        <v>278</v>
      </c>
    </row>
    <row r="322" spans="1:22" x14ac:dyDescent="0.25">
      <c r="A322" s="25">
        <v>2017</v>
      </c>
      <c r="B322" s="25">
        <v>210010</v>
      </c>
      <c r="C322" s="25" t="s">
        <v>203</v>
      </c>
      <c r="D322" s="25" t="s">
        <v>177</v>
      </c>
      <c r="E322" s="25" t="s">
        <v>94</v>
      </c>
      <c r="F322" s="25" t="s">
        <v>94</v>
      </c>
      <c r="G322" s="26">
        <v>3654750.2120599998</v>
      </c>
      <c r="H322" s="26">
        <v>23908.734069842001</v>
      </c>
      <c r="I322" s="26">
        <v>4606.7500610070001</v>
      </c>
      <c r="J322" s="26">
        <v>8582.7466891509994</v>
      </c>
      <c r="K322" s="26">
        <v>0</v>
      </c>
      <c r="L322" s="26">
        <v>0</v>
      </c>
      <c r="M322" s="26">
        <v>37098.230819999997</v>
      </c>
      <c r="N322" s="26">
        <v>2704.1</v>
      </c>
      <c r="O322" s="26">
        <v>542.72140000000002</v>
      </c>
      <c r="P322" s="26"/>
      <c r="Q322" s="26">
        <v>0</v>
      </c>
      <c r="R322" s="26">
        <v>0</v>
      </c>
      <c r="S322" s="26">
        <v>40345.052219999998</v>
      </c>
      <c r="T322" s="26">
        <v>4583.5</v>
      </c>
      <c r="U322" s="26">
        <v>44928.552219999998</v>
      </c>
      <c r="V322" s="25" t="s">
        <v>278</v>
      </c>
    </row>
    <row r="323" spans="1:22" hidden="1" x14ac:dyDescent="0.25">
      <c r="A323" s="25">
        <v>2017</v>
      </c>
      <c r="B323" s="25">
        <v>210011</v>
      </c>
      <c r="C323" s="25" t="s">
        <v>204</v>
      </c>
      <c r="D323" s="25" t="s">
        <v>1</v>
      </c>
      <c r="E323" s="25" t="s">
        <v>106</v>
      </c>
      <c r="F323" s="25" t="s">
        <v>107</v>
      </c>
      <c r="G323" s="26">
        <v>54648</v>
      </c>
      <c r="H323" s="26">
        <v>25955.80833</v>
      </c>
      <c r="I323" s="26">
        <v>9627.4431939419992</v>
      </c>
      <c r="J323" s="26">
        <v>12004.60118903</v>
      </c>
      <c r="K323" s="26">
        <v>0</v>
      </c>
      <c r="L323" s="26">
        <v>2690.8199439700002</v>
      </c>
      <c r="M323" s="26">
        <v>50278.672656943003</v>
      </c>
      <c r="N323" s="26">
        <v>6018.2</v>
      </c>
      <c r="O323" s="26">
        <v>20.6</v>
      </c>
      <c r="P323" s="26">
        <v>56317.472656942999</v>
      </c>
      <c r="Q323" s="26">
        <v>0</v>
      </c>
      <c r="R323" s="26">
        <v>839.35599999999999</v>
      </c>
      <c r="S323" s="26">
        <v>57156.828656942998</v>
      </c>
      <c r="T323" s="26">
        <v>5417.7</v>
      </c>
      <c r="U323" s="26">
        <v>62574.528656943003</v>
      </c>
      <c r="V323" s="25" t="s">
        <v>278</v>
      </c>
    </row>
    <row r="324" spans="1:22" hidden="1" x14ac:dyDescent="0.25">
      <c r="A324" s="25">
        <v>2017</v>
      </c>
      <c r="B324" s="25">
        <v>210011</v>
      </c>
      <c r="C324" s="25" t="s">
        <v>204</v>
      </c>
      <c r="D324" s="25" t="s">
        <v>1</v>
      </c>
      <c r="E324" s="25" t="s">
        <v>112</v>
      </c>
      <c r="F324" s="25" t="s">
        <v>113</v>
      </c>
      <c r="G324" s="26">
        <v>5069</v>
      </c>
      <c r="H324" s="26">
        <v>1872.00317</v>
      </c>
      <c r="I324" s="26">
        <v>890.26793242099995</v>
      </c>
      <c r="J324" s="26">
        <v>874.47951821100003</v>
      </c>
      <c r="K324" s="26">
        <v>0</v>
      </c>
      <c r="L324" s="26">
        <v>0</v>
      </c>
      <c r="M324" s="26">
        <v>3636.7506206309999</v>
      </c>
      <c r="N324" s="26">
        <v>551.70000000000005</v>
      </c>
      <c r="O324" s="26">
        <v>1.94</v>
      </c>
      <c r="P324" s="26">
        <v>4190.3906206310003</v>
      </c>
      <c r="Q324" s="26">
        <v>0</v>
      </c>
      <c r="R324" s="26">
        <v>62.454000000000001</v>
      </c>
      <c r="S324" s="26">
        <v>4252.844620631</v>
      </c>
      <c r="T324" s="26">
        <v>403.1</v>
      </c>
      <c r="U324" s="26">
        <v>4655.9446206310004</v>
      </c>
      <c r="V324" s="25" t="s">
        <v>278</v>
      </c>
    </row>
    <row r="325" spans="1:22" hidden="1" x14ac:dyDescent="0.25">
      <c r="A325" s="25">
        <v>2017</v>
      </c>
      <c r="B325" s="25">
        <v>210011</v>
      </c>
      <c r="C325" s="25" t="s">
        <v>204</v>
      </c>
      <c r="D325" s="25" t="s">
        <v>1</v>
      </c>
      <c r="E325" s="25" t="s">
        <v>116</v>
      </c>
      <c r="F325" s="25" t="s">
        <v>117</v>
      </c>
      <c r="G325" s="26">
        <v>4532</v>
      </c>
      <c r="H325" s="26">
        <v>5542.5631599999997</v>
      </c>
      <c r="I325" s="26">
        <v>821.50907670100003</v>
      </c>
      <c r="J325" s="26">
        <v>2508.7866621650001</v>
      </c>
      <c r="K325" s="26">
        <v>0</v>
      </c>
      <c r="L325" s="26">
        <v>526.78857242200002</v>
      </c>
      <c r="M325" s="26">
        <v>9399.6474712880008</v>
      </c>
      <c r="N325" s="26">
        <v>540.29999999999995</v>
      </c>
      <c r="O325" s="26">
        <v>59.125819</v>
      </c>
      <c r="P325" s="26">
        <v>9999.0732902880009</v>
      </c>
      <c r="Q325" s="26">
        <v>0</v>
      </c>
      <c r="R325" s="26">
        <v>149.02600000000001</v>
      </c>
      <c r="S325" s="26">
        <v>10148.099290288001</v>
      </c>
      <c r="T325" s="26">
        <v>961.9</v>
      </c>
      <c r="U325" s="26">
        <v>11109.999290288</v>
      </c>
      <c r="V325" s="25" t="s">
        <v>278</v>
      </c>
    </row>
    <row r="326" spans="1:22" hidden="1" x14ac:dyDescent="0.25">
      <c r="A326" s="25">
        <v>2017</v>
      </c>
      <c r="B326" s="25">
        <v>210011</v>
      </c>
      <c r="C326" s="25" t="s">
        <v>204</v>
      </c>
      <c r="D326" s="25" t="s">
        <v>1</v>
      </c>
      <c r="E326" s="25" t="s">
        <v>178</v>
      </c>
      <c r="F326" s="25" t="s">
        <v>179</v>
      </c>
      <c r="G326" s="26">
        <v>657</v>
      </c>
      <c r="H326" s="26">
        <v>329.49265000000003</v>
      </c>
      <c r="I326" s="26">
        <v>111.00347279099999</v>
      </c>
      <c r="J326" s="26">
        <v>151.894424907</v>
      </c>
      <c r="K326" s="26">
        <v>0</v>
      </c>
      <c r="L326" s="26">
        <v>88.412835599999994</v>
      </c>
      <c r="M326" s="26">
        <v>680.80338329799997</v>
      </c>
      <c r="N326" s="26">
        <v>72.599999999999994</v>
      </c>
      <c r="O326" s="26">
        <v>1.1033999999999999</v>
      </c>
      <c r="P326" s="26">
        <v>754.50678329799996</v>
      </c>
      <c r="Q326" s="26">
        <v>0</v>
      </c>
      <c r="R326" s="26">
        <v>11.244999999999999</v>
      </c>
      <c r="S326" s="26">
        <v>765.75178329799996</v>
      </c>
      <c r="T326" s="26">
        <v>72.599999999999994</v>
      </c>
      <c r="U326" s="26">
        <v>838.35178329799999</v>
      </c>
      <c r="V326" s="25" t="s">
        <v>278</v>
      </c>
    </row>
    <row r="327" spans="1:22" hidden="1" x14ac:dyDescent="0.25">
      <c r="A327" s="25">
        <v>2017</v>
      </c>
      <c r="B327" s="25">
        <v>210011</v>
      </c>
      <c r="C327" s="25" t="s">
        <v>204</v>
      </c>
      <c r="D327" s="25" t="s">
        <v>1</v>
      </c>
      <c r="E327" s="25" t="s">
        <v>182</v>
      </c>
      <c r="F327" s="25" t="s">
        <v>183</v>
      </c>
      <c r="G327" s="26">
        <v>4045</v>
      </c>
      <c r="H327" s="26">
        <v>3199.0285100000001</v>
      </c>
      <c r="I327" s="26">
        <v>675.366563208</v>
      </c>
      <c r="J327" s="26">
        <v>1456.9187031690001</v>
      </c>
      <c r="K327" s="26">
        <v>0</v>
      </c>
      <c r="L327" s="26">
        <v>452.43904659399999</v>
      </c>
      <c r="M327" s="26">
        <v>5783.7528229709997</v>
      </c>
      <c r="N327" s="26">
        <v>461</v>
      </c>
      <c r="O327" s="26">
        <v>146.93643700000001</v>
      </c>
      <c r="P327" s="26">
        <v>6391.689259971</v>
      </c>
      <c r="Q327" s="26">
        <v>0</v>
      </c>
      <c r="R327" s="26">
        <v>95.262</v>
      </c>
      <c r="S327" s="26">
        <v>6486.9512599709997</v>
      </c>
      <c r="T327" s="26">
        <v>614.9</v>
      </c>
      <c r="U327" s="26">
        <v>7101.8512599710002</v>
      </c>
      <c r="V327" s="25" t="s">
        <v>278</v>
      </c>
    </row>
    <row r="328" spans="1:22" hidden="1" x14ac:dyDescent="0.25">
      <c r="A328" s="25">
        <v>2017</v>
      </c>
      <c r="B328" s="25">
        <v>210011</v>
      </c>
      <c r="C328" s="25" t="s">
        <v>204</v>
      </c>
      <c r="D328" s="25" t="s">
        <v>1</v>
      </c>
      <c r="E328" s="25" t="s">
        <v>118</v>
      </c>
      <c r="F328" s="25" t="s">
        <v>119</v>
      </c>
      <c r="G328" s="26">
        <v>4716</v>
      </c>
      <c r="H328" s="26">
        <v>1104.8309300000001</v>
      </c>
      <c r="I328" s="26">
        <v>323.59829741800002</v>
      </c>
      <c r="J328" s="26">
        <v>507.16886575900003</v>
      </c>
      <c r="K328" s="26">
        <v>0</v>
      </c>
      <c r="L328" s="26">
        <v>158.80088576200001</v>
      </c>
      <c r="M328" s="26">
        <v>2094.3989789379998</v>
      </c>
      <c r="N328" s="26">
        <v>227.1</v>
      </c>
      <c r="O328" s="26">
        <v>0.18</v>
      </c>
      <c r="P328" s="26">
        <v>2321.678978938</v>
      </c>
      <c r="Q328" s="26">
        <v>0</v>
      </c>
      <c r="R328" s="26">
        <v>34.601999999999997</v>
      </c>
      <c r="S328" s="26">
        <v>2356.2809789379999</v>
      </c>
      <c r="T328" s="26">
        <v>223.3</v>
      </c>
      <c r="U328" s="26">
        <v>2579.580978938</v>
      </c>
      <c r="V328" s="25" t="s">
        <v>278</v>
      </c>
    </row>
    <row r="329" spans="1:22" hidden="1" x14ac:dyDescent="0.25">
      <c r="A329" s="25">
        <v>2017</v>
      </c>
      <c r="B329" s="25">
        <v>210011</v>
      </c>
      <c r="C329" s="25" t="s">
        <v>204</v>
      </c>
      <c r="D329" s="25" t="s">
        <v>1</v>
      </c>
      <c r="E329" s="25" t="s">
        <v>120</v>
      </c>
      <c r="F329" s="25" t="s">
        <v>121</v>
      </c>
      <c r="G329" s="26">
        <v>740040</v>
      </c>
      <c r="H329" s="26">
        <v>12419.689759999999</v>
      </c>
      <c r="I329" s="26">
        <v>1579.727333971</v>
      </c>
      <c r="J329" s="26">
        <v>5717.7481488619997</v>
      </c>
      <c r="K329" s="26">
        <v>0</v>
      </c>
      <c r="L329" s="26">
        <v>443.11820516300003</v>
      </c>
      <c r="M329" s="26">
        <v>20160.283447995</v>
      </c>
      <c r="N329" s="26">
        <v>896.8</v>
      </c>
      <c r="O329" s="26">
        <v>2.85</v>
      </c>
      <c r="P329" s="26">
        <v>21059.933447995001</v>
      </c>
      <c r="Q329" s="26">
        <v>0</v>
      </c>
      <c r="R329" s="26">
        <v>313.87799999999999</v>
      </c>
      <c r="S329" s="26">
        <v>21373.811447995002</v>
      </c>
      <c r="T329" s="26">
        <v>2025.9</v>
      </c>
      <c r="U329" s="26">
        <v>23399.711447995</v>
      </c>
      <c r="V329" s="25" t="s">
        <v>278</v>
      </c>
    </row>
    <row r="330" spans="1:22" hidden="1" x14ac:dyDescent="0.25">
      <c r="A330" s="25">
        <v>2017</v>
      </c>
      <c r="B330" s="25">
        <v>210011</v>
      </c>
      <c r="C330" s="25" t="s">
        <v>204</v>
      </c>
      <c r="D330" s="25" t="s">
        <v>1</v>
      </c>
      <c r="E330" s="25" t="s">
        <v>122</v>
      </c>
      <c r="F330" s="25" t="s">
        <v>123</v>
      </c>
      <c r="G330" s="26">
        <v>325070</v>
      </c>
      <c r="H330" s="26">
        <v>5009.5091000000002</v>
      </c>
      <c r="I330" s="26">
        <v>1075.6997342090001</v>
      </c>
      <c r="J330" s="26">
        <v>2351.7223814140002</v>
      </c>
      <c r="K330" s="26">
        <v>0</v>
      </c>
      <c r="L330" s="26">
        <v>154.39619167500001</v>
      </c>
      <c r="M330" s="26">
        <v>8591.3274072980003</v>
      </c>
      <c r="N330" s="26">
        <v>689.5</v>
      </c>
      <c r="O330" s="26">
        <v>0.17</v>
      </c>
      <c r="P330" s="26">
        <v>9280.9974072980003</v>
      </c>
      <c r="Q330" s="26">
        <v>0</v>
      </c>
      <c r="R330" s="26">
        <v>138.32400000000001</v>
      </c>
      <c r="S330" s="26">
        <v>9419.3214072980008</v>
      </c>
      <c r="T330" s="26">
        <v>892.8</v>
      </c>
      <c r="U330" s="26">
        <v>10312.121407298</v>
      </c>
      <c r="V330" s="25" t="s">
        <v>278</v>
      </c>
    </row>
    <row r="331" spans="1:22" hidden="1" x14ac:dyDescent="0.25">
      <c r="A331" s="25">
        <v>2017</v>
      </c>
      <c r="B331" s="25">
        <v>210011</v>
      </c>
      <c r="C331" s="25" t="s">
        <v>204</v>
      </c>
      <c r="D331" s="25" t="s">
        <v>1</v>
      </c>
      <c r="E331" s="25" t="s">
        <v>124</v>
      </c>
      <c r="F331" s="25" t="s">
        <v>125</v>
      </c>
      <c r="G331" s="26">
        <v>6039</v>
      </c>
      <c r="H331" s="26">
        <v>1441.2013999999999</v>
      </c>
      <c r="I331" s="26">
        <v>282.14906213900002</v>
      </c>
      <c r="J331" s="26">
        <v>774.98233909500004</v>
      </c>
      <c r="K331" s="26">
        <v>0</v>
      </c>
      <c r="L331" s="26">
        <v>0</v>
      </c>
      <c r="M331" s="26">
        <v>2498.3328012339998</v>
      </c>
      <c r="N331" s="26">
        <v>187.2</v>
      </c>
      <c r="O331" s="26">
        <v>0.53</v>
      </c>
      <c r="P331" s="26">
        <v>2686.0628012339998</v>
      </c>
      <c r="Q331" s="26">
        <v>0</v>
      </c>
      <c r="R331" s="26">
        <v>40.033000000000001</v>
      </c>
      <c r="S331" s="26">
        <v>2726.0958012340002</v>
      </c>
      <c r="T331" s="26">
        <v>258.39999999999998</v>
      </c>
      <c r="U331" s="26">
        <v>2984.4958012339998</v>
      </c>
      <c r="V331" s="25" t="s">
        <v>278</v>
      </c>
    </row>
    <row r="332" spans="1:22" hidden="1" x14ac:dyDescent="0.25">
      <c r="A332" s="25">
        <v>2017</v>
      </c>
      <c r="B332" s="25">
        <v>210011</v>
      </c>
      <c r="C332" s="25" t="s">
        <v>204</v>
      </c>
      <c r="D332" s="25" t="s">
        <v>1</v>
      </c>
      <c r="E332" s="25" t="s">
        <v>126</v>
      </c>
      <c r="F332" s="25" t="s">
        <v>127</v>
      </c>
      <c r="G332" s="26">
        <v>93412</v>
      </c>
      <c r="H332" s="26">
        <v>4208.8031799999999</v>
      </c>
      <c r="I332" s="26">
        <v>784.39855562800005</v>
      </c>
      <c r="J332" s="26">
        <v>2185.4525010289999</v>
      </c>
      <c r="K332" s="26">
        <v>0</v>
      </c>
      <c r="L332" s="26">
        <v>0</v>
      </c>
      <c r="M332" s="26">
        <v>7178.6542366570002</v>
      </c>
      <c r="N332" s="26">
        <v>516.9</v>
      </c>
      <c r="O332" s="26">
        <v>0.78</v>
      </c>
      <c r="P332" s="26">
        <v>7696.3342366569996</v>
      </c>
      <c r="Q332" s="26">
        <v>0</v>
      </c>
      <c r="R332" s="26">
        <v>114.706</v>
      </c>
      <c r="S332" s="26">
        <v>7811.0402366569997</v>
      </c>
      <c r="T332" s="26">
        <v>740.4</v>
      </c>
      <c r="U332" s="26">
        <v>8551.4402366569993</v>
      </c>
      <c r="V332" s="25" t="s">
        <v>278</v>
      </c>
    </row>
    <row r="333" spans="1:22" hidden="1" x14ac:dyDescent="0.25">
      <c r="A333" s="25">
        <v>2017</v>
      </c>
      <c r="B333" s="25">
        <v>210011</v>
      </c>
      <c r="C333" s="25" t="s">
        <v>204</v>
      </c>
      <c r="D333" s="25" t="s">
        <v>1</v>
      </c>
      <c r="E333" s="25" t="s">
        <v>128</v>
      </c>
      <c r="F333" s="25" t="s">
        <v>129</v>
      </c>
      <c r="G333" s="26">
        <v>1044142</v>
      </c>
      <c r="H333" s="26">
        <v>13502.785669999999</v>
      </c>
      <c r="I333" s="26">
        <v>2765.2006413089998</v>
      </c>
      <c r="J333" s="26">
        <v>8174.1685058359999</v>
      </c>
      <c r="K333" s="26">
        <v>0</v>
      </c>
      <c r="L333" s="26">
        <v>1160.9230675169999</v>
      </c>
      <c r="M333" s="26">
        <v>25603.077884662001</v>
      </c>
      <c r="N333" s="26">
        <v>1342.1</v>
      </c>
      <c r="O333" s="26">
        <v>1449.610181</v>
      </c>
      <c r="P333" s="26">
        <v>28394.788065662</v>
      </c>
      <c r="Q333" s="26">
        <v>0</v>
      </c>
      <c r="R333" s="26">
        <v>423.19600000000003</v>
      </c>
      <c r="S333" s="26">
        <v>28817.984065662</v>
      </c>
      <c r="T333" s="26">
        <v>2731.5</v>
      </c>
      <c r="U333" s="26">
        <v>31549.484065662</v>
      </c>
      <c r="V333" s="25" t="s">
        <v>278</v>
      </c>
    </row>
    <row r="334" spans="1:22" hidden="1" x14ac:dyDescent="0.25">
      <c r="A334" s="25">
        <v>2017</v>
      </c>
      <c r="B334" s="25">
        <v>210011</v>
      </c>
      <c r="C334" s="25" t="s">
        <v>204</v>
      </c>
      <c r="D334" s="25" t="s">
        <v>1</v>
      </c>
      <c r="E334" s="25" t="s">
        <v>130</v>
      </c>
      <c r="F334" s="25" t="s">
        <v>131</v>
      </c>
      <c r="G334" s="26">
        <v>72608</v>
      </c>
      <c r="H334" s="26">
        <v>589.53255999999999</v>
      </c>
      <c r="I334" s="26">
        <v>69.082578218999998</v>
      </c>
      <c r="J334" s="26">
        <v>414.98089364999998</v>
      </c>
      <c r="K334" s="26">
        <v>0</v>
      </c>
      <c r="L334" s="26">
        <v>0</v>
      </c>
      <c r="M334" s="26">
        <v>1073.5960318699999</v>
      </c>
      <c r="N334" s="26">
        <v>8.4</v>
      </c>
      <c r="O334" s="26">
        <v>0</v>
      </c>
      <c r="P334" s="26">
        <v>1081.99603187</v>
      </c>
      <c r="Q334" s="26">
        <v>0</v>
      </c>
      <c r="R334" s="26">
        <v>16.126000000000001</v>
      </c>
      <c r="S334" s="26">
        <v>1098.12203187</v>
      </c>
      <c r="T334" s="26">
        <v>104.1</v>
      </c>
      <c r="U334" s="26">
        <v>1202.2220318699999</v>
      </c>
      <c r="V334" s="25" t="s">
        <v>278</v>
      </c>
    </row>
    <row r="335" spans="1:22" hidden="1" x14ac:dyDescent="0.25">
      <c r="A335" s="25">
        <v>2017</v>
      </c>
      <c r="B335" s="25">
        <v>210011</v>
      </c>
      <c r="C335" s="25" t="s">
        <v>204</v>
      </c>
      <c r="D335" s="25" t="s">
        <v>1</v>
      </c>
      <c r="E335" s="25" t="s">
        <v>132</v>
      </c>
      <c r="F335" s="25" t="s">
        <v>133</v>
      </c>
      <c r="G335" s="26">
        <v>1503138</v>
      </c>
      <c r="H335" s="26">
        <v>1008.0127</v>
      </c>
      <c r="I335" s="26">
        <v>170.42734562699999</v>
      </c>
      <c r="J335" s="26">
        <v>549.36081585800002</v>
      </c>
      <c r="K335" s="26">
        <v>0</v>
      </c>
      <c r="L335" s="26">
        <v>102.860811</v>
      </c>
      <c r="M335" s="26">
        <v>1830.6616724850001</v>
      </c>
      <c r="N335" s="26">
        <v>22.8</v>
      </c>
      <c r="O335" s="26">
        <v>0</v>
      </c>
      <c r="P335" s="26">
        <v>1853.461672485</v>
      </c>
      <c r="Q335" s="26">
        <v>0</v>
      </c>
      <c r="R335" s="26">
        <v>27.623999999999999</v>
      </c>
      <c r="S335" s="26">
        <v>1881.085672485</v>
      </c>
      <c r="T335" s="26">
        <v>178.3</v>
      </c>
      <c r="U335" s="26">
        <v>2059.3856724850002</v>
      </c>
      <c r="V335" s="25" t="s">
        <v>278</v>
      </c>
    </row>
    <row r="336" spans="1:22" hidden="1" x14ac:dyDescent="0.25">
      <c r="A336" s="25">
        <v>2017</v>
      </c>
      <c r="B336" s="25">
        <v>210011</v>
      </c>
      <c r="C336" s="25" t="s">
        <v>204</v>
      </c>
      <c r="D336" s="25" t="s">
        <v>1</v>
      </c>
      <c r="E336" s="25" t="s">
        <v>174</v>
      </c>
      <c r="F336" s="25" t="s">
        <v>175</v>
      </c>
      <c r="G336" s="26">
        <v>28087.929349999999</v>
      </c>
      <c r="H336" s="26">
        <v>20690.099999999999</v>
      </c>
      <c r="I336" s="26">
        <v>3397.2291100000002</v>
      </c>
      <c r="J336" s="26">
        <v>1917.6660291759999</v>
      </c>
      <c r="K336" s="26"/>
      <c r="L336" s="26"/>
      <c r="M336" s="26">
        <v>26004.995139176001</v>
      </c>
      <c r="N336" s="26">
        <v>41.3</v>
      </c>
      <c r="O336" s="26"/>
      <c r="P336" s="26">
        <v>26046.295139176</v>
      </c>
      <c r="Q336" s="26">
        <v>0</v>
      </c>
      <c r="R336" s="26">
        <v>388.19400000000002</v>
      </c>
      <c r="S336" s="26">
        <v>26434.489139175999</v>
      </c>
      <c r="T336" s="26">
        <v>2505.6</v>
      </c>
      <c r="U336" s="26">
        <v>28940.089139176001</v>
      </c>
      <c r="V336" s="25" t="s">
        <v>278</v>
      </c>
    </row>
    <row r="337" spans="1:22" hidden="1" x14ac:dyDescent="0.25">
      <c r="A337" s="25">
        <v>2017</v>
      </c>
      <c r="B337" s="25">
        <v>210011</v>
      </c>
      <c r="C337" s="25" t="s">
        <v>204</v>
      </c>
      <c r="D337" s="25" t="s">
        <v>1</v>
      </c>
      <c r="E337" s="25" t="s">
        <v>176</v>
      </c>
      <c r="F337" s="25" t="s">
        <v>2</v>
      </c>
      <c r="G337" s="26">
        <v>28087.929349999999</v>
      </c>
      <c r="H337" s="26">
        <v>15782.4</v>
      </c>
      <c r="I337" s="26">
        <v>4949.4584999999997</v>
      </c>
      <c r="J337" s="26">
        <v>3130.7810113380001</v>
      </c>
      <c r="K337" s="26"/>
      <c r="L337" s="26"/>
      <c r="M337" s="26">
        <v>23862.639511337999</v>
      </c>
      <c r="N337" s="26">
        <v>60.2</v>
      </c>
      <c r="O337" s="26"/>
      <c r="P337" s="26">
        <v>23922.839511337999</v>
      </c>
      <c r="Q337" s="26">
        <v>0</v>
      </c>
      <c r="R337" s="26">
        <v>356.54599999999999</v>
      </c>
      <c r="S337" s="26">
        <v>24279.385511338001</v>
      </c>
      <c r="T337" s="26">
        <v>2301.3000000000002</v>
      </c>
      <c r="U337" s="26">
        <v>26580.685511338001</v>
      </c>
      <c r="V337" s="25" t="s">
        <v>278</v>
      </c>
    </row>
    <row r="338" spans="1:22" hidden="1" x14ac:dyDescent="0.25">
      <c r="A338" s="25">
        <v>2017</v>
      </c>
      <c r="B338" s="25">
        <v>210011</v>
      </c>
      <c r="C338" s="25" t="s">
        <v>204</v>
      </c>
      <c r="D338" s="25" t="s">
        <v>1</v>
      </c>
      <c r="E338" s="25" t="s">
        <v>134</v>
      </c>
      <c r="F338" s="25" t="s">
        <v>135</v>
      </c>
      <c r="G338" s="26">
        <v>17986649</v>
      </c>
      <c r="H338" s="26">
        <v>17505.471829999999</v>
      </c>
      <c r="I338" s="26">
        <v>2264.4582566459999</v>
      </c>
      <c r="J338" s="26">
        <v>10088.48812451</v>
      </c>
      <c r="K338" s="26">
        <v>0</v>
      </c>
      <c r="L338" s="26">
        <v>547.11683901000004</v>
      </c>
      <c r="M338" s="26">
        <v>30405.535050166</v>
      </c>
      <c r="N338" s="26">
        <v>828.4</v>
      </c>
      <c r="O338" s="26">
        <v>245.62643</v>
      </c>
      <c r="P338" s="26">
        <v>31479.561480166001</v>
      </c>
      <c r="Q338" s="26">
        <v>0</v>
      </c>
      <c r="R338" s="26">
        <v>469.17200000000003</v>
      </c>
      <c r="S338" s="26">
        <v>31948.733480166</v>
      </c>
      <c r="T338" s="26">
        <v>3028.3</v>
      </c>
      <c r="U338" s="26">
        <v>34977.033480165999</v>
      </c>
      <c r="V338" s="25" t="s">
        <v>278</v>
      </c>
    </row>
    <row r="339" spans="1:22" hidden="1" x14ac:dyDescent="0.25">
      <c r="A339" s="25">
        <v>2017</v>
      </c>
      <c r="B339" s="25">
        <v>210011</v>
      </c>
      <c r="C339" s="25" t="s">
        <v>204</v>
      </c>
      <c r="D339" s="25" t="s">
        <v>1</v>
      </c>
      <c r="E339" s="25" t="s">
        <v>136</v>
      </c>
      <c r="F339" s="25" t="s">
        <v>137</v>
      </c>
      <c r="G339" s="26">
        <v>880580</v>
      </c>
      <c r="H339" s="26">
        <v>1539.92509</v>
      </c>
      <c r="I339" s="26">
        <v>312.907980119</v>
      </c>
      <c r="J339" s="26">
        <v>927.49575367299997</v>
      </c>
      <c r="K339" s="26">
        <v>0</v>
      </c>
      <c r="L339" s="26">
        <v>140.079540829</v>
      </c>
      <c r="M339" s="26">
        <v>2920.4083646200002</v>
      </c>
      <c r="N339" s="26">
        <v>191.1</v>
      </c>
      <c r="O339" s="26">
        <v>0.06</v>
      </c>
      <c r="P339" s="26">
        <v>3111.56836462</v>
      </c>
      <c r="Q339" s="26">
        <v>0</v>
      </c>
      <c r="R339" s="26">
        <v>46.375</v>
      </c>
      <c r="S339" s="26">
        <v>3157.94336462</v>
      </c>
      <c r="T339" s="26">
        <v>299.3</v>
      </c>
      <c r="U339" s="26">
        <v>3457.2433646200002</v>
      </c>
      <c r="V339" s="25" t="s">
        <v>278</v>
      </c>
    </row>
    <row r="340" spans="1:22" hidden="1" x14ac:dyDescent="0.25">
      <c r="A340" s="25">
        <v>2017</v>
      </c>
      <c r="B340" s="25">
        <v>210011</v>
      </c>
      <c r="C340" s="25" t="s">
        <v>204</v>
      </c>
      <c r="D340" s="25" t="s">
        <v>1</v>
      </c>
      <c r="E340" s="25" t="s">
        <v>138</v>
      </c>
      <c r="F340" s="25" t="s">
        <v>139</v>
      </c>
      <c r="G340" s="26">
        <v>113047</v>
      </c>
      <c r="H340" s="26">
        <v>3673.1338099999998</v>
      </c>
      <c r="I340" s="26">
        <v>267.10857674200003</v>
      </c>
      <c r="J340" s="26">
        <v>2235.7407124269998</v>
      </c>
      <c r="K340" s="26">
        <v>0</v>
      </c>
      <c r="L340" s="26">
        <v>273.10419871900001</v>
      </c>
      <c r="M340" s="26">
        <v>6449.0872978879997</v>
      </c>
      <c r="N340" s="26">
        <v>149.9</v>
      </c>
      <c r="O340" s="26">
        <v>304.17956600000002</v>
      </c>
      <c r="P340" s="26">
        <v>6903.1668638880001</v>
      </c>
      <c r="Q340" s="26">
        <v>0</v>
      </c>
      <c r="R340" s="26">
        <v>102.88500000000001</v>
      </c>
      <c r="S340" s="26">
        <v>7006.0518638880003</v>
      </c>
      <c r="T340" s="26">
        <v>664.1</v>
      </c>
      <c r="U340" s="26">
        <v>7670.1518638879998</v>
      </c>
      <c r="V340" s="25" t="s">
        <v>278</v>
      </c>
    </row>
    <row r="341" spans="1:22" hidden="1" x14ac:dyDescent="0.25">
      <c r="A341" s="25">
        <v>2017</v>
      </c>
      <c r="B341" s="25">
        <v>210011</v>
      </c>
      <c r="C341" s="25" t="s">
        <v>204</v>
      </c>
      <c r="D341" s="25" t="s">
        <v>1</v>
      </c>
      <c r="E341" s="25" t="s">
        <v>140</v>
      </c>
      <c r="F341" s="25" t="s">
        <v>141</v>
      </c>
      <c r="G341" s="26">
        <v>835388.6936</v>
      </c>
      <c r="H341" s="26">
        <v>6288.8847100000003</v>
      </c>
      <c r="I341" s="26">
        <v>1269.306207569</v>
      </c>
      <c r="J341" s="26">
        <v>4232.446426382</v>
      </c>
      <c r="K341" s="26">
        <v>0</v>
      </c>
      <c r="L341" s="26">
        <v>0</v>
      </c>
      <c r="M341" s="26">
        <v>11790.637343951999</v>
      </c>
      <c r="N341" s="26">
        <v>831.2</v>
      </c>
      <c r="O341" s="26">
        <v>349.39710200000002</v>
      </c>
      <c r="P341" s="26">
        <v>12971.234445952001</v>
      </c>
      <c r="Q341" s="26">
        <v>0</v>
      </c>
      <c r="R341" s="26">
        <v>193.32300000000001</v>
      </c>
      <c r="S341" s="26">
        <v>13164.557445951999</v>
      </c>
      <c r="T341" s="26">
        <v>1247.8</v>
      </c>
      <c r="U341" s="26">
        <v>14412.357445952</v>
      </c>
      <c r="V341" s="25" t="s">
        <v>278</v>
      </c>
    </row>
    <row r="342" spans="1:22" hidden="1" x14ac:dyDescent="0.25">
      <c r="A342" s="25">
        <v>2017</v>
      </c>
      <c r="B342" s="25">
        <v>210011</v>
      </c>
      <c r="C342" s="25" t="s">
        <v>204</v>
      </c>
      <c r="D342" s="25" t="s">
        <v>1</v>
      </c>
      <c r="E342" s="25" t="s">
        <v>142</v>
      </c>
      <c r="F342" s="25" t="s">
        <v>143</v>
      </c>
      <c r="G342" s="26">
        <v>1082969.4776999999</v>
      </c>
      <c r="H342" s="26">
        <v>1442.5002199999999</v>
      </c>
      <c r="I342" s="26">
        <v>220.13000663700001</v>
      </c>
      <c r="J342" s="26">
        <v>925.05347804899998</v>
      </c>
      <c r="K342" s="26">
        <v>0</v>
      </c>
      <c r="L342" s="26">
        <v>0</v>
      </c>
      <c r="M342" s="26">
        <v>2587.6837046860001</v>
      </c>
      <c r="N342" s="26">
        <v>112</v>
      </c>
      <c r="O342" s="26">
        <v>318.09719076900001</v>
      </c>
      <c r="P342" s="26">
        <v>3017.7808954550001</v>
      </c>
      <c r="Q342" s="26">
        <v>0</v>
      </c>
      <c r="R342" s="26">
        <v>44.976999999999997</v>
      </c>
      <c r="S342" s="26">
        <v>3062.7578954549999</v>
      </c>
      <c r="T342" s="26">
        <v>290.3</v>
      </c>
      <c r="U342" s="26">
        <v>3353.0578954550001</v>
      </c>
      <c r="V342" s="25" t="s">
        <v>278</v>
      </c>
    </row>
    <row r="343" spans="1:22" hidden="1" x14ac:dyDescent="0.25">
      <c r="A343" s="25">
        <v>2017</v>
      </c>
      <c r="B343" s="25">
        <v>210011</v>
      </c>
      <c r="C343" s="25" t="s">
        <v>204</v>
      </c>
      <c r="D343" s="25" t="s">
        <v>1</v>
      </c>
      <c r="E343" s="25" t="s">
        <v>144</v>
      </c>
      <c r="F343" s="25" t="s">
        <v>145</v>
      </c>
      <c r="G343" s="26">
        <v>999870.3</v>
      </c>
      <c r="H343" s="26">
        <v>3666.23884</v>
      </c>
      <c r="I343" s="26">
        <v>752.41075047699997</v>
      </c>
      <c r="J343" s="26">
        <v>2750.2680272960001</v>
      </c>
      <c r="K343" s="26">
        <v>0</v>
      </c>
      <c r="L343" s="26">
        <v>0</v>
      </c>
      <c r="M343" s="26">
        <v>7168.9176177729996</v>
      </c>
      <c r="N343" s="26">
        <v>300.89999999999998</v>
      </c>
      <c r="O343" s="26">
        <v>524.46818499999995</v>
      </c>
      <c r="P343" s="26">
        <v>7994.2858027729999</v>
      </c>
      <c r="Q343" s="26">
        <v>0</v>
      </c>
      <c r="R343" s="26">
        <v>119.14700000000001</v>
      </c>
      <c r="S343" s="26">
        <v>8113.4328027729998</v>
      </c>
      <c r="T343" s="26">
        <v>769</v>
      </c>
      <c r="U343" s="26">
        <v>8882.4328027730007</v>
      </c>
      <c r="V343" s="25" t="s">
        <v>278</v>
      </c>
    </row>
    <row r="344" spans="1:22" hidden="1" x14ac:dyDescent="0.25">
      <c r="A344" s="25">
        <v>2017</v>
      </c>
      <c r="B344" s="25">
        <v>210011</v>
      </c>
      <c r="C344" s="25" t="s">
        <v>204</v>
      </c>
      <c r="D344" s="25" t="s">
        <v>1</v>
      </c>
      <c r="E344" s="25" t="s">
        <v>146</v>
      </c>
      <c r="F344" s="25" t="s">
        <v>147</v>
      </c>
      <c r="G344" s="26">
        <v>291703.41200000001</v>
      </c>
      <c r="H344" s="26">
        <v>955.84067000000005</v>
      </c>
      <c r="I344" s="26">
        <v>479.96201880699999</v>
      </c>
      <c r="J344" s="26">
        <v>643.198631697</v>
      </c>
      <c r="K344" s="26">
        <v>0</v>
      </c>
      <c r="L344" s="26">
        <v>16.502458162</v>
      </c>
      <c r="M344" s="26">
        <v>2095.503778666</v>
      </c>
      <c r="N344" s="26">
        <v>340.4</v>
      </c>
      <c r="O344" s="26">
        <v>7.0000000000000007E-2</v>
      </c>
      <c r="P344" s="26">
        <v>2435.9737786659998</v>
      </c>
      <c r="Q344" s="26">
        <v>0</v>
      </c>
      <c r="R344" s="26">
        <v>36.305999999999997</v>
      </c>
      <c r="S344" s="26">
        <v>2472.2797786659999</v>
      </c>
      <c r="T344" s="26">
        <v>234.3</v>
      </c>
      <c r="U344" s="26">
        <v>2706.579778666</v>
      </c>
      <c r="V344" s="25" t="s">
        <v>278</v>
      </c>
    </row>
    <row r="345" spans="1:22" hidden="1" x14ac:dyDescent="0.25">
      <c r="A345" s="25">
        <v>2017</v>
      </c>
      <c r="B345" s="25">
        <v>210011</v>
      </c>
      <c r="C345" s="25" t="s">
        <v>204</v>
      </c>
      <c r="D345" s="25" t="s">
        <v>1</v>
      </c>
      <c r="E345" s="25" t="s">
        <v>148</v>
      </c>
      <c r="F345" s="25" t="s">
        <v>149</v>
      </c>
      <c r="G345" s="26">
        <v>4465557.75</v>
      </c>
      <c r="H345" s="26">
        <v>5097.5424499999999</v>
      </c>
      <c r="I345" s="26">
        <v>420.95361292699999</v>
      </c>
      <c r="J345" s="26">
        <v>2461.6985166059999</v>
      </c>
      <c r="K345" s="26">
        <v>0</v>
      </c>
      <c r="L345" s="26">
        <v>0</v>
      </c>
      <c r="M345" s="26">
        <v>7980.1945795339998</v>
      </c>
      <c r="N345" s="26">
        <v>239.5</v>
      </c>
      <c r="O345" s="26">
        <v>0</v>
      </c>
      <c r="P345" s="26">
        <v>8219.6945795339998</v>
      </c>
      <c r="Q345" s="26">
        <v>0</v>
      </c>
      <c r="R345" s="26">
        <v>122.506</v>
      </c>
      <c r="S345" s="26">
        <v>8342.2005795339992</v>
      </c>
      <c r="T345" s="26">
        <v>790.7</v>
      </c>
      <c r="U345" s="26">
        <v>9132.9005795339999</v>
      </c>
      <c r="V345" s="25" t="s">
        <v>278</v>
      </c>
    </row>
    <row r="346" spans="1:22" hidden="1" x14ac:dyDescent="0.25">
      <c r="A346" s="25">
        <v>2017</v>
      </c>
      <c r="B346" s="25">
        <v>210011</v>
      </c>
      <c r="C346" s="25" t="s">
        <v>204</v>
      </c>
      <c r="D346" s="25" t="s">
        <v>1</v>
      </c>
      <c r="E346" s="25" t="s">
        <v>150</v>
      </c>
      <c r="F346" s="25" t="s">
        <v>151</v>
      </c>
      <c r="G346" s="26">
        <v>34804</v>
      </c>
      <c r="H346" s="26">
        <v>270.51636000000002</v>
      </c>
      <c r="I346" s="26">
        <v>21.683266837000001</v>
      </c>
      <c r="J346" s="26">
        <v>202.53921128100001</v>
      </c>
      <c r="K346" s="26">
        <v>0</v>
      </c>
      <c r="L346" s="26">
        <v>107.333625838</v>
      </c>
      <c r="M346" s="26">
        <v>602.07246395499999</v>
      </c>
      <c r="N346" s="26">
        <v>17.600000000000001</v>
      </c>
      <c r="O346" s="26">
        <v>0</v>
      </c>
      <c r="P346" s="26">
        <v>619.67246395500001</v>
      </c>
      <c r="Q346" s="26">
        <v>0</v>
      </c>
      <c r="R346" s="26">
        <v>9.2360000000000007</v>
      </c>
      <c r="S346" s="26">
        <v>628.908463955</v>
      </c>
      <c r="T346" s="26">
        <v>59.6</v>
      </c>
      <c r="U346" s="26">
        <v>688.50846395500002</v>
      </c>
      <c r="V346" s="25" t="s">
        <v>278</v>
      </c>
    </row>
    <row r="347" spans="1:22" hidden="1" x14ac:dyDescent="0.25">
      <c r="A347" s="25">
        <v>2017</v>
      </c>
      <c r="B347" s="25">
        <v>210011</v>
      </c>
      <c r="C347" s="25" t="s">
        <v>204</v>
      </c>
      <c r="D347" s="25" t="s">
        <v>1</v>
      </c>
      <c r="E347" s="25" t="s">
        <v>152</v>
      </c>
      <c r="F347" s="25" t="s">
        <v>153</v>
      </c>
      <c r="G347" s="26">
        <v>319928.09999999998</v>
      </c>
      <c r="H347" s="26">
        <v>840.39895999999999</v>
      </c>
      <c r="I347" s="26">
        <v>269.16989477800001</v>
      </c>
      <c r="J347" s="26">
        <v>566.523557246</v>
      </c>
      <c r="K347" s="26">
        <v>0</v>
      </c>
      <c r="L347" s="26">
        <v>59.222442108999999</v>
      </c>
      <c r="M347" s="26">
        <v>1735.3148541339999</v>
      </c>
      <c r="N347" s="26">
        <v>97.3</v>
      </c>
      <c r="O347" s="26">
        <v>0.1</v>
      </c>
      <c r="P347" s="26">
        <v>1832.714854134</v>
      </c>
      <c r="Q347" s="26">
        <v>0</v>
      </c>
      <c r="R347" s="26">
        <v>27.315000000000001</v>
      </c>
      <c r="S347" s="26">
        <v>1860.0298541340001</v>
      </c>
      <c r="T347" s="26">
        <v>176.3</v>
      </c>
      <c r="U347" s="26">
        <v>2036.329854134</v>
      </c>
      <c r="V347" s="25" t="s">
        <v>278</v>
      </c>
    </row>
    <row r="348" spans="1:22" hidden="1" x14ac:dyDescent="0.25">
      <c r="A348" s="25">
        <v>2017</v>
      </c>
      <c r="B348" s="25">
        <v>210011</v>
      </c>
      <c r="C348" s="25" t="s">
        <v>204</v>
      </c>
      <c r="D348" s="25" t="s">
        <v>1</v>
      </c>
      <c r="E348" s="25" t="s">
        <v>154</v>
      </c>
      <c r="F348" s="25" t="s">
        <v>155</v>
      </c>
      <c r="G348" s="26">
        <v>348582.2</v>
      </c>
      <c r="H348" s="26">
        <v>2455.6971600000002</v>
      </c>
      <c r="I348" s="26">
        <v>293.54820248999999</v>
      </c>
      <c r="J348" s="26">
        <v>1520.638224025</v>
      </c>
      <c r="K348" s="26">
        <v>0</v>
      </c>
      <c r="L348" s="26">
        <v>0</v>
      </c>
      <c r="M348" s="26">
        <v>4269.8835865150004</v>
      </c>
      <c r="N348" s="26">
        <v>171</v>
      </c>
      <c r="O348" s="26">
        <v>0.39</v>
      </c>
      <c r="P348" s="26">
        <v>4441.2735865149998</v>
      </c>
      <c r="Q348" s="26">
        <v>0</v>
      </c>
      <c r="R348" s="26">
        <v>66.192999999999998</v>
      </c>
      <c r="S348" s="26">
        <v>4507.466586515</v>
      </c>
      <c r="T348" s="26">
        <v>427.2</v>
      </c>
      <c r="U348" s="26">
        <v>4934.6665865149998</v>
      </c>
      <c r="V348" s="25" t="s">
        <v>278</v>
      </c>
    </row>
    <row r="349" spans="1:22" hidden="1" x14ac:dyDescent="0.25">
      <c r="A349" s="25">
        <v>2017</v>
      </c>
      <c r="B349" s="25">
        <v>210011</v>
      </c>
      <c r="C349" s="25" t="s">
        <v>204</v>
      </c>
      <c r="D349" s="25" t="s">
        <v>1</v>
      </c>
      <c r="E349" s="25" t="s">
        <v>156</v>
      </c>
      <c r="F349" s="25" t="s">
        <v>157</v>
      </c>
      <c r="G349" s="26">
        <v>135459</v>
      </c>
      <c r="H349" s="26">
        <v>750.58632999999998</v>
      </c>
      <c r="I349" s="26">
        <v>111.051392402</v>
      </c>
      <c r="J349" s="26">
        <v>383.41087212299999</v>
      </c>
      <c r="K349" s="26">
        <v>0</v>
      </c>
      <c r="L349" s="26">
        <v>0</v>
      </c>
      <c r="M349" s="26">
        <v>1245.048594525</v>
      </c>
      <c r="N349" s="26">
        <v>88.7</v>
      </c>
      <c r="O349" s="26">
        <v>0</v>
      </c>
      <c r="P349" s="26">
        <v>1333.748594525</v>
      </c>
      <c r="Q349" s="26">
        <v>0</v>
      </c>
      <c r="R349" s="26">
        <v>19.878</v>
      </c>
      <c r="S349" s="26">
        <v>1353.626594525</v>
      </c>
      <c r="T349" s="26">
        <v>128.30000000000001</v>
      </c>
      <c r="U349" s="26">
        <v>1481.9265945249999</v>
      </c>
      <c r="V349" s="25" t="s">
        <v>278</v>
      </c>
    </row>
    <row r="350" spans="1:22" hidden="1" x14ac:dyDescent="0.25">
      <c r="A350" s="25">
        <v>2017</v>
      </c>
      <c r="B350" s="25">
        <v>210011</v>
      </c>
      <c r="C350" s="25" t="s">
        <v>204</v>
      </c>
      <c r="D350" s="25" t="s">
        <v>1</v>
      </c>
      <c r="E350" s="25" t="s">
        <v>158</v>
      </c>
      <c r="F350" s="25" t="s">
        <v>159</v>
      </c>
      <c r="G350" s="26">
        <v>41354</v>
      </c>
      <c r="H350" s="26">
        <v>263.30203</v>
      </c>
      <c r="I350" s="26">
        <v>13.272072273999999</v>
      </c>
      <c r="J350" s="26">
        <v>149.29736060100001</v>
      </c>
      <c r="K350" s="26">
        <v>0</v>
      </c>
      <c r="L350" s="26">
        <v>0</v>
      </c>
      <c r="M350" s="26">
        <v>425.87146287500002</v>
      </c>
      <c r="N350" s="26">
        <v>12.8</v>
      </c>
      <c r="O350" s="26">
        <v>0</v>
      </c>
      <c r="P350" s="26">
        <v>438.67146287499997</v>
      </c>
      <c r="Q350" s="26">
        <v>0</v>
      </c>
      <c r="R350" s="26">
        <v>6.5380000000000003</v>
      </c>
      <c r="S350" s="26">
        <v>445.20946287499999</v>
      </c>
      <c r="T350" s="26">
        <v>42.2</v>
      </c>
      <c r="U350" s="26">
        <v>487.40946287499997</v>
      </c>
      <c r="V350" s="25" t="s">
        <v>278</v>
      </c>
    </row>
    <row r="351" spans="1:22" hidden="1" x14ac:dyDescent="0.25">
      <c r="A351" s="25">
        <v>2017</v>
      </c>
      <c r="B351" s="25">
        <v>210011</v>
      </c>
      <c r="C351" s="25" t="s">
        <v>204</v>
      </c>
      <c r="D351" s="25" t="s">
        <v>1</v>
      </c>
      <c r="E351" s="25" t="s">
        <v>199</v>
      </c>
      <c r="F351" s="25" t="s">
        <v>200</v>
      </c>
      <c r="G351" s="26">
        <v>22968</v>
      </c>
      <c r="H351" s="26">
        <v>108.27937</v>
      </c>
      <c r="I351" s="26">
        <v>58.193292905</v>
      </c>
      <c r="J351" s="26">
        <v>66.602956540999998</v>
      </c>
      <c r="K351" s="26">
        <v>0</v>
      </c>
      <c r="L351" s="26">
        <v>0</v>
      </c>
      <c r="M351" s="26">
        <v>233.07561944700001</v>
      </c>
      <c r="N351" s="26">
        <v>40.700000000000003</v>
      </c>
      <c r="O351" s="26">
        <v>0</v>
      </c>
      <c r="P351" s="26">
        <v>273.775619447</v>
      </c>
      <c r="Q351" s="26">
        <v>0</v>
      </c>
      <c r="R351" s="26">
        <v>4.08</v>
      </c>
      <c r="S351" s="26">
        <v>277.85561944699998</v>
      </c>
      <c r="T351" s="26">
        <v>26.3</v>
      </c>
      <c r="U351" s="26">
        <v>304.15561944699999</v>
      </c>
      <c r="V351" s="25" t="s">
        <v>278</v>
      </c>
    </row>
    <row r="352" spans="1:22" hidden="1" x14ac:dyDescent="0.25">
      <c r="A352" s="25">
        <v>2017</v>
      </c>
      <c r="B352" s="25">
        <v>210011</v>
      </c>
      <c r="C352" s="25" t="s">
        <v>204</v>
      </c>
      <c r="D352" s="25" t="s">
        <v>1</v>
      </c>
      <c r="E352" s="25" t="s">
        <v>160</v>
      </c>
      <c r="F352" s="25" t="s">
        <v>161</v>
      </c>
      <c r="G352" s="26">
        <v>3292</v>
      </c>
      <c r="H352" s="26">
        <v>1371.8021000000001</v>
      </c>
      <c r="I352" s="26">
        <v>443.50908010500001</v>
      </c>
      <c r="J352" s="26">
        <v>631.56833243899996</v>
      </c>
      <c r="K352" s="26">
        <v>0</v>
      </c>
      <c r="L352" s="26">
        <v>64.824623626999994</v>
      </c>
      <c r="M352" s="26">
        <v>2511.7041361709998</v>
      </c>
      <c r="N352" s="26">
        <v>99.6</v>
      </c>
      <c r="O352" s="26">
        <v>0.03</v>
      </c>
      <c r="P352" s="26">
        <v>2611.334136171</v>
      </c>
      <c r="Q352" s="26">
        <v>0</v>
      </c>
      <c r="R352" s="26">
        <v>38.918999999999997</v>
      </c>
      <c r="S352" s="26">
        <v>2650.2531361709998</v>
      </c>
      <c r="T352" s="26">
        <v>251.2</v>
      </c>
      <c r="U352" s="26">
        <v>2901.4531361710001</v>
      </c>
      <c r="V352" s="25" t="s">
        <v>278</v>
      </c>
    </row>
    <row r="353" spans="1:22" hidden="1" x14ac:dyDescent="0.25">
      <c r="A353" s="25">
        <v>2017</v>
      </c>
      <c r="B353" s="25">
        <v>210011</v>
      </c>
      <c r="C353" s="25" t="s">
        <v>204</v>
      </c>
      <c r="D353" s="25" t="s">
        <v>1</v>
      </c>
      <c r="E353" s="25" t="s">
        <v>162</v>
      </c>
      <c r="F353" s="25" t="s">
        <v>163</v>
      </c>
      <c r="G353" s="26">
        <v>463.5</v>
      </c>
      <c r="H353" s="26">
        <v>173.83384000000001</v>
      </c>
      <c r="I353" s="26">
        <v>42.472853383999997</v>
      </c>
      <c r="J353" s="26">
        <v>131.774053995</v>
      </c>
      <c r="K353" s="26">
        <v>0</v>
      </c>
      <c r="L353" s="26">
        <v>0</v>
      </c>
      <c r="M353" s="26">
        <v>348.080747379</v>
      </c>
      <c r="N353" s="26">
        <v>3.5</v>
      </c>
      <c r="O353" s="26">
        <v>0</v>
      </c>
      <c r="P353" s="26">
        <v>351.580747379</v>
      </c>
      <c r="Q353" s="26">
        <v>0</v>
      </c>
      <c r="R353" s="26">
        <v>5.24</v>
      </c>
      <c r="S353" s="26">
        <v>356.82074737900001</v>
      </c>
      <c r="T353" s="26">
        <v>33.799999999999997</v>
      </c>
      <c r="U353" s="26">
        <v>390.62074737900002</v>
      </c>
      <c r="V353" s="25" t="s">
        <v>278</v>
      </c>
    </row>
    <row r="354" spans="1:22" hidden="1" x14ac:dyDescent="0.25">
      <c r="A354" s="25">
        <v>2017</v>
      </c>
      <c r="B354" s="25">
        <v>210011</v>
      </c>
      <c r="C354" s="25" t="s">
        <v>204</v>
      </c>
      <c r="D354" s="25" t="s">
        <v>1</v>
      </c>
      <c r="E354" s="25" t="s">
        <v>164</v>
      </c>
      <c r="F354" s="25" t="s">
        <v>165</v>
      </c>
      <c r="G354" s="26">
        <v>433921.04084999999</v>
      </c>
      <c r="H354" s="26">
        <v>842.00031000000001</v>
      </c>
      <c r="I354" s="26">
        <v>237.438296866</v>
      </c>
      <c r="J354" s="26">
        <v>495.52043544700001</v>
      </c>
      <c r="K354" s="26">
        <v>0</v>
      </c>
      <c r="L354" s="26">
        <v>0</v>
      </c>
      <c r="M354" s="26">
        <v>1574.959042314</v>
      </c>
      <c r="N354" s="26">
        <v>70.400000000000006</v>
      </c>
      <c r="O354" s="26">
        <v>4.3585833330000003</v>
      </c>
      <c r="P354" s="26">
        <v>1649.717625647</v>
      </c>
      <c r="Q354" s="26">
        <v>0</v>
      </c>
      <c r="R354" s="26">
        <v>24.587</v>
      </c>
      <c r="S354" s="26">
        <v>1674.304625647</v>
      </c>
      <c r="T354" s="26">
        <v>158.69999999999999</v>
      </c>
      <c r="U354" s="26">
        <v>1833.004625647</v>
      </c>
      <c r="V354" s="25" t="s">
        <v>278</v>
      </c>
    </row>
    <row r="355" spans="1:22" hidden="1" x14ac:dyDescent="0.25">
      <c r="A355" s="25">
        <v>2017</v>
      </c>
      <c r="B355" s="25">
        <v>210011</v>
      </c>
      <c r="C355" s="25" t="s">
        <v>204</v>
      </c>
      <c r="D355" s="25" t="s">
        <v>1</v>
      </c>
      <c r="E355" s="25" t="s">
        <v>166</v>
      </c>
      <c r="F355" s="25" t="s">
        <v>167</v>
      </c>
      <c r="G355" s="26">
        <v>14</v>
      </c>
      <c r="H355" s="26">
        <v>19.600000000000001</v>
      </c>
      <c r="I355" s="26">
        <v>4.671869075</v>
      </c>
      <c r="J355" s="26">
        <v>14.956188336</v>
      </c>
      <c r="K355" s="26">
        <v>0</v>
      </c>
      <c r="L355" s="26">
        <v>0</v>
      </c>
      <c r="M355" s="26">
        <v>39.228057411000002</v>
      </c>
      <c r="N355" s="26">
        <v>0.2</v>
      </c>
      <c r="O355" s="26">
        <v>0</v>
      </c>
      <c r="P355" s="26">
        <v>39.428057410999998</v>
      </c>
      <c r="Q355" s="26">
        <v>0</v>
      </c>
      <c r="R355" s="26">
        <v>0.58799999999999997</v>
      </c>
      <c r="S355" s="26">
        <v>40.016057410999998</v>
      </c>
      <c r="T355" s="26">
        <v>3.8</v>
      </c>
      <c r="U355" s="26">
        <v>43.816057411000003</v>
      </c>
      <c r="V355" s="25" t="s">
        <v>278</v>
      </c>
    </row>
    <row r="356" spans="1:22" hidden="1" x14ac:dyDescent="0.25">
      <c r="A356" s="25">
        <v>2017</v>
      </c>
      <c r="B356" s="25">
        <v>210011</v>
      </c>
      <c r="C356" s="25" t="s">
        <v>204</v>
      </c>
      <c r="D356" s="25" t="s">
        <v>1</v>
      </c>
      <c r="E356" s="25" t="s">
        <v>170</v>
      </c>
      <c r="F356" s="25" t="s">
        <v>171</v>
      </c>
      <c r="G356" s="26">
        <v>161183</v>
      </c>
      <c r="H356" s="26">
        <v>6422.8219200000003</v>
      </c>
      <c r="I356" s="26">
        <v>857.048861375</v>
      </c>
      <c r="J356" s="26">
        <v>4652.2336797239996</v>
      </c>
      <c r="K356" s="26">
        <v>0</v>
      </c>
      <c r="L356" s="26">
        <v>560.25040027800003</v>
      </c>
      <c r="M356" s="26">
        <v>12492.354861378</v>
      </c>
      <c r="N356" s="26">
        <v>446.6</v>
      </c>
      <c r="O356" s="26">
        <v>1.06</v>
      </c>
      <c r="P356" s="26">
        <v>12940.014861378</v>
      </c>
      <c r="Q356" s="26">
        <v>0</v>
      </c>
      <c r="R356" s="26">
        <v>192.858</v>
      </c>
      <c r="S356" s="26">
        <v>13132.872861378</v>
      </c>
      <c r="T356" s="26">
        <v>1244.8</v>
      </c>
      <c r="U356" s="26">
        <v>14377.672861378</v>
      </c>
      <c r="V356" s="25" t="s">
        <v>278</v>
      </c>
    </row>
    <row r="357" spans="1:22" hidden="1" x14ac:dyDescent="0.25">
      <c r="A357" s="25">
        <v>2017</v>
      </c>
      <c r="B357" s="25">
        <v>210011</v>
      </c>
      <c r="C357" s="25" t="s">
        <v>204</v>
      </c>
      <c r="D357" s="25" t="s">
        <v>1</v>
      </c>
      <c r="E357" s="25" t="s">
        <v>172</v>
      </c>
      <c r="F357" s="25" t="s">
        <v>173</v>
      </c>
      <c r="G357" s="26">
        <v>15803</v>
      </c>
      <c r="H357" s="26"/>
      <c r="I357" s="26">
        <v>1020.60025</v>
      </c>
      <c r="J357" s="26">
        <v>599.41109810299997</v>
      </c>
      <c r="K357" s="26"/>
      <c r="L357" s="26"/>
      <c r="M357" s="26">
        <v>1620.011348103</v>
      </c>
      <c r="N357" s="26"/>
      <c r="O357" s="26"/>
      <c r="P357" s="26">
        <v>1620.011348103</v>
      </c>
      <c r="Q357" s="26">
        <v>0</v>
      </c>
      <c r="R357" s="26">
        <v>24.145</v>
      </c>
      <c r="S357" s="26">
        <v>1644.156348103</v>
      </c>
      <c r="T357" s="26">
        <v>155.80000000000001</v>
      </c>
      <c r="U357" s="26">
        <v>1799.956348103</v>
      </c>
      <c r="V357" s="25" t="s">
        <v>278</v>
      </c>
    </row>
    <row r="358" spans="1:22" x14ac:dyDescent="0.25">
      <c r="A358" s="25">
        <v>2017</v>
      </c>
      <c r="B358" s="25">
        <v>210011</v>
      </c>
      <c r="C358" s="25" t="s">
        <v>204</v>
      </c>
      <c r="D358" s="25" t="s">
        <v>177</v>
      </c>
      <c r="E358" s="25" t="s">
        <v>94</v>
      </c>
      <c r="F358" s="25" t="s">
        <v>94</v>
      </c>
      <c r="G358" s="26">
        <v>32087829.332850002</v>
      </c>
      <c r="H358" s="26">
        <v>166344.13712</v>
      </c>
      <c r="I358" s="26">
        <v>36882.458140000002</v>
      </c>
      <c r="J358" s="26">
        <v>76399.57763</v>
      </c>
      <c r="K358" s="26">
        <v>0</v>
      </c>
      <c r="L358" s="26">
        <v>7546.9936882760003</v>
      </c>
      <c r="M358" s="26">
        <v>287173.16657827602</v>
      </c>
      <c r="N358" s="26">
        <v>15677.9</v>
      </c>
      <c r="O358" s="26">
        <v>3431.6628941029999</v>
      </c>
      <c r="P358" s="26">
        <v>306282.72947237798</v>
      </c>
      <c r="Q358" s="26">
        <v>0</v>
      </c>
      <c r="R358" s="26">
        <v>4564.84</v>
      </c>
      <c r="S358" s="26">
        <v>310847.56947237899</v>
      </c>
      <c r="T358" s="26">
        <v>29463.599999999999</v>
      </c>
      <c r="U358" s="26">
        <v>340311.16947237903</v>
      </c>
      <c r="V358" s="25" t="s">
        <v>278</v>
      </c>
    </row>
    <row r="359" spans="1:22" hidden="1" x14ac:dyDescent="0.25">
      <c r="A359" s="25">
        <v>2017</v>
      </c>
      <c r="B359" s="25">
        <v>210012</v>
      </c>
      <c r="C359" s="25" t="s">
        <v>12</v>
      </c>
      <c r="D359" s="25" t="s">
        <v>1</v>
      </c>
      <c r="E359" s="25" t="s">
        <v>106</v>
      </c>
      <c r="F359" s="25" t="s">
        <v>107</v>
      </c>
      <c r="G359" s="26">
        <v>66916</v>
      </c>
      <c r="H359" s="26">
        <v>45185.690194328003</v>
      </c>
      <c r="I359" s="26">
        <v>11009.673000227</v>
      </c>
      <c r="J359" s="26">
        <v>13242.965876573</v>
      </c>
      <c r="K359" s="26">
        <v>0</v>
      </c>
      <c r="L359" s="26">
        <v>4101.8492205729999</v>
      </c>
      <c r="M359" s="26">
        <v>73540.178291700999</v>
      </c>
      <c r="N359" s="26">
        <v>12758</v>
      </c>
      <c r="O359" s="26">
        <v>15.4</v>
      </c>
      <c r="P359" s="26">
        <v>86313.578291700993</v>
      </c>
      <c r="Q359" s="26">
        <v>0</v>
      </c>
      <c r="R359" s="26">
        <v>872.68600000000004</v>
      </c>
      <c r="S359" s="26">
        <v>87186.264291700994</v>
      </c>
      <c r="T359" s="26">
        <v>7447.1</v>
      </c>
      <c r="U359" s="26">
        <v>94633.364291701</v>
      </c>
      <c r="V359" s="25" t="s">
        <v>278</v>
      </c>
    </row>
    <row r="360" spans="1:22" hidden="1" x14ac:dyDescent="0.25">
      <c r="A360" s="25">
        <v>2017</v>
      </c>
      <c r="B360" s="25">
        <v>210012</v>
      </c>
      <c r="C360" s="25" t="s">
        <v>12</v>
      </c>
      <c r="D360" s="25" t="s">
        <v>1</v>
      </c>
      <c r="E360" s="25" t="s">
        <v>108</v>
      </c>
      <c r="F360" s="25" t="s">
        <v>109</v>
      </c>
      <c r="G360" s="26">
        <v>3364</v>
      </c>
      <c r="H360" s="26">
        <v>3096.0082387259999</v>
      </c>
      <c r="I360" s="26">
        <v>2457.6261515259998</v>
      </c>
      <c r="J360" s="26">
        <v>960.06412164200003</v>
      </c>
      <c r="K360" s="26">
        <v>0</v>
      </c>
      <c r="L360" s="26">
        <v>92.066824312999998</v>
      </c>
      <c r="M360" s="26">
        <v>6605.7653362069996</v>
      </c>
      <c r="N360" s="26">
        <v>4013.5</v>
      </c>
      <c r="O360" s="26">
        <v>1.1100000000000001</v>
      </c>
      <c r="P360" s="26">
        <v>10620.375336207</v>
      </c>
      <c r="Q360" s="26">
        <v>-4526.3</v>
      </c>
      <c r="R360" s="26">
        <v>107.379</v>
      </c>
      <c r="S360" s="26">
        <v>6201.4543362069999</v>
      </c>
      <c r="T360" s="26">
        <v>529.70000000000005</v>
      </c>
      <c r="U360" s="26">
        <v>6731.1543362069997</v>
      </c>
      <c r="V360" s="25" t="s">
        <v>278</v>
      </c>
    </row>
    <row r="361" spans="1:22" hidden="1" x14ac:dyDescent="0.25">
      <c r="A361" s="25">
        <v>2017</v>
      </c>
      <c r="B361" s="25">
        <v>210012</v>
      </c>
      <c r="C361" s="25" t="s">
        <v>12</v>
      </c>
      <c r="D361" s="25" t="s">
        <v>1</v>
      </c>
      <c r="E361" s="25" t="s">
        <v>110</v>
      </c>
      <c r="F361" s="25" t="s">
        <v>111</v>
      </c>
      <c r="G361" s="26">
        <v>7542</v>
      </c>
      <c r="H361" s="26">
        <v>4068.0485944809998</v>
      </c>
      <c r="I361" s="26">
        <v>870.09276958999999</v>
      </c>
      <c r="J361" s="26">
        <v>1188.5123456179999</v>
      </c>
      <c r="K361" s="26">
        <v>0</v>
      </c>
      <c r="L361" s="26">
        <v>0</v>
      </c>
      <c r="M361" s="26">
        <v>6126.6537096900001</v>
      </c>
      <c r="N361" s="26">
        <v>859.2</v>
      </c>
      <c r="O361" s="26">
        <v>1.52</v>
      </c>
      <c r="P361" s="26">
        <v>6987.3737096900004</v>
      </c>
      <c r="Q361" s="26">
        <v>0</v>
      </c>
      <c r="R361" s="26">
        <v>70.647000000000006</v>
      </c>
      <c r="S361" s="26">
        <v>7058.0207096900003</v>
      </c>
      <c r="T361" s="26">
        <v>602.9</v>
      </c>
      <c r="U361" s="26">
        <v>7660.92070969</v>
      </c>
      <c r="V361" s="25" t="s">
        <v>278</v>
      </c>
    </row>
    <row r="362" spans="1:22" hidden="1" x14ac:dyDescent="0.25">
      <c r="A362" s="25">
        <v>2017</v>
      </c>
      <c r="B362" s="25">
        <v>210012</v>
      </c>
      <c r="C362" s="25" t="s">
        <v>12</v>
      </c>
      <c r="D362" s="25" t="s">
        <v>1</v>
      </c>
      <c r="E362" s="25" t="s">
        <v>112</v>
      </c>
      <c r="F362" s="25" t="s">
        <v>113</v>
      </c>
      <c r="G362" s="26">
        <v>5460</v>
      </c>
      <c r="H362" s="26">
        <v>3586.9627116790002</v>
      </c>
      <c r="I362" s="26">
        <v>1006.533885084</v>
      </c>
      <c r="J362" s="26">
        <v>1055.363130618</v>
      </c>
      <c r="K362" s="26">
        <v>0</v>
      </c>
      <c r="L362" s="26">
        <v>595.44706610499998</v>
      </c>
      <c r="M362" s="26">
        <v>6244.3067934860001</v>
      </c>
      <c r="N362" s="26">
        <v>1223.5</v>
      </c>
      <c r="O362" s="26">
        <v>1.28</v>
      </c>
      <c r="P362" s="26">
        <v>7469.0867934859998</v>
      </c>
      <c r="Q362" s="26">
        <v>0</v>
      </c>
      <c r="R362" s="26">
        <v>75.516999999999996</v>
      </c>
      <c r="S362" s="26">
        <v>7544.6037934859996</v>
      </c>
      <c r="T362" s="26">
        <v>644.4</v>
      </c>
      <c r="U362" s="26">
        <v>8189.0037934860002</v>
      </c>
      <c r="V362" s="25" t="s">
        <v>278</v>
      </c>
    </row>
    <row r="363" spans="1:22" hidden="1" x14ac:dyDescent="0.25">
      <c r="A363" s="25">
        <v>2017</v>
      </c>
      <c r="B363" s="25">
        <v>210012</v>
      </c>
      <c r="C363" s="25" t="s">
        <v>12</v>
      </c>
      <c r="D363" s="25" t="s">
        <v>1</v>
      </c>
      <c r="E363" s="25" t="s">
        <v>116</v>
      </c>
      <c r="F363" s="25" t="s">
        <v>117</v>
      </c>
      <c r="G363" s="26">
        <v>9357</v>
      </c>
      <c r="H363" s="26">
        <v>14535.369657822001</v>
      </c>
      <c r="I363" s="26">
        <v>2238.3023833940001</v>
      </c>
      <c r="J363" s="26">
        <v>4219.6911595729998</v>
      </c>
      <c r="K363" s="26">
        <v>0</v>
      </c>
      <c r="L363" s="26">
        <v>1305.950873625</v>
      </c>
      <c r="M363" s="26">
        <v>22299.314074414</v>
      </c>
      <c r="N363" s="26">
        <v>2814.9</v>
      </c>
      <c r="O363" s="26">
        <v>336.52568500000001</v>
      </c>
      <c r="P363" s="26">
        <v>25450.739759413998</v>
      </c>
      <c r="Q363" s="26">
        <v>0</v>
      </c>
      <c r="R363" s="26">
        <v>257.32299999999998</v>
      </c>
      <c r="S363" s="26">
        <v>25708.062759413999</v>
      </c>
      <c r="T363" s="26">
        <v>2195.9</v>
      </c>
      <c r="U363" s="26">
        <v>27903.962759414</v>
      </c>
      <c r="V363" s="25" t="s">
        <v>278</v>
      </c>
    </row>
    <row r="364" spans="1:22" hidden="1" x14ac:dyDescent="0.25">
      <c r="A364" s="25">
        <v>2017</v>
      </c>
      <c r="B364" s="25">
        <v>210012</v>
      </c>
      <c r="C364" s="25" t="s">
        <v>12</v>
      </c>
      <c r="D364" s="25" t="s">
        <v>1</v>
      </c>
      <c r="E364" s="25" t="s">
        <v>178</v>
      </c>
      <c r="F364" s="25" t="s">
        <v>179</v>
      </c>
      <c r="G364" s="26">
        <v>0</v>
      </c>
      <c r="H364" s="26">
        <v>0</v>
      </c>
      <c r="I364" s="26">
        <v>197.986797755</v>
      </c>
      <c r="J364" s="26">
        <v>6.1246258210000004</v>
      </c>
      <c r="K364" s="26">
        <v>33.048407646999998</v>
      </c>
      <c r="L364" s="26">
        <v>0</v>
      </c>
      <c r="M364" s="26">
        <v>237.159831223</v>
      </c>
      <c r="N364" s="26">
        <v>278</v>
      </c>
      <c r="O364" s="26">
        <v>0.36</v>
      </c>
      <c r="P364" s="26">
        <v>515.51983122299998</v>
      </c>
      <c r="Q364" s="26">
        <v>0</v>
      </c>
      <c r="R364" s="26">
        <v>5.2119999999999997</v>
      </c>
      <c r="S364" s="26">
        <v>520.73183122299997</v>
      </c>
      <c r="T364" s="26">
        <v>44.5</v>
      </c>
      <c r="U364" s="26">
        <v>565.23183122299997</v>
      </c>
      <c r="V364" s="25" t="s">
        <v>278</v>
      </c>
    </row>
    <row r="365" spans="1:22" hidden="1" x14ac:dyDescent="0.25">
      <c r="A365" s="25">
        <v>2017</v>
      </c>
      <c r="B365" s="25">
        <v>210012</v>
      </c>
      <c r="C365" s="25" t="s">
        <v>12</v>
      </c>
      <c r="D365" s="25" t="s">
        <v>1</v>
      </c>
      <c r="E365" s="25" t="s">
        <v>180</v>
      </c>
      <c r="F365" s="25" t="s">
        <v>181</v>
      </c>
      <c r="G365" s="26">
        <v>801</v>
      </c>
      <c r="H365" s="26">
        <v>1394.461531896</v>
      </c>
      <c r="I365" s="26">
        <v>405.67117280500003</v>
      </c>
      <c r="J365" s="26">
        <v>410.72579294899998</v>
      </c>
      <c r="K365" s="26">
        <v>0</v>
      </c>
      <c r="L365" s="26">
        <v>27.295767715</v>
      </c>
      <c r="M365" s="26">
        <v>2238.1542653649999</v>
      </c>
      <c r="N365" s="26">
        <v>795.5</v>
      </c>
      <c r="O365" s="26">
        <v>54.741681999999997</v>
      </c>
      <c r="P365" s="26">
        <v>3088.3959473650002</v>
      </c>
      <c r="Q365" s="26">
        <v>-834.2</v>
      </c>
      <c r="R365" s="26">
        <v>31.225999999999999</v>
      </c>
      <c r="S365" s="26">
        <v>2285.4219473650001</v>
      </c>
      <c r="T365" s="26">
        <v>195.2</v>
      </c>
      <c r="U365" s="26">
        <v>2480.6219473649999</v>
      </c>
      <c r="V365" s="25" t="s">
        <v>278</v>
      </c>
    </row>
    <row r="366" spans="1:22" hidden="1" x14ac:dyDescent="0.25">
      <c r="A366" s="25">
        <v>2017</v>
      </c>
      <c r="B366" s="25">
        <v>210012</v>
      </c>
      <c r="C366" s="25" t="s">
        <v>12</v>
      </c>
      <c r="D366" s="25" t="s">
        <v>1</v>
      </c>
      <c r="E366" s="25" t="s">
        <v>182</v>
      </c>
      <c r="F366" s="25" t="s">
        <v>183</v>
      </c>
      <c r="G366" s="26">
        <v>3908</v>
      </c>
      <c r="H366" s="26">
        <v>3905.4533134769999</v>
      </c>
      <c r="I366" s="26">
        <v>374.17025512200001</v>
      </c>
      <c r="J366" s="26">
        <v>1126.7435321190001</v>
      </c>
      <c r="K366" s="26">
        <v>0</v>
      </c>
      <c r="L366" s="26">
        <v>54.591525431000001</v>
      </c>
      <c r="M366" s="26">
        <v>5460.9586261479999</v>
      </c>
      <c r="N366" s="26">
        <v>615.5</v>
      </c>
      <c r="O366" s="26">
        <v>125.823199</v>
      </c>
      <c r="P366" s="26">
        <v>6202.2818251480003</v>
      </c>
      <c r="Q366" s="26">
        <v>0</v>
      </c>
      <c r="R366" s="26">
        <v>62.709000000000003</v>
      </c>
      <c r="S366" s="26">
        <v>6264.9908251480001</v>
      </c>
      <c r="T366" s="26">
        <v>535.1</v>
      </c>
      <c r="U366" s="26">
        <v>6800.0908251479996</v>
      </c>
      <c r="V366" s="25" t="s">
        <v>278</v>
      </c>
    </row>
    <row r="367" spans="1:22" hidden="1" x14ac:dyDescent="0.25">
      <c r="A367" s="25">
        <v>2017</v>
      </c>
      <c r="B367" s="25">
        <v>210012</v>
      </c>
      <c r="C367" s="25" t="s">
        <v>12</v>
      </c>
      <c r="D367" s="25" t="s">
        <v>1</v>
      </c>
      <c r="E367" s="25" t="s">
        <v>118</v>
      </c>
      <c r="F367" s="25" t="s">
        <v>119</v>
      </c>
      <c r="G367" s="26">
        <v>4662</v>
      </c>
      <c r="H367" s="26">
        <v>2732.691344458</v>
      </c>
      <c r="I367" s="26">
        <v>84.478051120999993</v>
      </c>
      <c r="J367" s="26">
        <v>782.90990452000005</v>
      </c>
      <c r="K367" s="26">
        <v>0</v>
      </c>
      <c r="L367" s="26">
        <v>0</v>
      </c>
      <c r="M367" s="26">
        <v>3600.0793000990002</v>
      </c>
      <c r="N367" s="26">
        <v>32</v>
      </c>
      <c r="O367" s="26">
        <v>0.28999999999999998</v>
      </c>
      <c r="P367" s="26">
        <v>3632.3693000990002</v>
      </c>
      <c r="Q367" s="26">
        <v>-100</v>
      </c>
      <c r="R367" s="26">
        <v>36.725999999999999</v>
      </c>
      <c r="S367" s="26">
        <v>3569.0953000989998</v>
      </c>
      <c r="T367" s="26">
        <v>304.89999999999998</v>
      </c>
      <c r="U367" s="26">
        <v>3873.9953000989999</v>
      </c>
      <c r="V367" s="25" t="s">
        <v>278</v>
      </c>
    </row>
    <row r="368" spans="1:22" hidden="1" x14ac:dyDescent="0.25">
      <c r="A368" s="25">
        <v>2017</v>
      </c>
      <c r="B368" s="25">
        <v>210012</v>
      </c>
      <c r="C368" s="25" t="s">
        <v>12</v>
      </c>
      <c r="D368" s="25" t="s">
        <v>1</v>
      </c>
      <c r="E368" s="25" t="s">
        <v>120</v>
      </c>
      <c r="F368" s="25" t="s">
        <v>121</v>
      </c>
      <c r="G368" s="26">
        <v>707633</v>
      </c>
      <c r="H368" s="26">
        <v>17244.200104980999</v>
      </c>
      <c r="I368" s="26">
        <v>2353.6706374280002</v>
      </c>
      <c r="J368" s="26">
        <v>5242.0657672540001</v>
      </c>
      <c r="K368" s="26">
        <v>0</v>
      </c>
      <c r="L368" s="26">
        <v>1316.0870139149999</v>
      </c>
      <c r="M368" s="26">
        <v>26156.023523577998</v>
      </c>
      <c r="N368" s="26">
        <v>3496</v>
      </c>
      <c r="O368" s="26">
        <v>2.63</v>
      </c>
      <c r="P368" s="26">
        <v>29654.653523577999</v>
      </c>
      <c r="Q368" s="26">
        <v>0</v>
      </c>
      <c r="R368" s="26">
        <v>299.82799999999997</v>
      </c>
      <c r="S368" s="26">
        <v>29954.481523578001</v>
      </c>
      <c r="T368" s="26">
        <v>2558.6</v>
      </c>
      <c r="U368" s="26">
        <v>32513.081523577999</v>
      </c>
      <c r="V368" s="25" t="s">
        <v>278</v>
      </c>
    </row>
    <row r="369" spans="1:22" hidden="1" x14ac:dyDescent="0.25">
      <c r="A369" s="25">
        <v>2017</v>
      </c>
      <c r="B369" s="25">
        <v>210012</v>
      </c>
      <c r="C369" s="25" t="s">
        <v>12</v>
      </c>
      <c r="D369" s="25" t="s">
        <v>1</v>
      </c>
      <c r="E369" s="25" t="s">
        <v>122</v>
      </c>
      <c r="F369" s="25" t="s">
        <v>123</v>
      </c>
      <c r="G369" s="26">
        <v>605438.80000000005</v>
      </c>
      <c r="H369" s="26">
        <v>18123.059056233</v>
      </c>
      <c r="I369" s="26">
        <v>3314.11232397</v>
      </c>
      <c r="J369" s="26">
        <v>5639.9778007450004</v>
      </c>
      <c r="K369" s="26">
        <v>80.846067791999999</v>
      </c>
      <c r="L369" s="26">
        <v>3347.5839982890002</v>
      </c>
      <c r="M369" s="26">
        <v>30505.579247029</v>
      </c>
      <c r="N369" s="26">
        <v>6452.1</v>
      </c>
      <c r="O369" s="26">
        <v>0.13</v>
      </c>
      <c r="P369" s="26">
        <v>36957.809247028999</v>
      </c>
      <c r="Q369" s="26">
        <v>0</v>
      </c>
      <c r="R369" s="26">
        <v>373.66699999999997</v>
      </c>
      <c r="S369" s="26">
        <v>37331.476247029001</v>
      </c>
      <c r="T369" s="26">
        <v>3188.7</v>
      </c>
      <c r="U369" s="26">
        <v>40520.176247028998</v>
      </c>
      <c r="V369" s="25" t="s">
        <v>278</v>
      </c>
    </row>
    <row r="370" spans="1:22" hidden="1" x14ac:dyDescent="0.25">
      <c r="A370" s="25">
        <v>2017</v>
      </c>
      <c r="B370" s="25">
        <v>210012</v>
      </c>
      <c r="C370" s="25" t="s">
        <v>12</v>
      </c>
      <c r="D370" s="25" t="s">
        <v>1</v>
      </c>
      <c r="E370" s="25" t="s">
        <v>186</v>
      </c>
      <c r="F370" s="25" t="s">
        <v>187</v>
      </c>
      <c r="G370" s="26">
        <v>788.75</v>
      </c>
      <c r="H370" s="26">
        <v>375.51094955799999</v>
      </c>
      <c r="I370" s="26">
        <v>7.9795745550000001</v>
      </c>
      <c r="J370" s="26">
        <v>110.25008667</v>
      </c>
      <c r="K370" s="26">
        <v>0</v>
      </c>
      <c r="L370" s="26">
        <v>0</v>
      </c>
      <c r="M370" s="26">
        <v>493.74061078300002</v>
      </c>
      <c r="N370" s="26">
        <v>4.4000000000000004</v>
      </c>
      <c r="O370" s="26">
        <v>0</v>
      </c>
      <c r="P370" s="26">
        <v>498.140610783</v>
      </c>
      <c r="Q370" s="26">
        <v>-150</v>
      </c>
      <c r="R370" s="26">
        <v>5.0369999999999999</v>
      </c>
      <c r="S370" s="26">
        <v>353.17761078299998</v>
      </c>
      <c r="T370" s="26">
        <v>30.2</v>
      </c>
      <c r="U370" s="26">
        <v>383.37761078300002</v>
      </c>
      <c r="V370" s="25" t="s">
        <v>278</v>
      </c>
    </row>
    <row r="371" spans="1:22" hidden="1" x14ac:dyDescent="0.25">
      <c r="A371" s="25">
        <v>2017</v>
      </c>
      <c r="B371" s="25">
        <v>210012</v>
      </c>
      <c r="C371" s="25" t="s">
        <v>12</v>
      </c>
      <c r="D371" s="25" t="s">
        <v>1</v>
      </c>
      <c r="E371" s="25" t="s">
        <v>124</v>
      </c>
      <c r="F371" s="25" t="s">
        <v>125</v>
      </c>
      <c r="G371" s="26">
        <v>11465</v>
      </c>
      <c r="H371" s="26">
        <v>5488.3192467950003</v>
      </c>
      <c r="I371" s="26">
        <v>146.435537767</v>
      </c>
      <c r="J371" s="26">
        <v>2253.44744954</v>
      </c>
      <c r="K371" s="26">
        <v>0</v>
      </c>
      <c r="L371" s="26">
        <v>0</v>
      </c>
      <c r="M371" s="26">
        <v>7888.2022341020001</v>
      </c>
      <c r="N371" s="26">
        <v>194.2</v>
      </c>
      <c r="O371" s="26">
        <v>0</v>
      </c>
      <c r="P371" s="26">
        <v>8082.402234102</v>
      </c>
      <c r="Q371" s="26">
        <v>0</v>
      </c>
      <c r="R371" s="26">
        <v>81.718000000000004</v>
      </c>
      <c r="S371" s="26">
        <v>8164.1202341019998</v>
      </c>
      <c r="T371" s="26">
        <v>697.3</v>
      </c>
      <c r="U371" s="26">
        <v>8861.4202341020009</v>
      </c>
      <c r="V371" s="25" t="s">
        <v>278</v>
      </c>
    </row>
    <row r="372" spans="1:22" hidden="1" x14ac:dyDescent="0.25">
      <c r="A372" s="25">
        <v>2017</v>
      </c>
      <c r="B372" s="25">
        <v>210012</v>
      </c>
      <c r="C372" s="25" t="s">
        <v>12</v>
      </c>
      <c r="D372" s="25" t="s">
        <v>1</v>
      </c>
      <c r="E372" s="25" t="s">
        <v>126</v>
      </c>
      <c r="F372" s="25" t="s">
        <v>127</v>
      </c>
      <c r="G372" s="26">
        <v>112894</v>
      </c>
      <c r="H372" s="26">
        <v>5726.623948419</v>
      </c>
      <c r="I372" s="26">
        <v>678.02941619900002</v>
      </c>
      <c r="J372" s="26">
        <v>2036.2796125499999</v>
      </c>
      <c r="K372" s="26">
        <v>0</v>
      </c>
      <c r="L372" s="26">
        <v>206.09426946799999</v>
      </c>
      <c r="M372" s="26">
        <v>8647.0272466360002</v>
      </c>
      <c r="N372" s="26">
        <v>1144</v>
      </c>
      <c r="O372" s="26">
        <v>0.4</v>
      </c>
      <c r="P372" s="26">
        <v>9791.4272466359998</v>
      </c>
      <c r="Q372" s="26">
        <v>0</v>
      </c>
      <c r="R372" s="26">
        <v>98.998000000000005</v>
      </c>
      <c r="S372" s="26">
        <v>9890.4252466359994</v>
      </c>
      <c r="T372" s="26">
        <v>844.8</v>
      </c>
      <c r="U372" s="26">
        <v>10735.225246636001</v>
      </c>
      <c r="V372" s="25" t="s">
        <v>278</v>
      </c>
    </row>
    <row r="373" spans="1:22" hidden="1" x14ac:dyDescent="0.25">
      <c r="A373" s="25">
        <v>2017</v>
      </c>
      <c r="B373" s="25">
        <v>210012</v>
      </c>
      <c r="C373" s="25" t="s">
        <v>12</v>
      </c>
      <c r="D373" s="25" t="s">
        <v>1</v>
      </c>
      <c r="E373" s="25" t="s">
        <v>128</v>
      </c>
      <c r="F373" s="25" t="s">
        <v>129</v>
      </c>
      <c r="G373" s="26">
        <v>1840576</v>
      </c>
      <c r="H373" s="26">
        <v>28986.781959467</v>
      </c>
      <c r="I373" s="26">
        <v>4857.2942435699997</v>
      </c>
      <c r="J373" s="26">
        <v>11681.613954033999</v>
      </c>
      <c r="K373" s="26">
        <v>58.327101016</v>
      </c>
      <c r="L373" s="26">
        <v>2630.7467626140001</v>
      </c>
      <c r="M373" s="26">
        <v>48214.764020700997</v>
      </c>
      <c r="N373" s="26">
        <v>7107.5</v>
      </c>
      <c r="O373" s="26">
        <v>3355.4055640000001</v>
      </c>
      <c r="P373" s="26">
        <v>58677.669584700998</v>
      </c>
      <c r="Q373" s="26">
        <v>0</v>
      </c>
      <c r="R373" s="26">
        <v>593.26900000000001</v>
      </c>
      <c r="S373" s="26">
        <v>59270.938584700998</v>
      </c>
      <c r="T373" s="26">
        <v>5062.7</v>
      </c>
      <c r="U373" s="26">
        <v>64333.638584701002</v>
      </c>
      <c r="V373" s="25" t="s">
        <v>278</v>
      </c>
    </row>
    <row r="374" spans="1:22" hidden="1" x14ac:dyDescent="0.25">
      <c r="A374" s="25">
        <v>2017</v>
      </c>
      <c r="B374" s="25">
        <v>210012</v>
      </c>
      <c r="C374" s="25" t="s">
        <v>12</v>
      </c>
      <c r="D374" s="25" t="s">
        <v>1</v>
      </c>
      <c r="E374" s="25" t="s">
        <v>130</v>
      </c>
      <c r="F374" s="25" t="s">
        <v>131</v>
      </c>
      <c r="G374" s="26">
        <v>99216</v>
      </c>
      <c r="H374" s="26">
        <v>1380.727975064</v>
      </c>
      <c r="I374" s="26">
        <v>75.422314716000002</v>
      </c>
      <c r="J374" s="26">
        <v>668.58818069100005</v>
      </c>
      <c r="K374" s="26">
        <v>0</v>
      </c>
      <c r="L374" s="26">
        <v>46.003749413999998</v>
      </c>
      <c r="M374" s="26">
        <v>2170.7422198849999</v>
      </c>
      <c r="N374" s="26">
        <v>91.4</v>
      </c>
      <c r="O374" s="26">
        <v>0</v>
      </c>
      <c r="P374" s="26">
        <v>2262.142219885</v>
      </c>
      <c r="Q374" s="26">
        <v>-548.29352591700001</v>
      </c>
      <c r="R374" s="26">
        <v>22.872</v>
      </c>
      <c r="S374" s="26">
        <v>1736.720693967</v>
      </c>
      <c r="T374" s="26">
        <v>148.30000000000001</v>
      </c>
      <c r="U374" s="26">
        <v>1885.0206939669999</v>
      </c>
      <c r="V374" s="25" t="s">
        <v>278</v>
      </c>
    </row>
    <row r="375" spans="1:22" hidden="1" x14ac:dyDescent="0.25">
      <c r="A375" s="25">
        <v>2017</v>
      </c>
      <c r="B375" s="25">
        <v>210012</v>
      </c>
      <c r="C375" s="25" t="s">
        <v>12</v>
      </c>
      <c r="D375" s="25" t="s">
        <v>1</v>
      </c>
      <c r="E375" s="25" t="s">
        <v>132</v>
      </c>
      <c r="F375" s="25" t="s">
        <v>133</v>
      </c>
      <c r="G375" s="26">
        <v>2343600</v>
      </c>
      <c r="H375" s="26">
        <v>1549.8506659</v>
      </c>
      <c r="I375" s="26">
        <v>195.07455058400001</v>
      </c>
      <c r="J375" s="26">
        <v>594.94758957600004</v>
      </c>
      <c r="K375" s="26">
        <v>0</v>
      </c>
      <c r="L375" s="26">
        <v>321.67756331800001</v>
      </c>
      <c r="M375" s="26">
        <v>2661.5503693790001</v>
      </c>
      <c r="N375" s="26">
        <v>168.9</v>
      </c>
      <c r="O375" s="26">
        <v>0</v>
      </c>
      <c r="P375" s="26">
        <v>2830.4503693790002</v>
      </c>
      <c r="Q375" s="26">
        <v>0</v>
      </c>
      <c r="R375" s="26">
        <v>28.617999999999999</v>
      </c>
      <c r="S375" s="26">
        <v>2859.0683693790002</v>
      </c>
      <c r="T375" s="26">
        <v>244.2</v>
      </c>
      <c r="U375" s="26">
        <v>3103.268369379</v>
      </c>
      <c r="V375" s="25" t="s">
        <v>278</v>
      </c>
    </row>
    <row r="376" spans="1:22" hidden="1" x14ac:dyDescent="0.25">
      <c r="A376" s="25">
        <v>2017</v>
      </c>
      <c r="B376" s="25">
        <v>210012</v>
      </c>
      <c r="C376" s="25" t="s">
        <v>12</v>
      </c>
      <c r="D376" s="25" t="s">
        <v>1</v>
      </c>
      <c r="E376" s="25" t="s">
        <v>174</v>
      </c>
      <c r="F376" s="25" t="s">
        <v>175</v>
      </c>
      <c r="G376" s="26">
        <v>33893.133379999999</v>
      </c>
      <c r="H376" s="26">
        <v>72830.399999999994</v>
      </c>
      <c r="I376" s="26">
        <v>3346.0625300000002</v>
      </c>
      <c r="J376" s="26">
        <v>1277.824205484</v>
      </c>
      <c r="K376" s="26"/>
      <c r="L376" s="26"/>
      <c r="M376" s="26">
        <v>77454.286735483998</v>
      </c>
      <c r="N376" s="26">
        <v>39.200000000000003</v>
      </c>
      <c r="O376" s="26"/>
      <c r="P376" s="26">
        <v>77493.486735483995</v>
      </c>
      <c r="Q376" s="26">
        <v>0</v>
      </c>
      <c r="R376" s="26">
        <v>783.50900000000001</v>
      </c>
      <c r="S376" s="26">
        <v>78276.995735484001</v>
      </c>
      <c r="T376" s="26">
        <v>6686.1</v>
      </c>
      <c r="U376" s="26">
        <v>84963.095735484007</v>
      </c>
      <c r="V376" s="25" t="s">
        <v>278</v>
      </c>
    </row>
    <row r="377" spans="1:22" hidden="1" x14ac:dyDescent="0.25">
      <c r="A377" s="25">
        <v>2017</v>
      </c>
      <c r="B377" s="25">
        <v>210012</v>
      </c>
      <c r="C377" s="25" t="s">
        <v>12</v>
      </c>
      <c r="D377" s="25" t="s">
        <v>1</v>
      </c>
      <c r="E377" s="25" t="s">
        <v>176</v>
      </c>
      <c r="F377" s="25" t="s">
        <v>2</v>
      </c>
      <c r="G377" s="26">
        <v>33893.133379999999</v>
      </c>
      <c r="H377" s="26">
        <v>31851</v>
      </c>
      <c r="I377" s="26">
        <v>9235.5202000000008</v>
      </c>
      <c r="J377" s="26">
        <v>3988.3649811499999</v>
      </c>
      <c r="K377" s="26"/>
      <c r="L377" s="26"/>
      <c r="M377" s="26">
        <v>45074.885181149999</v>
      </c>
      <c r="N377" s="26">
        <v>108.2</v>
      </c>
      <c r="O377" s="26"/>
      <c r="P377" s="26">
        <v>45183.085181150003</v>
      </c>
      <c r="Q377" s="26">
        <v>0</v>
      </c>
      <c r="R377" s="26">
        <v>456.83</v>
      </c>
      <c r="S377" s="26">
        <v>45639.915181149998</v>
      </c>
      <c r="T377" s="26">
        <v>3898.4</v>
      </c>
      <c r="U377" s="26">
        <v>49538.315181149999</v>
      </c>
      <c r="V377" s="25" t="s">
        <v>278</v>
      </c>
    </row>
    <row r="378" spans="1:22" hidden="1" x14ac:dyDescent="0.25">
      <c r="A378" s="25">
        <v>2017</v>
      </c>
      <c r="B378" s="25">
        <v>210012</v>
      </c>
      <c r="C378" s="25" t="s">
        <v>12</v>
      </c>
      <c r="D378" s="25" t="s">
        <v>1</v>
      </c>
      <c r="E378" s="25" t="s">
        <v>134</v>
      </c>
      <c r="F378" s="25" t="s">
        <v>135</v>
      </c>
      <c r="G378" s="26">
        <v>19322073</v>
      </c>
      <c r="H378" s="26">
        <v>16423.359524605999</v>
      </c>
      <c r="I378" s="26">
        <v>1943.5383408780001</v>
      </c>
      <c r="J378" s="26">
        <v>6350.1936461559999</v>
      </c>
      <c r="K378" s="26">
        <v>0</v>
      </c>
      <c r="L378" s="26">
        <v>27.295767715</v>
      </c>
      <c r="M378" s="26">
        <v>24744.387279356</v>
      </c>
      <c r="N378" s="26">
        <v>1789.6</v>
      </c>
      <c r="O378" s="26">
        <v>630.68339900000001</v>
      </c>
      <c r="P378" s="26">
        <v>27164.670678356</v>
      </c>
      <c r="Q378" s="26">
        <v>0</v>
      </c>
      <c r="R378" s="26">
        <v>274.65199999999999</v>
      </c>
      <c r="S378" s="26">
        <v>27439.322678355999</v>
      </c>
      <c r="T378" s="26">
        <v>2343.8000000000002</v>
      </c>
      <c r="U378" s="26">
        <v>29783.122678356001</v>
      </c>
      <c r="V378" s="25" t="s">
        <v>278</v>
      </c>
    </row>
    <row r="379" spans="1:22" hidden="1" x14ac:dyDescent="0.25">
      <c r="A379" s="25">
        <v>2017</v>
      </c>
      <c r="B379" s="25">
        <v>210012</v>
      </c>
      <c r="C379" s="25" t="s">
        <v>12</v>
      </c>
      <c r="D379" s="25" t="s">
        <v>1</v>
      </c>
      <c r="E379" s="25" t="s">
        <v>136</v>
      </c>
      <c r="F379" s="25" t="s">
        <v>137</v>
      </c>
      <c r="G379" s="26">
        <v>658609</v>
      </c>
      <c r="H379" s="26">
        <v>1177.752603293</v>
      </c>
      <c r="I379" s="26">
        <v>8.1850328309999991</v>
      </c>
      <c r="J379" s="26">
        <v>461.20441106700002</v>
      </c>
      <c r="K379" s="26">
        <v>0</v>
      </c>
      <c r="L379" s="26">
        <v>150.83895677199999</v>
      </c>
      <c r="M379" s="26">
        <v>1797.9810039629999</v>
      </c>
      <c r="N379" s="26">
        <v>13.8</v>
      </c>
      <c r="O379" s="26">
        <v>0</v>
      </c>
      <c r="P379" s="26">
        <v>1811.7810039630001</v>
      </c>
      <c r="Q379" s="26">
        <v>0</v>
      </c>
      <c r="R379" s="26">
        <v>18.318000000000001</v>
      </c>
      <c r="S379" s="26">
        <v>1830.0990039630001</v>
      </c>
      <c r="T379" s="26">
        <v>156.30000000000001</v>
      </c>
      <c r="U379" s="26">
        <v>1986.399003963</v>
      </c>
      <c r="V379" s="25" t="s">
        <v>278</v>
      </c>
    </row>
    <row r="380" spans="1:22" hidden="1" x14ac:dyDescent="0.25">
      <c r="A380" s="25">
        <v>2017</v>
      </c>
      <c r="B380" s="25">
        <v>210012</v>
      </c>
      <c r="C380" s="25" t="s">
        <v>12</v>
      </c>
      <c r="D380" s="25" t="s">
        <v>1</v>
      </c>
      <c r="E380" s="25" t="s">
        <v>138</v>
      </c>
      <c r="F380" s="25" t="s">
        <v>139</v>
      </c>
      <c r="G380" s="26">
        <v>223010</v>
      </c>
      <c r="H380" s="26">
        <v>6812.9877762120004</v>
      </c>
      <c r="I380" s="26">
        <v>1781.17099919</v>
      </c>
      <c r="J380" s="26">
        <v>2857.4489458899998</v>
      </c>
      <c r="K380" s="26">
        <v>0</v>
      </c>
      <c r="L380" s="26">
        <v>0</v>
      </c>
      <c r="M380" s="26">
        <v>11451.607721292001</v>
      </c>
      <c r="N380" s="26">
        <v>2843.5</v>
      </c>
      <c r="O380" s="26">
        <v>1548.6157720000001</v>
      </c>
      <c r="P380" s="26">
        <v>15843.723493292</v>
      </c>
      <c r="Q380" s="26">
        <v>0</v>
      </c>
      <c r="R380" s="26">
        <v>160.19</v>
      </c>
      <c r="S380" s="26">
        <v>16003.913493292001</v>
      </c>
      <c r="T380" s="26">
        <v>1367</v>
      </c>
      <c r="U380" s="26">
        <v>17370.913493291999</v>
      </c>
      <c r="V380" s="25" t="s">
        <v>278</v>
      </c>
    </row>
    <row r="381" spans="1:22" hidden="1" x14ac:dyDescent="0.25">
      <c r="A381" s="25">
        <v>2017</v>
      </c>
      <c r="B381" s="25">
        <v>210012</v>
      </c>
      <c r="C381" s="25" t="s">
        <v>12</v>
      </c>
      <c r="D381" s="25" t="s">
        <v>1</v>
      </c>
      <c r="E381" s="25" t="s">
        <v>140</v>
      </c>
      <c r="F381" s="25" t="s">
        <v>141</v>
      </c>
      <c r="G381" s="26">
        <v>597457</v>
      </c>
      <c r="H381" s="26">
        <v>5460.6167731650003</v>
      </c>
      <c r="I381" s="26">
        <v>704.91988215100002</v>
      </c>
      <c r="J381" s="26">
        <v>2451.4656578129998</v>
      </c>
      <c r="K381" s="26">
        <v>0</v>
      </c>
      <c r="L381" s="26">
        <v>238.30748079400001</v>
      </c>
      <c r="M381" s="26">
        <v>8855.3097939220006</v>
      </c>
      <c r="N381" s="26">
        <v>1087</v>
      </c>
      <c r="O381" s="26">
        <v>2539.7169210000002</v>
      </c>
      <c r="P381" s="26">
        <v>12482.026714922</v>
      </c>
      <c r="Q381" s="26">
        <v>0</v>
      </c>
      <c r="R381" s="26">
        <v>126.20099999999999</v>
      </c>
      <c r="S381" s="26">
        <v>12608.227714922001</v>
      </c>
      <c r="T381" s="26">
        <v>1076.9000000000001</v>
      </c>
      <c r="U381" s="26">
        <v>13685.127714922</v>
      </c>
      <c r="V381" s="25" t="s">
        <v>278</v>
      </c>
    </row>
    <row r="382" spans="1:22" hidden="1" x14ac:dyDescent="0.25">
      <c r="A382" s="25">
        <v>2017</v>
      </c>
      <c r="B382" s="25">
        <v>210012</v>
      </c>
      <c r="C382" s="25" t="s">
        <v>12</v>
      </c>
      <c r="D382" s="25" t="s">
        <v>1</v>
      </c>
      <c r="E382" s="25" t="s">
        <v>142</v>
      </c>
      <c r="F382" s="25" t="s">
        <v>143</v>
      </c>
      <c r="G382" s="26">
        <v>1034806</v>
      </c>
      <c r="H382" s="26">
        <v>4051.8202047929999</v>
      </c>
      <c r="I382" s="26">
        <v>271.86062233000001</v>
      </c>
      <c r="J382" s="26">
        <v>1767.7661225649999</v>
      </c>
      <c r="K382" s="26">
        <v>0</v>
      </c>
      <c r="L382" s="26">
        <v>0</v>
      </c>
      <c r="M382" s="26">
        <v>6091.4469496880001</v>
      </c>
      <c r="N382" s="26">
        <v>353.9</v>
      </c>
      <c r="O382" s="26">
        <v>336.86909230800001</v>
      </c>
      <c r="P382" s="26">
        <v>6782.2160419960001</v>
      </c>
      <c r="Q382" s="26">
        <v>0</v>
      </c>
      <c r="R382" s="26">
        <v>68.572999999999993</v>
      </c>
      <c r="S382" s="26">
        <v>6850.7890419960004</v>
      </c>
      <c r="T382" s="26">
        <v>585.20000000000005</v>
      </c>
      <c r="U382" s="26">
        <v>7435.9890419960002</v>
      </c>
      <c r="V382" s="25" t="s">
        <v>278</v>
      </c>
    </row>
    <row r="383" spans="1:22" hidden="1" x14ac:dyDescent="0.25">
      <c r="A383" s="25">
        <v>2017</v>
      </c>
      <c r="B383" s="25">
        <v>210012</v>
      </c>
      <c r="C383" s="25" t="s">
        <v>12</v>
      </c>
      <c r="D383" s="25" t="s">
        <v>1</v>
      </c>
      <c r="E383" s="25" t="s">
        <v>144</v>
      </c>
      <c r="F383" s="25" t="s">
        <v>145</v>
      </c>
      <c r="G383" s="26">
        <v>984575</v>
      </c>
      <c r="H383" s="26">
        <v>2715.7568048520002</v>
      </c>
      <c r="I383" s="26">
        <v>437.75887557599998</v>
      </c>
      <c r="J383" s="26">
        <v>1406.204833518</v>
      </c>
      <c r="K383" s="26">
        <v>0</v>
      </c>
      <c r="L383" s="26">
        <v>52.668123799999996</v>
      </c>
      <c r="M383" s="26">
        <v>4612.3886377460003</v>
      </c>
      <c r="N383" s="26">
        <v>678.8</v>
      </c>
      <c r="O383" s="26">
        <v>1661.84438</v>
      </c>
      <c r="P383" s="26">
        <v>6953.033017746</v>
      </c>
      <c r="Q383" s="26">
        <v>0</v>
      </c>
      <c r="R383" s="26">
        <v>70.3</v>
      </c>
      <c r="S383" s="26">
        <v>7023.3330177460002</v>
      </c>
      <c r="T383" s="26">
        <v>599.9</v>
      </c>
      <c r="U383" s="26">
        <v>7623.2330177459999</v>
      </c>
      <c r="V383" s="25" t="s">
        <v>278</v>
      </c>
    </row>
    <row r="384" spans="1:22" hidden="1" x14ac:dyDescent="0.25">
      <c r="A384" s="25">
        <v>2017</v>
      </c>
      <c r="B384" s="25">
        <v>210012</v>
      </c>
      <c r="C384" s="25" t="s">
        <v>12</v>
      </c>
      <c r="D384" s="25" t="s">
        <v>1</v>
      </c>
      <c r="E384" s="25" t="s">
        <v>146</v>
      </c>
      <c r="F384" s="25" t="s">
        <v>147</v>
      </c>
      <c r="G384" s="26">
        <v>199270</v>
      </c>
      <c r="H384" s="26">
        <v>1015.002398395</v>
      </c>
      <c r="I384" s="26">
        <v>199.90569769199999</v>
      </c>
      <c r="J384" s="26">
        <v>477.17244821100002</v>
      </c>
      <c r="K384" s="26">
        <v>0</v>
      </c>
      <c r="L384" s="26">
        <v>0</v>
      </c>
      <c r="M384" s="26">
        <v>1692.0805442979999</v>
      </c>
      <c r="N384" s="26">
        <v>347.8</v>
      </c>
      <c r="O384" s="26">
        <v>171.02241799999999</v>
      </c>
      <c r="P384" s="26">
        <v>2210.9029622980001</v>
      </c>
      <c r="Q384" s="26">
        <v>0</v>
      </c>
      <c r="R384" s="26">
        <v>22.353999999999999</v>
      </c>
      <c r="S384" s="26">
        <v>2233.256962298</v>
      </c>
      <c r="T384" s="26">
        <v>190.8</v>
      </c>
      <c r="U384" s="26">
        <v>2424.0569622980001</v>
      </c>
      <c r="V384" s="25" t="s">
        <v>278</v>
      </c>
    </row>
    <row r="385" spans="1:22" hidden="1" x14ac:dyDescent="0.25">
      <c r="A385" s="25">
        <v>2017</v>
      </c>
      <c r="B385" s="25">
        <v>210012</v>
      </c>
      <c r="C385" s="25" t="s">
        <v>12</v>
      </c>
      <c r="D385" s="25" t="s">
        <v>1</v>
      </c>
      <c r="E385" s="25" t="s">
        <v>148</v>
      </c>
      <c r="F385" s="25" t="s">
        <v>149</v>
      </c>
      <c r="G385" s="26">
        <v>3016539.4</v>
      </c>
      <c r="H385" s="26">
        <v>3945.8822701419999</v>
      </c>
      <c r="I385" s="26">
        <v>102.02086829700001</v>
      </c>
      <c r="J385" s="26">
        <v>1166.9134656860001</v>
      </c>
      <c r="K385" s="26">
        <v>0</v>
      </c>
      <c r="L385" s="26">
        <v>0</v>
      </c>
      <c r="M385" s="26">
        <v>5214.8166041249997</v>
      </c>
      <c r="N385" s="26">
        <v>140.19999999999999</v>
      </c>
      <c r="O385" s="26">
        <v>0</v>
      </c>
      <c r="P385" s="26">
        <v>5355.0166041250004</v>
      </c>
      <c r="Q385" s="26">
        <v>0</v>
      </c>
      <c r="R385" s="26">
        <v>54.143000000000001</v>
      </c>
      <c r="S385" s="26">
        <v>5409.1596041250004</v>
      </c>
      <c r="T385" s="26">
        <v>462</v>
      </c>
      <c r="U385" s="26">
        <v>5871.1596041250004</v>
      </c>
      <c r="V385" s="25" t="s">
        <v>278</v>
      </c>
    </row>
    <row r="386" spans="1:22" hidden="1" x14ac:dyDescent="0.25">
      <c r="A386" s="25">
        <v>2017</v>
      </c>
      <c r="B386" s="25">
        <v>210012</v>
      </c>
      <c r="C386" s="25" t="s">
        <v>12</v>
      </c>
      <c r="D386" s="25" t="s">
        <v>1</v>
      </c>
      <c r="E386" s="25" t="s">
        <v>150</v>
      </c>
      <c r="F386" s="25" t="s">
        <v>151</v>
      </c>
      <c r="G386" s="26">
        <v>23950</v>
      </c>
      <c r="H386" s="26">
        <v>71.222759765000006</v>
      </c>
      <c r="I386" s="26">
        <v>2.920194</v>
      </c>
      <c r="J386" s="26">
        <v>33.758931384999997</v>
      </c>
      <c r="K386" s="26">
        <v>0</v>
      </c>
      <c r="L386" s="26">
        <v>0</v>
      </c>
      <c r="M386" s="26">
        <v>107.90188515</v>
      </c>
      <c r="N386" s="26">
        <v>5.9</v>
      </c>
      <c r="O386" s="26">
        <v>0</v>
      </c>
      <c r="P386" s="26">
        <v>113.80188515</v>
      </c>
      <c r="Q386" s="26">
        <v>0</v>
      </c>
      <c r="R386" s="26">
        <v>1.151</v>
      </c>
      <c r="S386" s="26">
        <v>114.95288515</v>
      </c>
      <c r="T386" s="26">
        <v>9.8000000000000007</v>
      </c>
      <c r="U386" s="26">
        <v>124.75288515</v>
      </c>
      <c r="V386" s="25" t="s">
        <v>278</v>
      </c>
    </row>
    <row r="387" spans="1:22" hidden="1" x14ac:dyDescent="0.25">
      <c r="A387" s="25">
        <v>2017</v>
      </c>
      <c r="B387" s="25">
        <v>210012</v>
      </c>
      <c r="C387" s="25" t="s">
        <v>12</v>
      </c>
      <c r="D387" s="25" t="s">
        <v>1</v>
      </c>
      <c r="E387" s="25" t="s">
        <v>152</v>
      </c>
      <c r="F387" s="25" t="s">
        <v>153</v>
      </c>
      <c r="G387" s="26">
        <v>313205</v>
      </c>
      <c r="H387" s="26">
        <v>1794.868122249</v>
      </c>
      <c r="I387" s="26">
        <v>205.105960775</v>
      </c>
      <c r="J387" s="26">
        <v>797.26623800599998</v>
      </c>
      <c r="K387" s="26">
        <v>0</v>
      </c>
      <c r="L387" s="26">
        <v>27.295767715</v>
      </c>
      <c r="M387" s="26">
        <v>2824.5360887450001</v>
      </c>
      <c r="N387" s="26">
        <v>273.7</v>
      </c>
      <c r="O387" s="26">
        <v>0.02</v>
      </c>
      <c r="P387" s="26">
        <v>3098.2560887449999</v>
      </c>
      <c r="Q387" s="26">
        <v>0</v>
      </c>
      <c r="R387" s="26">
        <v>31.324999999999999</v>
      </c>
      <c r="S387" s="26">
        <v>3129.5810887450002</v>
      </c>
      <c r="T387" s="26">
        <v>267.3</v>
      </c>
      <c r="U387" s="26">
        <v>3396.8810887449999</v>
      </c>
      <c r="V387" s="25" t="s">
        <v>278</v>
      </c>
    </row>
    <row r="388" spans="1:22" hidden="1" x14ac:dyDescent="0.25">
      <c r="A388" s="25">
        <v>2017</v>
      </c>
      <c r="B388" s="25">
        <v>210012</v>
      </c>
      <c r="C388" s="25" t="s">
        <v>12</v>
      </c>
      <c r="D388" s="25" t="s">
        <v>1</v>
      </c>
      <c r="E388" s="25" t="s">
        <v>154</v>
      </c>
      <c r="F388" s="25" t="s">
        <v>155</v>
      </c>
      <c r="G388" s="26">
        <v>1254566.2</v>
      </c>
      <c r="H388" s="26">
        <v>6919.576774227</v>
      </c>
      <c r="I388" s="26">
        <v>1019.4389719980001</v>
      </c>
      <c r="J388" s="26">
        <v>2779.1533023369998</v>
      </c>
      <c r="K388" s="26">
        <v>0</v>
      </c>
      <c r="L388" s="26">
        <v>0</v>
      </c>
      <c r="M388" s="26">
        <v>10718.169048562</v>
      </c>
      <c r="N388" s="26">
        <v>1878.5</v>
      </c>
      <c r="O388" s="26">
        <v>0</v>
      </c>
      <c r="P388" s="26">
        <v>12596.669048562</v>
      </c>
      <c r="Q388" s="26">
        <v>0</v>
      </c>
      <c r="R388" s="26">
        <v>127.36</v>
      </c>
      <c r="S388" s="26">
        <v>12724.029048562001</v>
      </c>
      <c r="T388" s="26">
        <v>1086.8</v>
      </c>
      <c r="U388" s="26">
        <v>13810.829048562</v>
      </c>
      <c r="V388" s="25" t="s">
        <v>278</v>
      </c>
    </row>
    <row r="389" spans="1:22" hidden="1" x14ac:dyDescent="0.25">
      <c r="A389" s="25">
        <v>2017</v>
      </c>
      <c r="B389" s="25">
        <v>210012</v>
      </c>
      <c r="C389" s="25" t="s">
        <v>12</v>
      </c>
      <c r="D389" s="25" t="s">
        <v>1</v>
      </c>
      <c r="E389" s="25" t="s">
        <v>156</v>
      </c>
      <c r="F389" s="25" t="s">
        <v>157</v>
      </c>
      <c r="G389" s="26">
        <v>722166</v>
      </c>
      <c r="H389" s="26">
        <v>3006.6803043909999</v>
      </c>
      <c r="I389" s="26">
        <v>13.354286287000001</v>
      </c>
      <c r="J389" s="26">
        <v>1006.3265708169999</v>
      </c>
      <c r="K389" s="26">
        <v>0</v>
      </c>
      <c r="L389" s="26">
        <v>0</v>
      </c>
      <c r="M389" s="26">
        <v>4026.361161495</v>
      </c>
      <c r="N389" s="26">
        <v>35.200000000000003</v>
      </c>
      <c r="O389" s="26">
        <v>0</v>
      </c>
      <c r="P389" s="26">
        <v>4061.5611614949999</v>
      </c>
      <c r="Q389" s="26">
        <v>0</v>
      </c>
      <c r="R389" s="26">
        <v>41.064999999999998</v>
      </c>
      <c r="S389" s="26">
        <v>4102.6261614949999</v>
      </c>
      <c r="T389" s="26">
        <v>350.4</v>
      </c>
      <c r="U389" s="26">
        <v>4453.0261614950005</v>
      </c>
      <c r="V389" s="25" t="s">
        <v>278</v>
      </c>
    </row>
    <row r="390" spans="1:22" hidden="1" x14ac:dyDescent="0.25">
      <c r="A390" s="25">
        <v>2017</v>
      </c>
      <c r="B390" s="25">
        <v>210012</v>
      </c>
      <c r="C390" s="25" t="s">
        <v>12</v>
      </c>
      <c r="D390" s="25" t="s">
        <v>1</v>
      </c>
      <c r="E390" s="25" t="s">
        <v>158</v>
      </c>
      <c r="F390" s="25" t="s">
        <v>159</v>
      </c>
      <c r="G390" s="26">
        <v>292904</v>
      </c>
      <c r="H390" s="26">
        <v>1614.7985786409999</v>
      </c>
      <c r="I390" s="26">
        <v>8.2558653769999992</v>
      </c>
      <c r="J390" s="26">
        <v>546.36488554499999</v>
      </c>
      <c r="K390" s="26">
        <v>0</v>
      </c>
      <c r="L390" s="26">
        <v>0</v>
      </c>
      <c r="M390" s="26">
        <v>2169.4193295629998</v>
      </c>
      <c r="N390" s="26">
        <v>18.899999999999999</v>
      </c>
      <c r="O390" s="26">
        <v>0</v>
      </c>
      <c r="P390" s="26">
        <v>2188.3193295629999</v>
      </c>
      <c r="Q390" s="26">
        <v>0</v>
      </c>
      <c r="R390" s="26">
        <v>22.125</v>
      </c>
      <c r="S390" s="26">
        <v>2210.4443295629999</v>
      </c>
      <c r="T390" s="26">
        <v>188.8</v>
      </c>
      <c r="U390" s="26">
        <v>2399.2443295630001</v>
      </c>
      <c r="V390" s="25" t="s">
        <v>278</v>
      </c>
    </row>
    <row r="391" spans="1:22" hidden="1" x14ac:dyDescent="0.25">
      <c r="A391" s="25">
        <v>2017</v>
      </c>
      <c r="B391" s="25">
        <v>210012</v>
      </c>
      <c r="C391" s="25" t="s">
        <v>12</v>
      </c>
      <c r="D391" s="25" t="s">
        <v>1</v>
      </c>
      <c r="E391" s="25" t="s">
        <v>160</v>
      </c>
      <c r="F391" s="25" t="s">
        <v>161</v>
      </c>
      <c r="G391" s="26">
        <v>3018</v>
      </c>
      <c r="H391" s="26">
        <v>1227.904114469</v>
      </c>
      <c r="I391" s="26">
        <v>165.693144991</v>
      </c>
      <c r="J391" s="26">
        <v>355.74314420899998</v>
      </c>
      <c r="K391" s="26">
        <v>0</v>
      </c>
      <c r="L391" s="26">
        <v>0</v>
      </c>
      <c r="M391" s="26">
        <v>1749.3404036679999</v>
      </c>
      <c r="N391" s="26">
        <v>88.8</v>
      </c>
      <c r="O391" s="26">
        <v>134.72376700000001</v>
      </c>
      <c r="P391" s="26">
        <v>1972.864170668</v>
      </c>
      <c r="Q391" s="26">
        <v>0</v>
      </c>
      <c r="R391" s="26">
        <v>19.946999999999999</v>
      </c>
      <c r="S391" s="26">
        <v>1992.8111706679999</v>
      </c>
      <c r="T391" s="26">
        <v>170.2</v>
      </c>
      <c r="U391" s="26">
        <v>2163.011170668</v>
      </c>
      <c r="V391" s="25" t="s">
        <v>278</v>
      </c>
    </row>
    <row r="392" spans="1:22" hidden="1" x14ac:dyDescent="0.25">
      <c r="A392" s="25">
        <v>2017</v>
      </c>
      <c r="B392" s="25">
        <v>210012</v>
      </c>
      <c r="C392" s="25" t="s">
        <v>12</v>
      </c>
      <c r="D392" s="25" t="s">
        <v>1</v>
      </c>
      <c r="E392" s="25" t="s">
        <v>164</v>
      </c>
      <c r="F392" s="25" t="s">
        <v>165</v>
      </c>
      <c r="G392" s="26">
        <v>84777</v>
      </c>
      <c r="H392" s="26">
        <v>1360.769362585</v>
      </c>
      <c r="I392" s="26">
        <v>130.18604307699999</v>
      </c>
      <c r="J392" s="26">
        <v>554.01747838999995</v>
      </c>
      <c r="K392" s="26">
        <v>0</v>
      </c>
      <c r="L392" s="26">
        <v>13.020391243000001</v>
      </c>
      <c r="M392" s="26">
        <v>2057.9932752959999</v>
      </c>
      <c r="N392" s="26">
        <v>204.6</v>
      </c>
      <c r="O392" s="26">
        <v>91.512500000000003</v>
      </c>
      <c r="P392" s="26">
        <v>2354.105775296</v>
      </c>
      <c r="Q392" s="26">
        <v>0</v>
      </c>
      <c r="R392" s="26">
        <v>23.802</v>
      </c>
      <c r="S392" s="26">
        <v>2377.9077752960002</v>
      </c>
      <c r="T392" s="26">
        <v>203.1</v>
      </c>
      <c r="U392" s="26">
        <v>2581.0077752960001</v>
      </c>
      <c r="V392" s="25" t="s">
        <v>278</v>
      </c>
    </row>
    <row r="393" spans="1:22" hidden="1" x14ac:dyDescent="0.25">
      <c r="A393" s="25">
        <v>2017</v>
      </c>
      <c r="B393" s="25">
        <v>210012</v>
      </c>
      <c r="C393" s="25" t="s">
        <v>12</v>
      </c>
      <c r="D393" s="25" t="s">
        <v>1</v>
      </c>
      <c r="E393" s="25" t="s">
        <v>168</v>
      </c>
      <c r="F393" s="25" t="s">
        <v>169</v>
      </c>
      <c r="G393" s="26">
        <v>11613</v>
      </c>
      <c r="H393" s="26">
        <v>5520.4993629110004</v>
      </c>
      <c r="I393" s="26">
        <v>1634.184635095</v>
      </c>
      <c r="J393" s="26">
        <v>1626.8840393309999</v>
      </c>
      <c r="K393" s="26">
        <v>0</v>
      </c>
      <c r="L393" s="26">
        <v>817.18059532500001</v>
      </c>
      <c r="M393" s="26">
        <v>9598.7486326620001</v>
      </c>
      <c r="N393" s="26">
        <v>1815.1</v>
      </c>
      <c r="O393" s="26">
        <v>2.39</v>
      </c>
      <c r="P393" s="26">
        <v>11416.238632662</v>
      </c>
      <c r="Q393" s="26">
        <v>0</v>
      </c>
      <c r="R393" s="26">
        <v>115.425</v>
      </c>
      <c r="S393" s="26">
        <v>11531.663632661999</v>
      </c>
      <c r="T393" s="26">
        <v>985</v>
      </c>
      <c r="U393" s="26">
        <v>12516.663632661999</v>
      </c>
      <c r="V393" s="25" t="s">
        <v>278</v>
      </c>
    </row>
    <row r="394" spans="1:22" hidden="1" x14ac:dyDescent="0.25">
      <c r="A394" s="25">
        <v>2017</v>
      </c>
      <c r="B394" s="25">
        <v>210012</v>
      </c>
      <c r="C394" s="25" t="s">
        <v>12</v>
      </c>
      <c r="D394" s="25" t="s">
        <v>1</v>
      </c>
      <c r="E394" s="25" t="s">
        <v>170</v>
      </c>
      <c r="F394" s="25" t="s">
        <v>171</v>
      </c>
      <c r="G394" s="26">
        <v>171999</v>
      </c>
      <c r="H394" s="26">
        <v>8336.2683959610004</v>
      </c>
      <c r="I394" s="26">
        <v>147.469744171</v>
      </c>
      <c r="J394" s="26">
        <v>2990.9820992750001</v>
      </c>
      <c r="K394" s="26">
        <v>0</v>
      </c>
      <c r="L394" s="26">
        <v>0</v>
      </c>
      <c r="M394" s="26">
        <v>11474.720239406999</v>
      </c>
      <c r="N394" s="26">
        <v>97.7</v>
      </c>
      <c r="O394" s="26">
        <v>0</v>
      </c>
      <c r="P394" s="26">
        <v>11572.420239407</v>
      </c>
      <c r="Q394" s="26">
        <v>0</v>
      </c>
      <c r="R394" s="26">
        <v>117.005</v>
      </c>
      <c r="S394" s="26">
        <v>11689.425239407001</v>
      </c>
      <c r="T394" s="26">
        <v>998.5</v>
      </c>
      <c r="U394" s="26">
        <v>12687.925239407001</v>
      </c>
      <c r="V394" s="25" t="s">
        <v>278</v>
      </c>
    </row>
    <row r="395" spans="1:22" hidden="1" x14ac:dyDescent="0.25">
      <c r="A395" s="25">
        <v>2017</v>
      </c>
      <c r="B395" s="25">
        <v>210012</v>
      </c>
      <c r="C395" s="25" t="s">
        <v>12</v>
      </c>
      <c r="D395" s="25" t="s">
        <v>1</v>
      </c>
      <c r="E395" s="25" t="s">
        <v>205</v>
      </c>
      <c r="F395" s="25" t="s">
        <v>206</v>
      </c>
      <c r="G395" s="26">
        <v>178437</v>
      </c>
      <c r="H395" s="26">
        <v>3450.8</v>
      </c>
      <c r="I395" s="26">
        <v>0</v>
      </c>
      <c r="J395" s="26">
        <v>1813.8710506469999</v>
      </c>
      <c r="K395" s="26">
        <v>0</v>
      </c>
      <c r="L395" s="26">
        <v>0</v>
      </c>
      <c r="M395" s="26">
        <v>5264.6710506469999</v>
      </c>
      <c r="N395" s="26">
        <v>40.4</v>
      </c>
      <c r="O395" s="26">
        <v>0</v>
      </c>
      <c r="P395" s="26">
        <v>5305.0710506470004</v>
      </c>
      <c r="Q395" s="26">
        <v>0</v>
      </c>
      <c r="R395" s="26">
        <v>53.637999999999998</v>
      </c>
      <c r="S395" s="26">
        <v>5358.7090506470004</v>
      </c>
      <c r="T395" s="26">
        <v>457.7</v>
      </c>
      <c r="U395" s="26">
        <v>5816.4090506470002</v>
      </c>
      <c r="V395" s="25" t="s">
        <v>278</v>
      </c>
    </row>
    <row r="396" spans="1:22" hidden="1" x14ac:dyDescent="0.25">
      <c r="A396" s="25">
        <v>2017</v>
      </c>
      <c r="B396" s="25">
        <v>210012</v>
      </c>
      <c r="C396" s="25" t="s">
        <v>12</v>
      </c>
      <c r="D396" s="25" t="s">
        <v>1</v>
      </c>
      <c r="E396" s="25" t="s">
        <v>207</v>
      </c>
      <c r="F396" s="25" t="s">
        <v>208</v>
      </c>
      <c r="G396" s="26">
        <v>636137</v>
      </c>
      <c r="H396" s="26">
        <v>1344.4</v>
      </c>
      <c r="I396" s="26">
        <v>0</v>
      </c>
      <c r="J396" s="26">
        <v>706.69027852500005</v>
      </c>
      <c r="K396" s="26">
        <v>0</v>
      </c>
      <c r="L396" s="26">
        <v>0</v>
      </c>
      <c r="M396" s="26">
        <v>2051.090278525</v>
      </c>
      <c r="N396" s="26">
        <v>15.8</v>
      </c>
      <c r="O396" s="26">
        <v>0</v>
      </c>
      <c r="P396" s="26">
        <v>2066.8902785250002</v>
      </c>
      <c r="Q396" s="26">
        <v>0</v>
      </c>
      <c r="R396" s="26">
        <v>20.898</v>
      </c>
      <c r="S396" s="26">
        <v>2087.7882785249999</v>
      </c>
      <c r="T396" s="26">
        <v>178.3</v>
      </c>
      <c r="U396" s="26">
        <v>2266.0882785250001</v>
      </c>
      <c r="V396" s="25" t="s">
        <v>278</v>
      </c>
    </row>
    <row r="397" spans="1:22" hidden="1" x14ac:dyDescent="0.25">
      <c r="A397" s="25">
        <v>2017</v>
      </c>
      <c r="B397" s="25">
        <v>210012</v>
      </c>
      <c r="C397" s="25" t="s">
        <v>12</v>
      </c>
      <c r="D397" s="25" t="s">
        <v>1</v>
      </c>
      <c r="E397" s="25" t="s">
        <v>209</v>
      </c>
      <c r="F397" s="25" t="s">
        <v>210</v>
      </c>
      <c r="G397" s="26">
        <v>4730</v>
      </c>
      <c r="H397" s="26">
        <v>19.117419999999999</v>
      </c>
      <c r="I397" s="26">
        <v>0</v>
      </c>
      <c r="J397" s="26">
        <v>10.049971426000001</v>
      </c>
      <c r="K397" s="26">
        <v>0</v>
      </c>
      <c r="L397" s="26">
        <v>0</v>
      </c>
      <c r="M397" s="26">
        <v>29.167391425999998</v>
      </c>
      <c r="N397" s="26">
        <v>0.2</v>
      </c>
      <c r="O397" s="26">
        <v>0</v>
      </c>
      <c r="P397" s="26">
        <v>29.367391426000001</v>
      </c>
      <c r="Q397" s="26">
        <v>0</v>
      </c>
      <c r="R397" s="26">
        <v>0.29699999999999999</v>
      </c>
      <c r="S397" s="26">
        <v>29.664391426000002</v>
      </c>
      <c r="T397" s="26">
        <v>2.5</v>
      </c>
      <c r="U397" s="26">
        <v>32.164391426000002</v>
      </c>
      <c r="V397" s="25" t="s">
        <v>278</v>
      </c>
    </row>
    <row r="398" spans="1:22" hidden="1" x14ac:dyDescent="0.25">
      <c r="A398" s="25">
        <v>2017</v>
      </c>
      <c r="B398" s="25">
        <v>210012</v>
      </c>
      <c r="C398" s="25" t="s">
        <v>12</v>
      </c>
      <c r="D398" s="25" t="s">
        <v>1</v>
      </c>
      <c r="E398" s="25" t="s">
        <v>211</v>
      </c>
      <c r="F398" s="25" t="s">
        <v>212</v>
      </c>
      <c r="G398" s="26">
        <v>365007</v>
      </c>
      <c r="H398" s="26">
        <v>371.5</v>
      </c>
      <c r="I398" s="26">
        <v>0</v>
      </c>
      <c r="J398" s="26">
        <v>195.22263941200001</v>
      </c>
      <c r="K398" s="26">
        <v>0</v>
      </c>
      <c r="L398" s="26">
        <v>0</v>
      </c>
      <c r="M398" s="26">
        <v>566.72263941200004</v>
      </c>
      <c r="N398" s="26">
        <v>4.4000000000000004</v>
      </c>
      <c r="O398" s="26">
        <v>0</v>
      </c>
      <c r="P398" s="26">
        <v>571.12263941200001</v>
      </c>
      <c r="Q398" s="26">
        <v>0</v>
      </c>
      <c r="R398" s="26">
        <v>5.774</v>
      </c>
      <c r="S398" s="26">
        <v>576.89663941200001</v>
      </c>
      <c r="T398" s="26">
        <v>49.3</v>
      </c>
      <c r="U398" s="26">
        <v>626.19663941199997</v>
      </c>
      <c r="V398" s="25" t="s">
        <v>278</v>
      </c>
    </row>
    <row r="399" spans="1:22" hidden="1" x14ac:dyDescent="0.25">
      <c r="A399" s="25">
        <v>2017</v>
      </c>
      <c r="B399" s="25">
        <v>210012</v>
      </c>
      <c r="C399" s="25" t="s">
        <v>12</v>
      </c>
      <c r="D399" s="25" t="s">
        <v>1</v>
      </c>
      <c r="E399" s="25" t="s">
        <v>213</v>
      </c>
      <c r="F399" s="25" t="s">
        <v>214</v>
      </c>
      <c r="G399" s="26">
        <v>33893.133379999999</v>
      </c>
      <c r="H399" s="26">
        <v>14155.7</v>
      </c>
      <c r="I399" s="26">
        <v>0</v>
      </c>
      <c r="J399" s="26">
        <v>7441.6095853340003</v>
      </c>
      <c r="K399" s="26">
        <v>0</v>
      </c>
      <c r="L399" s="26">
        <v>0</v>
      </c>
      <c r="M399" s="26">
        <v>21597.309585333998</v>
      </c>
      <c r="N399" s="26">
        <v>165.9</v>
      </c>
      <c r="O399" s="26">
        <v>0</v>
      </c>
      <c r="P399" s="26">
        <v>21763.209585334</v>
      </c>
      <c r="Q399" s="26">
        <v>0</v>
      </c>
      <c r="R399" s="26">
        <v>220.04</v>
      </c>
      <c r="S399" s="26">
        <v>21983.249585334001</v>
      </c>
      <c r="T399" s="26">
        <v>1877.7</v>
      </c>
      <c r="U399" s="26">
        <v>23860.949585334001</v>
      </c>
      <c r="V399" s="25" t="s">
        <v>278</v>
      </c>
    </row>
    <row r="400" spans="1:22" hidden="1" x14ac:dyDescent="0.25">
      <c r="A400" s="25">
        <v>2017</v>
      </c>
      <c r="B400" s="25">
        <v>210012</v>
      </c>
      <c r="C400" s="25" t="s">
        <v>12</v>
      </c>
      <c r="D400" s="25" t="s">
        <v>1</v>
      </c>
      <c r="E400" s="25" t="s">
        <v>172</v>
      </c>
      <c r="F400" s="25" t="s">
        <v>173</v>
      </c>
      <c r="G400" s="26">
        <v>17930</v>
      </c>
      <c r="H400" s="26"/>
      <c r="I400" s="26">
        <v>3855.4657034040001</v>
      </c>
      <c r="J400" s="26">
        <v>2068.4555660840001</v>
      </c>
      <c r="K400" s="26"/>
      <c r="L400" s="26"/>
      <c r="M400" s="26">
        <v>5923.9212694879998</v>
      </c>
      <c r="N400" s="26"/>
      <c r="O400" s="26"/>
      <c r="P400" s="26">
        <v>5923.9212694879998</v>
      </c>
      <c r="Q400" s="26">
        <v>0</v>
      </c>
      <c r="R400" s="26">
        <v>59.895000000000003</v>
      </c>
      <c r="S400" s="26">
        <v>5983.8162694880002</v>
      </c>
      <c r="T400" s="26">
        <v>511.1</v>
      </c>
      <c r="U400" s="26">
        <v>6494.9162694879997</v>
      </c>
      <c r="V400" s="25" t="s">
        <v>278</v>
      </c>
    </row>
    <row r="401" spans="1:22" x14ac:dyDescent="0.25">
      <c r="A401" s="25">
        <v>2017</v>
      </c>
      <c r="B401" s="25">
        <v>210012</v>
      </c>
      <c r="C401" s="25" t="s">
        <v>12</v>
      </c>
      <c r="D401" s="25" t="s">
        <v>177</v>
      </c>
      <c r="E401" s="25" t="s">
        <v>94</v>
      </c>
      <c r="F401" s="25" t="s">
        <v>94</v>
      </c>
      <c r="G401" s="26">
        <v>36042079.550140008</v>
      </c>
      <c r="H401" s="26">
        <v>352858.44304394099</v>
      </c>
      <c r="I401" s="26">
        <v>55485.570663535</v>
      </c>
      <c r="J401" s="26">
        <v>96351.225428756006</v>
      </c>
      <c r="K401" s="26">
        <v>172.221576454</v>
      </c>
      <c r="L401" s="26">
        <v>15372.001718144</v>
      </c>
      <c r="M401" s="26">
        <v>520239.46243083099</v>
      </c>
      <c r="N401" s="26">
        <v>54095.7</v>
      </c>
      <c r="O401" s="26">
        <v>11013.014379308001</v>
      </c>
      <c r="P401" s="26">
        <v>585348.17681013816</v>
      </c>
      <c r="Q401" s="26">
        <v>-6158.7935259169999</v>
      </c>
      <c r="R401" s="26">
        <v>5918.2489999999998</v>
      </c>
      <c r="S401" s="26">
        <v>585107.63228422101</v>
      </c>
      <c r="T401" s="26">
        <v>49977.4</v>
      </c>
      <c r="U401" s="26">
        <v>635085.03228422103</v>
      </c>
      <c r="V401" s="25" t="s">
        <v>278</v>
      </c>
    </row>
    <row r="402" spans="1:22" hidden="1" x14ac:dyDescent="0.25">
      <c r="A402" s="25">
        <v>2017</v>
      </c>
      <c r="B402" s="25">
        <v>210013</v>
      </c>
      <c r="C402" s="25" t="s">
        <v>13</v>
      </c>
      <c r="D402" s="25" t="s">
        <v>1</v>
      </c>
      <c r="E402" s="25" t="s">
        <v>106</v>
      </c>
      <c r="F402" s="25" t="s">
        <v>107</v>
      </c>
      <c r="G402" s="26">
        <v>9112</v>
      </c>
      <c r="H402" s="26">
        <v>7384.2366735539999</v>
      </c>
      <c r="I402" s="26">
        <v>1347.147356293</v>
      </c>
      <c r="J402" s="26">
        <v>3175.9821817390002</v>
      </c>
      <c r="K402" s="26">
        <v>0</v>
      </c>
      <c r="L402" s="26">
        <v>0</v>
      </c>
      <c r="M402" s="26">
        <v>11907.366211586001</v>
      </c>
      <c r="N402" s="26">
        <v>896.9</v>
      </c>
      <c r="O402" s="26">
        <v>18.68</v>
      </c>
      <c r="P402" s="26">
        <v>12822.946211586001</v>
      </c>
      <c r="Q402" s="26">
        <v>0</v>
      </c>
      <c r="R402" s="26">
        <v>0</v>
      </c>
      <c r="S402" s="26">
        <v>12822.946211586001</v>
      </c>
      <c r="T402" s="26">
        <v>1066.8</v>
      </c>
      <c r="U402" s="26">
        <v>13889.746211586</v>
      </c>
      <c r="V402" s="25" t="s">
        <v>278</v>
      </c>
    </row>
    <row r="403" spans="1:22" hidden="1" x14ac:dyDescent="0.25">
      <c r="A403" s="25">
        <v>2017</v>
      </c>
      <c r="B403" s="25">
        <v>210013</v>
      </c>
      <c r="C403" s="25" t="s">
        <v>13</v>
      </c>
      <c r="D403" s="25" t="s">
        <v>1</v>
      </c>
      <c r="E403" s="25" t="s">
        <v>110</v>
      </c>
      <c r="F403" s="25" t="s">
        <v>111</v>
      </c>
      <c r="G403" s="26">
        <v>7319</v>
      </c>
      <c r="H403" s="26">
        <v>3628.7325413220001</v>
      </c>
      <c r="I403" s="26">
        <v>532.55854341099996</v>
      </c>
      <c r="J403" s="26">
        <v>1553.8806874540001</v>
      </c>
      <c r="K403" s="26">
        <v>0</v>
      </c>
      <c r="L403" s="26">
        <v>0</v>
      </c>
      <c r="M403" s="26">
        <v>5715.171772187</v>
      </c>
      <c r="N403" s="26">
        <v>411.7</v>
      </c>
      <c r="O403" s="26">
        <v>12.98</v>
      </c>
      <c r="P403" s="26">
        <v>6139.8517721870003</v>
      </c>
      <c r="Q403" s="26">
        <v>0</v>
      </c>
      <c r="R403" s="26">
        <v>0</v>
      </c>
      <c r="S403" s="26">
        <v>6139.8517721870003</v>
      </c>
      <c r="T403" s="26">
        <v>510.8</v>
      </c>
      <c r="U403" s="26">
        <v>6650.6517721869996</v>
      </c>
      <c r="V403" s="25" t="s">
        <v>278</v>
      </c>
    </row>
    <row r="404" spans="1:22" hidden="1" x14ac:dyDescent="0.25">
      <c r="A404" s="25">
        <v>2017</v>
      </c>
      <c r="B404" s="25">
        <v>210013</v>
      </c>
      <c r="C404" s="25" t="s">
        <v>13</v>
      </c>
      <c r="D404" s="25" t="s">
        <v>1</v>
      </c>
      <c r="E404" s="25" t="s">
        <v>116</v>
      </c>
      <c r="F404" s="25" t="s">
        <v>117</v>
      </c>
      <c r="G404" s="26">
        <v>1338</v>
      </c>
      <c r="H404" s="26">
        <v>1842.838636364</v>
      </c>
      <c r="I404" s="26">
        <v>264.03700221299999</v>
      </c>
      <c r="J404" s="26">
        <v>788.79299411</v>
      </c>
      <c r="K404" s="26">
        <v>0</v>
      </c>
      <c r="L404" s="26">
        <v>0</v>
      </c>
      <c r="M404" s="26">
        <v>2895.6686326859999</v>
      </c>
      <c r="N404" s="26">
        <v>296.10000000000002</v>
      </c>
      <c r="O404" s="26">
        <v>27.189657310000001</v>
      </c>
      <c r="P404" s="26">
        <v>3218.9582899960001</v>
      </c>
      <c r="Q404" s="26">
        <v>0</v>
      </c>
      <c r="R404" s="26">
        <v>0</v>
      </c>
      <c r="S404" s="26">
        <v>3218.9582899960001</v>
      </c>
      <c r="T404" s="26">
        <v>267.8</v>
      </c>
      <c r="U404" s="26">
        <v>3486.7582899959998</v>
      </c>
      <c r="V404" s="25" t="s">
        <v>278</v>
      </c>
    </row>
    <row r="405" spans="1:22" hidden="1" x14ac:dyDescent="0.25">
      <c r="A405" s="25">
        <v>2017</v>
      </c>
      <c r="B405" s="25">
        <v>210013</v>
      </c>
      <c r="C405" s="25" t="s">
        <v>13</v>
      </c>
      <c r="D405" s="25" t="s">
        <v>1</v>
      </c>
      <c r="E405" s="25" t="s">
        <v>120</v>
      </c>
      <c r="F405" s="25" t="s">
        <v>121</v>
      </c>
      <c r="G405" s="26">
        <v>189500</v>
      </c>
      <c r="H405" s="26">
        <v>4931.4700641319996</v>
      </c>
      <c r="I405" s="26">
        <v>1507.5063227339999</v>
      </c>
      <c r="J405" s="26">
        <v>3371.8115447380001</v>
      </c>
      <c r="K405" s="26">
        <v>0</v>
      </c>
      <c r="L405" s="26">
        <v>0</v>
      </c>
      <c r="M405" s="26">
        <v>9810.7879316039998</v>
      </c>
      <c r="N405" s="26">
        <v>1638.2</v>
      </c>
      <c r="O405" s="26">
        <v>2.98</v>
      </c>
      <c r="P405" s="26">
        <v>11451.967931604</v>
      </c>
      <c r="Q405" s="26">
        <v>0</v>
      </c>
      <c r="R405" s="26">
        <v>0</v>
      </c>
      <c r="S405" s="26">
        <v>11451.967931604</v>
      </c>
      <c r="T405" s="26">
        <v>952.7</v>
      </c>
      <c r="U405" s="26">
        <v>12404.667931604001</v>
      </c>
      <c r="V405" s="25" t="s">
        <v>278</v>
      </c>
    </row>
    <row r="406" spans="1:22" hidden="1" x14ac:dyDescent="0.25">
      <c r="A406" s="25">
        <v>2017</v>
      </c>
      <c r="B406" s="25">
        <v>210013</v>
      </c>
      <c r="C406" s="25" t="s">
        <v>13</v>
      </c>
      <c r="D406" s="25" t="s">
        <v>1</v>
      </c>
      <c r="E406" s="25" t="s">
        <v>122</v>
      </c>
      <c r="F406" s="25" t="s">
        <v>123</v>
      </c>
      <c r="G406" s="26">
        <v>100680</v>
      </c>
      <c r="H406" s="26">
        <v>2036.0035891739999</v>
      </c>
      <c r="I406" s="26">
        <v>535.79533880899999</v>
      </c>
      <c r="J406" s="26">
        <v>1500.475272705</v>
      </c>
      <c r="K406" s="26">
        <v>66.025279999999995</v>
      </c>
      <c r="L406" s="26">
        <v>0</v>
      </c>
      <c r="M406" s="26">
        <v>4138.2994806890001</v>
      </c>
      <c r="N406" s="26">
        <v>644.6</v>
      </c>
      <c r="O406" s="26">
        <v>0</v>
      </c>
      <c r="P406" s="26">
        <v>4782.8994806889996</v>
      </c>
      <c r="Q406" s="26">
        <v>0</v>
      </c>
      <c r="R406" s="26">
        <v>0</v>
      </c>
      <c r="S406" s="26">
        <v>4782.8994806889996</v>
      </c>
      <c r="T406" s="26">
        <v>397.9</v>
      </c>
      <c r="U406" s="26">
        <v>5180.7994806890001</v>
      </c>
      <c r="V406" s="25" t="s">
        <v>278</v>
      </c>
    </row>
    <row r="407" spans="1:22" hidden="1" x14ac:dyDescent="0.25">
      <c r="A407" s="25">
        <v>2017</v>
      </c>
      <c r="B407" s="25">
        <v>210013</v>
      </c>
      <c r="C407" s="25" t="s">
        <v>13</v>
      </c>
      <c r="D407" s="25" t="s">
        <v>1</v>
      </c>
      <c r="E407" s="25" t="s">
        <v>186</v>
      </c>
      <c r="F407" s="25" t="s">
        <v>187</v>
      </c>
      <c r="G407" s="26">
        <v>1743.2</v>
      </c>
      <c r="H407" s="26">
        <v>400.5</v>
      </c>
      <c r="I407" s="26">
        <v>261.27066309899999</v>
      </c>
      <c r="J407" s="26">
        <v>303.25456133900002</v>
      </c>
      <c r="K407" s="26">
        <v>0</v>
      </c>
      <c r="L407" s="26">
        <v>0</v>
      </c>
      <c r="M407" s="26">
        <v>965.02522443800001</v>
      </c>
      <c r="N407" s="26">
        <v>379.7</v>
      </c>
      <c r="O407" s="26">
        <v>1.9</v>
      </c>
      <c r="P407" s="26">
        <v>1346.625224438</v>
      </c>
      <c r="Q407" s="26">
        <v>0</v>
      </c>
      <c r="R407" s="26">
        <v>0</v>
      </c>
      <c r="S407" s="26">
        <v>1346.625224438</v>
      </c>
      <c r="T407" s="26">
        <v>112</v>
      </c>
      <c r="U407" s="26">
        <v>1458.625224438</v>
      </c>
      <c r="V407" s="25" t="s">
        <v>278</v>
      </c>
    </row>
    <row r="408" spans="1:22" hidden="1" x14ac:dyDescent="0.25">
      <c r="A408" s="25">
        <v>2017</v>
      </c>
      <c r="B408" s="25">
        <v>210013</v>
      </c>
      <c r="C408" s="25" t="s">
        <v>13</v>
      </c>
      <c r="D408" s="25" t="s">
        <v>1</v>
      </c>
      <c r="E408" s="25" t="s">
        <v>124</v>
      </c>
      <c r="F408" s="25" t="s">
        <v>125</v>
      </c>
      <c r="G408" s="26">
        <v>917</v>
      </c>
      <c r="H408" s="26">
        <v>558.70000000000005</v>
      </c>
      <c r="I408" s="26">
        <v>51.241332036999999</v>
      </c>
      <c r="J408" s="26">
        <v>431.28749427299999</v>
      </c>
      <c r="K408" s="26">
        <v>0</v>
      </c>
      <c r="L408" s="26">
        <v>0</v>
      </c>
      <c r="M408" s="26">
        <v>1041.2288263099999</v>
      </c>
      <c r="N408" s="26">
        <v>72.099999999999994</v>
      </c>
      <c r="O408" s="26">
        <v>0.03</v>
      </c>
      <c r="P408" s="26">
        <v>1113.35882631</v>
      </c>
      <c r="Q408" s="26">
        <v>0</v>
      </c>
      <c r="R408" s="26">
        <v>0</v>
      </c>
      <c r="S408" s="26">
        <v>1113.35882631</v>
      </c>
      <c r="T408" s="26">
        <v>92.6</v>
      </c>
      <c r="U408" s="26">
        <v>1205.9588263099999</v>
      </c>
      <c r="V408" s="25" t="s">
        <v>278</v>
      </c>
    </row>
    <row r="409" spans="1:22" hidden="1" x14ac:dyDescent="0.25">
      <c r="A409" s="25">
        <v>2017</v>
      </c>
      <c r="B409" s="25">
        <v>210013</v>
      </c>
      <c r="C409" s="25" t="s">
        <v>13</v>
      </c>
      <c r="D409" s="25" t="s">
        <v>1</v>
      </c>
      <c r="E409" s="25" t="s">
        <v>128</v>
      </c>
      <c r="F409" s="25" t="s">
        <v>129</v>
      </c>
      <c r="G409" s="26">
        <v>124332</v>
      </c>
      <c r="H409" s="26">
        <v>2254.7041322310001</v>
      </c>
      <c r="I409" s="26">
        <v>908.64287289200001</v>
      </c>
      <c r="J409" s="26">
        <v>1327.447492643</v>
      </c>
      <c r="K409" s="26">
        <v>0.68071000000000004</v>
      </c>
      <c r="L409" s="26">
        <v>0</v>
      </c>
      <c r="M409" s="26">
        <v>4491.475207767</v>
      </c>
      <c r="N409" s="26">
        <v>1071.5999999999999</v>
      </c>
      <c r="O409" s="26">
        <v>168.059067</v>
      </c>
      <c r="P409" s="26">
        <v>5731.1342747669996</v>
      </c>
      <c r="Q409" s="26">
        <v>0</v>
      </c>
      <c r="R409" s="26">
        <v>0</v>
      </c>
      <c r="S409" s="26">
        <v>5731.1342747669996</v>
      </c>
      <c r="T409" s="26">
        <v>476.8</v>
      </c>
      <c r="U409" s="26">
        <v>6207.9342747669998</v>
      </c>
      <c r="V409" s="25" t="s">
        <v>278</v>
      </c>
    </row>
    <row r="410" spans="1:22" hidden="1" x14ac:dyDescent="0.25">
      <c r="A410" s="25">
        <v>2017</v>
      </c>
      <c r="B410" s="25">
        <v>210013</v>
      </c>
      <c r="C410" s="25" t="s">
        <v>13</v>
      </c>
      <c r="D410" s="25" t="s">
        <v>1</v>
      </c>
      <c r="E410" s="25" t="s">
        <v>132</v>
      </c>
      <c r="F410" s="25" t="s">
        <v>133</v>
      </c>
      <c r="G410" s="26">
        <v>134424</v>
      </c>
      <c r="H410" s="26">
        <v>145.46911157</v>
      </c>
      <c r="I410" s="26">
        <v>6.8288922420000002</v>
      </c>
      <c r="J410" s="26">
        <v>81.942807483999999</v>
      </c>
      <c r="K410" s="26">
        <v>0</v>
      </c>
      <c r="L410" s="26">
        <v>0</v>
      </c>
      <c r="M410" s="26">
        <v>234.240811296</v>
      </c>
      <c r="N410" s="26">
        <v>0.9</v>
      </c>
      <c r="O410" s="26">
        <v>0</v>
      </c>
      <c r="P410" s="26">
        <v>235.14081129600001</v>
      </c>
      <c r="Q410" s="26">
        <v>0</v>
      </c>
      <c r="R410" s="26">
        <v>0</v>
      </c>
      <c r="S410" s="26">
        <v>235.14081129600001</v>
      </c>
      <c r="T410" s="26">
        <v>19.600000000000001</v>
      </c>
      <c r="U410" s="26">
        <v>254.740811296</v>
      </c>
      <c r="V410" s="25" t="s">
        <v>278</v>
      </c>
    </row>
    <row r="411" spans="1:22" hidden="1" x14ac:dyDescent="0.25">
      <c r="A411" s="25">
        <v>2017</v>
      </c>
      <c r="B411" s="25">
        <v>210013</v>
      </c>
      <c r="C411" s="25" t="s">
        <v>13</v>
      </c>
      <c r="D411" s="25" t="s">
        <v>1</v>
      </c>
      <c r="E411" s="25" t="s">
        <v>174</v>
      </c>
      <c r="F411" s="25" t="s">
        <v>175</v>
      </c>
      <c r="G411" s="26">
        <v>6535.6128799999997</v>
      </c>
      <c r="H411" s="26">
        <v>2052.6</v>
      </c>
      <c r="I411" s="26">
        <v>213.2</v>
      </c>
      <c r="J411" s="26">
        <v>119.22765792</v>
      </c>
      <c r="K411" s="26"/>
      <c r="L411" s="26"/>
      <c r="M411" s="26">
        <v>2385.0276579199999</v>
      </c>
      <c r="N411" s="26">
        <v>1.4</v>
      </c>
      <c r="O411" s="26"/>
      <c r="P411" s="26">
        <v>2386.42765792</v>
      </c>
      <c r="Q411" s="26">
        <v>0</v>
      </c>
      <c r="R411" s="26">
        <v>0</v>
      </c>
      <c r="S411" s="26">
        <v>2386.42765792</v>
      </c>
      <c r="T411" s="26">
        <v>198.5</v>
      </c>
      <c r="U411" s="26">
        <v>2584.92765792</v>
      </c>
      <c r="V411" s="25" t="s">
        <v>278</v>
      </c>
    </row>
    <row r="412" spans="1:22" hidden="1" x14ac:dyDescent="0.25">
      <c r="A412" s="25">
        <v>2017</v>
      </c>
      <c r="B412" s="25">
        <v>210013</v>
      </c>
      <c r="C412" s="25" t="s">
        <v>13</v>
      </c>
      <c r="D412" s="25" t="s">
        <v>1</v>
      </c>
      <c r="E412" s="25" t="s">
        <v>176</v>
      </c>
      <c r="F412" s="25" t="s">
        <v>2</v>
      </c>
      <c r="G412" s="26">
        <v>6535.6128799999997</v>
      </c>
      <c r="H412" s="26">
        <v>2911.8</v>
      </c>
      <c r="I412" s="26">
        <v>2889.2824594089998</v>
      </c>
      <c r="J412" s="26">
        <v>1535.111093857</v>
      </c>
      <c r="K412" s="26"/>
      <c r="L412" s="26"/>
      <c r="M412" s="26">
        <v>7336.193553266</v>
      </c>
      <c r="N412" s="26">
        <v>18.5</v>
      </c>
      <c r="O412" s="26"/>
      <c r="P412" s="26">
        <v>7354.693553266</v>
      </c>
      <c r="Q412" s="26">
        <v>0</v>
      </c>
      <c r="R412" s="26">
        <v>0</v>
      </c>
      <c r="S412" s="26">
        <v>7354.693553266</v>
      </c>
      <c r="T412" s="26">
        <v>611.9</v>
      </c>
      <c r="U412" s="26">
        <v>7966.5935532659996</v>
      </c>
      <c r="V412" s="25" t="s">
        <v>278</v>
      </c>
    </row>
    <row r="413" spans="1:22" hidden="1" x14ac:dyDescent="0.25">
      <c r="A413" s="25">
        <v>2017</v>
      </c>
      <c r="B413" s="25">
        <v>210013</v>
      </c>
      <c r="C413" s="25" t="s">
        <v>13</v>
      </c>
      <c r="D413" s="25" t="s">
        <v>1</v>
      </c>
      <c r="E413" s="25" t="s">
        <v>134</v>
      </c>
      <c r="F413" s="25" t="s">
        <v>135</v>
      </c>
      <c r="G413" s="26">
        <v>2204927</v>
      </c>
      <c r="H413" s="26">
        <v>2540.5639578509999</v>
      </c>
      <c r="I413" s="26">
        <v>433.50836095</v>
      </c>
      <c r="J413" s="26">
        <v>1394.3942983439999</v>
      </c>
      <c r="K413" s="26">
        <v>0</v>
      </c>
      <c r="L413" s="26">
        <v>0</v>
      </c>
      <c r="M413" s="26">
        <v>4368.4666171449999</v>
      </c>
      <c r="N413" s="26">
        <v>488.9</v>
      </c>
      <c r="O413" s="26">
        <v>65.048467000000002</v>
      </c>
      <c r="P413" s="26">
        <v>4922.415084145</v>
      </c>
      <c r="Q413" s="26">
        <v>0</v>
      </c>
      <c r="R413" s="26">
        <v>0</v>
      </c>
      <c r="S413" s="26">
        <v>4922.415084145</v>
      </c>
      <c r="T413" s="26">
        <v>409.5</v>
      </c>
      <c r="U413" s="26">
        <v>5331.915084145</v>
      </c>
      <c r="V413" s="25" t="s">
        <v>278</v>
      </c>
    </row>
    <row r="414" spans="1:22" hidden="1" x14ac:dyDescent="0.25">
      <c r="A414" s="25">
        <v>2017</v>
      </c>
      <c r="B414" s="25">
        <v>210013</v>
      </c>
      <c r="C414" s="25" t="s">
        <v>13</v>
      </c>
      <c r="D414" s="25" t="s">
        <v>1</v>
      </c>
      <c r="E414" s="25" t="s">
        <v>136</v>
      </c>
      <c r="F414" s="25" t="s">
        <v>137</v>
      </c>
      <c r="G414" s="26">
        <v>156871</v>
      </c>
      <c r="H414" s="26">
        <v>616.97857438000005</v>
      </c>
      <c r="I414" s="26">
        <v>134.060584463</v>
      </c>
      <c r="J414" s="26">
        <v>355.50874203400002</v>
      </c>
      <c r="K414" s="26">
        <v>0</v>
      </c>
      <c r="L414" s="26">
        <v>0</v>
      </c>
      <c r="M414" s="26">
        <v>1106.5479008770001</v>
      </c>
      <c r="N414" s="26">
        <v>195.7</v>
      </c>
      <c r="O414" s="26">
        <v>0</v>
      </c>
      <c r="P414" s="26">
        <v>1302.2479008769999</v>
      </c>
      <c r="Q414" s="26">
        <v>0</v>
      </c>
      <c r="R414" s="26">
        <v>0</v>
      </c>
      <c r="S414" s="26">
        <v>1302.2479008769999</v>
      </c>
      <c r="T414" s="26">
        <v>108.3</v>
      </c>
      <c r="U414" s="26">
        <v>1410.5479008770001</v>
      </c>
      <c r="V414" s="25" t="s">
        <v>278</v>
      </c>
    </row>
    <row r="415" spans="1:22" hidden="1" x14ac:dyDescent="0.25">
      <c r="A415" s="25">
        <v>2017</v>
      </c>
      <c r="B415" s="25">
        <v>210013</v>
      </c>
      <c r="C415" s="25" t="s">
        <v>13</v>
      </c>
      <c r="D415" s="25" t="s">
        <v>1</v>
      </c>
      <c r="E415" s="25" t="s">
        <v>138</v>
      </c>
      <c r="F415" s="25" t="s">
        <v>139</v>
      </c>
      <c r="G415" s="26">
        <v>11057</v>
      </c>
      <c r="H415" s="26">
        <v>231.439049587</v>
      </c>
      <c r="I415" s="26">
        <v>41.166359692999997</v>
      </c>
      <c r="J415" s="26">
        <v>115.487501119</v>
      </c>
      <c r="K415" s="26">
        <v>0</v>
      </c>
      <c r="L415" s="26">
        <v>0</v>
      </c>
      <c r="M415" s="26">
        <v>388.092910399</v>
      </c>
      <c r="N415" s="26">
        <v>51.8</v>
      </c>
      <c r="O415" s="26">
        <v>12.380800000000001</v>
      </c>
      <c r="P415" s="26">
        <v>452.27371039899998</v>
      </c>
      <c r="Q415" s="26">
        <v>0</v>
      </c>
      <c r="R415" s="26">
        <v>0</v>
      </c>
      <c r="S415" s="26">
        <v>452.27371039899998</v>
      </c>
      <c r="T415" s="26">
        <v>37.6</v>
      </c>
      <c r="U415" s="26">
        <v>489.873710399</v>
      </c>
      <c r="V415" s="25" t="s">
        <v>278</v>
      </c>
    </row>
    <row r="416" spans="1:22" hidden="1" x14ac:dyDescent="0.25">
      <c r="A416" s="25">
        <v>2017</v>
      </c>
      <c r="B416" s="25">
        <v>210013</v>
      </c>
      <c r="C416" s="25" t="s">
        <v>13</v>
      </c>
      <c r="D416" s="25" t="s">
        <v>1</v>
      </c>
      <c r="E416" s="25" t="s">
        <v>140</v>
      </c>
      <c r="F416" s="25" t="s">
        <v>141</v>
      </c>
      <c r="G416" s="26">
        <v>73339</v>
      </c>
      <c r="H416" s="26">
        <v>1612.4613295869999</v>
      </c>
      <c r="I416" s="26">
        <v>384.19905089299999</v>
      </c>
      <c r="J416" s="26">
        <v>994.44836874800001</v>
      </c>
      <c r="K416" s="26">
        <v>88.70411</v>
      </c>
      <c r="L416" s="26">
        <v>0</v>
      </c>
      <c r="M416" s="26">
        <v>3079.812859228</v>
      </c>
      <c r="N416" s="26">
        <v>457.6</v>
      </c>
      <c r="O416" s="26">
        <v>170.44533000000001</v>
      </c>
      <c r="P416" s="26">
        <v>3707.8581892279999</v>
      </c>
      <c r="Q416" s="26">
        <v>0</v>
      </c>
      <c r="R416" s="26">
        <v>0</v>
      </c>
      <c r="S416" s="26">
        <v>3707.8581892279999</v>
      </c>
      <c r="T416" s="26">
        <v>308.5</v>
      </c>
      <c r="U416" s="26">
        <v>4016.3581892279999</v>
      </c>
      <c r="V416" s="25" t="s">
        <v>278</v>
      </c>
    </row>
    <row r="417" spans="1:22" hidden="1" x14ac:dyDescent="0.25">
      <c r="A417" s="25">
        <v>2017</v>
      </c>
      <c r="B417" s="25">
        <v>210013</v>
      </c>
      <c r="C417" s="25" t="s">
        <v>13</v>
      </c>
      <c r="D417" s="25" t="s">
        <v>1</v>
      </c>
      <c r="E417" s="25" t="s">
        <v>142</v>
      </c>
      <c r="F417" s="25" t="s">
        <v>143</v>
      </c>
      <c r="G417" s="26">
        <v>160051</v>
      </c>
      <c r="H417" s="26">
        <v>485.74390495900002</v>
      </c>
      <c r="I417" s="26">
        <v>34.480674833999998</v>
      </c>
      <c r="J417" s="26">
        <v>298.01990519700001</v>
      </c>
      <c r="K417" s="26">
        <v>0</v>
      </c>
      <c r="L417" s="26">
        <v>0</v>
      </c>
      <c r="M417" s="26">
        <v>818.24448499000005</v>
      </c>
      <c r="N417" s="26">
        <v>55.5</v>
      </c>
      <c r="O417" s="26">
        <v>84.846000000000004</v>
      </c>
      <c r="P417" s="26">
        <v>958.59048499000005</v>
      </c>
      <c r="Q417" s="26">
        <v>0</v>
      </c>
      <c r="R417" s="26">
        <v>0</v>
      </c>
      <c r="S417" s="26">
        <v>958.59048499000005</v>
      </c>
      <c r="T417" s="26">
        <v>79.7</v>
      </c>
      <c r="U417" s="26">
        <v>1038.2904849900001</v>
      </c>
      <c r="V417" s="25" t="s">
        <v>278</v>
      </c>
    </row>
    <row r="418" spans="1:22" hidden="1" x14ac:dyDescent="0.25">
      <c r="A418" s="25">
        <v>2017</v>
      </c>
      <c r="B418" s="25">
        <v>210013</v>
      </c>
      <c r="C418" s="25" t="s">
        <v>13</v>
      </c>
      <c r="D418" s="25" t="s">
        <v>1</v>
      </c>
      <c r="E418" s="25" t="s">
        <v>146</v>
      </c>
      <c r="F418" s="25" t="s">
        <v>147</v>
      </c>
      <c r="G418" s="26">
        <v>28609</v>
      </c>
      <c r="H418" s="26">
        <v>331.36260330599998</v>
      </c>
      <c r="I418" s="26">
        <v>55.835881596999997</v>
      </c>
      <c r="J418" s="26">
        <v>205.46462838400001</v>
      </c>
      <c r="K418" s="26">
        <v>0</v>
      </c>
      <c r="L418" s="26">
        <v>0</v>
      </c>
      <c r="M418" s="26">
        <v>592.663113286</v>
      </c>
      <c r="N418" s="26">
        <v>67.900000000000006</v>
      </c>
      <c r="O418" s="26">
        <v>1.736</v>
      </c>
      <c r="P418" s="26">
        <v>662.29911328599997</v>
      </c>
      <c r="Q418" s="26">
        <v>0</v>
      </c>
      <c r="R418" s="26">
        <v>0</v>
      </c>
      <c r="S418" s="26">
        <v>662.29911328599997</v>
      </c>
      <c r="T418" s="26">
        <v>55.1</v>
      </c>
      <c r="U418" s="26">
        <v>717.39911328599999</v>
      </c>
      <c r="V418" s="25" t="s">
        <v>278</v>
      </c>
    </row>
    <row r="419" spans="1:22" hidden="1" x14ac:dyDescent="0.25">
      <c r="A419" s="25">
        <v>2017</v>
      </c>
      <c r="B419" s="25">
        <v>210013</v>
      </c>
      <c r="C419" s="25" t="s">
        <v>13</v>
      </c>
      <c r="D419" s="25" t="s">
        <v>1</v>
      </c>
      <c r="E419" s="25" t="s">
        <v>148</v>
      </c>
      <c r="F419" s="25" t="s">
        <v>149</v>
      </c>
      <c r="G419" s="26">
        <v>656895</v>
      </c>
      <c r="H419" s="26">
        <v>1029.609816529</v>
      </c>
      <c r="I419" s="26">
        <v>66.778062528999996</v>
      </c>
      <c r="J419" s="26">
        <v>476.71429088299999</v>
      </c>
      <c r="K419" s="26">
        <v>0</v>
      </c>
      <c r="L419" s="26">
        <v>0</v>
      </c>
      <c r="M419" s="26">
        <v>1573.1021699400001</v>
      </c>
      <c r="N419" s="26">
        <v>88.9</v>
      </c>
      <c r="O419" s="26">
        <v>0</v>
      </c>
      <c r="P419" s="26">
        <v>1662.0021699399999</v>
      </c>
      <c r="Q419" s="26">
        <v>0</v>
      </c>
      <c r="R419" s="26">
        <v>0</v>
      </c>
      <c r="S419" s="26">
        <v>1662.0021699399999</v>
      </c>
      <c r="T419" s="26">
        <v>138.30000000000001</v>
      </c>
      <c r="U419" s="26">
        <v>1800.3021699400001</v>
      </c>
      <c r="V419" s="25" t="s">
        <v>278</v>
      </c>
    </row>
    <row r="420" spans="1:22" hidden="1" x14ac:dyDescent="0.25">
      <c r="A420" s="25">
        <v>2017</v>
      </c>
      <c r="B420" s="25">
        <v>210013</v>
      </c>
      <c r="C420" s="25" t="s">
        <v>13</v>
      </c>
      <c r="D420" s="25" t="s">
        <v>1</v>
      </c>
      <c r="E420" s="25" t="s">
        <v>150</v>
      </c>
      <c r="F420" s="25" t="s">
        <v>151</v>
      </c>
      <c r="G420" s="26">
        <v>24481</v>
      </c>
      <c r="H420" s="26">
        <v>26.6</v>
      </c>
      <c r="I420" s="26">
        <v>32.724441120999998</v>
      </c>
      <c r="J420" s="26">
        <v>14.621273242999999</v>
      </c>
      <c r="K420" s="26">
        <v>0</v>
      </c>
      <c r="L420" s="26">
        <v>0</v>
      </c>
      <c r="M420" s="26">
        <v>73.945714365000001</v>
      </c>
      <c r="N420" s="26">
        <v>15.7</v>
      </c>
      <c r="O420" s="26">
        <v>0</v>
      </c>
      <c r="P420" s="26">
        <v>89.645714365000003</v>
      </c>
      <c r="Q420" s="26">
        <v>0</v>
      </c>
      <c r="R420" s="26">
        <v>0</v>
      </c>
      <c r="S420" s="26">
        <v>89.645714365000003</v>
      </c>
      <c r="T420" s="26">
        <v>7.5</v>
      </c>
      <c r="U420" s="26">
        <v>97.145714365000003</v>
      </c>
      <c r="V420" s="25" t="s">
        <v>278</v>
      </c>
    </row>
    <row r="421" spans="1:22" hidden="1" x14ac:dyDescent="0.25">
      <c r="A421" s="25">
        <v>2017</v>
      </c>
      <c r="B421" s="25">
        <v>210013</v>
      </c>
      <c r="C421" s="25" t="s">
        <v>13</v>
      </c>
      <c r="D421" s="25" t="s">
        <v>1</v>
      </c>
      <c r="E421" s="25" t="s">
        <v>152</v>
      </c>
      <c r="F421" s="25" t="s">
        <v>153</v>
      </c>
      <c r="G421" s="26">
        <v>9927</v>
      </c>
      <c r="H421" s="26">
        <v>83.1</v>
      </c>
      <c r="I421" s="26">
        <v>5.9301740299999999</v>
      </c>
      <c r="J421" s="26">
        <v>48.083314266000002</v>
      </c>
      <c r="K421" s="26">
        <v>0</v>
      </c>
      <c r="L421" s="26">
        <v>0</v>
      </c>
      <c r="M421" s="26">
        <v>137.113488295</v>
      </c>
      <c r="N421" s="26">
        <v>9.9</v>
      </c>
      <c r="O421" s="26">
        <v>0</v>
      </c>
      <c r="P421" s="26">
        <v>147.013488295</v>
      </c>
      <c r="Q421" s="26">
        <v>0</v>
      </c>
      <c r="R421" s="26">
        <v>0</v>
      </c>
      <c r="S421" s="26">
        <v>147.013488295</v>
      </c>
      <c r="T421" s="26">
        <v>12.2</v>
      </c>
      <c r="U421" s="26">
        <v>159.21348829499999</v>
      </c>
      <c r="V421" s="25" t="s">
        <v>278</v>
      </c>
    </row>
    <row r="422" spans="1:22" hidden="1" x14ac:dyDescent="0.25">
      <c r="A422" s="25">
        <v>2017</v>
      </c>
      <c r="B422" s="25">
        <v>210013</v>
      </c>
      <c r="C422" s="25" t="s">
        <v>13</v>
      </c>
      <c r="D422" s="25" t="s">
        <v>1</v>
      </c>
      <c r="E422" s="25" t="s">
        <v>154</v>
      </c>
      <c r="F422" s="25" t="s">
        <v>155</v>
      </c>
      <c r="G422" s="26">
        <v>63967</v>
      </c>
      <c r="H422" s="26">
        <v>448.01301652900003</v>
      </c>
      <c r="I422" s="26">
        <v>216.86529576000001</v>
      </c>
      <c r="J422" s="26">
        <v>247.27564809399999</v>
      </c>
      <c r="K422" s="26">
        <v>0</v>
      </c>
      <c r="L422" s="26">
        <v>0</v>
      </c>
      <c r="M422" s="26">
        <v>912.15396038300003</v>
      </c>
      <c r="N422" s="26">
        <v>286</v>
      </c>
      <c r="O422" s="26">
        <v>0</v>
      </c>
      <c r="P422" s="26">
        <v>1198.1539603829999</v>
      </c>
      <c r="Q422" s="26">
        <v>0</v>
      </c>
      <c r="R422" s="26">
        <v>0</v>
      </c>
      <c r="S422" s="26">
        <v>1198.1539603829999</v>
      </c>
      <c r="T422" s="26">
        <v>99.7</v>
      </c>
      <c r="U422" s="26">
        <v>1297.853960383</v>
      </c>
      <c r="V422" s="25" t="s">
        <v>278</v>
      </c>
    </row>
    <row r="423" spans="1:22" hidden="1" x14ac:dyDescent="0.25">
      <c r="A423" s="25">
        <v>2017</v>
      </c>
      <c r="B423" s="25">
        <v>210013</v>
      </c>
      <c r="C423" s="25" t="s">
        <v>13</v>
      </c>
      <c r="D423" s="25" t="s">
        <v>1</v>
      </c>
      <c r="E423" s="25" t="s">
        <v>158</v>
      </c>
      <c r="F423" s="25" t="s">
        <v>159</v>
      </c>
      <c r="G423" s="26">
        <v>9192</v>
      </c>
      <c r="H423" s="26">
        <v>61.7</v>
      </c>
      <c r="I423" s="26">
        <v>1.569751949</v>
      </c>
      <c r="J423" s="26">
        <v>28.361904341999999</v>
      </c>
      <c r="K423" s="26">
        <v>0</v>
      </c>
      <c r="L423" s="26">
        <v>0</v>
      </c>
      <c r="M423" s="26">
        <v>91.631656290999999</v>
      </c>
      <c r="N423" s="26">
        <v>2.9</v>
      </c>
      <c r="O423" s="26">
        <v>0</v>
      </c>
      <c r="P423" s="26">
        <v>94.531656291000004</v>
      </c>
      <c r="Q423" s="26">
        <v>0</v>
      </c>
      <c r="R423" s="26">
        <v>0</v>
      </c>
      <c r="S423" s="26">
        <v>94.531656291000004</v>
      </c>
      <c r="T423" s="26">
        <v>7.9</v>
      </c>
      <c r="U423" s="26">
        <v>102.431656291</v>
      </c>
      <c r="V423" s="25" t="s">
        <v>278</v>
      </c>
    </row>
    <row r="424" spans="1:22" hidden="1" x14ac:dyDescent="0.25">
      <c r="A424" s="25">
        <v>2017</v>
      </c>
      <c r="B424" s="25">
        <v>210013</v>
      </c>
      <c r="C424" s="25" t="s">
        <v>13</v>
      </c>
      <c r="D424" s="25" t="s">
        <v>1</v>
      </c>
      <c r="E424" s="25" t="s">
        <v>160</v>
      </c>
      <c r="F424" s="25" t="s">
        <v>161</v>
      </c>
      <c r="G424" s="26">
        <v>1047</v>
      </c>
      <c r="H424" s="26">
        <v>480.125557851</v>
      </c>
      <c r="I424" s="26">
        <v>60.982886581999999</v>
      </c>
      <c r="J424" s="26">
        <v>210.96944933899999</v>
      </c>
      <c r="K424" s="26">
        <v>0</v>
      </c>
      <c r="L424" s="26">
        <v>0</v>
      </c>
      <c r="M424" s="26">
        <v>752.07789377200004</v>
      </c>
      <c r="N424" s="26">
        <v>48.7</v>
      </c>
      <c r="O424" s="26">
        <v>12.129695</v>
      </c>
      <c r="P424" s="26">
        <v>812.90758877200005</v>
      </c>
      <c r="Q424" s="26">
        <v>0</v>
      </c>
      <c r="R424" s="26">
        <v>0</v>
      </c>
      <c r="S424" s="26">
        <v>812.90758877200005</v>
      </c>
      <c r="T424" s="26">
        <v>67.599999999999994</v>
      </c>
      <c r="U424" s="26">
        <v>880.50758877199996</v>
      </c>
      <c r="V424" s="25" t="s">
        <v>278</v>
      </c>
    </row>
    <row r="425" spans="1:22" hidden="1" x14ac:dyDescent="0.25">
      <c r="A425" s="25">
        <v>2017</v>
      </c>
      <c r="B425" s="25">
        <v>210013</v>
      </c>
      <c r="C425" s="25" t="s">
        <v>13</v>
      </c>
      <c r="D425" s="25" t="s">
        <v>1</v>
      </c>
      <c r="E425" s="25" t="s">
        <v>164</v>
      </c>
      <c r="F425" s="25" t="s">
        <v>165</v>
      </c>
      <c r="G425" s="26">
        <v>13241</v>
      </c>
      <c r="H425" s="26">
        <v>210.143904959</v>
      </c>
      <c r="I425" s="26">
        <v>1.036069336</v>
      </c>
      <c r="J425" s="26">
        <v>118.01987602200001</v>
      </c>
      <c r="K425" s="26">
        <v>0</v>
      </c>
      <c r="L425" s="26">
        <v>0</v>
      </c>
      <c r="M425" s="26">
        <v>329.19985031599998</v>
      </c>
      <c r="N425" s="26">
        <v>1.4</v>
      </c>
      <c r="O425" s="26">
        <v>42.341666666999998</v>
      </c>
      <c r="P425" s="26">
        <v>372.94151698299999</v>
      </c>
      <c r="Q425" s="26">
        <v>0</v>
      </c>
      <c r="R425" s="26">
        <v>0</v>
      </c>
      <c r="S425" s="26">
        <v>372.94151698299999</v>
      </c>
      <c r="T425" s="26">
        <v>31</v>
      </c>
      <c r="U425" s="26">
        <v>403.94151698299999</v>
      </c>
      <c r="V425" s="25" t="s">
        <v>278</v>
      </c>
    </row>
    <row r="426" spans="1:22" hidden="1" x14ac:dyDescent="0.25">
      <c r="A426" s="25">
        <v>2017</v>
      </c>
      <c r="B426" s="25">
        <v>210013</v>
      </c>
      <c r="C426" s="25" t="s">
        <v>13</v>
      </c>
      <c r="D426" s="25" t="s">
        <v>1</v>
      </c>
      <c r="E426" s="25" t="s">
        <v>170</v>
      </c>
      <c r="F426" s="25" t="s">
        <v>171</v>
      </c>
      <c r="G426" s="26">
        <v>35825</v>
      </c>
      <c r="H426" s="26">
        <v>702</v>
      </c>
      <c r="I426" s="26">
        <v>219.89101189499999</v>
      </c>
      <c r="J426" s="26">
        <v>524.55136640800004</v>
      </c>
      <c r="K426" s="26">
        <v>0</v>
      </c>
      <c r="L426" s="26">
        <v>0</v>
      </c>
      <c r="M426" s="26">
        <v>1446.4423783039999</v>
      </c>
      <c r="N426" s="26">
        <v>262.3</v>
      </c>
      <c r="O426" s="26">
        <v>0</v>
      </c>
      <c r="P426" s="26">
        <v>1708.7423783040001</v>
      </c>
      <c r="Q426" s="26">
        <v>0</v>
      </c>
      <c r="R426" s="26">
        <v>0</v>
      </c>
      <c r="S426" s="26">
        <v>1708.7423783040001</v>
      </c>
      <c r="T426" s="26">
        <v>142.19999999999999</v>
      </c>
      <c r="U426" s="26">
        <v>1850.9423783039999</v>
      </c>
      <c r="V426" s="25" t="s">
        <v>278</v>
      </c>
    </row>
    <row r="427" spans="1:22" hidden="1" x14ac:dyDescent="0.25">
      <c r="A427" s="25">
        <v>2017</v>
      </c>
      <c r="B427" s="25">
        <v>210013</v>
      </c>
      <c r="C427" s="25" t="s">
        <v>13</v>
      </c>
      <c r="D427" s="25" t="s">
        <v>1</v>
      </c>
      <c r="E427" s="25" t="s">
        <v>172</v>
      </c>
      <c r="F427" s="25" t="s">
        <v>173</v>
      </c>
      <c r="G427" s="26">
        <v>3722</v>
      </c>
      <c r="H427" s="26"/>
      <c r="I427" s="26">
        <v>666.10413223099999</v>
      </c>
      <c r="J427" s="26">
        <v>274.80008945399999</v>
      </c>
      <c r="K427" s="26"/>
      <c r="L427" s="26"/>
      <c r="M427" s="26">
        <v>940.90422168500004</v>
      </c>
      <c r="N427" s="26"/>
      <c r="O427" s="26"/>
      <c r="P427" s="26">
        <v>940.90422168500004</v>
      </c>
      <c r="Q427" s="26">
        <v>0</v>
      </c>
      <c r="R427" s="26">
        <v>0</v>
      </c>
      <c r="S427" s="26">
        <v>940.90422168500004</v>
      </c>
      <c r="T427" s="26">
        <v>78.3</v>
      </c>
      <c r="U427" s="26">
        <v>1019.204221685</v>
      </c>
      <c r="V427" s="25" t="s">
        <v>278</v>
      </c>
    </row>
    <row r="428" spans="1:22" x14ac:dyDescent="0.25">
      <c r="A428" s="25">
        <v>2017</v>
      </c>
      <c r="B428" s="25">
        <v>210013</v>
      </c>
      <c r="C428" s="25" t="s">
        <v>13</v>
      </c>
      <c r="D428" s="25" t="s">
        <v>177</v>
      </c>
      <c r="E428" s="25" t="s">
        <v>94</v>
      </c>
      <c r="F428" s="25" t="s">
        <v>94</v>
      </c>
      <c r="G428" s="26">
        <v>4035587.42576</v>
      </c>
      <c r="H428" s="26">
        <v>37006.896463883997</v>
      </c>
      <c r="I428" s="26">
        <v>10872.643521002001</v>
      </c>
      <c r="J428" s="26">
        <v>19495.934444138999</v>
      </c>
      <c r="K428" s="26">
        <v>155.4101</v>
      </c>
      <c r="L428" s="26">
        <v>0</v>
      </c>
      <c r="M428" s="26">
        <v>67530.884529025003</v>
      </c>
      <c r="N428" s="26">
        <v>7464.9</v>
      </c>
      <c r="O428" s="26">
        <v>620.74668297699998</v>
      </c>
      <c r="P428" s="26">
        <v>75616.53121200201</v>
      </c>
      <c r="Q428" s="26">
        <v>0</v>
      </c>
      <c r="R428" s="26">
        <v>0</v>
      </c>
      <c r="S428" s="26">
        <v>75616.531212001995</v>
      </c>
      <c r="T428" s="26">
        <v>6290.8</v>
      </c>
      <c r="U428" s="26">
        <v>81907.331212001998</v>
      </c>
      <c r="V428" s="25" t="s">
        <v>278</v>
      </c>
    </row>
    <row r="429" spans="1:22" hidden="1" x14ac:dyDescent="0.25">
      <c r="A429" s="25">
        <v>2017</v>
      </c>
      <c r="B429" s="25">
        <v>210015</v>
      </c>
      <c r="C429" s="25" t="s">
        <v>215</v>
      </c>
      <c r="D429" s="25" t="s">
        <v>1</v>
      </c>
      <c r="E429" s="25" t="s">
        <v>106</v>
      </c>
      <c r="F429" s="25" t="s">
        <v>107</v>
      </c>
      <c r="G429" s="26">
        <v>56044</v>
      </c>
      <c r="H429" s="26">
        <v>31140.212094084</v>
      </c>
      <c r="I429" s="26">
        <v>6923.7089500519996</v>
      </c>
      <c r="J429" s="26">
        <v>13623.54962713</v>
      </c>
      <c r="K429" s="26">
        <v>164.759954271</v>
      </c>
      <c r="L429" s="26">
        <v>3849.7477182510002</v>
      </c>
      <c r="M429" s="26">
        <v>55701.978343788003</v>
      </c>
      <c r="N429" s="26">
        <v>7976.3</v>
      </c>
      <c r="O429" s="26">
        <v>12.54</v>
      </c>
      <c r="P429" s="26">
        <v>63690.818343788</v>
      </c>
      <c r="Q429" s="26">
        <v>0</v>
      </c>
      <c r="R429" s="26">
        <v>0</v>
      </c>
      <c r="S429" s="26">
        <v>63690.818343788</v>
      </c>
      <c r="T429" s="26">
        <v>5760.4</v>
      </c>
      <c r="U429" s="26">
        <v>69451.218343788001</v>
      </c>
      <c r="V429" s="25" t="s">
        <v>278</v>
      </c>
    </row>
    <row r="430" spans="1:22" hidden="1" x14ac:dyDescent="0.25">
      <c r="A430" s="25">
        <v>2017</v>
      </c>
      <c r="B430" s="25">
        <v>210015</v>
      </c>
      <c r="C430" s="25" t="s">
        <v>215</v>
      </c>
      <c r="D430" s="25" t="s">
        <v>1</v>
      </c>
      <c r="E430" s="25" t="s">
        <v>110</v>
      </c>
      <c r="F430" s="25" t="s">
        <v>111</v>
      </c>
      <c r="G430" s="26">
        <v>11440</v>
      </c>
      <c r="H430" s="26">
        <v>6697.0626280630004</v>
      </c>
      <c r="I430" s="26">
        <v>1127.3709895659999</v>
      </c>
      <c r="J430" s="26">
        <v>2918.0360142159998</v>
      </c>
      <c r="K430" s="26">
        <v>0</v>
      </c>
      <c r="L430" s="26">
        <v>0</v>
      </c>
      <c r="M430" s="26">
        <v>10742.469631845001</v>
      </c>
      <c r="N430" s="26">
        <v>1319.9</v>
      </c>
      <c r="O430" s="26">
        <v>2.52</v>
      </c>
      <c r="P430" s="26">
        <v>12064.889631845001</v>
      </c>
      <c r="Q430" s="26">
        <v>0</v>
      </c>
      <c r="R430" s="26">
        <v>0</v>
      </c>
      <c r="S430" s="26">
        <v>12064.889631845001</v>
      </c>
      <c r="T430" s="26">
        <v>1091.2</v>
      </c>
      <c r="U430" s="26">
        <v>13156.089631844001</v>
      </c>
      <c r="V430" s="25" t="s">
        <v>278</v>
      </c>
    </row>
    <row r="431" spans="1:22" hidden="1" x14ac:dyDescent="0.25">
      <c r="A431" s="25">
        <v>2017</v>
      </c>
      <c r="B431" s="25">
        <v>210015</v>
      </c>
      <c r="C431" s="25" t="s">
        <v>215</v>
      </c>
      <c r="D431" s="25" t="s">
        <v>1</v>
      </c>
      <c r="E431" s="25" t="s">
        <v>112</v>
      </c>
      <c r="F431" s="25" t="s">
        <v>113</v>
      </c>
      <c r="G431" s="26">
        <v>6337</v>
      </c>
      <c r="H431" s="26">
        <v>4567.7782813000003</v>
      </c>
      <c r="I431" s="26">
        <v>1222.412225544</v>
      </c>
      <c r="J431" s="26">
        <v>2005.1455459849999</v>
      </c>
      <c r="K431" s="26">
        <v>0</v>
      </c>
      <c r="L431" s="26">
        <v>906.29568455000003</v>
      </c>
      <c r="M431" s="26">
        <v>8701.6317373780003</v>
      </c>
      <c r="N431" s="26">
        <v>1535.2</v>
      </c>
      <c r="O431" s="26">
        <v>1.43</v>
      </c>
      <c r="P431" s="26">
        <v>10238.261737377999</v>
      </c>
      <c r="Q431" s="26">
        <v>0</v>
      </c>
      <c r="R431" s="26">
        <v>0</v>
      </c>
      <c r="S431" s="26">
        <v>10238.261737377999</v>
      </c>
      <c r="T431" s="26">
        <v>926</v>
      </c>
      <c r="U431" s="26">
        <v>11164.261737377999</v>
      </c>
      <c r="V431" s="25" t="s">
        <v>278</v>
      </c>
    </row>
    <row r="432" spans="1:22" hidden="1" x14ac:dyDescent="0.25">
      <c r="A432" s="25">
        <v>2017</v>
      </c>
      <c r="B432" s="25">
        <v>210015</v>
      </c>
      <c r="C432" s="25" t="s">
        <v>215</v>
      </c>
      <c r="D432" s="25" t="s">
        <v>1</v>
      </c>
      <c r="E432" s="25" t="s">
        <v>116</v>
      </c>
      <c r="F432" s="25" t="s">
        <v>117</v>
      </c>
      <c r="G432" s="26">
        <v>16677</v>
      </c>
      <c r="H432" s="26">
        <v>14235.041026966999</v>
      </c>
      <c r="I432" s="26">
        <v>3561.0988499599998</v>
      </c>
      <c r="J432" s="26">
        <v>6240.6919167980004</v>
      </c>
      <c r="K432" s="26">
        <v>0</v>
      </c>
      <c r="L432" s="26">
        <v>1482.1881051949999</v>
      </c>
      <c r="M432" s="26">
        <v>25519.01989892</v>
      </c>
      <c r="N432" s="26">
        <v>4533.3999999999996</v>
      </c>
      <c r="O432" s="26">
        <v>117.5184</v>
      </c>
      <c r="P432" s="26">
        <v>30169.938298919998</v>
      </c>
      <c r="Q432" s="26">
        <v>0</v>
      </c>
      <c r="R432" s="26">
        <v>0</v>
      </c>
      <c r="S432" s="26">
        <v>30169.938298919998</v>
      </c>
      <c r="T432" s="26">
        <v>2728.7</v>
      </c>
      <c r="U432" s="26">
        <v>32898.638298919999</v>
      </c>
      <c r="V432" s="25" t="s">
        <v>278</v>
      </c>
    </row>
    <row r="433" spans="1:22" hidden="1" x14ac:dyDescent="0.25">
      <c r="A433" s="25">
        <v>2017</v>
      </c>
      <c r="B433" s="25">
        <v>210015</v>
      </c>
      <c r="C433" s="25" t="s">
        <v>215</v>
      </c>
      <c r="D433" s="25" t="s">
        <v>1</v>
      </c>
      <c r="E433" s="25" t="s">
        <v>182</v>
      </c>
      <c r="F433" s="25" t="s">
        <v>183</v>
      </c>
      <c r="G433" s="26">
        <v>4457</v>
      </c>
      <c r="H433" s="26">
        <v>4387.1601753280002</v>
      </c>
      <c r="I433" s="26">
        <v>749.08784526299996</v>
      </c>
      <c r="J433" s="26">
        <v>1911.9146397479999</v>
      </c>
      <c r="K433" s="26">
        <v>0</v>
      </c>
      <c r="L433" s="26">
        <v>0</v>
      </c>
      <c r="M433" s="26">
        <v>7048.1626603389996</v>
      </c>
      <c r="N433" s="26">
        <v>1132.7</v>
      </c>
      <c r="O433" s="26">
        <v>44.376085000000003</v>
      </c>
      <c r="P433" s="26">
        <v>8225.2387453390002</v>
      </c>
      <c r="Q433" s="26">
        <v>0</v>
      </c>
      <c r="R433" s="26">
        <v>0</v>
      </c>
      <c r="S433" s="26">
        <v>8225.2387453390002</v>
      </c>
      <c r="T433" s="26">
        <v>743.9</v>
      </c>
      <c r="U433" s="26">
        <v>8969.1387453389998</v>
      </c>
      <c r="V433" s="25" t="s">
        <v>278</v>
      </c>
    </row>
    <row r="434" spans="1:22" hidden="1" x14ac:dyDescent="0.25">
      <c r="A434" s="25">
        <v>2017</v>
      </c>
      <c r="B434" s="25">
        <v>210015</v>
      </c>
      <c r="C434" s="25" t="s">
        <v>215</v>
      </c>
      <c r="D434" s="25" t="s">
        <v>1</v>
      </c>
      <c r="E434" s="25" t="s">
        <v>118</v>
      </c>
      <c r="F434" s="25" t="s">
        <v>119</v>
      </c>
      <c r="G434" s="26">
        <v>5712</v>
      </c>
      <c r="H434" s="26">
        <v>2423.254476695</v>
      </c>
      <c r="I434" s="26">
        <v>82.762709346999998</v>
      </c>
      <c r="J434" s="26">
        <v>1045.188881049</v>
      </c>
      <c r="K434" s="26">
        <v>16.255280531</v>
      </c>
      <c r="L434" s="26">
        <v>0</v>
      </c>
      <c r="M434" s="26">
        <v>3567.4613476230002</v>
      </c>
      <c r="N434" s="26">
        <v>106.1</v>
      </c>
      <c r="O434" s="26">
        <v>0</v>
      </c>
      <c r="P434" s="26">
        <v>3673.5613476230001</v>
      </c>
      <c r="Q434" s="26">
        <v>0</v>
      </c>
      <c r="R434" s="26">
        <v>0</v>
      </c>
      <c r="S434" s="26">
        <v>3673.5613476230001</v>
      </c>
      <c r="T434" s="26">
        <v>332.2</v>
      </c>
      <c r="U434" s="26">
        <v>4005.7613476229999</v>
      </c>
      <c r="V434" s="25" t="s">
        <v>278</v>
      </c>
    </row>
    <row r="435" spans="1:22" hidden="1" x14ac:dyDescent="0.25">
      <c r="A435" s="25">
        <v>2017</v>
      </c>
      <c r="B435" s="25">
        <v>210015</v>
      </c>
      <c r="C435" s="25" t="s">
        <v>215</v>
      </c>
      <c r="D435" s="25" t="s">
        <v>1</v>
      </c>
      <c r="E435" s="25" t="s">
        <v>120</v>
      </c>
      <c r="F435" s="25" t="s">
        <v>121</v>
      </c>
      <c r="G435" s="26">
        <v>873276</v>
      </c>
      <c r="H435" s="26">
        <v>19293.603251701999</v>
      </c>
      <c r="I435" s="26">
        <v>2636.5955726100001</v>
      </c>
      <c r="J435" s="26">
        <v>8496.3461361400005</v>
      </c>
      <c r="K435" s="26">
        <v>143.736673035</v>
      </c>
      <c r="L435" s="26">
        <v>265.10381798100002</v>
      </c>
      <c r="M435" s="26">
        <v>30835.385451466998</v>
      </c>
      <c r="N435" s="26">
        <v>3239.8</v>
      </c>
      <c r="O435" s="26">
        <v>1.31</v>
      </c>
      <c r="P435" s="26">
        <v>34076.495451467003</v>
      </c>
      <c r="Q435" s="26">
        <v>0</v>
      </c>
      <c r="R435" s="26">
        <v>0</v>
      </c>
      <c r="S435" s="26">
        <v>34076.495451467003</v>
      </c>
      <c r="T435" s="26">
        <v>3082</v>
      </c>
      <c r="U435" s="26">
        <v>37158.495451467003</v>
      </c>
      <c r="V435" s="25" t="s">
        <v>278</v>
      </c>
    </row>
    <row r="436" spans="1:22" hidden="1" x14ac:dyDescent="0.25">
      <c r="A436" s="25">
        <v>2017</v>
      </c>
      <c r="B436" s="25">
        <v>210015</v>
      </c>
      <c r="C436" s="25" t="s">
        <v>215</v>
      </c>
      <c r="D436" s="25" t="s">
        <v>1</v>
      </c>
      <c r="E436" s="25" t="s">
        <v>122</v>
      </c>
      <c r="F436" s="25" t="s">
        <v>123</v>
      </c>
      <c r="G436" s="26">
        <v>470869</v>
      </c>
      <c r="H436" s="26">
        <v>5798.5142007120003</v>
      </c>
      <c r="I436" s="26">
        <v>847.26640298699999</v>
      </c>
      <c r="J436" s="26">
        <v>2597.0136048720001</v>
      </c>
      <c r="K436" s="26">
        <v>36.685022994000001</v>
      </c>
      <c r="L436" s="26">
        <v>1786.2575792360001</v>
      </c>
      <c r="M436" s="26">
        <v>11065.736810799999</v>
      </c>
      <c r="N436" s="26">
        <v>1288.0999999999999</v>
      </c>
      <c r="O436" s="26">
        <v>0.01</v>
      </c>
      <c r="P436" s="26">
        <v>12353.8468108</v>
      </c>
      <c r="Q436" s="26">
        <v>0</v>
      </c>
      <c r="R436" s="26">
        <v>0</v>
      </c>
      <c r="S436" s="26">
        <v>12353.8468108</v>
      </c>
      <c r="T436" s="26">
        <v>1117.3</v>
      </c>
      <c r="U436" s="26">
        <v>13471.146810800001</v>
      </c>
      <c r="V436" s="25" t="s">
        <v>278</v>
      </c>
    </row>
    <row r="437" spans="1:22" hidden="1" x14ac:dyDescent="0.25">
      <c r="A437" s="25">
        <v>2017</v>
      </c>
      <c r="B437" s="25">
        <v>210015</v>
      </c>
      <c r="C437" s="25" t="s">
        <v>215</v>
      </c>
      <c r="D437" s="25" t="s">
        <v>1</v>
      </c>
      <c r="E437" s="25" t="s">
        <v>124</v>
      </c>
      <c r="F437" s="25" t="s">
        <v>125</v>
      </c>
      <c r="G437" s="26">
        <v>10753</v>
      </c>
      <c r="H437" s="26">
        <v>2055.8717723529999</v>
      </c>
      <c r="I437" s="26">
        <v>89.114463921999999</v>
      </c>
      <c r="J437" s="26">
        <v>1184.5139616480001</v>
      </c>
      <c r="K437" s="26">
        <v>0</v>
      </c>
      <c r="L437" s="26">
        <v>0</v>
      </c>
      <c r="M437" s="26">
        <v>3329.5001979230001</v>
      </c>
      <c r="N437" s="26">
        <v>4.2</v>
      </c>
      <c r="O437" s="26">
        <v>0.04</v>
      </c>
      <c r="P437" s="26">
        <v>3333.7401979229999</v>
      </c>
      <c r="Q437" s="26">
        <v>0</v>
      </c>
      <c r="R437" s="26">
        <v>0</v>
      </c>
      <c r="S437" s="26">
        <v>3333.7401979229999</v>
      </c>
      <c r="T437" s="26">
        <v>301.5</v>
      </c>
      <c r="U437" s="26">
        <v>3635.2401979229999</v>
      </c>
      <c r="V437" s="25" t="s">
        <v>278</v>
      </c>
    </row>
    <row r="438" spans="1:22" hidden="1" x14ac:dyDescent="0.25">
      <c r="A438" s="25">
        <v>2017</v>
      </c>
      <c r="B438" s="25">
        <v>210015</v>
      </c>
      <c r="C438" s="25" t="s">
        <v>215</v>
      </c>
      <c r="D438" s="25" t="s">
        <v>1</v>
      </c>
      <c r="E438" s="25" t="s">
        <v>126</v>
      </c>
      <c r="F438" s="25" t="s">
        <v>127</v>
      </c>
      <c r="G438" s="26">
        <v>186315</v>
      </c>
      <c r="H438" s="26">
        <v>5782.1266980629998</v>
      </c>
      <c r="I438" s="26">
        <v>988.334729057</v>
      </c>
      <c r="J438" s="26">
        <v>3017.5694642819999</v>
      </c>
      <c r="K438" s="26">
        <v>0</v>
      </c>
      <c r="L438" s="26">
        <v>936.22339092699997</v>
      </c>
      <c r="M438" s="26">
        <v>10724.254282328</v>
      </c>
      <c r="N438" s="26">
        <v>1342.3</v>
      </c>
      <c r="O438" s="26">
        <v>0.04</v>
      </c>
      <c r="P438" s="26">
        <v>12066.594282328</v>
      </c>
      <c r="Q438" s="26">
        <v>0</v>
      </c>
      <c r="R438" s="26">
        <v>0</v>
      </c>
      <c r="S438" s="26">
        <v>12066.594282328</v>
      </c>
      <c r="T438" s="26">
        <v>1091.3</v>
      </c>
      <c r="U438" s="26">
        <v>13157.894282327999</v>
      </c>
      <c r="V438" s="25" t="s">
        <v>278</v>
      </c>
    </row>
    <row r="439" spans="1:22" hidden="1" x14ac:dyDescent="0.25">
      <c r="A439" s="25">
        <v>2017</v>
      </c>
      <c r="B439" s="25">
        <v>210015</v>
      </c>
      <c r="C439" s="25" t="s">
        <v>215</v>
      </c>
      <c r="D439" s="25" t="s">
        <v>1</v>
      </c>
      <c r="E439" s="25" t="s">
        <v>128</v>
      </c>
      <c r="F439" s="25" t="s">
        <v>129</v>
      </c>
      <c r="G439" s="26">
        <v>1325872</v>
      </c>
      <c r="H439" s="26">
        <v>18262.808556</v>
      </c>
      <c r="I439" s="26">
        <v>3079.0685216830002</v>
      </c>
      <c r="J439" s="26">
        <v>10438.138111165999</v>
      </c>
      <c r="K439" s="26">
        <v>0</v>
      </c>
      <c r="L439" s="26">
        <v>2446.5683560430002</v>
      </c>
      <c r="M439" s="26">
        <v>34226.583544891</v>
      </c>
      <c r="N439" s="26">
        <v>4034.2</v>
      </c>
      <c r="O439" s="26">
        <v>1168.8613559999999</v>
      </c>
      <c r="P439" s="26">
        <v>39429.644900890999</v>
      </c>
      <c r="Q439" s="26">
        <v>0</v>
      </c>
      <c r="R439" s="26">
        <v>0</v>
      </c>
      <c r="S439" s="26">
        <v>39429.644900890999</v>
      </c>
      <c r="T439" s="26">
        <v>3566.1</v>
      </c>
      <c r="U439" s="26">
        <v>42995.744900890997</v>
      </c>
      <c r="V439" s="25" t="s">
        <v>278</v>
      </c>
    </row>
    <row r="440" spans="1:22" hidden="1" x14ac:dyDescent="0.25">
      <c r="A440" s="25">
        <v>2017</v>
      </c>
      <c r="B440" s="25">
        <v>210015</v>
      </c>
      <c r="C440" s="25" t="s">
        <v>215</v>
      </c>
      <c r="D440" s="25" t="s">
        <v>1</v>
      </c>
      <c r="E440" s="25" t="s">
        <v>130</v>
      </c>
      <c r="F440" s="25" t="s">
        <v>131</v>
      </c>
      <c r="G440" s="26">
        <v>55060</v>
      </c>
      <c r="H440" s="26">
        <v>331.50447893799998</v>
      </c>
      <c r="I440" s="26">
        <v>1.588083717</v>
      </c>
      <c r="J440" s="26">
        <v>227.44590474699999</v>
      </c>
      <c r="K440" s="26">
        <v>0</v>
      </c>
      <c r="L440" s="26">
        <v>0</v>
      </c>
      <c r="M440" s="26">
        <v>560.53846740200004</v>
      </c>
      <c r="N440" s="26">
        <v>0.7</v>
      </c>
      <c r="O440" s="26">
        <v>0</v>
      </c>
      <c r="P440" s="26">
        <v>561.23846740199997</v>
      </c>
      <c r="Q440" s="26">
        <v>0</v>
      </c>
      <c r="R440" s="26">
        <v>0</v>
      </c>
      <c r="S440" s="26">
        <v>561.23846740199997</v>
      </c>
      <c r="T440" s="26">
        <v>50.8</v>
      </c>
      <c r="U440" s="26">
        <v>612.03846740200004</v>
      </c>
      <c r="V440" s="25" t="s">
        <v>278</v>
      </c>
    </row>
    <row r="441" spans="1:22" hidden="1" x14ac:dyDescent="0.25">
      <c r="A441" s="25">
        <v>2017</v>
      </c>
      <c r="B441" s="25">
        <v>210015</v>
      </c>
      <c r="C441" s="25" t="s">
        <v>215</v>
      </c>
      <c r="D441" s="25" t="s">
        <v>1</v>
      </c>
      <c r="E441" s="25" t="s">
        <v>132</v>
      </c>
      <c r="F441" s="25" t="s">
        <v>133</v>
      </c>
      <c r="G441" s="26">
        <v>1360628</v>
      </c>
      <c r="H441" s="26">
        <v>1544.0840660900001</v>
      </c>
      <c r="I441" s="26">
        <v>168.807709926</v>
      </c>
      <c r="J441" s="26">
        <v>860.76620168500006</v>
      </c>
      <c r="K441" s="26">
        <v>0</v>
      </c>
      <c r="L441" s="26">
        <v>0</v>
      </c>
      <c r="M441" s="26">
        <v>2573.6579777020002</v>
      </c>
      <c r="N441" s="26">
        <v>156.69999999999999</v>
      </c>
      <c r="O441" s="26">
        <v>0</v>
      </c>
      <c r="P441" s="26">
        <v>2730.357977702</v>
      </c>
      <c r="Q441" s="26">
        <v>0</v>
      </c>
      <c r="R441" s="26">
        <v>0</v>
      </c>
      <c r="S441" s="26">
        <v>2730.357977702</v>
      </c>
      <c r="T441" s="26">
        <v>246.9</v>
      </c>
      <c r="U441" s="26">
        <v>2977.2579777020001</v>
      </c>
      <c r="V441" s="25" t="s">
        <v>278</v>
      </c>
    </row>
    <row r="442" spans="1:22" hidden="1" x14ac:dyDescent="0.25">
      <c r="A442" s="25">
        <v>2017</v>
      </c>
      <c r="B442" s="25">
        <v>210015</v>
      </c>
      <c r="C442" s="25" t="s">
        <v>215</v>
      </c>
      <c r="D442" s="25" t="s">
        <v>1</v>
      </c>
      <c r="E442" s="25" t="s">
        <v>174</v>
      </c>
      <c r="F442" s="25" t="s">
        <v>175</v>
      </c>
      <c r="G442" s="26">
        <v>37004.899530000002</v>
      </c>
      <c r="H442" s="26">
        <v>28389.9</v>
      </c>
      <c r="I442" s="26">
        <v>3013.1752299999998</v>
      </c>
      <c r="J442" s="26">
        <v>1581.860352594</v>
      </c>
      <c r="K442" s="26"/>
      <c r="L442" s="26"/>
      <c r="M442" s="26">
        <v>32984.935582594</v>
      </c>
      <c r="N442" s="26">
        <v>6.2</v>
      </c>
      <c r="O442" s="26"/>
      <c r="P442" s="26">
        <v>32991.135582593997</v>
      </c>
      <c r="Q442" s="26">
        <v>0</v>
      </c>
      <c r="R442" s="26">
        <v>0</v>
      </c>
      <c r="S442" s="26">
        <v>32991.135582593997</v>
      </c>
      <c r="T442" s="26">
        <v>2983.8</v>
      </c>
      <c r="U442" s="26">
        <v>35974.935582594</v>
      </c>
      <c r="V442" s="25" t="s">
        <v>278</v>
      </c>
    </row>
    <row r="443" spans="1:22" hidden="1" x14ac:dyDescent="0.25">
      <c r="A443" s="25">
        <v>2017</v>
      </c>
      <c r="B443" s="25">
        <v>210015</v>
      </c>
      <c r="C443" s="25" t="s">
        <v>215</v>
      </c>
      <c r="D443" s="25" t="s">
        <v>1</v>
      </c>
      <c r="E443" s="25" t="s">
        <v>176</v>
      </c>
      <c r="F443" s="25" t="s">
        <v>2</v>
      </c>
      <c r="G443" s="26">
        <v>37004.899530000002</v>
      </c>
      <c r="H443" s="26">
        <v>23760.2</v>
      </c>
      <c r="I443" s="26">
        <v>6219.965084339</v>
      </c>
      <c r="J443" s="26">
        <v>3775.4751944949999</v>
      </c>
      <c r="K443" s="26"/>
      <c r="L443" s="26"/>
      <c r="M443" s="26">
        <v>33755.640278833998</v>
      </c>
      <c r="N443" s="26">
        <v>12.7</v>
      </c>
      <c r="O443" s="26"/>
      <c r="P443" s="26">
        <v>33768.340278834003</v>
      </c>
      <c r="Q443" s="26">
        <v>0</v>
      </c>
      <c r="R443" s="26">
        <v>0</v>
      </c>
      <c r="S443" s="26">
        <v>33768.340278834003</v>
      </c>
      <c r="T443" s="26">
        <v>3054.1</v>
      </c>
      <c r="U443" s="26">
        <v>36822.440278834001</v>
      </c>
      <c r="V443" s="25" t="s">
        <v>278</v>
      </c>
    </row>
    <row r="444" spans="1:22" hidden="1" x14ac:dyDescent="0.25">
      <c r="A444" s="25">
        <v>2017</v>
      </c>
      <c r="B444" s="25">
        <v>210015</v>
      </c>
      <c r="C444" s="25" t="s">
        <v>215</v>
      </c>
      <c r="D444" s="25" t="s">
        <v>1</v>
      </c>
      <c r="E444" s="25" t="s">
        <v>134</v>
      </c>
      <c r="F444" s="25" t="s">
        <v>135</v>
      </c>
      <c r="G444" s="26">
        <v>17235161</v>
      </c>
      <c r="H444" s="26">
        <v>14560.767254699</v>
      </c>
      <c r="I444" s="26">
        <v>1369.722899207</v>
      </c>
      <c r="J444" s="26">
        <v>7861.4122913680003</v>
      </c>
      <c r="K444" s="26">
        <v>0</v>
      </c>
      <c r="L444" s="26">
        <v>0</v>
      </c>
      <c r="M444" s="26">
        <v>23791.902445274001</v>
      </c>
      <c r="N444" s="26">
        <v>1121.5</v>
      </c>
      <c r="O444" s="26">
        <v>194.80074200000001</v>
      </c>
      <c r="P444" s="26">
        <v>25108.203187274001</v>
      </c>
      <c r="Q444" s="26">
        <v>0</v>
      </c>
      <c r="R444" s="26">
        <v>0</v>
      </c>
      <c r="S444" s="26">
        <v>25108.203187274001</v>
      </c>
      <c r="T444" s="26">
        <v>2270.9</v>
      </c>
      <c r="U444" s="26">
        <v>27379.103187273999</v>
      </c>
      <c r="V444" s="25" t="s">
        <v>278</v>
      </c>
    </row>
    <row r="445" spans="1:22" hidden="1" x14ac:dyDescent="0.25">
      <c r="A445" s="25">
        <v>2017</v>
      </c>
      <c r="B445" s="25">
        <v>210015</v>
      </c>
      <c r="C445" s="25" t="s">
        <v>215</v>
      </c>
      <c r="D445" s="25" t="s">
        <v>1</v>
      </c>
      <c r="E445" s="25" t="s">
        <v>136</v>
      </c>
      <c r="F445" s="25" t="s">
        <v>137</v>
      </c>
      <c r="G445" s="26">
        <v>1211740.8448000001</v>
      </c>
      <c r="H445" s="26">
        <v>1379.4334292670001</v>
      </c>
      <c r="I445" s="26">
        <v>154.497883522</v>
      </c>
      <c r="J445" s="26">
        <v>758.11061987000005</v>
      </c>
      <c r="K445" s="26">
        <v>0</v>
      </c>
      <c r="L445" s="26">
        <v>0</v>
      </c>
      <c r="M445" s="26">
        <v>2292.0419326589999</v>
      </c>
      <c r="N445" s="26">
        <v>144.4</v>
      </c>
      <c r="O445" s="26">
        <v>0</v>
      </c>
      <c r="P445" s="26">
        <v>2436.441932659</v>
      </c>
      <c r="Q445" s="26">
        <v>0</v>
      </c>
      <c r="R445" s="26">
        <v>0</v>
      </c>
      <c r="S445" s="26">
        <v>2436.441932659</v>
      </c>
      <c r="T445" s="26">
        <v>220.4</v>
      </c>
      <c r="U445" s="26">
        <v>2656.8419326590001</v>
      </c>
      <c r="V445" s="25" t="s">
        <v>278</v>
      </c>
    </row>
    <row r="446" spans="1:22" hidden="1" x14ac:dyDescent="0.25">
      <c r="A446" s="25">
        <v>2017</v>
      </c>
      <c r="B446" s="25">
        <v>210015</v>
      </c>
      <c r="C446" s="25" t="s">
        <v>215</v>
      </c>
      <c r="D446" s="25" t="s">
        <v>1</v>
      </c>
      <c r="E446" s="25" t="s">
        <v>138</v>
      </c>
      <c r="F446" s="25" t="s">
        <v>139</v>
      </c>
      <c r="G446" s="26">
        <v>105112.23052</v>
      </c>
      <c r="H446" s="26">
        <v>2419.94254</v>
      </c>
      <c r="I446" s="26">
        <v>166.99273473400001</v>
      </c>
      <c r="J446" s="26">
        <v>1214.74723569</v>
      </c>
      <c r="K446" s="26">
        <v>0</v>
      </c>
      <c r="L446" s="26">
        <v>0</v>
      </c>
      <c r="M446" s="26">
        <v>3801.6825104240002</v>
      </c>
      <c r="N446" s="26">
        <v>232.4</v>
      </c>
      <c r="O446" s="26">
        <v>108.6172</v>
      </c>
      <c r="P446" s="26">
        <v>4142.6997104239999</v>
      </c>
      <c r="Q446" s="26">
        <v>0</v>
      </c>
      <c r="R446" s="26">
        <v>0</v>
      </c>
      <c r="S446" s="26">
        <v>4142.6997104239999</v>
      </c>
      <c r="T446" s="26">
        <v>374.7</v>
      </c>
      <c r="U446" s="26">
        <v>4517.3997104239997</v>
      </c>
      <c r="V446" s="25" t="s">
        <v>278</v>
      </c>
    </row>
    <row r="447" spans="1:22" hidden="1" x14ac:dyDescent="0.25">
      <c r="A447" s="25">
        <v>2017</v>
      </c>
      <c r="B447" s="25">
        <v>210015</v>
      </c>
      <c r="C447" s="25" t="s">
        <v>215</v>
      </c>
      <c r="D447" s="25" t="s">
        <v>1</v>
      </c>
      <c r="E447" s="25" t="s">
        <v>140</v>
      </c>
      <c r="F447" s="25" t="s">
        <v>141</v>
      </c>
      <c r="G447" s="26">
        <v>1099182.31754802</v>
      </c>
      <c r="H447" s="26">
        <v>5432.7993441409999</v>
      </c>
      <c r="I447" s="26">
        <v>735.766122569</v>
      </c>
      <c r="J447" s="26">
        <v>3360.465923531</v>
      </c>
      <c r="K447" s="26">
        <v>0</v>
      </c>
      <c r="L447" s="26">
        <v>143.78823629499999</v>
      </c>
      <c r="M447" s="26">
        <v>9672.8196265349998</v>
      </c>
      <c r="N447" s="26">
        <v>1034.8</v>
      </c>
      <c r="O447" s="26">
        <v>416.61619999999999</v>
      </c>
      <c r="P447" s="26">
        <v>11124.235826534999</v>
      </c>
      <c r="Q447" s="26">
        <v>0</v>
      </c>
      <c r="R447" s="26">
        <v>0</v>
      </c>
      <c r="S447" s="26">
        <v>11124.235826534999</v>
      </c>
      <c r="T447" s="26">
        <v>1006.1</v>
      </c>
      <c r="U447" s="26">
        <v>12130.335826535</v>
      </c>
      <c r="V447" s="25" t="s">
        <v>278</v>
      </c>
    </row>
    <row r="448" spans="1:22" hidden="1" x14ac:dyDescent="0.25">
      <c r="A448" s="25">
        <v>2017</v>
      </c>
      <c r="B448" s="25">
        <v>210015</v>
      </c>
      <c r="C448" s="25" t="s">
        <v>215</v>
      </c>
      <c r="D448" s="25" t="s">
        <v>1</v>
      </c>
      <c r="E448" s="25" t="s">
        <v>142</v>
      </c>
      <c r="F448" s="25" t="s">
        <v>143</v>
      </c>
      <c r="G448" s="26">
        <v>1305694.68512</v>
      </c>
      <c r="H448" s="26">
        <v>1364.0835456039999</v>
      </c>
      <c r="I448" s="26">
        <v>110.702780316</v>
      </c>
      <c r="J448" s="26">
        <v>789.924931894</v>
      </c>
      <c r="K448" s="26">
        <v>0</v>
      </c>
      <c r="L448" s="26">
        <v>0</v>
      </c>
      <c r="M448" s="26">
        <v>2264.711257814</v>
      </c>
      <c r="N448" s="26">
        <v>117.4</v>
      </c>
      <c r="O448" s="26">
        <v>1.230769231</v>
      </c>
      <c r="P448" s="26">
        <v>2383.3420270450001</v>
      </c>
      <c r="Q448" s="26">
        <v>0</v>
      </c>
      <c r="R448" s="26">
        <v>0</v>
      </c>
      <c r="S448" s="26">
        <v>2383.3420270450001</v>
      </c>
      <c r="T448" s="26">
        <v>215.6</v>
      </c>
      <c r="U448" s="26">
        <v>2598.942027045</v>
      </c>
      <c r="V448" s="25" t="s">
        <v>278</v>
      </c>
    </row>
    <row r="449" spans="1:22" hidden="1" x14ac:dyDescent="0.25">
      <c r="A449" s="25">
        <v>2017</v>
      </c>
      <c r="B449" s="25">
        <v>210015</v>
      </c>
      <c r="C449" s="25" t="s">
        <v>215</v>
      </c>
      <c r="D449" s="25" t="s">
        <v>1</v>
      </c>
      <c r="E449" s="25" t="s">
        <v>144</v>
      </c>
      <c r="F449" s="25" t="s">
        <v>145</v>
      </c>
      <c r="G449" s="26">
        <v>265539</v>
      </c>
      <c r="H449" s="26">
        <v>2080.1619158909998</v>
      </c>
      <c r="I449" s="26">
        <v>258.055878425</v>
      </c>
      <c r="J449" s="26">
        <v>1388.8877020289999</v>
      </c>
      <c r="K449" s="26">
        <v>0</v>
      </c>
      <c r="L449" s="26">
        <v>0</v>
      </c>
      <c r="M449" s="26">
        <v>3727.1054963450001</v>
      </c>
      <c r="N449" s="26">
        <v>136</v>
      </c>
      <c r="O449" s="26">
        <v>0.8</v>
      </c>
      <c r="P449" s="26">
        <v>3863.9054963449998</v>
      </c>
      <c r="Q449" s="26">
        <v>0</v>
      </c>
      <c r="R449" s="26">
        <v>0</v>
      </c>
      <c r="S449" s="26">
        <v>3863.9054963449998</v>
      </c>
      <c r="T449" s="26">
        <v>349.5</v>
      </c>
      <c r="U449" s="26">
        <v>4213.4054963449998</v>
      </c>
      <c r="V449" s="25" t="s">
        <v>278</v>
      </c>
    </row>
    <row r="450" spans="1:22" hidden="1" x14ac:dyDescent="0.25">
      <c r="A450" s="25">
        <v>2017</v>
      </c>
      <c r="B450" s="25">
        <v>210015</v>
      </c>
      <c r="C450" s="25" t="s">
        <v>215</v>
      </c>
      <c r="D450" s="25" t="s">
        <v>1</v>
      </c>
      <c r="E450" s="25" t="s">
        <v>146</v>
      </c>
      <c r="F450" s="25" t="s">
        <v>147</v>
      </c>
      <c r="G450" s="26">
        <v>443862.77159999998</v>
      </c>
      <c r="H450" s="26">
        <v>808.69529205399999</v>
      </c>
      <c r="I450" s="26">
        <v>196.81750835400001</v>
      </c>
      <c r="J450" s="26">
        <v>483.31938366000003</v>
      </c>
      <c r="K450" s="26">
        <v>0</v>
      </c>
      <c r="L450" s="26">
        <v>0</v>
      </c>
      <c r="M450" s="26">
        <v>1488.8321840680001</v>
      </c>
      <c r="N450" s="26">
        <v>280.8</v>
      </c>
      <c r="O450" s="26">
        <v>20.749400000000001</v>
      </c>
      <c r="P450" s="26">
        <v>1790.3815840679999</v>
      </c>
      <c r="Q450" s="26">
        <v>0</v>
      </c>
      <c r="R450" s="26">
        <v>0</v>
      </c>
      <c r="S450" s="26">
        <v>1790.3815840679999</v>
      </c>
      <c r="T450" s="26">
        <v>161.9</v>
      </c>
      <c r="U450" s="26">
        <v>1952.281584068</v>
      </c>
      <c r="V450" s="25" t="s">
        <v>278</v>
      </c>
    </row>
    <row r="451" spans="1:22" hidden="1" x14ac:dyDescent="0.25">
      <c r="A451" s="25">
        <v>2017</v>
      </c>
      <c r="B451" s="25">
        <v>210015</v>
      </c>
      <c r="C451" s="25" t="s">
        <v>215</v>
      </c>
      <c r="D451" s="25" t="s">
        <v>1</v>
      </c>
      <c r="E451" s="25" t="s">
        <v>148</v>
      </c>
      <c r="F451" s="25" t="s">
        <v>149</v>
      </c>
      <c r="G451" s="26">
        <v>4356732.0888999999</v>
      </c>
      <c r="H451" s="26">
        <v>4789.41919418</v>
      </c>
      <c r="I451" s="26">
        <v>245.06794077199999</v>
      </c>
      <c r="J451" s="26">
        <v>2251.59751964</v>
      </c>
      <c r="K451" s="26">
        <v>0</v>
      </c>
      <c r="L451" s="26">
        <v>0</v>
      </c>
      <c r="M451" s="26">
        <v>7286.0846545920003</v>
      </c>
      <c r="N451" s="26">
        <v>211.4</v>
      </c>
      <c r="O451" s="26">
        <v>0</v>
      </c>
      <c r="P451" s="26">
        <v>7497.484654592</v>
      </c>
      <c r="Q451" s="26">
        <v>0</v>
      </c>
      <c r="R451" s="26">
        <v>0</v>
      </c>
      <c r="S451" s="26">
        <v>7497.484654592</v>
      </c>
      <c r="T451" s="26">
        <v>678.1</v>
      </c>
      <c r="U451" s="26">
        <v>8175.5846545920003</v>
      </c>
      <c r="V451" s="25" t="s">
        <v>278</v>
      </c>
    </row>
    <row r="452" spans="1:22" hidden="1" x14ac:dyDescent="0.25">
      <c r="A452" s="25">
        <v>2017</v>
      </c>
      <c r="B452" s="25">
        <v>210015</v>
      </c>
      <c r="C452" s="25" t="s">
        <v>215</v>
      </c>
      <c r="D452" s="25" t="s">
        <v>1</v>
      </c>
      <c r="E452" s="25" t="s">
        <v>150</v>
      </c>
      <c r="F452" s="25" t="s">
        <v>151</v>
      </c>
      <c r="G452" s="26">
        <v>143401</v>
      </c>
      <c r="H452" s="26">
        <v>787.390483378</v>
      </c>
      <c r="I452" s="26">
        <v>32.486387030000003</v>
      </c>
      <c r="J452" s="26">
        <v>425.79093615400001</v>
      </c>
      <c r="K452" s="26">
        <v>0</v>
      </c>
      <c r="L452" s="26">
        <v>0</v>
      </c>
      <c r="M452" s="26">
        <v>1245.6678065619999</v>
      </c>
      <c r="N452" s="26">
        <v>49.2</v>
      </c>
      <c r="O452" s="26">
        <v>0</v>
      </c>
      <c r="P452" s="26">
        <v>1294.8678065619999</v>
      </c>
      <c r="Q452" s="26">
        <v>0</v>
      </c>
      <c r="R452" s="26">
        <v>0</v>
      </c>
      <c r="S452" s="26">
        <v>1294.8678065619999</v>
      </c>
      <c r="T452" s="26">
        <v>117.1</v>
      </c>
      <c r="U452" s="26">
        <v>1411.9678065620001</v>
      </c>
      <c r="V452" s="25" t="s">
        <v>278</v>
      </c>
    </row>
    <row r="453" spans="1:22" hidden="1" x14ac:dyDescent="0.25">
      <c r="A453" s="25">
        <v>2017</v>
      </c>
      <c r="B453" s="25">
        <v>210015</v>
      </c>
      <c r="C453" s="25" t="s">
        <v>215</v>
      </c>
      <c r="D453" s="25" t="s">
        <v>1</v>
      </c>
      <c r="E453" s="25" t="s">
        <v>152</v>
      </c>
      <c r="F453" s="25" t="s">
        <v>153</v>
      </c>
      <c r="G453" s="26">
        <v>286724.46033999999</v>
      </c>
      <c r="H453" s="26">
        <v>1123.516710462</v>
      </c>
      <c r="I453" s="26">
        <v>242.97020939199999</v>
      </c>
      <c r="J453" s="26">
        <v>763.00154094599998</v>
      </c>
      <c r="K453" s="26">
        <v>0</v>
      </c>
      <c r="L453" s="26">
        <v>0</v>
      </c>
      <c r="M453" s="26">
        <v>2129.4884608000002</v>
      </c>
      <c r="N453" s="26">
        <v>267.7</v>
      </c>
      <c r="O453" s="26">
        <v>0.01</v>
      </c>
      <c r="P453" s="26">
        <v>2397.1984607999998</v>
      </c>
      <c r="Q453" s="26">
        <v>0</v>
      </c>
      <c r="R453" s="26">
        <v>0</v>
      </c>
      <c r="S453" s="26">
        <v>2397.1984607999998</v>
      </c>
      <c r="T453" s="26">
        <v>216.8</v>
      </c>
      <c r="U453" s="26">
        <v>2613.9984608</v>
      </c>
      <c r="V453" s="25" t="s">
        <v>278</v>
      </c>
    </row>
    <row r="454" spans="1:22" hidden="1" x14ac:dyDescent="0.25">
      <c r="A454" s="25">
        <v>2017</v>
      </c>
      <c r="B454" s="25">
        <v>210015</v>
      </c>
      <c r="C454" s="25" t="s">
        <v>215</v>
      </c>
      <c r="D454" s="25" t="s">
        <v>1</v>
      </c>
      <c r="E454" s="25" t="s">
        <v>154</v>
      </c>
      <c r="F454" s="25" t="s">
        <v>155</v>
      </c>
      <c r="G454" s="26">
        <v>384565</v>
      </c>
      <c r="H454" s="26">
        <v>1726.5612318670001</v>
      </c>
      <c r="I454" s="26">
        <v>50.255760950000003</v>
      </c>
      <c r="J454" s="26">
        <v>911.34892526700003</v>
      </c>
      <c r="K454" s="26">
        <v>0</v>
      </c>
      <c r="L454" s="26">
        <v>0</v>
      </c>
      <c r="M454" s="26">
        <v>2688.1659180840002</v>
      </c>
      <c r="N454" s="26">
        <v>78.5</v>
      </c>
      <c r="O454" s="26">
        <v>0</v>
      </c>
      <c r="P454" s="26">
        <v>2766.6659180840002</v>
      </c>
      <c r="Q454" s="26">
        <v>0</v>
      </c>
      <c r="R454" s="26">
        <v>0</v>
      </c>
      <c r="S454" s="26">
        <v>2766.6659180840002</v>
      </c>
      <c r="T454" s="26">
        <v>250.2</v>
      </c>
      <c r="U454" s="26">
        <v>3016.865918084</v>
      </c>
      <c r="V454" s="25" t="s">
        <v>278</v>
      </c>
    </row>
    <row r="455" spans="1:22" hidden="1" x14ac:dyDescent="0.25">
      <c r="A455" s="25">
        <v>2017</v>
      </c>
      <c r="B455" s="25">
        <v>210015</v>
      </c>
      <c r="C455" s="25" t="s">
        <v>215</v>
      </c>
      <c r="D455" s="25" t="s">
        <v>1</v>
      </c>
      <c r="E455" s="25" t="s">
        <v>156</v>
      </c>
      <c r="F455" s="25" t="s">
        <v>157</v>
      </c>
      <c r="G455" s="26">
        <v>117498</v>
      </c>
      <c r="H455" s="26">
        <v>370.08857765699997</v>
      </c>
      <c r="I455" s="26">
        <v>21.466138824000002</v>
      </c>
      <c r="J455" s="26">
        <v>172.53109347399999</v>
      </c>
      <c r="K455" s="26">
        <v>0</v>
      </c>
      <c r="L455" s="26">
        <v>0</v>
      </c>
      <c r="M455" s="26">
        <v>564.08580995499995</v>
      </c>
      <c r="N455" s="26">
        <v>54.8</v>
      </c>
      <c r="O455" s="26">
        <v>0</v>
      </c>
      <c r="P455" s="26">
        <v>618.88580995500001</v>
      </c>
      <c r="Q455" s="26">
        <v>0</v>
      </c>
      <c r="R455" s="26">
        <v>0</v>
      </c>
      <c r="S455" s="26">
        <v>618.88580995500001</v>
      </c>
      <c r="T455" s="26">
        <v>56</v>
      </c>
      <c r="U455" s="26">
        <v>674.88580995500001</v>
      </c>
      <c r="V455" s="25" t="s">
        <v>278</v>
      </c>
    </row>
    <row r="456" spans="1:22" hidden="1" x14ac:dyDescent="0.25">
      <c r="A456" s="25">
        <v>2017</v>
      </c>
      <c r="B456" s="25">
        <v>210015</v>
      </c>
      <c r="C456" s="25" t="s">
        <v>215</v>
      </c>
      <c r="D456" s="25" t="s">
        <v>1</v>
      </c>
      <c r="E456" s="25" t="s">
        <v>158</v>
      </c>
      <c r="F456" s="25" t="s">
        <v>159</v>
      </c>
      <c r="G456" s="26">
        <v>94589</v>
      </c>
      <c r="H456" s="26">
        <v>351.43961749699997</v>
      </c>
      <c r="I456" s="26">
        <v>15.390211003999999</v>
      </c>
      <c r="J456" s="26">
        <v>173.918632737</v>
      </c>
      <c r="K456" s="26">
        <v>0</v>
      </c>
      <c r="L456" s="26">
        <v>0</v>
      </c>
      <c r="M456" s="26">
        <v>540.748461238</v>
      </c>
      <c r="N456" s="26">
        <v>37.6</v>
      </c>
      <c r="O456" s="26">
        <v>0</v>
      </c>
      <c r="P456" s="26">
        <v>578.34846123800003</v>
      </c>
      <c r="Q456" s="26">
        <v>0</v>
      </c>
      <c r="R456" s="26">
        <v>0</v>
      </c>
      <c r="S456" s="26">
        <v>578.34846123800003</v>
      </c>
      <c r="T456" s="26">
        <v>52.3</v>
      </c>
      <c r="U456" s="26">
        <v>630.64846123799998</v>
      </c>
      <c r="V456" s="25" t="s">
        <v>278</v>
      </c>
    </row>
    <row r="457" spans="1:22" hidden="1" x14ac:dyDescent="0.25">
      <c r="A457" s="25">
        <v>2017</v>
      </c>
      <c r="B457" s="25">
        <v>210015</v>
      </c>
      <c r="C457" s="25" t="s">
        <v>215</v>
      </c>
      <c r="D457" s="25" t="s">
        <v>1</v>
      </c>
      <c r="E457" s="25" t="s">
        <v>160</v>
      </c>
      <c r="F457" s="25" t="s">
        <v>161</v>
      </c>
      <c r="G457" s="26">
        <v>2701</v>
      </c>
      <c r="H457" s="26">
        <v>1010.715838728</v>
      </c>
      <c r="I457" s="26">
        <v>148.11132997000001</v>
      </c>
      <c r="J457" s="26">
        <v>439.66505316799999</v>
      </c>
      <c r="K457" s="26">
        <v>0</v>
      </c>
      <c r="L457" s="26">
        <v>0</v>
      </c>
      <c r="M457" s="26">
        <v>1598.4922218659999</v>
      </c>
      <c r="N457" s="26">
        <v>151</v>
      </c>
      <c r="O457" s="26">
        <v>17.951899999999998</v>
      </c>
      <c r="P457" s="26">
        <v>1767.4441218659999</v>
      </c>
      <c r="Q457" s="26">
        <v>0</v>
      </c>
      <c r="R457" s="26">
        <v>0</v>
      </c>
      <c r="S457" s="26">
        <v>1767.4441218659999</v>
      </c>
      <c r="T457" s="26">
        <v>159.9</v>
      </c>
      <c r="U457" s="26">
        <v>1927.344121866</v>
      </c>
      <c r="V457" s="25" t="s">
        <v>278</v>
      </c>
    </row>
    <row r="458" spans="1:22" hidden="1" x14ac:dyDescent="0.25">
      <c r="A458" s="25">
        <v>2017</v>
      </c>
      <c r="B458" s="25">
        <v>210015</v>
      </c>
      <c r="C458" s="25" t="s">
        <v>215</v>
      </c>
      <c r="D458" s="25" t="s">
        <v>1</v>
      </c>
      <c r="E458" s="25" t="s">
        <v>164</v>
      </c>
      <c r="F458" s="25" t="s">
        <v>165</v>
      </c>
      <c r="G458" s="26">
        <v>267953.44890000002</v>
      </c>
      <c r="H458" s="26">
        <v>911.57686731700005</v>
      </c>
      <c r="I458" s="26">
        <v>71.989281767999998</v>
      </c>
      <c r="J458" s="26">
        <v>489.11977632100002</v>
      </c>
      <c r="K458" s="26">
        <v>0</v>
      </c>
      <c r="L458" s="26">
        <v>0</v>
      </c>
      <c r="M458" s="26">
        <v>1472.685925406</v>
      </c>
      <c r="N458" s="26">
        <v>99.1</v>
      </c>
      <c r="O458" s="26">
        <v>0.43333333299999999</v>
      </c>
      <c r="P458" s="26">
        <v>1572.219258739</v>
      </c>
      <c r="Q458" s="26">
        <v>0</v>
      </c>
      <c r="R458" s="26">
        <v>0</v>
      </c>
      <c r="S458" s="26">
        <v>1572.219258739</v>
      </c>
      <c r="T458" s="26">
        <v>142.19999999999999</v>
      </c>
      <c r="U458" s="26">
        <v>1714.419258739</v>
      </c>
      <c r="V458" s="25" t="s">
        <v>278</v>
      </c>
    </row>
    <row r="459" spans="1:22" hidden="1" x14ac:dyDescent="0.25">
      <c r="A459" s="25">
        <v>2017</v>
      </c>
      <c r="B459" s="25">
        <v>210015</v>
      </c>
      <c r="C459" s="25" t="s">
        <v>215</v>
      </c>
      <c r="D459" s="25" t="s">
        <v>1</v>
      </c>
      <c r="E459" s="25" t="s">
        <v>166</v>
      </c>
      <c r="F459" s="25" t="s">
        <v>167</v>
      </c>
      <c r="G459" s="26">
        <v>6</v>
      </c>
      <c r="H459" s="26">
        <v>10.004914357000001</v>
      </c>
      <c r="I459" s="26">
        <v>0.84786816399999998</v>
      </c>
      <c r="J459" s="26">
        <v>6.9287469870000002</v>
      </c>
      <c r="K459" s="26">
        <v>0</v>
      </c>
      <c r="L459" s="26">
        <v>0</v>
      </c>
      <c r="M459" s="26">
        <v>17.781529507999998</v>
      </c>
      <c r="N459" s="26">
        <v>0</v>
      </c>
      <c r="O459" s="26">
        <v>0</v>
      </c>
      <c r="P459" s="26">
        <v>17.781529507999998</v>
      </c>
      <c r="Q459" s="26">
        <v>0</v>
      </c>
      <c r="R459" s="26">
        <v>0</v>
      </c>
      <c r="S459" s="26">
        <v>17.781529507999998</v>
      </c>
      <c r="T459" s="26">
        <v>1.6</v>
      </c>
      <c r="U459" s="26">
        <v>19.381529508</v>
      </c>
      <c r="V459" s="25" t="s">
        <v>278</v>
      </c>
    </row>
    <row r="460" spans="1:22" hidden="1" x14ac:dyDescent="0.25">
      <c r="A460" s="25">
        <v>2017</v>
      </c>
      <c r="B460" s="25">
        <v>210015</v>
      </c>
      <c r="C460" s="25" t="s">
        <v>215</v>
      </c>
      <c r="D460" s="25" t="s">
        <v>1</v>
      </c>
      <c r="E460" s="25" t="s">
        <v>170</v>
      </c>
      <c r="F460" s="25" t="s">
        <v>171</v>
      </c>
      <c r="G460" s="26">
        <v>306778</v>
      </c>
      <c r="H460" s="26">
        <v>7998.3178116600002</v>
      </c>
      <c r="I460" s="26">
        <v>1505.2326561699999</v>
      </c>
      <c r="J460" s="26">
        <v>5610.0277078660001</v>
      </c>
      <c r="K460" s="26">
        <v>0</v>
      </c>
      <c r="L460" s="26">
        <v>0</v>
      </c>
      <c r="M460" s="26">
        <v>15113.578175696</v>
      </c>
      <c r="N460" s="26">
        <v>1523.5</v>
      </c>
      <c r="O460" s="26">
        <v>0.1</v>
      </c>
      <c r="P460" s="26">
        <v>16637.178175696001</v>
      </c>
      <c r="Q460" s="26">
        <v>0</v>
      </c>
      <c r="R460" s="26">
        <v>0</v>
      </c>
      <c r="S460" s="26">
        <v>16637.178175696001</v>
      </c>
      <c r="T460" s="26">
        <v>1504.7</v>
      </c>
      <c r="U460" s="26">
        <v>18141.878175696002</v>
      </c>
      <c r="V460" s="25" t="s">
        <v>278</v>
      </c>
    </row>
    <row r="461" spans="1:22" hidden="1" x14ac:dyDescent="0.25">
      <c r="A461" s="25">
        <v>2017</v>
      </c>
      <c r="B461" s="25">
        <v>210015</v>
      </c>
      <c r="C461" s="25" t="s">
        <v>215</v>
      </c>
      <c r="D461" s="25" t="s">
        <v>1</v>
      </c>
      <c r="E461" s="25" t="s">
        <v>172</v>
      </c>
      <c r="F461" s="25" t="s">
        <v>173</v>
      </c>
      <c r="G461" s="26">
        <v>21309</v>
      </c>
      <c r="H461" s="26"/>
      <c r="I461" s="26">
        <v>5573.5960999999998</v>
      </c>
      <c r="J461" s="26">
        <v>1140.349187582</v>
      </c>
      <c r="K461" s="26"/>
      <c r="L461" s="26"/>
      <c r="M461" s="26">
        <v>6713.9452875819998</v>
      </c>
      <c r="N461" s="26"/>
      <c r="O461" s="26"/>
      <c r="P461" s="26">
        <v>6713.9452875819998</v>
      </c>
      <c r="Q461" s="26">
        <v>0</v>
      </c>
      <c r="R461" s="26">
        <v>0</v>
      </c>
      <c r="S461" s="26">
        <v>6713.9452875819998</v>
      </c>
      <c r="T461" s="26">
        <v>607.20000000000005</v>
      </c>
      <c r="U461" s="26">
        <v>7321.1452875819996</v>
      </c>
      <c r="V461" s="25" t="s">
        <v>278</v>
      </c>
    </row>
    <row r="462" spans="1:22" x14ac:dyDescent="0.25">
      <c r="A462" s="25">
        <v>2017</v>
      </c>
      <c r="B462" s="25">
        <v>210015</v>
      </c>
      <c r="C462" s="25" t="s">
        <v>215</v>
      </c>
      <c r="D462" s="25" t="s">
        <v>177</v>
      </c>
      <c r="E462" s="25" t="s">
        <v>94</v>
      </c>
      <c r="F462" s="25" t="s">
        <v>94</v>
      </c>
      <c r="G462" s="26">
        <v>32105999.646788023</v>
      </c>
      <c r="H462" s="26">
        <v>215794.03627505299</v>
      </c>
      <c r="I462" s="26">
        <v>41610.327059142001</v>
      </c>
      <c r="J462" s="26">
        <v>88164.802764738997</v>
      </c>
      <c r="K462" s="26">
        <v>361.43693083099998</v>
      </c>
      <c r="L462" s="26">
        <v>11816.172888477</v>
      </c>
      <c r="M462" s="26">
        <v>357746.77591824101</v>
      </c>
      <c r="N462" s="26">
        <v>32228.6</v>
      </c>
      <c r="O462" s="26">
        <v>2109.9553855640002</v>
      </c>
      <c r="P462" s="26">
        <v>392085.33130380593</v>
      </c>
      <c r="Q462" s="26">
        <v>0</v>
      </c>
      <c r="R462" s="26">
        <v>0</v>
      </c>
      <c r="S462" s="26">
        <v>392085.331303805</v>
      </c>
      <c r="T462" s="26">
        <v>35461.4</v>
      </c>
      <c r="U462" s="26">
        <v>427546.73130380601</v>
      </c>
      <c r="V462" s="25" t="s">
        <v>278</v>
      </c>
    </row>
    <row r="463" spans="1:22" hidden="1" x14ac:dyDescent="0.25">
      <c r="A463" s="25">
        <v>2017</v>
      </c>
      <c r="B463" s="25">
        <v>210016</v>
      </c>
      <c r="C463" s="25" t="s">
        <v>95</v>
      </c>
      <c r="D463" s="25" t="s">
        <v>1</v>
      </c>
      <c r="E463" s="25" t="s">
        <v>106</v>
      </c>
      <c r="F463" s="25" t="s">
        <v>107</v>
      </c>
      <c r="G463" s="26">
        <v>11927</v>
      </c>
      <c r="H463" s="26">
        <v>6777.7196599999988</v>
      </c>
      <c r="I463" s="26">
        <v>1773.0663370856551</v>
      </c>
      <c r="J463" s="26">
        <v>2356.7818104614048</v>
      </c>
      <c r="K463" s="26">
        <v>0</v>
      </c>
      <c r="L463" s="26">
        <v>0</v>
      </c>
      <c r="M463" s="26">
        <v>10907.567807547059</v>
      </c>
      <c r="N463" s="26">
        <v>713.1</v>
      </c>
      <c r="O463" s="26">
        <v>1.6</v>
      </c>
      <c r="P463" s="26">
        <v>11622.267807547059</v>
      </c>
      <c r="Q463" s="26">
        <v>0</v>
      </c>
      <c r="R463" s="26">
        <v>56.662999999999997</v>
      </c>
      <c r="S463" s="26">
        <v>11678.93080754706</v>
      </c>
      <c r="T463" s="26">
        <v>1472.4</v>
      </c>
      <c r="U463" s="26">
        <v>13151.33080754706</v>
      </c>
      <c r="V463" s="25" t="s">
        <v>278</v>
      </c>
    </row>
    <row r="464" spans="1:22" hidden="1" x14ac:dyDescent="0.25">
      <c r="A464" s="25">
        <v>2017</v>
      </c>
      <c r="B464" s="25">
        <v>210016</v>
      </c>
      <c r="C464" s="25" t="s">
        <v>95</v>
      </c>
      <c r="D464" s="25" t="s">
        <v>1</v>
      </c>
      <c r="E464" s="25" t="s">
        <v>110</v>
      </c>
      <c r="F464" s="25" t="s">
        <v>111</v>
      </c>
      <c r="G464" s="26">
        <v>7635</v>
      </c>
      <c r="H464" s="26">
        <v>4631.9087300000001</v>
      </c>
      <c r="I464" s="26">
        <v>1501.4603162160129</v>
      </c>
      <c r="J464" s="26">
        <v>1619.0664647404849</v>
      </c>
      <c r="K464" s="26">
        <v>0</v>
      </c>
      <c r="L464" s="26">
        <v>0</v>
      </c>
      <c r="M464" s="26">
        <v>7752.4355109564976</v>
      </c>
      <c r="N464" s="26">
        <v>723.3</v>
      </c>
      <c r="O464" s="26">
        <v>1.02</v>
      </c>
      <c r="P464" s="26">
        <v>8476.7555109564983</v>
      </c>
      <c r="Q464" s="26">
        <v>0</v>
      </c>
      <c r="R464" s="26">
        <v>41.328000000000003</v>
      </c>
      <c r="S464" s="26">
        <v>8518.0835109564978</v>
      </c>
      <c r="T464" s="26">
        <v>1073.9000000000001</v>
      </c>
      <c r="U464" s="26">
        <v>9591.9835109564974</v>
      </c>
      <c r="V464" s="25" t="s">
        <v>278</v>
      </c>
    </row>
    <row r="465" spans="1:22" hidden="1" x14ac:dyDescent="0.25">
      <c r="A465" s="25">
        <v>2017</v>
      </c>
      <c r="B465" s="25">
        <v>210016</v>
      </c>
      <c r="C465" s="25" t="s">
        <v>95</v>
      </c>
      <c r="D465" s="25" t="s">
        <v>1</v>
      </c>
      <c r="E465" s="25" t="s">
        <v>112</v>
      </c>
      <c r="F465" s="25" t="s">
        <v>113</v>
      </c>
      <c r="G465" s="26">
        <v>4682</v>
      </c>
      <c r="H465" s="26">
        <v>3098.2960700000003</v>
      </c>
      <c r="I465" s="26">
        <v>940.52846849875903</v>
      </c>
      <c r="J465" s="26">
        <v>1081.1401152261958</v>
      </c>
      <c r="K465" s="26">
        <v>0</v>
      </c>
      <c r="L465" s="26">
        <v>0</v>
      </c>
      <c r="M465" s="26">
        <v>5119.9646537249555</v>
      </c>
      <c r="N465" s="26">
        <v>457.1</v>
      </c>
      <c r="O465" s="26">
        <v>0.63</v>
      </c>
      <c r="P465" s="26">
        <v>5577.694653724956</v>
      </c>
      <c r="Q465" s="26">
        <v>0</v>
      </c>
      <c r="R465" s="26">
        <v>27.193000000000001</v>
      </c>
      <c r="S465" s="26">
        <v>5604.8876537249562</v>
      </c>
      <c r="T465" s="26">
        <v>706.6</v>
      </c>
      <c r="U465" s="26">
        <v>6311.4876537249565</v>
      </c>
      <c r="V465" s="25" t="s">
        <v>278</v>
      </c>
    </row>
    <row r="466" spans="1:22" hidden="1" x14ac:dyDescent="0.25">
      <c r="A466" s="25">
        <v>2017</v>
      </c>
      <c r="B466" s="25">
        <v>210016</v>
      </c>
      <c r="C466" s="25" t="s">
        <v>95</v>
      </c>
      <c r="D466" s="25" t="s">
        <v>1</v>
      </c>
      <c r="E466" s="25" t="s">
        <v>114</v>
      </c>
      <c r="F466" s="25" t="s">
        <v>115</v>
      </c>
      <c r="G466" s="26">
        <v>20801</v>
      </c>
      <c r="H466" s="26">
        <v>13227.015039999998</v>
      </c>
      <c r="I466" s="26">
        <v>2996.9946939126967</v>
      </c>
      <c r="J466" s="26">
        <v>4585.8745808437243</v>
      </c>
      <c r="K466" s="26">
        <v>0</v>
      </c>
      <c r="L466" s="26">
        <v>0</v>
      </c>
      <c r="M466" s="26">
        <v>20809.884314756418</v>
      </c>
      <c r="N466" s="26">
        <v>1304.7</v>
      </c>
      <c r="O466" s="26">
        <v>2.78</v>
      </c>
      <c r="P466" s="26">
        <v>22117.364314756418</v>
      </c>
      <c r="Q466" s="26">
        <v>0</v>
      </c>
      <c r="R466" s="26">
        <v>107.831</v>
      </c>
      <c r="S466" s="26">
        <v>22225.195314756416</v>
      </c>
      <c r="T466" s="26">
        <v>2802</v>
      </c>
      <c r="U466" s="26">
        <v>25027.195314756416</v>
      </c>
      <c r="V466" s="25" t="s">
        <v>278</v>
      </c>
    </row>
    <row r="467" spans="1:22" hidden="1" x14ac:dyDescent="0.25">
      <c r="A467" s="25">
        <v>2017</v>
      </c>
      <c r="B467" s="25">
        <v>210016</v>
      </c>
      <c r="C467" s="25" t="s">
        <v>95</v>
      </c>
      <c r="D467" s="25" t="s">
        <v>1</v>
      </c>
      <c r="E467" s="25" t="s">
        <v>116</v>
      </c>
      <c r="F467" s="25" t="s">
        <v>117</v>
      </c>
      <c r="G467" s="26">
        <v>5978</v>
      </c>
      <c r="H467" s="26">
        <v>8064.5902300000007</v>
      </c>
      <c r="I467" s="26">
        <v>1208.4349965728902</v>
      </c>
      <c r="J467" s="26">
        <v>2778.0159376724664</v>
      </c>
      <c r="K467" s="26">
        <v>0</v>
      </c>
      <c r="L467" s="26">
        <v>0</v>
      </c>
      <c r="M467" s="26">
        <v>12051.041164245356</v>
      </c>
      <c r="N467" s="26">
        <v>586.5</v>
      </c>
      <c r="O467" s="26">
        <v>40.739999999999995</v>
      </c>
      <c r="P467" s="26">
        <v>12678.281164245356</v>
      </c>
      <c r="Q467" s="26">
        <v>0</v>
      </c>
      <c r="R467" s="26">
        <v>61.811999999999998</v>
      </c>
      <c r="S467" s="26">
        <v>12740.093164245356</v>
      </c>
      <c r="T467" s="26">
        <v>1606.2</v>
      </c>
      <c r="U467" s="26">
        <v>14346.293164245357</v>
      </c>
      <c r="V467" s="25" t="s">
        <v>278</v>
      </c>
    </row>
    <row r="468" spans="1:22" hidden="1" x14ac:dyDescent="0.25">
      <c r="A468" s="25">
        <v>2017</v>
      </c>
      <c r="B468" s="25">
        <v>210016</v>
      </c>
      <c r="C468" s="25" t="s">
        <v>95</v>
      </c>
      <c r="D468" s="25" t="s">
        <v>1</v>
      </c>
      <c r="E468" s="25" t="s">
        <v>118</v>
      </c>
      <c r="F468" s="25" t="s">
        <v>119</v>
      </c>
      <c r="G468" s="26">
        <v>5435</v>
      </c>
      <c r="H468" s="26">
        <v>1828.7521899999997</v>
      </c>
      <c r="I468" s="26">
        <v>99.416207005429129</v>
      </c>
      <c r="J468" s="26">
        <v>624.86751498021738</v>
      </c>
      <c r="K468" s="26">
        <v>0</v>
      </c>
      <c r="L468" s="26">
        <v>0</v>
      </c>
      <c r="M468" s="26">
        <v>2553.0359119856462</v>
      </c>
      <c r="N468" s="26">
        <v>66.099999999999994</v>
      </c>
      <c r="O468" s="26">
        <v>0</v>
      </c>
      <c r="P468" s="26">
        <v>2619.1359119856461</v>
      </c>
      <c r="Q468" s="26">
        <v>0</v>
      </c>
      <c r="R468" s="26">
        <v>12.769</v>
      </c>
      <c r="S468" s="26">
        <v>2631.9049119856459</v>
      </c>
      <c r="T468" s="26">
        <v>331.8</v>
      </c>
      <c r="U468" s="26">
        <v>2963.704911985646</v>
      </c>
      <c r="V468" s="25" t="s">
        <v>278</v>
      </c>
    </row>
    <row r="469" spans="1:22" hidden="1" x14ac:dyDescent="0.25">
      <c r="A469" s="25">
        <v>2017</v>
      </c>
      <c r="B469" s="25">
        <v>210016</v>
      </c>
      <c r="C469" s="25" t="s">
        <v>95</v>
      </c>
      <c r="D469" s="25" t="s">
        <v>1</v>
      </c>
      <c r="E469" s="25" t="s">
        <v>120</v>
      </c>
      <c r="F469" s="25" t="s">
        <v>121</v>
      </c>
      <c r="G469" s="26">
        <v>425104</v>
      </c>
      <c r="H469" s="26">
        <v>6880.9453299999986</v>
      </c>
      <c r="I469" s="26">
        <v>1078.1705313043362</v>
      </c>
      <c r="J469" s="26">
        <v>2474.6755953414745</v>
      </c>
      <c r="K469" s="26">
        <v>0</v>
      </c>
      <c r="L469" s="26">
        <v>0</v>
      </c>
      <c r="M469" s="26">
        <v>10433.791456645809</v>
      </c>
      <c r="N469" s="26">
        <v>459.5</v>
      </c>
      <c r="O469" s="26">
        <v>0.75</v>
      </c>
      <c r="P469" s="26">
        <v>10894.041456645809</v>
      </c>
      <c r="Q469" s="26">
        <v>0</v>
      </c>
      <c r="R469" s="26">
        <v>53.113</v>
      </c>
      <c r="S469" s="26">
        <v>10947.154456645809</v>
      </c>
      <c r="T469" s="26">
        <v>1380.1</v>
      </c>
      <c r="U469" s="26">
        <v>12327.254456645809</v>
      </c>
      <c r="V469" s="25" t="s">
        <v>278</v>
      </c>
    </row>
    <row r="470" spans="1:22" hidden="1" x14ac:dyDescent="0.25">
      <c r="A470" s="25">
        <v>2017</v>
      </c>
      <c r="B470" s="25">
        <v>210016</v>
      </c>
      <c r="C470" s="25" t="s">
        <v>95</v>
      </c>
      <c r="D470" s="25" t="s">
        <v>1</v>
      </c>
      <c r="E470" s="25" t="s">
        <v>122</v>
      </c>
      <c r="F470" s="25" t="s">
        <v>123</v>
      </c>
      <c r="G470" s="26">
        <v>127729</v>
      </c>
      <c r="H470" s="26">
        <v>2294.4532199999999</v>
      </c>
      <c r="I470" s="26">
        <v>585.90435305782444</v>
      </c>
      <c r="J470" s="26">
        <v>833.07035456927645</v>
      </c>
      <c r="K470" s="26">
        <v>0</v>
      </c>
      <c r="L470" s="26">
        <v>0</v>
      </c>
      <c r="M470" s="26">
        <v>3713.4279276271004</v>
      </c>
      <c r="N470" s="26">
        <v>375.6</v>
      </c>
      <c r="O470" s="26">
        <v>0</v>
      </c>
      <c r="P470" s="26">
        <v>4089.0279276271003</v>
      </c>
      <c r="Q470" s="26">
        <v>0</v>
      </c>
      <c r="R470" s="26">
        <v>19.936</v>
      </c>
      <c r="S470" s="26">
        <v>4108.9639276271</v>
      </c>
      <c r="T470" s="26">
        <v>518</v>
      </c>
      <c r="U470" s="26">
        <v>4626.9639276271</v>
      </c>
      <c r="V470" s="25" t="s">
        <v>278</v>
      </c>
    </row>
    <row r="471" spans="1:22" hidden="1" x14ac:dyDescent="0.25">
      <c r="A471" s="25">
        <v>2017</v>
      </c>
      <c r="B471" s="25">
        <v>210016</v>
      </c>
      <c r="C471" s="25" t="s">
        <v>95</v>
      </c>
      <c r="D471" s="25" t="s">
        <v>1</v>
      </c>
      <c r="E471" s="25" t="s">
        <v>186</v>
      </c>
      <c r="F471" s="25" t="s">
        <v>187</v>
      </c>
      <c r="G471" s="26">
        <v>1417</v>
      </c>
      <c r="H471" s="26">
        <v>278.60667000000001</v>
      </c>
      <c r="I471" s="26">
        <v>132.26650423864189</v>
      </c>
      <c r="J471" s="26">
        <v>101.87963276425049</v>
      </c>
      <c r="K471" s="26">
        <v>0</v>
      </c>
      <c r="L471" s="26">
        <v>0</v>
      </c>
      <c r="M471" s="26">
        <v>512.75280700289238</v>
      </c>
      <c r="N471" s="26">
        <v>84.7</v>
      </c>
      <c r="O471" s="26">
        <v>0</v>
      </c>
      <c r="P471" s="26">
        <v>597.45280700289243</v>
      </c>
      <c r="Q471" s="26">
        <v>0</v>
      </c>
      <c r="R471" s="26">
        <v>2.9129999999999998</v>
      </c>
      <c r="S471" s="26">
        <v>600.36580700289244</v>
      </c>
      <c r="T471" s="26">
        <v>75.7</v>
      </c>
      <c r="U471" s="26">
        <v>676.06580700289248</v>
      </c>
      <c r="V471" s="25" t="s">
        <v>278</v>
      </c>
    </row>
    <row r="472" spans="1:22" hidden="1" x14ac:dyDescent="0.25">
      <c r="A472" s="25">
        <v>2017</v>
      </c>
      <c r="B472" s="25">
        <v>210016</v>
      </c>
      <c r="C472" s="25" t="s">
        <v>95</v>
      </c>
      <c r="D472" s="25" t="s">
        <v>1</v>
      </c>
      <c r="E472" s="25" t="s">
        <v>124</v>
      </c>
      <c r="F472" s="25" t="s">
        <v>125</v>
      </c>
      <c r="G472" s="26">
        <v>4283</v>
      </c>
      <c r="H472" s="26">
        <v>1452.54429</v>
      </c>
      <c r="I472" s="26">
        <v>427.98458616025596</v>
      </c>
      <c r="J472" s="26">
        <v>506.48330769775026</v>
      </c>
      <c r="K472" s="26">
        <v>0</v>
      </c>
      <c r="L472" s="26">
        <v>0</v>
      </c>
      <c r="M472" s="26">
        <v>2387.0121838580062</v>
      </c>
      <c r="N472" s="26">
        <v>280.39999999999998</v>
      </c>
      <c r="O472" s="26">
        <v>0</v>
      </c>
      <c r="P472" s="26">
        <v>2667.4121838580063</v>
      </c>
      <c r="Q472" s="26">
        <v>0</v>
      </c>
      <c r="R472" s="26">
        <v>13.005000000000001</v>
      </c>
      <c r="S472" s="26">
        <v>2680.4171838580064</v>
      </c>
      <c r="T472" s="26">
        <v>337.9</v>
      </c>
      <c r="U472" s="26">
        <v>3018.3171838580065</v>
      </c>
      <c r="V472" s="25" t="s">
        <v>278</v>
      </c>
    </row>
    <row r="473" spans="1:22" hidden="1" x14ac:dyDescent="0.25">
      <c r="A473" s="25">
        <v>2017</v>
      </c>
      <c r="B473" s="25">
        <v>210016</v>
      </c>
      <c r="C473" s="25" t="s">
        <v>95</v>
      </c>
      <c r="D473" s="25" t="s">
        <v>1</v>
      </c>
      <c r="E473" s="25" t="s">
        <v>126</v>
      </c>
      <c r="F473" s="25" t="s">
        <v>127</v>
      </c>
      <c r="G473" s="26">
        <v>57014</v>
      </c>
      <c r="H473" s="26">
        <v>3380.5603399999995</v>
      </c>
      <c r="I473" s="26">
        <v>503.53605323944987</v>
      </c>
      <c r="J473" s="26">
        <v>1174.9514111010428</v>
      </c>
      <c r="K473" s="26">
        <v>0</v>
      </c>
      <c r="L473" s="26">
        <v>0</v>
      </c>
      <c r="M473" s="26">
        <v>5059.0478043404919</v>
      </c>
      <c r="N473" s="26">
        <v>320.3</v>
      </c>
      <c r="O473" s="26">
        <v>0</v>
      </c>
      <c r="P473" s="26">
        <v>5379.3478043404921</v>
      </c>
      <c r="Q473" s="26">
        <v>0</v>
      </c>
      <c r="R473" s="26">
        <v>26.225999999999999</v>
      </c>
      <c r="S473" s="26">
        <v>5405.5738043404917</v>
      </c>
      <c r="T473" s="26">
        <v>681.5</v>
      </c>
      <c r="U473" s="26">
        <v>6087.0738043404917</v>
      </c>
      <c r="V473" s="25" t="s">
        <v>278</v>
      </c>
    </row>
    <row r="474" spans="1:22" hidden="1" x14ac:dyDescent="0.25">
      <c r="A474" s="25">
        <v>2017</v>
      </c>
      <c r="B474" s="25">
        <v>210016</v>
      </c>
      <c r="C474" s="25" t="s">
        <v>95</v>
      </c>
      <c r="D474" s="25" t="s">
        <v>1</v>
      </c>
      <c r="E474" s="25" t="s">
        <v>128</v>
      </c>
      <c r="F474" s="25" t="s">
        <v>129</v>
      </c>
      <c r="G474" s="26">
        <v>564947</v>
      </c>
      <c r="H474" s="26">
        <v>6750.3037400000003</v>
      </c>
      <c r="I474" s="26">
        <v>1880.3792974179059</v>
      </c>
      <c r="J474" s="26">
        <v>2874.1218499595084</v>
      </c>
      <c r="K474" s="26">
        <v>0</v>
      </c>
      <c r="L474" s="26">
        <v>0</v>
      </c>
      <c r="M474" s="26">
        <v>11504.804887377415</v>
      </c>
      <c r="N474" s="26">
        <v>1163.9000000000001</v>
      </c>
      <c r="O474" s="26">
        <v>765.19297000000006</v>
      </c>
      <c r="P474" s="26">
        <v>13433.897857377415</v>
      </c>
      <c r="Q474" s="26">
        <v>0</v>
      </c>
      <c r="R474" s="26">
        <v>65.495999999999995</v>
      </c>
      <c r="S474" s="26">
        <v>13499.393857377414</v>
      </c>
      <c r="T474" s="26">
        <v>1701.9</v>
      </c>
      <c r="U474" s="26">
        <v>15201.293857377414</v>
      </c>
      <c r="V474" s="25" t="s">
        <v>278</v>
      </c>
    </row>
    <row r="475" spans="1:22" hidden="1" x14ac:dyDescent="0.25">
      <c r="A475" s="25">
        <v>2017</v>
      </c>
      <c r="B475" s="25">
        <v>210016</v>
      </c>
      <c r="C475" s="25" t="s">
        <v>95</v>
      </c>
      <c r="D475" s="25" t="s">
        <v>1</v>
      </c>
      <c r="E475" s="25" t="s">
        <v>279</v>
      </c>
      <c r="F475" s="25" t="s">
        <v>131</v>
      </c>
      <c r="G475" s="26">
        <v>167120</v>
      </c>
      <c r="H475" s="26">
        <v>772.81139000000007</v>
      </c>
      <c r="I475" s="26">
        <v>133.55926513804479</v>
      </c>
      <c r="J475" s="26">
        <v>407.61416145873415</v>
      </c>
      <c r="K475" s="26">
        <v>0</v>
      </c>
      <c r="L475" s="26">
        <v>0</v>
      </c>
      <c r="M475" s="26">
        <v>1313.984816596779</v>
      </c>
      <c r="N475" s="26">
        <v>64.900000000000006</v>
      </c>
      <c r="O475" s="26">
        <v>0</v>
      </c>
      <c r="P475" s="26">
        <v>1378.884816596779</v>
      </c>
      <c r="Q475" s="26">
        <v>0</v>
      </c>
      <c r="R475" s="26">
        <v>6.7229999999999999</v>
      </c>
      <c r="S475" s="26">
        <v>1385.607816596779</v>
      </c>
      <c r="T475" s="26">
        <v>174.7</v>
      </c>
      <c r="U475" s="26">
        <v>1560.307816596779</v>
      </c>
      <c r="V475" s="25" t="s">
        <v>278</v>
      </c>
    </row>
    <row r="476" spans="1:22" hidden="1" x14ac:dyDescent="0.25">
      <c r="A476" s="25">
        <v>2017</v>
      </c>
      <c r="B476" s="25">
        <v>210016</v>
      </c>
      <c r="C476" s="25" t="s">
        <v>95</v>
      </c>
      <c r="D476" s="25" t="s">
        <v>1</v>
      </c>
      <c r="E476" s="25" t="s">
        <v>132</v>
      </c>
      <c r="F476" s="25" t="s">
        <v>133</v>
      </c>
      <c r="G476" s="26">
        <v>706265</v>
      </c>
      <c r="H476" s="26">
        <v>259.51078000000001</v>
      </c>
      <c r="I476" s="26">
        <v>6.8417490892783617</v>
      </c>
      <c r="J476" s="26">
        <v>112.2457065318855</v>
      </c>
      <c r="K476" s="26">
        <v>0</v>
      </c>
      <c r="L476" s="26">
        <v>0</v>
      </c>
      <c r="M476" s="26">
        <v>378.59823562116389</v>
      </c>
      <c r="N476" s="26">
        <v>3.3</v>
      </c>
      <c r="O476" s="26">
        <v>0</v>
      </c>
      <c r="P476" s="26">
        <v>381.89823562116391</v>
      </c>
      <c r="Q476" s="26">
        <v>0</v>
      </c>
      <c r="R476" s="26">
        <v>1.8620000000000001</v>
      </c>
      <c r="S476" s="26">
        <v>383.76023562116393</v>
      </c>
      <c r="T476" s="26">
        <v>48.4</v>
      </c>
      <c r="U476" s="26">
        <v>432.16023562116391</v>
      </c>
      <c r="V476" s="25" t="s">
        <v>278</v>
      </c>
    </row>
    <row r="477" spans="1:22" hidden="1" x14ac:dyDescent="0.25">
      <c r="A477" s="25">
        <v>2017</v>
      </c>
      <c r="B477" s="25">
        <v>210016</v>
      </c>
      <c r="C477" s="25" t="s">
        <v>95</v>
      </c>
      <c r="D477" s="25" t="s">
        <v>1</v>
      </c>
      <c r="E477" s="25" t="s">
        <v>174</v>
      </c>
      <c r="F477" s="25" t="s">
        <v>175</v>
      </c>
      <c r="G477" s="26">
        <v>17102.257279999998</v>
      </c>
      <c r="H477" s="26">
        <v>27748.6</v>
      </c>
      <c r="I477" s="26">
        <v>859.03956000000005</v>
      </c>
      <c r="J477" s="26">
        <v>379.48030514548873</v>
      </c>
      <c r="K477" s="26">
        <v>0</v>
      </c>
      <c r="L477" s="26">
        <v>0</v>
      </c>
      <c r="M477" s="26">
        <v>28987.119865145487</v>
      </c>
      <c r="N477" s="26">
        <v>10.9</v>
      </c>
      <c r="O477" s="26">
        <v>0</v>
      </c>
      <c r="P477" s="26">
        <v>28998.019865145488</v>
      </c>
      <c r="Q477" s="26">
        <v>0</v>
      </c>
      <c r="R477" s="26">
        <v>141.37700000000001</v>
      </c>
      <c r="S477" s="26">
        <v>29139.396865145489</v>
      </c>
      <c r="T477" s="26">
        <v>3673.7</v>
      </c>
      <c r="U477" s="26">
        <v>32813.09686514549</v>
      </c>
      <c r="V477" s="25" t="s">
        <v>278</v>
      </c>
    </row>
    <row r="478" spans="1:22" hidden="1" x14ac:dyDescent="0.25">
      <c r="A478" s="25">
        <v>2017</v>
      </c>
      <c r="B478" s="25">
        <v>210016</v>
      </c>
      <c r="C478" s="25" t="s">
        <v>95</v>
      </c>
      <c r="D478" s="25" t="s">
        <v>1</v>
      </c>
      <c r="E478" s="25" t="s">
        <v>176</v>
      </c>
      <c r="F478" s="25" t="s">
        <v>2</v>
      </c>
      <c r="G478" s="26">
        <v>17102.257279999998</v>
      </c>
      <c r="H478" s="26">
        <v>7528.3</v>
      </c>
      <c r="I478" s="26">
        <v>4622.6784199999993</v>
      </c>
      <c r="J478" s="26">
        <v>1818.6638862104116</v>
      </c>
      <c r="K478" s="26">
        <v>0</v>
      </c>
      <c r="L478" s="26">
        <v>0</v>
      </c>
      <c r="M478" s="26">
        <v>13969.642306210411</v>
      </c>
      <c r="N478" s="26">
        <v>58.4</v>
      </c>
      <c r="O478" s="26">
        <v>0</v>
      </c>
      <c r="P478" s="26">
        <v>14028.042306210411</v>
      </c>
      <c r="Q478" s="26">
        <v>0</v>
      </c>
      <c r="R478" s="26">
        <v>68.391999999999996</v>
      </c>
      <c r="S478" s="26">
        <v>14096.434306210411</v>
      </c>
      <c r="T478" s="26">
        <v>1777.2</v>
      </c>
      <c r="U478" s="26">
        <v>15873.634306210412</v>
      </c>
      <c r="V478" s="25" t="s">
        <v>278</v>
      </c>
    </row>
    <row r="479" spans="1:22" hidden="1" x14ac:dyDescent="0.25">
      <c r="A479" s="25">
        <v>2017</v>
      </c>
      <c r="B479" s="25">
        <v>210016</v>
      </c>
      <c r="C479" s="25" t="s">
        <v>95</v>
      </c>
      <c r="D479" s="25" t="s">
        <v>1</v>
      </c>
      <c r="E479" s="25" t="s">
        <v>134</v>
      </c>
      <c r="F479" s="25" t="s">
        <v>135</v>
      </c>
      <c r="G479" s="26">
        <v>10059057</v>
      </c>
      <c r="H479" s="26">
        <v>8623.3966899999978</v>
      </c>
      <c r="I479" s="26">
        <v>1212.9628123639361</v>
      </c>
      <c r="J479" s="26">
        <v>3469.2910783247589</v>
      </c>
      <c r="K479" s="26">
        <v>0</v>
      </c>
      <c r="L479" s="26">
        <v>0</v>
      </c>
      <c r="M479" s="26">
        <v>13305.650580688693</v>
      </c>
      <c r="N479" s="26">
        <v>377.5</v>
      </c>
      <c r="O479" s="26">
        <v>24.95</v>
      </c>
      <c r="P479" s="26">
        <v>13708.100580688693</v>
      </c>
      <c r="Q479" s="26">
        <v>0</v>
      </c>
      <c r="R479" s="26">
        <v>66.831999999999994</v>
      </c>
      <c r="S479" s="26">
        <v>13774.932580688694</v>
      </c>
      <c r="T479" s="26">
        <v>1736.6</v>
      </c>
      <c r="U479" s="26">
        <v>15511.532580688694</v>
      </c>
      <c r="V479" s="25" t="s">
        <v>278</v>
      </c>
    </row>
    <row r="480" spans="1:22" hidden="1" x14ac:dyDescent="0.25">
      <c r="A480" s="25">
        <v>2017</v>
      </c>
      <c r="B480" s="25">
        <v>210016</v>
      </c>
      <c r="C480" s="25" t="s">
        <v>95</v>
      </c>
      <c r="D480" s="25" t="s">
        <v>1</v>
      </c>
      <c r="E480" s="25" t="s">
        <v>136</v>
      </c>
      <c r="F480" s="25" t="s">
        <v>137</v>
      </c>
      <c r="G480" s="26">
        <v>497429</v>
      </c>
      <c r="H480" s="26">
        <v>1004.70507</v>
      </c>
      <c r="I480" s="26">
        <v>216.0954656014917</v>
      </c>
      <c r="J480" s="26">
        <v>443.2726653950532</v>
      </c>
      <c r="K480" s="26">
        <v>0</v>
      </c>
      <c r="L480" s="26">
        <v>0</v>
      </c>
      <c r="M480" s="26">
        <v>1664.073200996545</v>
      </c>
      <c r="N480" s="26">
        <v>139.9</v>
      </c>
      <c r="O480" s="26">
        <v>0</v>
      </c>
      <c r="P480" s="26">
        <v>1803.9732009965451</v>
      </c>
      <c r="Q480" s="26">
        <v>0</v>
      </c>
      <c r="R480" s="26">
        <v>8.7949999999999999</v>
      </c>
      <c r="S480" s="26">
        <v>1812.7682009965451</v>
      </c>
      <c r="T480" s="26">
        <v>228.5</v>
      </c>
      <c r="U480" s="26">
        <v>2041.2682009965451</v>
      </c>
      <c r="V480" s="25" t="s">
        <v>278</v>
      </c>
    </row>
    <row r="481" spans="1:22" hidden="1" x14ac:dyDescent="0.25">
      <c r="A481" s="25">
        <v>2017</v>
      </c>
      <c r="B481" s="25">
        <v>210016</v>
      </c>
      <c r="C481" s="25" t="s">
        <v>95</v>
      </c>
      <c r="D481" s="25" t="s">
        <v>1</v>
      </c>
      <c r="E481" s="25" t="s">
        <v>138</v>
      </c>
      <c r="F481" s="25" t="s">
        <v>139</v>
      </c>
      <c r="G481" s="26">
        <v>279270</v>
      </c>
      <c r="H481" s="26">
        <v>6044.5819800000008</v>
      </c>
      <c r="I481" s="26">
        <v>1313.9142610354766</v>
      </c>
      <c r="J481" s="26">
        <v>2920.6468062559929</v>
      </c>
      <c r="K481" s="26">
        <v>0</v>
      </c>
      <c r="L481" s="26">
        <v>0</v>
      </c>
      <c r="M481" s="26">
        <v>10279.143047291471</v>
      </c>
      <c r="N481" s="26">
        <v>840.2</v>
      </c>
      <c r="O481" s="26">
        <v>564.49120000000005</v>
      </c>
      <c r="P481" s="26">
        <v>11683.834247291472</v>
      </c>
      <c r="Q481" s="26">
        <v>0</v>
      </c>
      <c r="R481" s="26">
        <v>56.963000000000001</v>
      </c>
      <c r="S481" s="26">
        <v>11740.797247291472</v>
      </c>
      <c r="T481" s="26">
        <v>1480.2</v>
      </c>
      <c r="U481" s="26">
        <v>13220.997247291472</v>
      </c>
      <c r="V481" s="25" t="s">
        <v>278</v>
      </c>
    </row>
    <row r="482" spans="1:22" hidden="1" x14ac:dyDescent="0.25">
      <c r="A482" s="25">
        <v>2017</v>
      </c>
      <c r="B482" s="25">
        <v>210016</v>
      </c>
      <c r="C482" s="25" t="s">
        <v>95</v>
      </c>
      <c r="D482" s="25" t="s">
        <v>1</v>
      </c>
      <c r="E482" s="25" t="s">
        <v>140</v>
      </c>
      <c r="F482" s="25" t="s">
        <v>141</v>
      </c>
      <c r="G482" s="26">
        <v>497932</v>
      </c>
      <c r="H482" s="26">
        <v>3234.3946700000006</v>
      </c>
      <c r="I482" s="26">
        <v>661.78509870629136</v>
      </c>
      <c r="J482" s="26">
        <v>1493.4677854440788</v>
      </c>
      <c r="K482" s="26">
        <v>0</v>
      </c>
      <c r="L482" s="26">
        <v>0</v>
      </c>
      <c r="M482" s="26">
        <v>5389.6475541503705</v>
      </c>
      <c r="N482" s="26">
        <v>406.6</v>
      </c>
      <c r="O482" s="26">
        <v>279.93</v>
      </c>
      <c r="P482" s="26">
        <v>6076.1775541503712</v>
      </c>
      <c r="Q482" s="26">
        <v>0</v>
      </c>
      <c r="R482" s="26">
        <v>29.623999999999999</v>
      </c>
      <c r="S482" s="26">
        <v>6105.801554150371</v>
      </c>
      <c r="T482" s="26">
        <v>769.8</v>
      </c>
      <c r="U482" s="26">
        <v>6875.6015541503712</v>
      </c>
      <c r="V482" s="25" t="s">
        <v>278</v>
      </c>
    </row>
    <row r="483" spans="1:22" hidden="1" x14ac:dyDescent="0.25">
      <c r="A483" s="25">
        <v>2017</v>
      </c>
      <c r="B483" s="25">
        <v>210016</v>
      </c>
      <c r="C483" s="25" t="s">
        <v>95</v>
      </c>
      <c r="D483" s="25" t="s">
        <v>1</v>
      </c>
      <c r="E483" s="25" t="s">
        <v>142</v>
      </c>
      <c r="F483" s="25" t="s">
        <v>143</v>
      </c>
      <c r="G483" s="26">
        <v>571684</v>
      </c>
      <c r="H483" s="26">
        <v>1163.10466</v>
      </c>
      <c r="I483" s="26">
        <v>84.838604381173866</v>
      </c>
      <c r="J483" s="26">
        <v>530.33779458473612</v>
      </c>
      <c r="K483" s="26">
        <v>0</v>
      </c>
      <c r="L483" s="26">
        <v>0</v>
      </c>
      <c r="M483" s="26">
        <v>1778.2810589659098</v>
      </c>
      <c r="N483" s="26">
        <v>61.7</v>
      </c>
      <c r="O483" s="26">
        <v>198.81563846153844</v>
      </c>
      <c r="P483" s="26">
        <v>2038.7966974274482</v>
      </c>
      <c r="Q483" s="26">
        <v>0</v>
      </c>
      <c r="R483" s="26">
        <v>9.94</v>
      </c>
      <c r="S483" s="26">
        <v>2048.7366974274482</v>
      </c>
      <c r="T483" s="26">
        <v>258.3</v>
      </c>
      <c r="U483" s="26">
        <v>2307.0366974274484</v>
      </c>
      <c r="V483" s="25" t="s">
        <v>278</v>
      </c>
    </row>
    <row r="484" spans="1:22" hidden="1" x14ac:dyDescent="0.25">
      <c r="A484" s="25">
        <v>2017</v>
      </c>
      <c r="B484" s="25">
        <v>210016</v>
      </c>
      <c r="C484" s="25" t="s">
        <v>95</v>
      </c>
      <c r="D484" s="25" t="s">
        <v>1</v>
      </c>
      <c r="E484" s="25" t="s">
        <v>144</v>
      </c>
      <c r="F484" s="25" t="s">
        <v>145</v>
      </c>
      <c r="G484" s="26">
        <v>247830</v>
      </c>
      <c r="H484" s="26">
        <v>877.80996000000005</v>
      </c>
      <c r="I484" s="26">
        <v>375.33856070874765</v>
      </c>
      <c r="J484" s="26">
        <v>464.64039918342354</v>
      </c>
      <c r="K484" s="26">
        <v>0</v>
      </c>
      <c r="L484" s="26">
        <v>0</v>
      </c>
      <c r="M484" s="26">
        <v>1717.7889198921712</v>
      </c>
      <c r="N484" s="26">
        <v>216.8</v>
      </c>
      <c r="O484" s="26">
        <v>31.55</v>
      </c>
      <c r="P484" s="26">
        <v>1966.1389198921711</v>
      </c>
      <c r="Q484" s="26">
        <v>0</v>
      </c>
      <c r="R484" s="26">
        <v>9.5860000000000003</v>
      </c>
      <c r="S484" s="26">
        <v>1975.7249198921711</v>
      </c>
      <c r="T484" s="26">
        <v>249.1</v>
      </c>
      <c r="U484" s="26">
        <v>2224.8249198921712</v>
      </c>
      <c r="V484" s="25" t="s">
        <v>278</v>
      </c>
    </row>
    <row r="485" spans="1:22" hidden="1" x14ac:dyDescent="0.25">
      <c r="A485" s="25">
        <v>2017</v>
      </c>
      <c r="B485" s="25">
        <v>210016</v>
      </c>
      <c r="C485" s="25" t="s">
        <v>95</v>
      </c>
      <c r="D485" s="25" t="s">
        <v>1</v>
      </c>
      <c r="E485" s="25" t="s">
        <v>146</v>
      </c>
      <c r="F485" s="25" t="s">
        <v>147</v>
      </c>
      <c r="G485" s="26">
        <v>216951</v>
      </c>
      <c r="H485" s="26">
        <v>800.10086000000001</v>
      </c>
      <c r="I485" s="26">
        <v>112.36263150267803</v>
      </c>
      <c r="J485" s="26">
        <v>387.58290309562733</v>
      </c>
      <c r="K485" s="26">
        <v>0</v>
      </c>
      <c r="L485" s="26">
        <v>0</v>
      </c>
      <c r="M485" s="26">
        <v>1300.0463945983054</v>
      </c>
      <c r="N485" s="26">
        <v>60.7</v>
      </c>
      <c r="O485" s="26">
        <v>42.33</v>
      </c>
      <c r="P485" s="26">
        <v>1403.0763945983053</v>
      </c>
      <c r="Q485" s="26">
        <v>0</v>
      </c>
      <c r="R485" s="26">
        <v>6.8410000000000002</v>
      </c>
      <c r="S485" s="26">
        <v>1409.9173945983052</v>
      </c>
      <c r="T485" s="26">
        <v>177.8</v>
      </c>
      <c r="U485" s="26">
        <v>1587.7173945983052</v>
      </c>
      <c r="V485" s="25" t="s">
        <v>278</v>
      </c>
    </row>
    <row r="486" spans="1:22" hidden="1" x14ac:dyDescent="0.25">
      <c r="A486" s="25">
        <v>2017</v>
      </c>
      <c r="B486" s="25">
        <v>210016</v>
      </c>
      <c r="C486" s="25" t="s">
        <v>95</v>
      </c>
      <c r="D486" s="25" t="s">
        <v>1</v>
      </c>
      <c r="E486" s="25" t="s">
        <v>148</v>
      </c>
      <c r="F486" s="25" t="s">
        <v>149</v>
      </c>
      <c r="G486" s="26">
        <v>2986168</v>
      </c>
      <c r="H486" s="26">
        <v>3143.8542200000002</v>
      </c>
      <c r="I486" s="26">
        <v>162.97331686847798</v>
      </c>
      <c r="J486" s="26">
        <v>1114.0098033737045</v>
      </c>
      <c r="K486" s="26">
        <v>0</v>
      </c>
      <c r="L486" s="26">
        <v>0</v>
      </c>
      <c r="M486" s="26">
        <v>4420.8373402421821</v>
      </c>
      <c r="N486" s="26">
        <v>112</v>
      </c>
      <c r="O486" s="26">
        <v>0</v>
      </c>
      <c r="P486" s="26">
        <v>4532.8373402421821</v>
      </c>
      <c r="Q486" s="26">
        <v>0</v>
      </c>
      <c r="R486" s="26">
        <v>22.099</v>
      </c>
      <c r="S486" s="26">
        <v>4554.9363402421823</v>
      </c>
      <c r="T486" s="26">
        <v>574.20000000000005</v>
      </c>
      <c r="U486" s="26">
        <v>5129.1363402421821</v>
      </c>
      <c r="V486" s="25" t="s">
        <v>278</v>
      </c>
    </row>
    <row r="487" spans="1:22" hidden="1" x14ac:dyDescent="0.25">
      <c r="A487" s="25">
        <v>2017</v>
      </c>
      <c r="B487" s="25">
        <v>210016</v>
      </c>
      <c r="C487" s="25" t="s">
        <v>95</v>
      </c>
      <c r="D487" s="25" t="s">
        <v>1</v>
      </c>
      <c r="E487" s="25" t="s">
        <v>150</v>
      </c>
      <c r="F487" s="25" t="s">
        <v>151</v>
      </c>
      <c r="G487" s="26">
        <v>67100</v>
      </c>
      <c r="H487" s="26">
        <v>117.22854000000001</v>
      </c>
      <c r="I487" s="26">
        <v>21.299088164572506</v>
      </c>
      <c r="J487" s="26">
        <v>55.950250207850026</v>
      </c>
      <c r="K487" s="26">
        <v>0</v>
      </c>
      <c r="L487" s="26">
        <v>0</v>
      </c>
      <c r="M487" s="26">
        <v>194.47787837242254</v>
      </c>
      <c r="N487" s="26">
        <v>14</v>
      </c>
      <c r="O487" s="26">
        <v>0</v>
      </c>
      <c r="P487" s="26">
        <v>208.47787837242254</v>
      </c>
      <c r="Q487" s="26">
        <v>0</v>
      </c>
      <c r="R487" s="26">
        <v>1.016</v>
      </c>
      <c r="S487" s="26">
        <v>209.49387837242253</v>
      </c>
      <c r="T487" s="26">
        <v>26.4</v>
      </c>
      <c r="U487" s="26">
        <v>235.89387837242253</v>
      </c>
      <c r="V487" s="25" t="s">
        <v>278</v>
      </c>
    </row>
    <row r="488" spans="1:22" hidden="1" x14ac:dyDescent="0.25">
      <c r="A488" s="25">
        <v>2017</v>
      </c>
      <c r="B488" s="25">
        <v>210016</v>
      </c>
      <c r="C488" s="25" t="s">
        <v>95</v>
      </c>
      <c r="D488" s="25" t="s">
        <v>1</v>
      </c>
      <c r="E488" s="25" t="s">
        <v>152</v>
      </c>
      <c r="F488" s="25" t="s">
        <v>153</v>
      </c>
      <c r="G488" s="26">
        <v>33559</v>
      </c>
      <c r="H488" s="26">
        <v>92.716629999999995</v>
      </c>
      <c r="I488" s="26">
        <v>37.03701169460556</v>
      </c>
      <c r="J488" s="26">
        <v>35.229260222163234</v>
      </c>
      <c r="K488" s="26">
        <v>0</v>
      </c>
      <c r="L488" s="26">
        <v>0</v>
      </c>
      <c r="M488" s="26">
        <v>164.98290191676881</v>
      </c>
      <c r="N488" s="26">
        <v>23.9</v>
      </c>
      <c r="O488" s="26">
        <v>0</v>
      </c>
      <c r="P488" s="26">
        <v>188.88290191676882</v>
      </c>
      <c r="Q488" s="26">
        <v>0</v>
      </c>
      <c r="R488" s="26">
        <v>0.92100000000000004</v>
      </c>
      <c r="S488" s="26">
        <v>189.80390191676881</v>
      </c>
      <c r="T488" s="26">
        <v>23.9</v>
      </c>
      <c r="U488" s="26">
        <v>213.70390191676881</v>
      </c>
      <c r="V488" s="25" t="s">
        <v>278</v>
      </c>
    </row>
    <row r="489" spans="1:22" hidden="1" x14ac:dyDescent="0.25">
      <c r="A489" s="25">
        <v>2017</v>
      </c>
      <c r="B489" s="25">
        <v>210016</v>
      </c>
      <c r="C489" s="25" t="s">
        <v>95</v>
      </c>
      <c r="D489" s="25" t="s">
        <v>1</v>
      </c>
      <c r="E489" s="25" t="s">
        <v>154</v>
      </c>
      <c r="F489" s="25" t="s">
        <v>155</v>
      </c>
      <c r="G489" s="26">
        <v>215890</v>
      </c>
      <c r="H489" s="26">
        <v>1316.68002</v>
      </c>
      <c r="I489" s="26">
        <v>101.3585619626007</v>
      </c>
      <c r="J489" s="26">
        <v>549.92239822372323</v>
      </c>
      <c r="K489" s="26">
        <v>0</v>
      </c>
      <c r="L489" s="26">
        <v>0</v>
      </c>
      <c r="M489" s="26">
        <v>1967.9609801863239</v>
      </c>
      <c r="N489" s="26">
        <v>69.099999999999994</v>
      </c>
      <c r="O489" s="26">
        <v>0</v>
      </c>
      <c r="P489" s="26">
        <v>2037.0609801863238</v>
      </c>
      <c r="Q489" s="26">
        <v>0</v>
      </c>
      <c r="R489" s="26">
        <v>9.9309999999999992</v>
      </c>
      <c r="S489" s="26">
        <v>2046.9919801863239</v>
      </c>
      <c r="T489" s="26">
        <v>258.10000000000002</v>
      </c>
      <c r="U489" s="26">
        <v>2305.0919801863238</v>
      </c>
      <c r="V489" s="25" t="s">
        <v>278</v>
      </c>
    </row>
    <row r="490" spans="1:22" hidden="1" x14ac:dyDescent="0.25">
      <c r="A490" s="25">
        <v>2017</v>
      </c>
      <c r="B490" s="25">
        <v>210016</v>
      </c>
      <c r="C490" s="25" t="s">
        <v>95</v>
      </c>
      <c r="D490" s="25" t="s">
        <v>1</v>
      </c>
      <c r="E490" s="25" t="s">
        <v>156</v>
      </c>
      <c r="F490" s="25" t="s">
        <v>157</v>
      </c>
      <c r="G490" s="26">
        <v>91940</v>
      </c>
      <c r="H490" s="26">
        <v>583.62329999999997</v>
      </c>
      <c r="I490" s="26">
        <v>38.65179075661198</v>
      </c>
      <c r="J490" s="26">
        <v>216.03606195896356</v>
      </c>
      <c r="K490" s="26">
        <v>0</v>
      </c>
      <c r="L490" s="26">
        <v>0</v>
      </c>
      <c r="M490" s="26">
        <v>838.31115271557542</v>
      </c>
      <c r="N490" s="26">
        <v>30.5</v>
      </c>
      <c r="O490" s="26">
        <v>0</v>
      </c>
      <c r="P490" s="26">
        <v>868.81115271557542</v>
      </c>
      <c r="Q490" s="26">
        <v>0</v>
      </c>
      <c r="R490" s="26">
        <v>4.2359999999999998</v>
      </c>
      <c r="S490" s="26">
        <v>873.04715271557541</v>
      </c>
      <c r="T490" s="26">
        <v>110.1</v>
      </c>
      <c r="U490" s="26">
        <v>983.14715271557543</v>
      </c>
      <c r="V490" s="25" t="s">
        <v>278</v>
      </c>
    </row>
    <row r="491" spans="1:22" hidden="1" x14ac:dyDescent="0.25">
      <c r="A491" s="25">
        <v>2017</v>
      </c>
      <c r="B491" s="25">
        <v>210016</v>
      </c>
      <c r="C491" s="25" t="s">
        <v>95</v>
      </c>
      <c r="D491" s="25" t="s">
        <v>1</v>
      </c>
      <c r="E491" s="25" t="s">
        <v>158</v>
      </c>
      <c r="F491" s="25" t="s">
        <v>159</v>
      </c>
      <c r="G491" s="26">
        <v>58026</v>
      </c>
      <c r="H491" s="26">
        <v>315.27690000000001</v>
      </c>
      <c r="I491" s="26">
        <v>22.932494618857472</v>
      </c>
      <c r="J491" s="26">
        <v>114.39322781203744</v>
      </c>
      <c r="K491" s="26">
        <v>0</v>
      </c>
      <c r="L491" s="26">
        <v>0</v>
      </c>
      <c r="M491" s="26">
        <v>452.60262243089488</v>
      </c>
      <c r="N491" s="26">
        <v>17.3</v>
      </c>
      <c r="O491" s="26">
        <v>0</v>
      </c>
      <c r="P491" s="26">
        <v>469.90262243089489</v>
      </c>
      <c r="Q491" s="26">
        <v>0</v>
      </c>
      <c r="R491" s="26">
        <v>2.2909999999999999</v>
      </c>
      <c r="S491" s="26">
        <v>472.19362243089489</v>
      </c>
      <c r="T491" s="26">
        <v>59.5</v>
      </c>
      <c r="U491" s="26">
        <v>531.69362243089495</v>
      </c>
      <c r="V491" s="25" t="s">
        <v>278</v>
      </c>
    </row>
    <row r="492" spans="1:22" hidden="1" x14ac:dyDescent="0.25">
      <c r="A492" s="25">
        <v>2017</v>
      </c>
      <c r="B492" s="25">
        <v>210016</v>
      </c>
      <c r="C492" s="25" t="s">
        <v>95</v>
      </c>
      <c r="D492" s="25" t="s">
        <v>1</v>
      </c>
      <c r="E492" s="25" t="s">
        <v>160</v>
      </c>
      <c r="F492" s="25" t="s">
        <v>161</v>
      </c>
      <c r="G492" s="26">
        <v>2889</v>
      </c>
      <c r="H492" s="26">
        <v>1357.9194</v>
      </c>
      <c r="I492" s="26">
        <v>182.34453494031067</v>
      </c>
      <c r="J492" s="26">
        <v>491.56387234375711</v>
      </c>
      <c r="K492" s="26">
        <v>0</v>
      </c>
      <c r="L492" s="26">
        <v>0</v>
      </c>
      <c r="M492" s="26">
        <v>2031.8278072840678</v>
      </c>
      <c r="N492" s="26">
        <v>53.2</v>
      </c>
      <c r="O492" s="26">
        <v>0</v>
      </c>
      <c r="P492" s="26">
        <v>2085.0278072840679</v>
      </c>
      <c r="Q492" s="26">
        <v>0</v>
      </c>
      <c r="R492" s="26">
        <v>10.164999999999999</v>
      </c>
      <c r="S492" s="26">
        <v>2095.1928072840678</v>
      </c>
      <c r="T492" s="26">
        <v>264.10000000000002</v>
      </c>
      <c r="U492" s="26">
        <v>2359.2928072840677</v>
      </c>
      <c r="V492" s="25" t="s">
        <v>278</v>
      </c>
    </row>
    <row r="493" spans="1:22" hidden="1" x14ac:dyDescent="0.25">
      <c r="A493" s="25">
        <v>2017</v>
      </c>
      <c r="B493" s="25">
        <v>210016</v>
      </c>
      <c r="C493" s="25" t="s">
        <v>95</v>
      </c>
      <c r="D493" s="25" t="s">
        <v>1</v>
      </c>
      <c r="E493" s="25" t="s">
        <v>162</v>
      </c>
      <c r="F493" s="25" t="s">
        <v>163</v>
      </c>
      <c r="G493" s="26">
        <v>1190</v>
      </c>
      <c r="H493" s="26">
        <v>208.71940000000001</v>
      </c>
      <c r="I493" s="26">
        <v>84.049036485478723</v>
      </c>
      <c r="J493" s="26">
        <v>108.78298915547565</v>
      </c>
      <c r="K493" s="26">
        <v>0</v>
      </c>
      <c r="L493" s="26">
        <v>0</v>
      </c>
      <c r="M493" s="26">
        <v>401.55142564095439</v>
      </c>
      <c r="N493" s="26">
        <v>43</v>
      </c>
      <c r="O493" s="26">
        <v>0</v>
      </c>
      <c r="P493" s="26">
        <v>444.55142564095439</v>
      </c>
      <c r="Q493" s="26">
        <v>0</v>
      </c>
      <c r="R493" s="26">
        <v>2.1669999999999998</v>
      </c>
      <c r="S493" s="26">
        <v>446.71842564095437</v>
      </c>
      <c r="T493" s="26">
        <v>56.3</v>
      </c>
      <c r="U493" s="26">
        <v>503.01842564095438</v>
      </c>
      <c r="V493" s="25" t="s">
        <v>278</v>
      </c>
    </row>
    <row r="494" spans="1:22" hidden="1" x14ac:dyDescent="0.25">
      <c r="A494" s="25">
        <v>2017</v>
      </c>
      <c r="B494" s="25">
        <v>210016</v>
      </c>
      <c r="C494" s="25" t="s">
        <v>95</v>
      </c>
      <c r="D494" s="25" t="s">
        <v>1</v>
      </c>
      <c r="E494" s="25" t="s">
        <v>164</v>
      </c>
      <c r="F494" s="25" t="s">
        <v>165</v>
      </c>
      <c r="G494" s="26">
        <v>188606</v>
      </c>
      <c r="H494" s="26">
        <v>690.86417000000006</v>
      </c>
      <c r="I494" s="26">
        <v>79.784683581533685</v>
      </c>
      <c r="J494" s="26">
        <v>287.25190290704268</v>
      </c>
      <c r="K494" s="26">
        <v>0</v>
      </c>
      <c r="L494" s="26">
        <v>0</v>
      </c>
      <c r="M494" s="26">
        <v>1057.9007564885765</v>
      </c>
      <c r="N494" s="26">
        <v>48.6</v>
      </c>
      <c r="O494" s="26">
        <v>9.0666666666666664</v>
      </c>
      <c r="P494" s="26">
        <v>1115.567423155243</v>
      </c>
      <c r="Q494" s="26">
        <v>0</v>
      </c>
      <c r="R494" s="26">
        <v>5.4390000000000001</v>
      </c>
      <c r="S494" s="26">
        <v>1121.0064231552431</v>
      </c>
      <c r="T494" s="26">
        <v>141.30000000000001</v>
      </c>
      <c r="U494" s="26">
        <v>1262.306423155243</v>
      </c>
      <c r="V494" s="25" t="s">
        <v>278</v>
      </c>
    </row>
    <row r="495" spans="1:22" hidden="1" x14ac:dyDescent="0.25">
      <c r="A495" s="25">
        <v>2017</v>
      </c>
      <c r="B495" s="25">
        <v>210016</v>
      </c>
      <c r="C495" s="25" t="s">
        <v>95</v>
      </c>
      <c r="D495" s="25" t="s">
        <v>1</v>
      </c>
      <c r="E495" s="25" t="s">
        <v>166</v>
      </c>
      <c r="F495" s="25" t="s">
        <v>167</v>
      </c>
      <c r="G495" s="26">
        <v>14</v>
      </c>
      <c r="H495" s="26">
        <v>19.2194</v>
      </c>
      <c r="I495" s="26">
        <v>4.172354869344181</v>
      </c>
      <c r="J495" s="26">
        <v>10.185874880871499</v>
      </c>
      <c r="K495" s="26">
        <v>0</v>
      </c>
      <c r="L495" s="26">
        <v>0</v>
      </c>
      <c r="M495" s="26">
        <v>33.577629750215678</v>
      </c>
      <c r="N495" s="26">
        <v>1.9</v>
      </c>
      <c r="O495" s="26">
        <v>0</v>
      </c>
      <c r="P495" s="26">
        <v>35.477629750215677</v>
      </c>
      <c r="Q495" s="26">
        <v>0</v>
      </c>
      <c r="R495" s="26">
        <v>0.17299999999999999</v>
      </c>
      <c r="S495" s="26">
        <v>35.650629750215678</v>
      </c>
      <c r="T495" s="26">
        <v>4.5</v>
      </c>
      <c r="U495" s="26">
        <v>40.150629750215678</v>
      </c>
      <c r="V495" s="25" t="s">
        <v>278</v>
      </c>
    </row>
    <row r="496" spans="1:22" hidden="1" x14ac:dyDescent="0.25">
      <c r="A496" s="25">
        <v>2017</v>
      </c>
      <c r="B496" s="25">
        <v>210016</v>
      </c>
      <c r="C496" s="25" t="s">
        <v>95</v>
      </c>
      <c r="D496" s="25" t="s">
        <v>1</v>
      </c>
      <c r="E496" s="25" t="s">
        <v>170</v>
      </c>
      <c r="F496" s="25" t="s">
        <v>171</v>
      </c>
      <c r="G496" s="26">
        <v>112613</v>
      </c>
      <c r="H496" s="26">
        <v>3368.7725599999999</v>
      </c>
      <c r="I496" s="26">
        <v>658.81832282063283</v>
      </c>
      <c r="J496" s="26">
        <v>1936.2722261428219</v>
      </c>
      <c r="K496" s="26">
        <v>0</v>
      </c>
      <c r="L496" s="26">
        <v>0</v>
      </c>
      <c r="M496" s="26">
        <v>5963.8631089634546</v>
      </c>
      <c r="N496" s="26">
        <v>441.6</v>
      </c>
      <c r="O496" s="26">
        <v>0</v>
      </c>
      <c r="P496" s="26">
        <v>6405.4631089634549</v>
      </c>
      <c r="Q496" s="26">
        <v>0</v>
      </c>
      <c r="R496" s="26">
        <v>31.228999999999999</v>
      </c>
      <c r="S496" s="26">
        <v>6436.6921089634552</v>
      </c>
      <c r="T496" s="26">
        <v>811.5</v>
      </c>
      <c r="U496" s="26">
        <v>7248.1921089634552</v>
      </c>
      <c r="V496" s="25" t="s">
        <v>278</v>
      </c>
    </row>
    <row r="497" spans="1:22" hidden="1" x14ac:dyDescent="0.25">
      <c r="A497" s="25">
        <v>2017</v>
      </c>
      <c r="B497" s="25">
        <v>210016</v>
      </c>
      <c r="C497" s="25" t="s">
        <v>95</v>
      </c>
      <c r="D497" s="25" t="s">
        <v>1</v>
      </c>
      <c r="E497" s="25" t="s">
        <v>172</v>
      </c>
      <c r="F497" s="25" t="s">
        <v>173</v>
      </c>
      <c r="G497" s="26">
        <v>10234</v>
      </c>
      <c r="H497" s="26">
        <v>0</v>
      </c>
      <c r="I497" s="26">
        <v>2562.7393899999997</v>
      </c>
      <c r="J497" s="26">
        <v>582.0267757836001</v>
      </c>
      <c r="K497" s="26">
        <v>0</v>
      </c>
      <c r="L497" s="26">
        <v>0</v>
      </c>
      <c r="M497" s="26">
        <v>3144.7661657835997</v>
      </c>
      <c r="N497" s="26">
        <v>0</v>
      </c>
      <c r="O497" s="26">
        <v>0</v>
      </c>
      <c r="P497" s="26">
        <v>3144.7661657835997</v>
      </c>
      <c r="Q497" s="26">
        <v>0</v>
      </c>
      <c r="R497" s="26">
        <v>15.332000000000001</v>
      </c>
      <c r="S497" s="26">
        <v>3160.0981657835996</v>
      </c>
      <c r="T497" s="26">
        <v>398.4</v>
      </c>
      <c r="U497" s="26">
        <v>3558.4981657835997</v>
      </c>
      <c r="V497" s="25" t="s">
        <v>278</v>
      </c>
    </row>
    <row r="498" spans="1:22" x14ac:dyDescent="0.25">
      <c r="A498" s="25">
        <v>2017</v>
      </c>
      <c r="B498" s="25">
        <v>210016</v>
      </c>
      <c r="C498" s="25" t="s">
        <v>95</v>
      </c>
      <c r="D498" s="25" t="s">
        <v>177</v>
      </c>
      <c r="E498" s="25" t="s">
        <v>94</v>
      </c>
      <c r="F498" s="25" t="s">
        <v>94</v>
      </c>
      <c r="G498" s="26">
        <v>18282923.514559999</v>
      </c>
      <c r="H498" s="26">
        <v>127937.88610999998</v>
      </c>
      <c r="I498" s="26">
        <v>26683.719359999999</v>
      </c>
      <c r="J498" s="26">
        <v>38939.796709999981</v>
      </c>
      <c r="K498" s="26">
        <v>0</v>
      </c>
      <c r="L498" s="26">
        <v>0</v>
      </c>
      <c r="M498" s="26">
        <v>193561.40218</v>
      </c>
      <c r="N498" s="26">
        <v>9631.2000000000007</v>
      </c>
      <c r="O498" s="26">
        <v>1963.8464751282049</v>
      </c>
      <c r="P498" s="26">
        <v>205156.44865512825</v>
      </c>
      <c r="Q498" s="26">
        <v>0</v>
      </c>
      <c r="R498" s="26">
        <v>1000.2190000000001</v>
      </c>
      <c r="S498" s="26">
        <v>206156.66765512823</v>
      </c>
      <c r="T498" s="26">
        <v>25990.6</v>
      </c>
      <c r="U498" s="26">
        <v>232147.26765512815</v>
      </c>
      <c r="V498" s="25" t="s">
        <v>278</v>
      </c>
    </row>
    <row r="499" spans="1:22" hidden="1" x14ac:dyDescent="0.25">
      <c r="A499" s="25">
        <v>2017</v>
      </c>
      <c r="B499" s="25">
        <v>210017</v>
      </c>
      <c r="C499" s="25" t="s">
        <v>216</v>
      </c>
      <c r="D499" s="25" t="s">
        <v>1</v>
      </c>
      <c r="E499" s="25" t="s">
        <v>106</v>
      </c>
      <c r="F499" s="25" t="s">
        <v>107</v>
      </c>
      <c r="G499" s="26">
        <v>6094</v>
      </c>
      <c r="H499" s="26">
        <v>2740.974372231</v>
      </c>
      <c r="I499" s="26">
        <v>959.90777559100002</v>
      </c>
      <c r="J499" s="26">
        <v>897.18251024799997</v>
      </c>
      <c r="K499" s="26">
        <v>0</v>
      </c>
      <c r="L499" s="26">
        <v>0</v>
      </c>
      <c r="M499" s="26">
        <v>4598.0646580709999</v>
      </c>
      <c r="N499" s="26">
        <v>506.6</v>
      </c>
      <c r="O499" s="26">
        <v>9.6300000000000008</v>
      </c>
      <c r="P499" s="26">
        <v>5114.2946580710004</v>
      </c>
      <c r="Q499" s="26">
        <v>0</v>
      </c>
      <c r="R499" s="26">
        <v>0</v>
      </c>
      <c r="S499" s="26">
        <v>5114.2946580710004</v>
      </c>
      <c r="T499" s="26">
        <v>723</v>
      </c>
      <c r="U499" s="26">
        <v>5837.2946580710004</v>
      </c>
      <c r="V499" s="25" t="s">
        <v>278</v>
      </c>
    </row>
    <row r="500" spans="1:22" hidden="1" x14ac:dyDescent="0.25">
      <c r="A500" s="25">
        <v>2017</v>
      </c>
      <c r="B500" s="25">
        <v>210017</v>
      </c>
      <c r="C500" s="25" t="s">
        <v>216</v>
      </c>
      <c r="D500" s="25" t="s">
        <v>1</v>
      </c>
      <c r="E500" s="25" t="s">
        <v>108</v>
      </c>
      <c r="F500" s="25" t="s">
        <v>109</v>
      </c>
      <c r="G500" s="26">
        <v>37</v>
      </c>
      <c r="H500" s="26">
        <v>18.125830000000001</v>
      </c>
      <c r="I500" s="26">
        <v>7.1401161420000001</v>
      </c>
      <c r="J500" s="26">
        <v>5.9546058300000002</v>
      </c>
      <c r="K500" s="26">
        <v>0</v>
      </c>
      <c r="L500" s="26">
        <v>0</v>
      </c>
      <c r="M500" s="26">
        <v>31.220551971999999</v>
      </c>
      <c r="N500" s="26">
        <v>3.6</v>
      </c>
      <c r="O500" s="26">
        <v>0.05</v>
      </c>
      <c r="P500" s="26">
        <v>34.870551972000001</v>
      </c>
      <c r="Q500" s="26">
        <v>0</v>
      </c>
      <c r="R500" s="26">
        <v>0</v>
      </c>
      <c r="S500" s="26">
        <v>34.870551972000001</v>
      </c>
      <c r="T500" s="26">
        <v>4.9000000000000004</v>
      </c>
      <c r="U500" s="26">
        <v>39.770551972</v>
      </c>
      <c r="V500" s="25" t="s">
        <v>278</v>
      </c>
    </row>
    <row r="501" spans="1:22" hidden="1" x14ac:dyDescent="0.25">
      <c r="A501" s="25">
        <v>2017</v>
      </c>
      <c r="B501" s="25">
        <v>210017</v>
      </c>
      <c r="C501" s="25" t="s">
        <v>216</v>
      </c>
      <c r="D501" s="25" t="s">
        <v>1</v>
      </c>
      <c r="E501" s="25" t="s">
        <v>112</v>
      </c>
      <c r="F501" s="25" t="s">
        <v>113</v>
      </c>
      <c r="G501" s="26">
        <v>478</v>
      </c>
      <c r="H501" s="26">
        <v>535.58050107600002</v>
      </c>
      <c r="I501" s="26">
        <v>175.522073646</v>
      </c>
      <c r="J501" s="26">
        <v>174.97903840399999</v>
      </c>
      <c r="K501" s="26">
        <v>0</v>
      </c>
      <c r="L501" s="26">
        <v>0</v>
      </c>
      <c r="M501" s="26">
        <v>886.08161312599998</v>
      </c>
      <c r="N501" s="26">
        <v>107.5</v>
      </c>
      <c r="O501" s="26">
        <v>1.18</v>
      </c>
      <c r="P501" s="26">
        <v>994.76161312600004</v>
      </c>
      <c r="Q501" s="26">
        <v>0</v>
      </c>
      <c r="R501" s="26">
        <v>0</v>
      </c>
      <c r="S501" s="26">
        <v>994.76161312600004</v>
      </c>
      <c r="T501" s="26">
        <v>140.6</v>
      </c>
      <c r="U501" s="26">
        <v>1135.3616131260001</v>
      </c>
      <c r="V501" s="25" t="s">
        <v>278</v>
      </c>
    </row>
    <row r="502" spans="1:22" hidden="1" x14ac:dyDescent="0.25">
      <c r="A502" s="25">
        <v>2017</v>
      </c>
      <c r="B502" s="25">
        <v>210017</v>
      </c>
      <c r="C502" s="25" t="s">
        <v>216</v>
      </c>
      <c r="D502" s="25" t="s">
        <v>1</v>
      </c>
      <c r="E502" s="25" t="s">
        <v>116</v>
      </c>
      <c r="F502" s="25" t="s">
        <v>117</v>
      </c>
      <c r="G502" s="26">
        <v>579</v>
      </c>
      <c r="H502" s="26">
        <v>1237.1456228290001</v>
      </c>
      <c r="I502" s="26">
        <v>133.036634488</v>
      </c>
      <c r="J502" s="26">
        <v>396.75570186599998</v>
      </c>
      <c r="K502" s="26">
        <v>0</v>
      </c>
      <c r="L502" s="26">
        <v>0</v>
      </c>
      <c r="M502" s="26">
        <v>1766.937959183</v>
      </c>
      <c r="N502" s="26">
        <v>107.5</v>
      </c>
      <c r="O502" s="26">
        <v>27.345813</v>
      </c>
      <c r="P502" s="26">
        <v>1901.7837721830001</v>
      </c>
      <c r="Q502" s="26">
        <v>0</v>
      </c>
      <c r="R502" s="26">
        <v>0</v>
      </c>
      <c r="S502" s="26">
        <v>1901.7837721830001</v>
      </c>
      <c r="T502" s="26">
        <v>268.8</v>
      </c>
      <c r="U502" s="26">
        <v>2170.5837721829998</v>
      </c>
      <c r="V502" s="25" t="s">
        <v>278</v>
      </c>
    </row>
    <row r="503" spans="1:22" hidden="1" x14ac:dyDescent="0.25">
      <c r="A503" s="25">
        <v>2017</v>
      </c>
      <c r="B503" s="25">
        <v>210017</v>
      </c>
      <c r="C503" s="25" t="s">
        <v>216</v>
      </c>
      <c r="D503" s="25" t="s">
        <v>1</v>
      </c>
      <c r="E503" s="25" t="s">
        <v>118</v>
      </c>
      <c r="F503" s="25" t="s">
        <v>119</v>
      </c>
      <c r="G503" s="26">
        <v>532</v>
      </c>
      <c r="H503" s="26">
        <v>317.67671999999999</v>
      </c>
      <c r="I503" s="26">
        <v>94.757513224999997</v>
      </c>
      <c r="J503" s="26">
        <v>103.53275320100001</v>
      </c>
      <c r="K503" s="26">
        <v>0</v>
      </c>
      <c r="L503" s="26">
        <v>0</v>
      </c>
      <c r="M503" s="26">
        <v>515.96698642499996</v>
      </c>
      <c r="N503" s="26">
        <v>76.8</v>
      </c>
      <c r="O503" s="26">
        <v>0.02</v>
      </c>
      <c r="P503" s="26">
        <v>592.78698642500001</v>
      </c>
      <c r="Q503" s="26">
        <v>0</v>
      </c>
      <c r="R503" s="26">
        <v>0</v>
      </c>
      <c r="S503" s="26">
        <v>592.78698642500001</v>
      </c>
      <c r="T503" s="26">
        <v>83.8</v>
      </c>
      <c r="U503" s="26">
        <v>676.58698642499996</v>
      </c>
      <c r="V503" s="25" t="s">
        <v>278</v>
      </c>
    </row>
    <row r="504" spans="1:22" hidden="1" x14ac:dyDescent="0.25">
      <c r="A504" s="25">
        <v>2017</v>
      </c>
      <c r="B504" s="25">
        <v>210017</v>
      </c>
      <c r="C504" s="25" t="s">
        <v>216</v>
      </c>
      <c r="D504" s="25" t="s">
        <v>1</v>
      </c>
      <c r="E504" s="25" t="s">
        <v>120</v>
      </c>
      <c r="F504" s="25" t="s">
        <v>121</v>
      </c>
      <c r="G504" s="26">
        <v>180525.5</v>
      </c>
      <c r="H504" s="26">
        <v>2454.0674194019998</v>
      </c>
      <c r="I504" s="26">
        <v>337.71063414399998</v>
      </c>
      <c r="J504" s="26">
        <v>789.03913208500001</v>
      </c>
      <c r="K504" s="26">
        <v>0</v>
      </c>
      <c r="L504" s="26">
        <v>0</v>
      </c>
      <c r="M504" s="26">
        <v>3580.817185631</v>
      </c>
      <c r="N504" s="26">
        <v>260.39999999999998</v>
      </c>
      <c r="O504" s="26">
        <v>0.43</v>
      </c>
      <c r="P504" s="26">
        <v>3841.647185631</v>
      </c>
      <c r="Q504" s="26">
        <v>0</v>
      </c>
      <c r="R504" s="26">
        <v>0</v>
      </c>
      <c r="S504" s="26">
        <v>3841.647185631</v>
      </c>
      <c r="T504" s="26">
        <v>543.1</v>
      </c>
      <c r="U504" s="26">
        <v>4384.7471856310003</v>
      </c>
      <c r="V504" s="25" t="s">
        <v>278</v>
      </c>
    </row>
    <row r="505" spans="1:22" hidden="1" x14ac:dyDescent="0.25">
      <c r="A505" s="25">
        <v>2017</v>
      </c>
      <c r="B505" s="25">
        <v>210017</v>
      </c>
      <c r="C505" s="25" t="s">
        <v>216</v>
      </c>
      <c r="D505" s="25" t="s">
        <v>1</v>
      </c>
      <c r="E505" s="25" t="s">
        <v>122</v>
      </c>
      <c r="F505" s="25" t="s">
        <v>123</v>
      </c>
      <c r="G505" s="26">
        <v>66395</v>
      </c>
      <c r="H505" s="26">
        <v>873.55886733099999</v>
      </c>
      <c r="I505" s="26">
        <v>227.846215667</v>
      </c>
      <c r="J505" s="26">
        <v>283.80546314899999</v>
      </c>
      <c r="K505" s="26">
        <v>0</v>
      </c>
      <c r="L505" s="26">
        <v>0</v>
      </c>
      <c r="M505" s="26">
        <v>1385.2105461470001</v>
      </c>
      <c r="N505" s="26">
        <v>183.7</v>
      </c>
      <c r="O505" s="26">
        <v>0.03</v>
      </c>
      <c r="P505" s="26">
        <v>1568.9405461470001</v>
      </c>
      <c r="Q505" s="26">
        <v>0</v>
      </c>
      <c r="R505" s="26">
        <v>0</v>
      </c>
      <c r="S505" s="26">
        <v>1568.9405461470001</v>
      </c>
      <c r="T505" s="26">
        <v>221.8</v>
      </c>
      <c r="U505" s="26">
        <v>1790.740546147</v>
      </c>
      <c r="V505" s="25" t="s">
        <v>278</v>
      </c>
    </row>
    <row r="506" spans="1:22" hidden="1" x14ac:dyDescent="0.25">
      <c r="A506" s="25">
        <v>2017</v>
      </c>
      <c r="B506" s="25">
        <v>210017</v>
      </c>
      <c r="C506" s="25" t="s">
        <v>216</v>
      </c>
      <c r="D506" s="25" t="s">
        <v>1</v>
      </c>
      <c r="E506" s="25" t="s">
        <v>124</v>
      </c>
      <c r="F506" s="25" t="s">
        <v>125</v>
      </c>
      <c r="G506" s="26">
        <v>3423</v>
      </c>
      <c r="H506" s="26">
        <v>523.81682549799996</v>
      </c>
      <c r="I506" s="26">
        <v>349.42630992699998</v>
      </c>
      <c r="J506" s="26">
        <v>175.984932136</v>
      </c>
      <c r="K506" s="26">
        <v>0</v>
      </c>
      <c r="L506" s="26">
        <v>0</v>
      </c>
      <c r="M506" s="26">
        <v>1049.228067561</v>
      </c>
      <c r="N506" s="26">
        <v>230</v>
      </c>
      <c r="O506" s="26">
        <v>1.33</v>
      </c>
      <c r="P506" s="26">
        <v>1280.5580675609999</v>
      </c>
      <c r="Q506" s="26">
        <v>0</v>
      </c>
      <c r="R506" s="26">
        <v>0</v>
      </c>
      <c r="S506" s="26">
        <v>1280.5580675609999</v>
      </c>
      <c r="T506" s="26">
        <v>181</v>
      </c>
      <c r="U506" s="26">
        <v>1461.5580675609999</v>
      </c>
      <c r="V506" s="25" t="s">
        <v>278</v>
      </c>
    </row>
    <row r="507" spans="1:22" hidden="1" x14ac:dyDescent="0.25">
      <c r="A507" s="25">
        <v>2017</v>
      </c>
      <c r="B507" s="25">
        <v>210017</v>
      </c>
      <c r="C507" s="25" t="s">
        <v>216</v>
      </c>
      <c r="D507" s="25" t="s">
        <v>1</v>
      </c>
      <c r="E507" s="25" t="s">
        <v>126</v>
      </c>
      <c r="F507" s="25" t="s">
        <v>127</v>
      </c>
      <c r="G507" s="26">
        <v>14813</v>
      </c>
      <c r="H507" s="26">
        <v>634.52149999999995</v>
      </c>
      <c r="I507" s="26">
        <v>156.140239603</v>
      </c>
      <c r="J507" s="26">
        <v>237.311959484</v>
      </c>
      <c r="K507" s="26">
        <v>0</v>
      </c>
      <c r="L507" s="26">
        <v>0</v>
      </c>
      <c r="M507" s="26">
        <v>1027.9736990870001</v>
      </c>
      <c r="N507" s="26">
        <v>127.3</v>
      </c>
      <c r="O507" s="26">
        <v>0.05</v>
      </c>
      <c r="P507" s="26">
        <v>1155.323699087</v>
      </c>
      <c r="Q507" s="26">
        <v>0</v>
      </c>
      <c r="R507" s="26">
        <v>0</v>
      </c>
      <c r="S507" s="26">
        <v>1155.323699087</v>
      </c>
      <c r="T507" s="26">
        <v>163.30000000000001</v>
      </c>
      <c r="U507" s="26">
        <v>1318.623699087</v>
      </c>
      <c r="V507" s="25" t="s">
        <v>278</v>
      </c>
    </row>
    <row r="508" spans="1:22" hidden="1" x14ac:dyDescent="0.25">
      <c r="A508" s="25">
        <v>2017</v>
      </c>
      <c r="B508" s="25">
        <v>210017</v>
      </c>
      <c r="C508" s="25" t="s">
        <v>216</v>
      </c>
      <c r="D508" s="25" t="s">
        <v>1</v>
      </c>
      <c r="E508" s="25" t="s">
        <v>128</v>
      </c>
      <c r="F508" s="25" t="s">
        <v>129</v>
      </c>
      <c r="G508" s="26">
        <v>255238</v>
      </c>
      <c r="H508" s="26">
        <v>2297.1773165740001</v>
      </c>
      <c r="I508" s="26">
        <v>579.36908170200002</v>
      </c>
      <c r="J508" s="26">
        <v>1013.966457009</v>
      </c>
      <c r="K508" s="26">
        <v>0</v>
      </c>
      <c r="L508" s="26">
        <v>0</v>
      </c>
      <c r="M508" s="26">
        <v>3890.5128552840001</v>
      </c>
      <c r="N508" s="26">
        <v>467.1</v>
      </c>
      <c r="O508" s="26">
        <v>223.82756800000001</v>
      </c>
      <c r="P508" s="26">
        <v>4581.4404232839997</v>
      </c>
      <c r="Q508" s="26">
        <v>0</v>
      </c>
      <c r="R508" s="26">
        <v>0</v>
      </c>
      <c r="S508" s="26">
        <v>4581.4404232839997</v>
      </c>
      <c r="T508" s="26">
        <v>647.6</v>
      </c>
      <c r="U508" s="26">
        <v>5229.0404232840001</v>
      </c>
      <c r="V508" s="25" t="s">
        <v>278</v>
      </c>
    </row>
    <row r="509" spans="1:22" hidden="1" x14ac:dyDescent="0.25">
      <c r="A509" s="25">
        <v>2017</v>
      </c>
      <c r="B509" s="25">
        <v>210017</v>
      </c>
      <c r="C509" s="25" t="s">
        <v>216</v>
      </c>
      <c r="D509" s="25" t="s">
        <v>1</v>
      </c>
      <c r="E509" s="25" t="s">
        <v>130</v>
      </c>
      <c r="F509" s="25" t="s">
        <v>131</v>
      </c>
      <c r="G509" s="26">
        <v>3235</v>
      </c>
      <c r="H509" s="26">
        <v>22.17754</v>
      </c>
      <c r="I509" s="26">
        <v>5.3781236249999997</v>
      </c>
      <c r="J509" s="26">
        <v>10.906152963</v>
      </c>
      <c r="K509" s="26">
        <v>0</v>
      </c>
      <c r="L509" s="26">
        <v>0</v>
      </c>
      <c r="M509" s="26">
        <v>38.461816587999998</v>
      </c>
      <c r="N509" s="26">
        <v>4.5999999999999996</v>
      </c>
      <c r="O509" s="26">
        <v>0</v>
      </c>
      <c r="P509" s="26">
        <v>43.061816587999999</v>
      </c>
      <c r="Q509" s="26">
        <v>0</v>
      </c>
      <c r="R509" s="26">
        <v>0</v>
      </c>
      <c r="S509" s="26">
        <v>43.061816587999999</v>
      </c>
      <c r="T509" s="26">
        <v>6.1</v>
      </c>
      <c r="U509" s="26">
        <v>49.161816588000001</v>
      </c>
      <c r="V509" s="25" t="s">
        <v>278</v>
      </c>
    </row>
    <row r="510" spans="1:22" hidden="1" x14ac:dyDescent="0.25">
      <c r="A510" s="25">
        <v>2017</v>
      </c>
      <c r="B510" s="25">
        <v>210017</v>
      </c>
      <c r="C510" s="25" t="s">
        <v>216</v>
      </c>
      <c r="D510" s="25" t="s">
        <v>1</v>
      </c>
      <c r="E510" s="25" t="s">
        <v>132</v>
      </c>
      <c r="F510" s="25" t="s">
        <v>133</v>
      </c>
      <c r="G510" s="26">
        <v>255325</v>
      </c>
      <c r="H510" s="26">
        <v>90.6</v>
      </c>
      <c r="I510" s="26">
        <v>24.0974647</v>
      </c>
      <c r="J510" s="26">
        <v>39.969744824000003</v>
      </c>
      <c r="K510" s="26">
        <v>0</v>
      </c>
      <c r="L510" s="26">
        <v>0</v>
      </c>
      <c r="M510" s="26">
        <v>154.667209525</v>
      </c>
      <c r="N510" s="26">
        <v>16.100000000000001</v>
      </c>
      <c r="O510" s="26">
        <v>0</v>
      </c>
      <c r="P510" s="26">
        <v>170.767209525</v>
      </c>
      <c r="Q510" s="26">
        <v>0</v>
      </c>
      <c r="R510" s="26">
        <v>0</v>
      </c>
      <c r="S510" s="26">
        <v>170.767209525</v>
      </c>
      <c r="T510" s="26">
        <v>24.1</v>
      </c>
      <c r="U510" s="26">
        <v>194.86720952499999</v>
      </c>
      <c r="V510" s="25" t="s">
        <v>278</v>
      </c>
    </row>
    <row r="511" spans="1:22" hidden="1" x14ac:dyDescent="0.25">
      <c r="A511" s="25">
        <v>2017</v>
      </c>
      <c r="B511" s="25">
        <v>210017</v>
      </c>
      <c r="C511" s="25" t="s">
        <v>216</v>
      </c>
      <c r="D511" s="25" t="s">
        <v>1</v>
      </c>
      <c r="E511" s="25" t="s">
        <v>174</v>
      </c>
      <c r="F511" s="25" t="s">
        <v>175</v>
      </c>
      <c r="G511" s="26">
        <v>5348.9373299999997</v>
      </c>
      <c r="H511" s="26">
        <v>4394.1000000000004</v>
      </c>
      <c r="I511" s="26">
        <v>316.34280999999999</v>
      </c>
      <c r="J511" s="26">
        <v>123.890366986</v>
      </c>
      <c r="K511" s="26"/>
      <c r="L511" s="26"/>
      <c r="M511" s="26">
        <v>4834.3331769859997</v>
      </c>
      <c r="N511" s="26">
        <v>7</v>
      </c>
      <c r="O511" s="26"/>
      <c r="P511" s="26">
        <v>4841.3331769859997</v>
      </c>
      <c r="Q511" s="26">
        <v>0</v>
      </c>
      <c r="R511" s="26">
        <v>0</v>
      </c>
      <c r="S511" s="26">
        <v>4841.3331769859997</v>
      </c>
      <c r="T511" s="26">
        <v>684.4</v>
      </c>
      <c r="U511" s="26">
        <v>5525.7331769860002</v>
      </c>
      <c r="V511" s="25" t="s">
        <v>278</v>
      </c>
    </row>
    <row r="512" spans="1:22" hidden="1" x14ac:dyDescent="0.25">
      <c r="A512" s="25">
        <v>2017</v>
      </c>
      <c r="B512" s="25">
        <v>210017</v>
      </c>
      <c r="C512" s="25" t="s">
        <v>216</v>
      </c>
      <c r="D512" s="25" t="s">
        <v>1</v>
      </c>
      <c r="E512" s="25" t="s">
        <v>176</v>
      </c>
      <c r="F512" s="25" t="s">
        <v>2</v>
      </c>
      <c r="G512" s="26">
        <v>5348.9373299999997</v>
      </c>
      <c r="H512" s="26">
        <v>2843</v>
      </c>
      <c r="I512" s="26">
        <v>1033.7724598719999</v>
      </c>
      <c r="J512" s="26">
        <v>461.77023193100001</v>
      </c>
      <c r="K512" s="26"/>
      <c r="L512" s="26"/>
      <c r="M512" s="26">
        <v>4338.5426918029998</v>
      </c>
      <c r="N512" s="26">
        <v>22.8</v>
      </c>
      <c r="O512" s="26"/>
      <c r="P512" s="26">
        <v>4361.342691803</v>
      </c>
      <c r="Q512" s="26">
        <v>0</v>
      </c>
      <c r="R512" s="26">
        <v>0</v>
      </c>
      <c r="S512" s="26">
        <v>4361.342691803</v>
      </c>
      <c r="T512" s="26">
        <v>616.5</v>
      </c>
      <c r="U512" s="26">
        <v>4977.842691803</v>
      </c>
      <c r="V512" s="25" t="s">
        <v>278</v>
      </c>
    </row>
    <row r="513" spans="1:22" hidden="1" x14ac:dyDescent="0.25">
      <c r="A513" s="25">
        <v>2017</v>
      </c>
      <c r="B513" s="25">
        <v>210017</v>
      </c>
      <c r="C513" s="25" t="s">
        <v>216</v>
      </c>
      <c r="D513" s="25" t="s">
        <v>1</v>
      </c>
      <c r="E513" s="25" t="s">
        <v>134</v>
      </c>
      <c r="F513" s="25" t="s">
        <v>135</v>
      </c>
      <c r="G513" s="26">
        <v>3178807</v>
      </c>
      <c r="H513" s="26">
        <v>3067.4059936570002</v>
      </c>
      <c r="I513" s="26">
        <v>262.15235851900002</v>
      </c>
      <c r="J513" s="26">
        <v>1371.282351888</v>
      </c>
      <c r="K513" s="26">
        <v>0</v>
      </c>
      <c r="L513" s="26">
        <v>0</v>
      </c>
      <c r="M513" s="26">
        <v>4700.840704065</v>
      </c>
      <c r="N513" s="26">
        <v>176.4</v>
      </c>
      <c r="O513" s="26">
        <v>104.963262</v>
      </c>
      <c r="P513" s="26">
        <v>4982.2039660649998</v>
      </c>
      <c r="Q513" s="26">
        <v>0</v>
      </c>
      <c r="R513" s="26">
        <v>0</v>
      </c>
      <c r="S513" s="26">
        <v>4982.2039660649998</v>
      </c>
      <c r="T513" s="26">
        <v>704.3</v>
      </c>
      <c r="U513" s="26">
        <v>5686.503966065</v>
      </c>
      <c r="V513" s="25" t="s">
        <v>278</v>
      </c>
    </row>
    <row r="514" spans="1:22" hidden="1" x14ac:dyDescent="0.25">
      <c r="A514" s="25">
        <v>2017</v>
      </c>
      <c r="B514" s="25">
        <v>210017</v>
      </c>
      <c r="C514" s="25" t="s">
        <v>216</v>
      </c>
      <c r="D514" s="25" t="s">
        <v>1</v>
      </c>
      <c r="E514" s="25" t="s">
        <v>136</v>
      </c>
      <c r="F514" s="25" t="s">
        <v>137</v>
      </c>
      <c r="G514" s="26">
        <v>169033</v>
      </c>
      <c r="H514" s="26">
        <v>215.01945000000001</v>
      </c>
      <c r="I514" s="26">
        <v>7.6505688000000003</v>
      </c>
      <c r="J514" s="26">
        <v>99.587210537000004</v>
      </c>
      <c r="K514" s="26">
        <v>0</v>
      </c>
      <c r="L514" s="26">
        <v>0</v>
      </c>
      <c r="M514" s="26">
        <v>322.25722933700001</v>
      </c>
      <c r="N514" s="26">
        <v>9.9</v>
      </c>
      <c r="O514" s="26">
        <v>0</v>
      </c>
      <c r="P514" s="26">
        <v>332.15722933699999</v>
      </c>
      <c r="Q514" s="26">
        <v>0</v>
      </c>
      <c r="R514" s="26">
        <v>0</v>
      </c>
      <c r="S514" s="26">
        <v>332.15722933699999</v>
      </c>
      <c r="T514" s="26">
        <v>47</v>
      </c>
      <c r="U514" s="26">
        <v>379.15722933699999</v>
      </c>
      <c r="V514" s="25" t="s">
        <v>278</v>
      </c>
    </row>
    <row r="515" spans="1:22" hidden="1" x14ac:dyDescent="0.25">
      <c r="A515" s="25">
        <v>2017</v>
      </c>
      <c r="B515" s="25">
        <v>210017</v>
      </c>
      <c r="C515" s="25" t="s">
        <v>216</v>
      </c>
      <c r="D515" s="25" t="s">
        <v>1</v>
      </c>
      <c r="E515" s="25" t="s">
        <v>138</v>
      </c>
      <c r="F515" s="25" t="s">
        <v>139</v>
      </c>
      <c r="G515" s="26">
        <v>23</v>
      </c>
      <c r="H515" s="26">
        <v>2.8</v>
      </c>
      <c r="I515" s="26">
        <v>0.17503711</v>
      </c>
      <c r="J515" s="26">
        <v>0.89452812500000001</v>
      </c>
      <c r="K515" s="26">
        <v>0</v>
      </c>
      <c r="L515" s="26">
        <v>0</v>
      </c>
      <c r="M515" s="26">
        <v>3.869565235</v>
      </c>
      <c r="N515" s="26">
        <v>0.1</v>
      </c>
      <c r="O515" s="26">
        <v>0</v>
      </c>
      <c r="P515" s="26">
        <v>3.9695652350000001</v>
      </c>
      <c r="Q515" s="26">
        <v>0</v>
      </c>
      <c r="R515" s="26">
        <v>0</v>
      </c>
      <c r="S515" s="26">
        <v>3.9695652350000001</v>
      </c>
      <c r="T515" s="26">
        <v>0.6</v>
      </c>
      <c r="U515" s="26">
        <v>4.5695652349999998</v>
      </c>
      <c r="V515" s="25" t="s">
        <v>278</v>
      </c>
    </row>
    <row r="516" spans="1:22" hidden="1" x14ac:dyDescent="0.25">
      <c r="A516" s="25">
        <v>2017</v>
      </c>
      <c r="B516" s="25">
        <v>210017</v>
      </c>
      <c r="C516" s="25" t="s">
        <v>216</v>
      </c>
      <c r="D516" s="25" t="s">
        <v>1</v>
      </c>
      <c r="E516" s="25" t="s">
        <v>140</v>
      </c>
      <c r="F516" s="25" t="s">
        <v>141</v>
      </c>
      <c r="G516" s="26">
        <v>157658</v>
      </c>
      <c r="H516" s="26">
        <v>1431.3896338249999</v>
      </c>
      <c r="I516" s="26">
        <v>252.52833516800001</v>
      </c>
      <c r="J516" s="26">
        <v>669.56476379399999</v>
      </c>
      <c r="K516" s="26">
        <v>0</v>
      </c>
      <c r="L516" s="26">
        <v>0</v>
      </c>
      <c r="M516" s="26">
        <v>2353.4827327869998</v>
      </c>
      <c r="N516" s="26">
        <v>200</v>
      </c>
      <c r="O516" s="26">
        <v>184.323815</v>
      </c>
      <c r="P516" s="26">
        <v>2737.806547787</v>
      </c>
      <c r="Q516" s="26">
        <v>0</v>
      </c>
      <c r="R516" s="26">
        <v>0</v>
      </c>
      <c r="S516" s="26">
        <v>2737.806547787</v>
      </c>
      <c r="T516" s="26">
        <v>387</v>
      </c>
      <c r="U516" s="26">
        <v>3124.806547787</v>
      </c>
      <c r="V516" s="25" t="s">
        <v>278</v>
      </c>
    </row>
    <row r="517" spans="1:22" hidden="1" x14ac:dyDescent="0.25">
      <c r="A517" s="25">
        <v>2017</v>
      </c>
      <c r="B517" s="25">
        <v>210017</v>
      </c>
      <c r="C517" s="25" t="s">
        <v>216</v>
      </c>
      <c r="D517" s="25" t="s">
        <v>1</v>
      </c>
      <c r="E517" s="25" t="s">
        <v>142</v>
      </c>
      <c r="F517" s="25" t="s">
        <v>143</v>
      </c>
      <c r="G517" s="26">
        <v>237382</v>
      </c>
      <c r="H517" s="26">
        <v>367.62889091599999</v>
      </c>
      <c r="I517" s="26">
        <v>44.408232949999999</v>
      </c>
      <c r="J517" s="26">
        <v>169.63828340399999</v>
      </c>
      <c r="K517" s="26">
        <v>0</v>
      </c>
      <c r="L517" s="26">
        <v>0</v>
      </c>
      <c r="M517" s="26">
        <v>581.67540727000005</v>
      </c>
      <c r="N517" s="26">
        <v>27.9</v>
      </c>
      <c r="O517" s="26">
        <v>0.80923076900000002</v>
      </c>
      <c r="P517" s="26">
        <v>610.38463804000003</v>
      </c>
      <c r="Q517" s="26">
        <v>0</v>
      </c>
      <c r="R517" s="26">
        <v>0</v>
      </c>
      <c r="S517" s="26">
        <v>610.38463804000003</v>
      </c>
      <c r="T517" s="26">
        <v>86.3</v>
      </c>
      <c r="U517" s="26">
        <v>696.68463803999998</v>
      </c>
      <c r="V517" s="25" t="s">
        <v>278</v>
      </c>
    </row>
    <row r="518" spans="1:22" hidden="1" x14ac:dyDescent="0.25">
      <c r="A518" s="25">
        <v>2017</v>
      </c>
      <c r="B518" s="25">
        <v>210017</v>
      </c>
      <c r="C518" s="25" t="s">
        <v>216</v>
      </c>
      <c r="D518" s="25" t="s">
        <v>1</v>
      </c>
      <c r="E518" s="25" t="s">
        <v>146</v>
      </c>
      <c r="F518" s="25" t="s">
        <v>147</v>
      </c>
      <c r="G518" s="26">
        <v>49659</v>
      </c>
      <c r="H518" s="26">
        <v>585.63537183300002</v>
      </c>
      <c r="I518" s="26">
        <v>40.032740345000001</v>
      </c>
      <c r="J518" s="26">
        <v>281.25064639300001</v>
      </c>
      <c r="K518" s="26">
        <v>0</v>
      </c>
      <c r="L518" s="26">
        <v>0</v>
      </c>
      <c r="M518" s="26">
        <v>906.91875857100001</v>
      </c>
      <c r="N518" s="26">
        <v>22.9</v>
      </c>
      <c r="O518" s="26">
        <v>34.498292999999997</v>
      </c>
      <c r="P518" s="26">
        <v>964.31705157099998</v>
      </c>
      <c r="Q518" s="26">
        <v>0</v>
      </c>
      <c r="R518" s="26">
        <v>0</v>
      </c>
      <c r="S518" s="26">
        <v>964.31705157099998</v>
      </c>
      <c r="T518" s="26">
        <v>136.30000000000001</v>
      </c>
      <c r="U518" s="26">
        <v>1100.617051571</v>
      </c>
      <c r="V518" s="25" t="s">
        <v>278</v>
      </c>
    </row>
    <row r="519" spans="1:22" hidden="1" x14ac:dyDescent="0.25">
      <c r="A519" s="25">
        <v>2017</v>
      </c>
      <c r="B519" s="25">
        <v>210017</v>
      </c>
      <c r="C519" s="25" t="s">
        <v>216</v>
      </c>
      <c r="D519" s="25" t="s">
        <v>1</v>
      </c>
      <c r="E519" s="25" t="s">
        <v>148</v>
      </c>
      <c r="F519" s="25" t="s">
        <v>149</v>
      </c>
      <c r="G519" s="26">
        <v>429466</v>
      </c>
      <c r="H519" s="26">
        <v>439.43169191200002</v>
      </c>
      <c r="I519" s="26">
        <v>18.765859139</v>
      </c>
      <c r="J519" s="26">
        <v>154.079210469</v>
      </c>
      <c r="K519" s="26">
        <v>0</v>
      </c>
      <c r="L519" s="26">
        <v>0</v>
      </c>
      <c r="M519" s="26">
        <v>612.27676152000004</v>
      </c>
      <c r="N519" s="26">
        <v>22</v>
      </c>
      <c r="O519" s="26">
        <v>0</v>
      </c>
      <c r="P519" s="26">
        <v>634.27676152000004</v>
      </c>
      <c r="Q519" s="26">
        <v>0</v>
      </c>
      <c r="R519" s="26">
        <v>0</v>
      </c>
      <c r="S519" s="26">
        <v>634.27676152000004</v>
      </c>
      <c r="T519" s="26">
        <v>89.7</v>
      </c>
      <c r="U519" s="26">
        <v>723.97676151999997</v>
      </c>
      <c r="V519" s="25" t="s">
        <v>278</v>
      </c>
    </row>
    <row r="520" spans="1:22" hidden="1" x14ac:dyDescent="0.25">
      <c r="A520" s="25">
        <v>2017</v>
      </c>
      <c r="B520" s="25">
        <v>210017</v>
      </c>
      <c r="C520" s="25" t="s">
        <v>216</v>
      </c>
      <c r="D520" s="25" t="s">
        <v>1</v>
      </c>
      <c r="E520" s="25" t="s">
        <v>150</v>
      </c>
      <c r="F520" s="25" t="s">
        <v>151</v>
      </c>
      <c r="G520" s="26">
        <v>53572</v>
      </c>
      <c r="H520" s="26">
        <v>108.58691</v>
      </c>
      <c r="I520" s="26">
        <v>31.398690037000001</v>
      </c>
      <c r="J520" s="26">
        <v>51.615652060000002</v>
      </c>
      <c r="K520" s="26">
        <v>0</v>
      </c>
      <c r="L520" s="26">
        <v>0</v>
      </c>
      <c r="M520" s="26">
        <v>191.60125209700001</v>
      </c>
      <c r="N520" s="26">
        <v>26.1</v>
      </c>
      <c r="O520" s="26">
        <v>0</v>
      </c>
      <c r="P520" s="26">
        <v>217.70125209700001</v>
      </c>
      <c r="Q520" s="26">
        <v>0</v>
      </c>
      <c r="R520" s="26">
        <v>0</v>
      </c>
      <c r="S520" s="26">
        <v>217.70125209700001</v>
      </c>
      <c r="T520" s="26">
        <v>30.8</v>
      </c>
      <c r="U520" s="26">
        <v>248.50125209699999</v>
      </c>
      <c r="V520" s="25" t="s">
        <v>278</v>
      </c>
    </row>
    <row r="521" spans="1:22" hidden="1" x14ac:dyDescent="0.25">
      <c r="A521" s="25">
        <v>2017</v>
      </c>
      <c r="B521" s="25">
        <v>210017</v>
      </c>
      <c r="C521" s="25" t="s">
        <v>216</v>
      </c>
      <c r="D521" s="25" t="s">
        <v>1</v>
      </c>
      <c r="E521" s="25" t="s">
        <v>152</v>
      </c>
      <c r="F521" s="25" t="s">
        <v>153</v>
      </c>
      <c r="G521" s="26">
        <v>4260</v>
      </c>
      <c r="H521" s="26">
        <v>13.588469999999999</v>
      </c>
      <c r="I521" s="26">
        <v>3.9902802749999999</v>
      </c>
      <c r="J521" s="26">
        <v>6.0784808239999997</v>
      </c>
      <c r="K521" s="26">
        <v>0</v>
      </c>
      <c r="L521" s="26">
        <v>0</v>
      </c>
      <c r="M521" s="26">
        <v>23.657231099000001</v>
      </c>
      <c r="N521" s="26">
        <v>3</v>
      </c>
      <c r="O521" s="26">
        <v>0</v>
      </c>
      <c r="P521" s="26">
        <v>26.657231099000001</v>
      </c>
      <c r="Q521" s="26">
        <v>0</v>
      </c>
      <c r="R521" s="26">
        <v>0</v>
      </c>
      <c r="S521" s="26">
        <v>26.657231099000001</v>
      </c>
      <c r="T521" s="26">
        <v>3.8</v>
      </c>
      <c r="U521" s="26">
        <v>30.457231099000001</v>
      </c>
      <c r="V521" s="25" t="s">
        <v>278</v>
      </c>
    </row>
    <row r="522" spans="1:22" hidden="1" x14ac:dyDescent="0.25">
      <c r="A522" s="25">
        <v>2017</v>
      </c>
      <c r="B522" s="25">
        <v>210017</v>
      </c>
      <c r="C522" s="25" t="s">
        <v>216</v>
      </c>
      <c r="D522" s="25" t="s">
        <v>1</v>
      </c>
      <c r="E522" s="25" t="s">
        <v>154</v>
      </c>
      <c r="F522" s="25" t="s">
        <v>155</v>
      </c>
      <c r="G522" s="26">
        <v>67519</v>
      </c>
      <c r="H522" s="26">
        <v>380.26389390399999</v>
      </c>
      <c r="I522" s="26">
        <v>49.402189139000001</v>
      </c>
      <c r="J522" s="26">
        <v>132.193045248</v>
      </c>
      <c r="K522" s="26">
        <v>0</v>
      </c>
      <c r="L522" s="26">
        <v>0</v>
      </c>
      <c r="M522" s="26">
        <v>561.85912829100005</v>
      </c>
      <c r="N522" s="26">
        <v>32.4</v>
      </c>
      <c r="O522" s="26">
        <v>0</v>
      </c>
      <c r="P522" s="26">
        <v>594.25912829100002</v>
      </c>
      <c r="Q522" s="26">
        <v>0</v>
      </c>
      <c r="R522" s="26">
        <v>0</v>
      </c>
      <c r="S522" s="26">
        <v>594.25912829100002</v>
      </c>
      <c r="T522" s="26">
        <v>84</v>
      </c>
      <c r="U522" s="26">
        <v>678.25912829100002</v>
      </c>
      <c r="V522" s="25" t="s">
        <v>278</v>
      </c>
    </row>
    <row r="523" spans="1:22" hidden="1" x14ac:dyDescent="0.25">
      <c r="A523" s="25">
        <v>2017</v>
      </c>
      <c r="B523" s="25">
        <v>210017</v>
      </c>
      <c r="C523" s="25" t="s">
        <v>216</v>
      </c>
      <c r="D523" s="25" t="s">
        <v>1</v>
      </c>
      <c r="E523" s="25" t="s">
        <v>156</v>
      </c>
      <c r="F523" s="25" t="s">
        <v>157</v>
      </c>
      <c r="G523" s="26">
        <v>25333</v>
      </c>
      <c r="H523" s="26">
        <v>99.6</v>
      </c>
      <c r="I523" s="26">
        <v>15.945469259999999</v>
      </c>
      <c r="J523" s="26">
        <v>32.469308495999996</v>
      </c>
      <c r="K523" s="26">
        <v>0</v>
      </c>
      <c r="L523" s="26">
        <v>0</v>
      </c>
      <c r="M523" s="26">
        <v>148.01477775699999</v>
      </c>
      <c r="N523" s="26">
        <v>9.6999999999999993</v>
      </c>
      <c r="O523" s="26">
        <v>0</v>
      </c>
      <c r="P523" s="26">
        <v>157.71477775700001</v>
      </c>
      <c r="Q523" s="26">
        <v>0</v>
      </c>
      <c r="R523" s="26">
        <v>0</v>
      </c>
      <c r="S523" s="26">
        <v>157.71477775700001</v>
      </c>
      <c r="T523" s="26">
        <v>22.3</v>
      </c>
      <c r="U523" s="26">
        <v>180.01477775699999</v>
      </c>
      <c r="V523" s="25" t="s">
        <v>278</v>
      </c>
    </row>
    <row r="524" spans="1:22" hidden="1" x14ac:dyDescent="0.25">
      <c r="A524" s="25">
        <v>2017</v>
      </c>
      <c r="B524" s="25">
        <v>210017</v>
      </c>
      <c r="C524" s="25" t="s">
        <v>216</v>
      </c>
      <c r="D524" s="25" t="s">
        <v>1</v>
      </c>
      <c r="E524" s="25" t="s">
        <v>158</v>
      </c>
      <c r="F524" s="25" t="s">
        <v>159</v>
      </c>
      <c r="G524" s="26">
        <v>6035</v>
      </c>
      <c r="H524" s="26">
        <v>9.6</v>
      </c>
      <c r="I524" s="26">
        <v>0.60012723300000004</v>
      </c>
      <c r="J524" s="26">
        <v>4.0284256349999996</v>
      </c>
      <c r="K524" s="26">
        <v>0</v>
      </c>
      <c r="L524" s="26">
        <v>0</v>
      </c>
      <c r="M524" s="26">
        <v>14.228552868</v>
      </c>
      <c r="N524" s="26">
        <v>0.2</v>
      </c>
      <c r="O524" s="26">
        <v>0</v>
      </c>
      <c r="P524" s="26">
        <v>14.428552868000001</v>
      </c>
      <c r="Q524" s="26">
        <v>0</v>
      </c>
      <c r="R524" s="26">
        <v>0</v>
      </c>
      <c r="S524" s="26">
        <v>14.428552868000001</v>
      </c>
      <c r="T524" s="26">
        <v>2</v>
      </c>
      <c r="U524" s="26">
        <v>16.428552868000001</v>
      </c>
      <c r="V524" s="25" t="s">
        <v>278</v>
      </c>
    </row>
    <row r="525" spans="1:22" hidden="1" x14ac:dyDescent="0.25">
      <c r="A525" s="25">
        <v>2017</v>
      </c>
      <c r="B525" s="25">
        <v>210017</v>
      </c>
      <c r="C525" s="25" t="s">
        <v>216</v>
      </c>
      <c r="D525" s="25" t="s">
        <v>1</v>
      </c>
      <c r="E525" s="25" t="s">
        <v>164</v>
      </c>
      <c r="F525" s="25" t="s">
        <v>165</v>
      </c>
      <c r="G525" s="26">
        <v>2366</v>
      </c>
      <c r="H525" s="26">
        <v>44.113010000000003</v>
      </c>
      <c r="I525" s="26">
        <v>2.7068238760000001</v>
      </c>
      <c r="J525" s="26">
        <v>14.091587880000001</v>
      </c>
      <c r="K525" s="26">
        <v>0</v>
      </c>
      <c r="L525" s="26">
        <v>0</v>
      </c>
      <c r="M525" s="26">
        <v>60.911421756000003</v>
      </c>
      <c r="N525" s="26">
        <v>1</v>
      </c>
      <c r="O525" s="26">
        <v>0</v>
      </c>
      <c r="P525" s="26">
        <v>61.911421756000003</v>
      </c>
      <c r="Q525" s="26">
        <v>0</v>
      </c>
      <c r="R525" s="26">
        <v>0</v>
      </c>
      <c r="S525" s="26">
        <v>61.911421756000003</v>
      </c>
      <c r="T525" s="26">
        <v>8.8000000000000007</v>
      </c>
      <c r="U525" s="26">
        <v>70.711421755999993</v>
      </c>
      <c r="V525" s="25" t="s">
        <v>278</v>
      </c>
    </row>
    <row r="526" spans="1:22" hidden="1" x14ac:dyDescent="0.25">
      <c r="A526" s="25">
        <v>2017</v>
      </c>
      <c r="B526" s="25">
        <v>210017</v>
      </c>
      <c r="C526" s="25" t="s">
        <v>216</v>
      </c>
      <c r="D526" s="25" t="s">
        <v>1</v>
      </c>
      <c r="E526" s="25" t="s">
        <v>170</v>
      </c>
      <c r="F526" s="25" t="s">
        <v>171</v>
      </c>
      <c r="G526" s="26">
        <v>24475</v>
      </c>
      <c r="H526" s="26">
        <v>431.63992999999999</v>
      </c>
      <c r="I526" s="26">
        <v>115.16446794300001</v>
      </c>
      <c r="J526" s="26">
        <v>199.560986437</v>
      </c>
      <c r="K526" s="26">
        <v>0</v>
      </c>
      <c r="L526" s="26">
        <v>0</v>
      </c>
      <c r="M526" s="26">
        <v>746.36538437900003</v>
      </c>
      <c r="N526" s="26">
        <v>85.8</v>
      </c>
      <c r="O526" s="26">
        <v>0.1</v>
      </c>
      <c r="P526" s="26">
        <v>832.26538437900001</v>
      </c>
      <c r="Q526" s="26">
        <v>0</v>
      </c>
      <c r="R526" s="26">
        <v>0</v>
      </c>
      <c r="S526" s="26">
        <v>832.26538437900001</v>
      </c>
      <c r="T526" s="26">
        <v>117.6</v>
      </c>
      <c r="U526" s="26">
        <v>949.86538437900003</v>
      </c>
      <c r="V526" s="25" t="s">
        <v>278</v>
      </c>
    </row>
    <row r="527" spans="1:22" hidden="1" x14ac:dyDescent="0.25">
      <c r="A527" s="25">
        <v>2017</v>
      </c>
      <c r="B527" s="25">
        <v>210017</v>
      </c>
      <c r="C527" s="25" t="s">
        <v>216</v>
      </c>
      <c r="D527" s="25" t="s">
        <v>1</v>
      </c>
      <c r="E527" s="25" t="s">
        <v>193</v>
      </c>
      <c r="F527" s="25" t="s">
        <v>194</v>
      </c>
      <c r="G527" s="26">
        <v>1623</v>
      </c>
      <c r="H527" s="26">
        <v>4.8</v>
      </c>
      <c r="I527" s="26">
        <v>0.300063617</v>
      </c>
      <c r="J527" s="26">
        <v>1.533476786</v>
      </c>
      <c r="K527" s="26"/>
      <c r="L527" s="26"/>
      <c r="M527" s="26">
        <v>6.6335404029999996</v>
      </c>
      <c r="N527" s="26"/>
      <c r="O527" s="26"/>
      <c r="P527" s="26">
        <v>6.6335404029999996</v>
      </c>
      <c r="Q527" s="26">
        <v>0</v>
      </c>
      <c r="R527" s="26">
        <v>0</v>
      </c>
      <c r="S527" s="26">
        <v>6.6335404029999996</v>
      </c>
      <c r="T527" s="26">
        <v>0.9</v>
      </c>
      <c r="U527" s="26">
        <v>7.5335404029999999</v>
      </c>
      <c r="V527" s="25" t="s">
        <v>278</v>
      </c>
    </row>
    <row r="528" spans="1:22" hidden="1" x14ac:dyDescent="0.25">
      <c r="A528" s="25">
        <v>2017</v>
      </c>
      <c r="B528" s="25">
        <v>210017</v>
      </c>
      <c r="C528" s="25" t="s">
        <v>216</v>
      </c>
      <c r="D528" s="25" t="s">
        <v>1</v>
      </c>
      <c r="E528" s="25" t="s">
        <v>172</v>
      </c>
      <c r="F528" s="25" t="s">
        <v>173</v>
      </c>
      <c r="G528" s="26">
        <v>2075</v>
      </c>
      <c r="H528" s="26"/>
      <c r="I528" s="26">
        <v>488.66644136899998</v>
      </c>
      <c r="J528" s="26">
        <v>0</v>
      </c>
      <c r="K528" s="26"/>
      <c r="L528" s="26"/>
      <c r="M528" s="26">
        <v>488.66644136899998</v>
      </c>
      <c r="N528" s="26"/>
      <c r="O528" s="26"/>
      <c r="P528" s="26">
        <v>488.66644136899998</v>
      </c>
      <c r="Q528" s="26">
        <v>0</v>
      </c>
      <c r="R528" s="26">
        <v>0</v>
      </c>
      <c r="S528" s="26">
        <v>488.66644136899998</v>
      </c>
      <c r="T528" s="26">
        <v>69.099999999999994</v>
      </c>
      <c r="U528" s="26">
        <v>557.76644136899995</v>
      </c>
      <c r="V528" s="25" t="s">
        <v>278</v>
      </c>
    </row>
    <row r="529" spans="1:22" x14ac:dyDescent="0.25">
      <c r="A529" s="25">
        <v>2017</v>
      </c>
      <c r="B529" s="25">
        <v>210017</v>
      </c>
      <c r="C529" s="25" t="s">
        <v>216</v>
      </c>
      <c r="D529" s="25" t="s">
        <v>177</v>
      </c>
      <c r="E529" s="25" t="s">
        <v>94</v>
      </c>
      <c r="F529" s="25" t="s">
        <v>94</v>
      </c>
      <c r="G529" s="26">
        <v>5206658.3746600011</v>
      </c>
      <c r="H529" s="26">
        <v>26184.025760987999</v>
      </c>
      <c r="I529" s="26">
        <v>5734.3351371130002</v>
      </c>
      <c r="J529" s="26">
        <v>7902.9170080900003</v>
      </c>
      <c r="K529" s="26">
        <v>0</v>
      </c>
      <c r="L529" s="26">
        <v>0</v>
      </c>
      <c r="M529" s="26">
        <v>39821.277906190997</v>
      </c>
      <c r="N529" s="26">
        <v>2738.4</v>
      </c>
      <c r="O529" s="26">
        <v>588.58798176899995</v>
      </c>
      <c r="P529" s="26">
        <v>43148.265887963011</v>
      </c>
      <c r="Q529" s="26">
        <v>0</v>
      </c>
      <c r="R529" s="26">
        <v>0</v>
      </c>
      <c r="S529" s="26">
        <v>43148.265887959999</v>
      </c>
      <c r="T529" s="26">
        <v>6099.5</v>
      </c>
      <c r="U529" s="26">
        <v>49247.765887959999</v>
      </c>
      <c r="V529" s="25" t="s">
        <v>278</v>
      </c>
    </row>
    <row r="530" spans="1:22" hidden="1" x14ac:dyDescent="0.25">
      <c r="A530" s="25">
        <v>2017</v>
      </c>
      <c r="B530" s="25">
        <v>210018</v>
      </c>
      <c r="C530" s="25" t="s">
        <v>217</v>
      </c>
      <c r="D530" s="25" t="s">
        <v>1</v>
      </c>
      <c r="E530" s="25" t="s">
        <v>106</v>
      </c>
      <c r="F530" s="25" t="s">
        <v>107</v>
      </c>
      <c r="G530" s="26">
        <v>23415</v>
      </c>
      <c r="H530" s="26">
        <v>13237.300794826</v>
      </c>
      <c r="I530" s="26">
        <v>2865.230247381</v>
      </c>
      <c r="J530" s="26">
        <v>5674.4409948949997</v>
      </c>
      <c r="K530" s="26">
        <v>81.471995941000003</v>
      </c>
      <c r="L530" s="26">
        <v>0</v>
      </c>
      <c r="M530" s="26">
        <v>21858.444033042</v>
      </c>
      <c r="N530" s="26">
        <v>2260.1</v>
      </c>
      <c r="O530" s="26">
        <v>23.4</v>
      </c>
      <c r="P530" s="26">
        <v>24141.944033042</v>
      </c>
      <c r="Q530" s="26">
        <v>0</v>
      </c>
      <c r="R530" s="26">
        <v>0</v>
      </c>
      <c r="S530" s="26">
        <v>24141.944033042</v>
      </c>
      <c r="T530" s="26">
        <v>1942.5</v>
      </c>
      <c r="U530" s="26">
        <v>26084.444033042</v>
      </c>
      <c r="V530" s="25" t="s">
        <v>278</v>
      </c>
    </row>
    <row r="531" spans="1:22" hidden="1" x14ac:dyDescent="0.25">
      <c r="A531" s="25">
        <v>2017</v>
      </c>
      <c r="B531" s="25">
        <v>210018</v>
      </c>
      <c r="C531" s="25" t="s">
        <v>217</v>
      </c>
      <c r="D531" s="25" t="s">
        <v>1</v>
      </c>
      <c r="E531" s="25" t="s">
        <v>110</v>
      </c>
      <c r="F531" s="25" t="s">
        <v>111</v>
      </c>
      <c r="G531" s="26">
        <v>4608</v>
      </c>
      <c r="H531" s="26">
        <v>2622.2436523659999</v>
      </c>
      <c r="I531" s="26">
        <v>810.29960951199996</v>
      </c>
      <c r="J531" s="26">
        <v>1131.9234111210001</v>
      </c>
      <c r="K531" s="26">
        <v>0</v>
      </c>
      <c r="L531" s="26">
        <v>0</v>
      </c>
      <c r="M531" s="26">
        <v>4564.4666729999999</v>
      </c>
      <c r="N531" s="26">
        <v>822.6</v>
      </c>
      <c r="O531" s="26">
        <v>5.3</v>
      </c>
      <c r="P531" s="26">
        <v>5392.3666730000004</v>
      </c>
      <c r="Q531" s="26">
        <v>0</v>
      </c>
      <c r="R531" s="26">
        <v>0</v>
      </c>
      <c r="S531" s="26">
        <v>5392.3666730000004</v>
      </c>
      <c r="T531" s="26">
        <v>433.9</v>
      </c>
      <c r="U531" s="26">
        <v>5826.2666730000001</v>
      </c>
      <c r="V531" s="25" t="s">
        <v>278</v>
      </c>
    </row>
    <row r="532" spans="1:22" hidden="1" x14ac:dyDescent="0.25">
      <c r="A532" s="25">
        <v>2017</v>
      </c>
      <c r="B532" s="25">
        <v>210018</v>
      </c>
      <c r="C532" s="25" t="s">
        <v>217</v>
      </c>
      <c r="D532" s="25" t="s">
        <v>1</v>
      </c>
      <c r="E532" s="25" t="s">
        <v>112</v>
      </c>
      <c r="F532" s="25" t="s">
        <v>113</v>
      </c>
      <c r="G532" s="26">
        <v>1240</v>
      </c>
      <c r="H532" s="26">
        <v>1461.3682185279999</v>
      </c>
      <c r="I532" s="26">
        <v>448.27879017499998</v>
      </c>
      <c r="J532" s="26">
        <v>630.71077350400003</v>
      </c>
      <c r="K532" s="26">
        <v>0</v>
      </c>
      <c r="L532" s="26">
        <v>0</v>
      </c>
      <c r="M532" s="26">
        <v>2540.3577822060001</v>
      </c>
      <c r="N532" s="26">
        <v>310.10000000000002</v>
      </c>
      <c r="O532" s="26">
        <v>1.66</v>
      </c>
      <c r="P532" s="26">
        <v>2852.1177822059999</v>
      </c>
      <c r="Q532" s="26">
        <v>0</v>
      </c>
      <c r="R532" s="26">
        <v>0</v>
      </c>
      <c r="S532" s="26">
        <v>2852.1177822059999</v>
      </c>
      <c r="T532" s="26">
        <v>229.5</v>
      </c>
      <c r="U532" s="26">
        <v>3081.6177822059999</v>
      </c>
      <c r="V532" s="25" t="s">
        <v>278</v>
      </c>
    </row>
    <row r="533" spans="1:22" hidden="1" x14ac:dyDescent="0.25">
      <c r="A533" s="25">
        <v>2017</v>
      </c>
      <c r="B533" s="25">
        <v>210018</v>
      </c>
      <c r="C533" s="25" t="s">
        <v>217</v>
      </c>
      <c r="D533" s="25" t="s">
        <v>1</v>
      </c>
      <c r="E533" s="25" t="s">
        <v>116</v>
      </c>
      <c r="F533" s="25" t="s">
        <v>117</v>
      </c>
      <c r="G533" s="26">
        <v>1601</v>
      </c>
      <c r="H533" s="26">
        <v>1458.1045853579999</v>
      </c>
      <c r="I533" s="26">
        <v>475.42153980199998</v>
      </c>
      <c r="J533" s="26">
        <v>630.21187458500003</v>
      </c>
      <c r="K533" s="26">
        <v>20.209280644</v>
      </c>
      <c r="L533" s="26">
        <v>0</v>
      </c>
      <c r="M533" s="26">
        <v>2583.9472803889998</v>
      </c>
      <c r="N533" s="26">
        <v>423.2</v>
      </c>
      <c r="O533" s="26">
        <v>21.001539000000001</v>
      </c>
      <c r="P533" s="26">
        <v>3028.148819389</v>
      </c>
      <c r="Q533" s="26">
        <v>0</v>
      </c>
      <c r="R533" s="26">
        <v>0</v>
      </c>
      <c r="S533" s="26">
        <v>3028.148819389</v>
      </c>
      <c r="T533" s="26">
        <v>243.6</v>
      </c>
      <c r="U533" s="26">
        <v>3271.7488193889999</v>
      </c>
      <c r="V533" s="25" t="s">
        <v>278</v>
      </c>
    </row>
    <row r="534" spans="1:22" hidden="1" x14ac:dyDescent="0.25">
      <c r="A534" s="25">
        <v>2017</v>
      </c>
      <c r="B534" s="25">
        <v>210018</v>
      </c>
      <c r="C534" s="25" t="s">
        <v>217</v>
      </c>
      <c r="D534" s="25" t="s">
        <v>1</v>
      </c>
      <c r="E534" s="25" t="s">
        <v>118</v>
      </c>
      <c r="F534" s="25" t="s">
        <v>119</v>
      </c>
      <c r="G534" s="26">
        <v>1405</v>
      </c>
      <c r="H534" s="26">
        <v>658.28203316999998</v>
      </c>
      <c r="I534" s="26">
        <v>296.87926112299999</v>
      </c>
      <c r="J534" s="26">
        <v>287.17633020300002</v>
      </c>
      <c r="K534" s="26">
        <v>0</v>
      </c>
      <c r="L534" s="26">
        <v>0</v>
      </c>
      <c r="M534" s="26">
        <v>1242.337624495</v>
      </c>
      <c r="N534" s="26">
        <v>337.9</v>
      </c>
      <c r="O534" s="26">
        <v>0</v>
      </c>
      <c r="P534" s="26">
        <v>1580.2376244950001</v>
      </c>
      <c r="Q534" s="26">
        <v>0</v>
      </c>
      <c r="R534" s="26">
        <v>0</v>
      </c>
      <c r="S534" s="26">
        <v>1580.2376244950001</v>
      </c>
      <c r="T534" s="26">
        <v>127.1</v>
      </c>
      <c r="U534" s="26">
        <v>1707.337624495</v>
      </c>
      <c r="V534" s="25" t="s">
        <v>278</v>
      </c>
    </row>
    <row r="535" spans="1:22" hidden="1" x14ac:dyDescent="0.25">
      <c r="A535" s="25">
        <v>2017</v>
      </c>
      <c r="B535" s="25">
        <v>210018</v>
      </c>
      <c r="C535" s="25" t="s">
        <v>217</v>
      </c>
      <c r="D535" s="25" t="s">
        <v>1</v>
      </c>
      <c r="E535" s="25" t="s">
        <v>120</v>
      </c>
      <c r="F535" s="25" t="s">
        <v>121</v>
      </c>
      <c r="G535" s="26">
        <v>376739</v>
      </c>
      <c r="H535" s="26">
        <v>7417.6224733950003</v>
      </c>
      <c r="I535" s="26">
        <v>1716.096410701</v>
      </c>
      <c r="J535" s="26">
        <v>3360.5160904919999</v>
      </c>
      <c r="K535" s="26">
        <v>0</v>
      </c>
      <c r="L535" s="26">
        <v>0</v>
      </c>
      <c r="M535" s="26">
        <v>12494.234974588</v>
      </c>
      <c r="N535" s="26">
        <v>1693.9</v>
      </c>
      <c r="O535" s="26">
        <v>3.24</v>
      </c>
      <c r="P535" s="26">
        <v>14191.374974588</v>
      </c>
      <c r="Q535" s="26">
        <v>0</v>
      </c>
      <c r="R535" s="26">
        <v>0</v>
      </c>
      <c r="S535" s="26">
        <v>14191.374974588</v>
      </c>
      <c r="T535" s="26">
        <v>1141.8</v>
      </c>
      <c r="U535" s="26">
        <v>15333.174974588001</v>
      </c>
      <c r="V535" s="25" t="s">
        <v>278</v>
      </c>
    </row>
    <row r="536" spans="1:22" hidden="1" x14ac:dyDescent="0.25">
      <c r="A536" s="25">
        <v>2017</v>
      </c>
      <c r="B536" s="25">
        <v>210018</v>
      </c>
      <c r="C536" s="25" t="s">
        <v>217</v>
      </c>
      <c r="D536" s="25" t="s">
        <v>1</v>
      </c>
      <c r="E536" s="25" t="s">
        <v>122</v>
      </c>
      <c r="F536" s="25" t="s">
        <v>123</v>
      </c>
      <c r="G536" s="26">
        <v>132755</v>
      </c>
      <c r="H536" s="26">
        <v>2203.7947272599999</v>
      </c>
      <c r="I536" s="26">
        <v>368.13965640599997</v>
      </c>
      <c r="J536" s="26">
        <v>1013.966981452</v>
      </c>
      <c r="K536" s="26">
        <v>0</v>
      </c>
      <c r="L536" s="26">
        <v>0</v>
      </c>
      <c r="M536" s="26">
        <v>3585.9013651179998</v>
      </c>
      <c r="N536" s="26">
        <v>393.8</v>
      </c>
      <c r="O536" s="26">
        <v>0</v>
      </c>
      <c r="P536" s="26">
        <v>3979.701365118</v>
      </c>
      <c r="Q536" s="26">
        <v>0</v>
      </c>
      <c r="R536" s="26">
        <v>0</v>
      </c>
      <c r="S536" s="26">
        <v>3979.701365118</v>
      </c>
      <c r="T536" s="26">
        <v>320.2</v>
      </c>
      <c r="U536" s="26">
        <v>4299.9013651180003</v>
      </c>
      <c r="V536" s="25" t="s">
        <v>278</v>
      </c>
    </row>
    <row r="537" spans="1:22" hidden="1" x14ac:dyDescent="0.25">
      <c r="A537" s="25">
        <v>2017</v>
      </c>
      <c r="B537" s="25">
        <v>210018</v>
      </c>
      <c r="C537" s="25" t="s">
        <v>217</v>
      </c>
      <c r="D537" s="25" t="s">
        <v>1</v>
      </c>
      <c r="E537" s="25" t="s">
        <v>186</v>
      </c>
      <c r="F537" s="25" t="s">
        <v>187</v>
      </c>
      <c r="G537" s="26">
        <v>5839</v>
      </c>
      <c r="H537" s="26">
        <v>666.901198884</v>
      </c>
      <c r="I537" s="26">
        <v>76.611551796000001</v>
      </c>
      <c r="J537" s="26">
        <v>310.800343596</v>
      </c>
      <c r="K537" s="26">
        <v>0</v>
      </c>
      <c r="L537" s="26">
        <v>0</v>
      </c>
      <c r="M537" s="26">
        <v>1054.3130942769999</v>
      </c>
      <c r="N537" s="26">
        <v>42.4</v>
      </c>
      <c r="O537" s="26">
        <v>0</v>
      </c>
      <c r="P537" s="26">
        <v>1096.713094277</v>
      </c>
      <c r="Q537" s="26">
        <v>0</v>
      </c>
      <c r="R537" s="26">
        <v>0</v>
      </c>
      <c r="S537" s="26">
        <v>1096.713094277</v>
      </c>
      <c r="T537" s="26">
        <v>88.2</v>
      </c>
      <c r="U537" s="26">
        <v>1184.913094277</v>
      </c>
      <c r="V537" s="25" t="s">
        <v>278</v>
      </c>
    </row>
    <row r="538" spans="1:22" hidden="1" x14ac:dyDescent="0.25">
      <c r="A538" s="25">
        <v>2017</v>
      </c>
      <c r="B538" s="25">
        <v>210018</v>
      </c>
      <c r="C538" s="25" t="s">
        <v>217</v>
      </c>
      <c r="D538" s="25" t="s">
        <v>1</v>
      </c>
      <c r="E538" s="25" t="s">
        <v>124</v>
      </c>
      <c r="F538" s="25" t="s">
        <v>125</v>
      </c>
      <c r="G538" s="26">
        <v>4257</v>
      </c>
      <c r="H538" s="26">
        <v>1765.67700317</v>
      </c>
      <c r="I538" s="26">
        <v>115.01716537599999</v>
      </c>
      <c r="J538" s="26">
        <v>998.48761685800002</v>
      </c>
      <c r="K538" s="26">
        <v>0</v>
      </c>
      <c r="L538" s="26">
        <v>0</v>
      </c>
      <c r="M538" s="26">
        <v>2879.181785404</v>
      </c>
      <c r="N538" s="26">
        <v>183.7</v>
      </c>
      <c r="O538" s="26">
        <v>0.01</v>
      </c>
      <c r="P538" s="26">
        <v>3062.8917854040001</v>
      </c>
      <c r="Q538" s="26">
        <v>0</v>
      </c>
      <c r="R538" s="26">
        <v>0</v>
      </c>
      <c r="S538" s="26">
        <v>3062.8917854040001</v>
      </c>
      <c r="T538" s="26">
        <v>246.4</v>
      </c>
      <c r="U538" s="26">
        <v>3309.2917854040002</v>
      </c>
      <c r="V538" s="25" t="s">
        <v>278</v>
      </c>
    </row>
    <row r="539" spans="1:22" hidden="1" x14ac:dyDescent="0.25">
      <c r="A539" s="25">
        <v>2017</v>
      </c>
      <c r="B539" s="25">
        <v>210018</v>
      </c>
      <c r="C539" s="25" t="s">
        <v>217</v>
      </c>
      <c r="D539" s="25" t="s">
        <v>1</v>
      </c>
      <c r="E539" s="25" t="s">
        <v>126</v>
      </c>
      <c r="F539" s="25" t="s">
        <v>127</v>
      </c>
      <c r="G539" s="26">
        <v>24876</v>
      </c>
      <c r="H539" s="26">
        <v>1431.7528019020001</v>
      </c>
      <c r="I539" s="26">
        <v>356.71522786100002</v>
      </c>
      <c r="J539" s="26">
        <v>645.73961293100001</v>
      </c>
      <c r="K539" s="26">
        <v>0</v>
      </c>
      <c r="L539" s="26">
        <v>0</v>
      </c>
      <c r="M539" s="26">
        <v>2434.2076426939998</v>
      </c>
      <c r="N539" s="26">
        <v>309.39999999999998</v>
      </c>
      <c r="O539" s="26">
        <v>0</v>
      </c>
      <c r="P539" s="26">
        <v>2743.6076426939999</v>
      </c>
      <c r="Q539" s="26">
        <v>0</v>
      </c>
      <c r="R539" s="26">
        <v>0</v>
      </c>
      <c r="S539" s="26">
        <v>2743.6076426939999</v>
      </c>
      <c r="T539" s="26">
        <v>220.7</v>
      </c>
      <c r="U539" s="26">
        <v>2964.3076426940002</v>
      </c>
      <c r="V539" s="25" t="s">
        <v>278</v>
      </c>
    </row>
    <row r="540" spans="1:22" hidden="1" x14ac:dyDescent="0.25">
      <c r="A540" s="25">
        <v>2017</v>
      </c>
      <c r="B540" s="25">
        <v>210018</v>
      </c>
      <c r="C540" s="25" t="s">
        <v>217</v>
      </c>
      <c r="D540" s="25" t="s">
        <v>1</v>
      </c>
      <c r="E540" s="25" t="s">
        <v>128</v>
      </c>
      <c r="F540" s="25" t="s">
        <v>129</v>
      </c>
      <c r="G540" s="26">
        <v>440943</v>
      </c>
      <c r="H540" s="26">
        <v>4789.8924039869999</v>
      </c>
      <c r="I540" s="26">
        <v>1237.1232966519999</v>
      </c>
      <c r="J540" s="26">
        <v>2539.015964184</v>
      </c>
      <c r="K540" s="26">
        <v>45.243005955999998</v>
      </c>
      <c r="L540" s="26">
        <v>0</v>
      </c>
      <c r="M540" s="26">
        <v>8611.2746707789993</v>
      </c>
      <c r="N540" s="26">
        <v>1064.2</v>
      </c>
      <c r="O540" s="26">
        <v>691.18173000000002</v>
      </c>
      <c r="P540" s="26">
        <v>10366.656400779</v>
      </c>
      <c r="Q540" s="26">
        <v>0</v>
      </c>
      <c r="R540" s="26">
        <v>0</v>
      </c>
      <c r="S540" s="26">
        <v>10366.656400779</v>
      </c>
      <c r="T540" s="26">
        <v>834.1</v>
      </c>
      <c r="U540" s="26">
        <v>11200.756400779001</v>
      </c>
      <c r="V540" s="25" t="s">
        <v>278</v>
      </c>
    </row>
    <row r="541" spans="1:22" hidden="1" x14ac:dyDescent="0.25">
      <c r="A541" s="25">
        <v>2017</v>
      </c>
      <c r="B541" s="25">
        <v>210018</v>
      </c>
      <c r="C541" s="25" t="s">
        <v>217</v>
      </c>
      <c r="D541" s="25" t="s">
        <v>1</v>
      </c>
      <c r="E541" s="25" t="s">
        <v>132</v>
      </c>
      <c r="F541" s="25" t="s">
        <v>133</v>
      </c>
      <c r="G541" s="26">
        <v>471916</v>
      </c>
      <c r="H541" s="26">
        <v>318.37361927400002</v>
      </c>
      <c r="I541" s="26">
        <v>16.172410213999999</v>
      </c>
      <c r="J541" s="26">
        <v>166.52692150799999</v>
      </c>
      <c r="K541" s="26">
        <v>0</v>
      </c>
      <c r="L541" s="26">
        <v>0</v>
      </c>
      <c r="M541" s="26">
        <v>501.07295099599997</v>
      </c>
      <c r="N541" s="26">
        <v>7.9</v>
      </c>
      <c r="O541" s="26">
        <v>0</v>
      </c>
      <c r="P541" s="26">
        <v>508.97295099600001</v>
      </c>
      <c r="Q541" s="26">
        <v>0</v>
      </c>
      <c r="R541" s="26">
        <v>0</v>
      </c>
      <c r="S541" s="26">
        <v>508.97295099600001</v>
      </c>
      <c r="T541" s="26">
        <v>41</v>
      </c>
      <c r="U541" s="26">
        <v>549.97295099600001</v>
      </c>
      <c r="V541" s="25" t="s">
        <v>278</v>
      </c>
    </row>
    <row r="542" spans="1:22" hidden="1" x14ac:dyDescent="0.25">
      <c r="A542" s="25">
        <v>2017</v>
      </c>
      <c r="B542" s="25">
        <v>210018</v>
      </c>
      <c r="C542" s="25" t="s">
        <v>217</v>
      </c>
      <c r="D542" s="25" t="s">
        <v>1</v>
      </c>
      <c r="E542" s="25" t="s">
        <v>174</v>
      </c>
      <c r="F542" s="25" t="s">
        <v>175</v>
      </c>
      <c r="G542" s="26">
        <v>15971.75721</v>
      </c>
      <c r="H542" s="26">
        <v>9989.7000000000007</v>
      </c>
      <c r="I542" s="26">
        <v>1005.26600317</v>
      </c>
      <c r="J542" s="26">
        <v>509.28917816000001</v>
      </c>
      <c r="K542" s="26"/>
      <c r="L542" s="26"/>
      <c r="M542" s="26">
        <v>11504.255181328999</v>
      </c>
      <c r="N542" s="26">
        <v>24.8</v>
      </c>
      <c r="O542" s="26"/>
      <c r="P542" s="26">
        <v>11529.055181329</v>
      </c>
      <c r="Q542" s="26">
        <v>0</v>
      </c>
      <c r="R542" s="26">
        <v>0</v>
      </c>
      <c r="S542" s="26">
        <v>11529.055181329</v>
      </c>
      <c r="T542" s="26">
        <v>927.6</v>
      </c>
      <c r="U542" s="26">
        <v>12456.655181329001</v>
      </c>
      <c r="V542" s="25" t="s">
        <v>278</v>
      </c>
    </row>
    <row r="543" spans="1:22" hidden="1" x14ac:dyDescent="0.25">
      <c r="A543" s="25">
        <v>2017</v>
      </c>
      <c r="B543" s="25">
        <v>210018</v>
      </c>
      <c r="C543" s="25" t="s">
        <v>217</v>
      </c>
      <c r="D543" s="25" t="s">
        <v>1</v>
      </c>
      <c r="E543" s="25" t="s">
        <v>176</v>
      </c>
      <c r="F543" s="25" t="s">
        <v>2</v>
      </c>
      <c r="G543" s="26">
        <v>15971.75721</v>
      </c>
      <c r="H543" s="26">
        <v>12540</v>
      </c>
      <c r="I543" s="26">
        <v>3845.0134499999999</v>
      </c>
      <c r="J543" s="26">
        <v>2076.2792074859999</v>
      </c>
      <c r="K543" s="26"/>
      <c r="L543" s="26"/>
      <c r="M543" s="26">
        <v>18461.292657485999</v>
      </c>
      <c r="N543" s="26">
        <v>94.8</v>
      </c>
      <c r="O543" s="26"/>
      <c r="P543" s="26">
        <v>18556.092657485999</v>
      </c>
      <c r="Q543" s="26">
        <v>0</v>
      </c>
      <c r="R543" s="26">
        <v>0</v>
      </c>
      <c r="S543" s="26">
        <v>18556.092657485999</v>
      </c>
      <c r="T543" s="26">
        <v>1493</v>
      </c>
      <c r="U543" s="26">
        <v>20049.092657485999</v>
      </c>
      <c r="V543" s="25" t="s">
        <v>278</v>
      </c>
    </row>
    <row r="544" spans="1:22" hidden="1" x14ac:dyDescent="0.25">
      <c r="A544" s="25">
        <v>2017</v>
      </c>
      <c r="B544" s="25">
        <v>210018</v>
      </c>
      <c r="C544" s="25" t="s">
        <v>217</v>
      </c>
      <c r="D544" s="25" t="s">
        <v>1</v>
      </c>
      <c r="E544" s="25" t="s">
        <v>134</v>
      </c>
      <c r="F544" s="25" t="s">
        <v>135</v>
      </c>
      <c r="G544" s="26">
        <v>5220947</v>
      </c>
      <c r="H544" s="26">
        <v>5087.9190619450001</v>
      </c>
      <c r="I544" s="26">
        <v>414.59970708100002</v>
      </c>
      <c r="J544" s="26">
        <v>2492.5679767749998</v>
      </c>
      <c r="K544" s="26">
        <v>0</v>
      </c>
      <c r="L544" s="26">
        <v>0</v>
      </c>
      <c r="M544" s="26">
        <v>7995.0867458009998</v>
      </c>
      <c r="N544" s="26">
        <v>446.7</v>
      </c>
      <c r="O544" s="26">
        <v>137.11717290000001</v>
      </c>
      <c r="P544" s="26">
        <v>8578.9039187010003</v>
      </c>
      <c r="Q544" s="26">
        <v>0</v>
      </c>
      <c r="R544" s="26">
        <v>0</v>
      </c>
      <c r="S544" s="26">
        <v>8578.9039187010003</v>
      </c>
      <c r="T544" s="26">
        <v>690.3</v>
      </c>
      <c r="U544" s="26">
        <v>9269.2039187009996</v>
      </c>
      <c r="V544" s="25" t="s">
        <v>278</v>
      </c>
    </row>
    <row r="545" spans="1:22" hidden="1" x14ac:dyDescent="0.25">
      <c r="A545" s="25">
        <v>2017</v>
      </c>
      <c r="B545" s="25">
        <v>210018</v>
      </c>
      <c r="C545" s="25" t="s">
        <v>217</v>
      </c>
      <c r="D545" s="25" t="s">
        <v>1</v>
      </c>
      <c r="E545" s="25" t="s">
        <v>136</v>
      </c>
      <c r="F545" s="25" t="s">
        <v>137</v>
      </c>
      <c r="G545" s="26">
        <v>326073</v>
      </c>
      <c r="H545" s="26">
        <v>115.219701902</v>
      </c>
      <c r="I545" s="26">
        <v>56.904224009000004</v>
      </c>
      <c r="J545" s="26">
        <v>58.663233691999999</v>
      </c>
      <c r="K545" s="26">
        <v>0</v>
      </c>
      <c r="L545" s="26">
        <v>0</v>
      </c>
      <c r="M545" s="26">
        <v>230.78715960299999</v>
      </c>
      <c r="N545" s="26">
        <v>62</v>
      </c>
      <c r="O545" s="26">
        <v>0</v>
      </c>
      <c r="P545" s="26">
        <v>292.78715960300002</v>
      </c>
      <c r="Q545" s="26">
        <v>0</v>
      </c>
      <c r="R545" s="26">
        <v>0</v>
      </c>
      <c r="S545" s="26">
        <v>292.78715960300002</v>
      </c>
      <c r="T545" s="26">
        <v>23.6</v>
      </c>
      <c r="U545" s="26">
        <v>316.38715960299999</v>
      </c>
      <c r="V545" s="25" t="s">
        <v>278</v>
      </c>
    </row>
    <row r="546" spans="1:22" hidden="1" x14ac:dyDescent="0.25">
      <c r="A546" s="25">
        <v>2017</v>
      </c>
      <c r="B546" s="25">
        <v>210018</v>
      </c>
      <c r="C546" s="25" t="s">
        <v>217</v>
      </c>
      <c r="D546" s="25" t="s">
        <v>1</v>
      </c>
      <c r="E546" s="25" t="s">
        <v>138</v>
      </c>
      <c r="F546" s="25" t="s">
        <v>139</v>
      </c>
      <c r="G546" s="26">
        <v>46272.290399999998</v>
      </c>
      <c r="H546" s="26">
        <v>822.75439443799996</v>
      </c>
      <c r="I546" s="26">
        <v>62.634657150999999</v>
      </c>
      <c r="J546" s="26">
        <v>440.57242367399999</v>
      </c>
      <c r="K546" s="26">
        <v>20.209280644</v>
      </c>
      <c r="L546" s="26">
        <v>0</v>
      </c>
      <c r="M546" s="26">
        <v>1346.1707559070001</v>
      </c>
      <c r="N546" s="26">
        <v>60.4</v>
      </c>
      <c r="O546" s="26">
        <v>54.179003000000002</v>
      </c>
      <c r="P546" s="26">
        <v>1460.7497589069999</v>
      </c>
      <c r="Q546" s="26">
        <v>0</v>
      </c>
      <c r="R546" s="26">
        <v>0</v>
      </c>
      <c r="S546" s="26">
        <v>1460.7497589069999</v>
      </c>
      <c r="T546" s="26">
        <v>117.5</v>
      </c>
      <c r="U546" s="26">
        <v>1578.2497589069999</v>
      </c>
      <c r="V546" s="25" t="s">
        <v>278</v>
      </c>
    </row>
    <row r="547" spans="1:22" hidden="1" x14ac:dyDescent="0.25">
      <c r="A547" s="25">
        <v>2017</v>
      </c>
      <c r="B547" s="25">
        <v>210018</v>
      </c>
      <c r="C547" s="25" t="s">
        <v>217</v>
      </c>
      <c r="D547" s="25" t="s">
        <v>1</v>
      </c>
      <c r="E547" s="25" t="s">
        <v>140</v>
      </c>
      <c r="F547" s="25" t="s">
        <v>141</v>
      </c>
      <c r="G547" s="26">
        <v>254206.722893356</v>
      </c>
      <c r="H547" s="26">
        <v>2821.3050378940002</v>
      </c>
      <c r="I547" s="26">
        <v>289.08046784999999</v>
      </c>
      <c r="J547" s="26">
        <v>1466.8086367450001</v>
      </c>
      <c r="K547" s="26">
        <v>0</v>
      </c>
      <c r="L547" s="26">
        <v>0</v>
      </c>
      <c r="M547" s="26">
        <v>4577.1941424879997</v>
      </c>
      <c r="N547" s="26">
        <v>395.6</v>
      </c>
      <c r="O547" s="26">
        <v>152.85467499999999</v>
      </c>
      <c r="P547" s="26">
        <v>5125.6488174879996</v>
      </c>
      <c r="Q547" s="26">
        <v>0</v>
      </c>
      <c r="R547" s="26">
        <v>0</v>
      </c>
      <c r="S547" s="26">
        <v>5125.6488174879996</v>
      </c>
      <c r="T547" s="26">
        <v>412.4</v>
      </c>
      <c r="U547" s="26">
        <v>5538.0488174880002</v>
      </c>
      <c r="V547" s="25" t="s">
        <v>278</v>
      </c>
    </row>
    <row r="548" spans="1:22" hidden="1" x14ac:dyDescent="0.25">
      <c r="A548" s="25">
        <v>2017</v>
      </c>
      <c r="B548" s="25">
        <v>210018</v>
      </c>
      <c r="C548" s="25" t="s">
        <v>217</v>
      </c>
      <c r="D548" s="25" t="s">
        <v>1</v>
      </c>
      <c r="E548" s="25" t="s">
        <v>142</v>
      </c>
      <c r="F548" s="25" t="s">
        <v>143</v>
      </c>
      <c r="G548" s="26">
        <v>541549.3898</v>
      </c>
      <c r="H548" s="26">
        <v>1338.9362631700001</v>
      </c>
      <c r="I548" s="26">
        <v>77.056018112000004</v>
      </c>
      <c r="J548" s="26">
        <v>699.64911953199999</v>
      </c>
      <c r="K548" s="26">
        <v>0</v>
      </c>
      <c r="L548" s="26">
        <v>0</v>
      </c>
      <c r="M548" s="26">
        <v>2115.641400814</v>
      </c>
      <c r="N548" s="26">
        <v>56.6</v>
      </c>
      <c r="O548" s="26">
        <v>172.42405692299999</v>
      </c>
      <c r="P548" s="26">
        <v>2344.665457737</v>
      </c>
      <c r="Q548" s="26">
        <v>0</v>
      </c>
      <c r="R548" s="26">
        <v>0</v>
      </c>
      <c r="S548" s="26">
        <v>2344.665457737</v>
      </c>
      <c r="T548" s="26">
        <v>188.7</v>
      </c>
      <c r="U548" s="26">
        <v>2533.3654577369998</v>
      </c>
      <c r="V548" s="25" t="s">
        <v>278</v>
      </c>
    </row>
    <row r="549" spans="1:22" hidden="1" x14ac:dyDescent="0.25">
      <c r="A549" s="25">
        <v>2017</v>
      </c>
      <c r="B549" s="25">
        <v>210018</v>
      </c>
      <c r="C549" s="25" t="s">
        <v>217</v>
      </c>
      <c r="D549" s="25" t="s">
        <v>1</v>
      </c>
      <c r="E549" s="25" t="s">
        <v>144</v>
      </c>
      <c r="F549" s="25" t="s">
        <v>145</v>
      </c>
      <c r="G549" s="26">
        <v>325548</v>
      </c>
      <c r="H549" s="26">
        <v>1526.1285926789999</v>
      </c>
      <c r="I549" s="26">
        <v>83.531613328999995</v>
      </c>
      <c r="J549" s="26">
        <v>876.39921869600005</v>
      </c>
      <c r="K549" s="26">
        <v>0</v>
      </c>
      <c r="L549" s="26">
        <v>0</v>
      </c>
      <c r="M549" s="26">
        <v>2486.0594247039999</v>
      </c>
      <c r="N549" s="26">
        <v>284.3</v>
      </c>
      <c r="O549" s="26">
        <v>733.13537899999994</v>
      </c>
      <c r="P549" s="26">
        <v>3503.4948037039999</v>
      </c>
      <c r="Q549" s="26">
        <v>0</v>
      </c>
      <c r="R549" s="26">
        <v>0</v>
      </c>
      <c r="S549" s="26">
        <v>3503.4948037039999</v>
      </c>
      <c r="T549" s="26">
        <v>281.89999999999998</v>
      </c>
      <c r="U549" s="26">
        <v>3785.394803704</v>
      </c>
      <c r="V549" s="25" t="s">
        <v>278</v>
      </c>
    </row>
    <row r="550" spans="1:22" hidden="1" x14ac:dyDescent="0.25">
      <c r="A550" s="25">
        <v>2017</v>
      </c>
      <c r="B550" s="25">
        <v>210018</v>
      </c>
      <c r="C550" s="25" t="s">
        <v>217</v>
      </c>
      <c r="D550" s="25" t="s">
        <v>1</v>
      </c>
      <c r="E550" s="25" t="s">
        <v>146</v>
      </c>
      <c r="F550" s="25" t="s">
        <v>147</v>
      </c>
      <c r="G550" s="26">
        <v>48025.872000000003</v>
      </c>
      <c r="H550" s="26">
        <v>305.868792536</v>
      </c>
      <c r="I550" s="26">
        <v>66.542443649999996</v>
      </c>
      <c r="J550" s="26">
        <v>156.795719029</v>
      </c>
      <c r="K550" s="26">
        <v>0</v>
      </c>
      <c r="L550" s="26">
        <v>0</v>
      </c>
      <c r="M550" s="26">
        <v>529.20695521499999</v>
      </c>
      <c r="N550" s="26">
        <v>72.7</v>
      </c>
      <c r="O550" s="26">
        <v>4.3705299999999996</v>
      </c>
      <c r="P550" s="26">
        <v>606.27748521499996</v>
      </c>
      <c r="Q550" s="26">
        <v>0</v>
      </c>
      <c r="R550" s="26">
        <v>0</v>
      </c>
      <c r="S550" s="26">
        <v>606.27748521499996</v>
      </c>
      <c r="T550" s="26">
        <v>48.8</v>
      </c>
      <c r="U550" s="26">
        <v>655.07748521500002</v>
      </c>
      <c r="V550" s="25" t="s">
        <v>278</v>
      </c>
    </row>
    <row r="551" spans="1:22" hidden="1" x14ac:dyDescent="0.25">
      <c r="A551" s="25">
        <v>2017</v>
      </c>
      <c r="B551" s="25">
        <v>210018</v>
      </c>
      <c r="C551" s="25" t="s">
        <v>217</v>
      </c>
      <c r="D551" s="25" t="s">
        <v>1</v>
      </c>
      <c r="E551" s="25" t="s">
        <v>148</v>
      </c>
      <c r="F551" s="25" t="s">
        <v>149</v>
      </c>
      <c r="G551" s="26">
        <v>1128476</v>
      </c>
      <c r="H551" s="26">
        <v>1181.0566463390001</v>
      </c>
      <c r="I551" s="26">
        <v>64.841554219000002</v>
      </c>
      <c r="J551" s="26">
        <v>517.78061415100001</v>
      </c>
      <c r="K551" s="26">
        <v>0</v>
      </c>
      <c r="L551" s="26">
        <v>0</v>
      </c>
      <c r="M551" s="26">
        <v>1763.6788147100001</v>
      </c>
      <c r="N551" s="26">
        <v>84.6</v>
      </c>
      <c r="O551" s="26">
        <v>0</v>
      </c>
      <c r="P551" s="26">
        <v>1848.27881471</v>
      </c>
      <c r="Q551" s="26">
        <v>0</v>
      </c>
      <c r="R551" s="26">
        <v>0</v>
      </c>
      <c r="S551" s="26">
        <v>1848.27881471</v>
      </c>
      <c r="T551" s="26">
        <v>148.69999999999999</v>
      </c>
      <c r="U551" s="26">
        <v>1996.9788147100001</v>
      </c>
      <c r="V551" s="25" t="s">
        <v>278</v>
      </c>
    </row>
    <row r="552" spans="1:22" hidden="1" x14ac:dyDescent="0.25">
      <c r="A552" s="25">
        <v>2017</v>
      </c>
      <c r="B552" s="25">
        <v>210018</v>
      </c>
      <c r="C552" s="25" t="s">
        <v>217</v>
      </c>
      <c r="D552" s="25" t="s">
        <v>1</v>
      </c>
      <c r="E552" s="25" t="s">
        <v>150</v>
      </c>
      <c r="F552" s="25" t="s">
        <v>151</v>
      </c>
      <c r="G552" s="26">
        <v>20509</v>
      </c>
      <c r="H552" s="26">
        <v>122.961701902</v>
      </c>
      <c r="I552" s="26">
        <v>30.640384375</v>
      </c>
      <c r="J552" s="26">
        <v>68.053843899</v>
      </c>
      <c r="K552" s="26">
        <v>0</v>
      </c>
      <c r="L552" s="26">
        <v>0</v>
      </c>
      <c r="M552" s="26">
        <v>221.655930176</v>
      </c>
      <c r="N552" s="26">
        <v>12.3</v>
      </c>
      <c r="O552" s="26">
        <v>0</v>
      </c>
      <c r="P552" s="26">
        <v>233.95593017600001</v>
      </c>
      <c r="Q552" s="26">
        <v>0</v>
      </c>
      <c r="R552" s="26">
        <v>0</v>
      </c>
      <c r="S552" s="26">
        <v>233.95593017600001</v>
      </c>
      <c r="T552" s="26">
        <v>18.8</v>
      </c>
      <c r="U552" s="26">
        <v>252.75593017599999</v>
      </c>
      <c r="V552" s="25" t="s">
        <v>278</v>
      </c>
    </row>
    <row r="553" spans="1:22" hidden="1" x14ac:dyDescent="0.25">
      <c r="A553" s="25">
        <v>2017</v>
      </c>
      <c r="B553" s="25">
        <v>210018</v>
      </c>
      <c r="C553" s="25" t="s">
        <v>217</v>
      </c>
      <c r="D553" s="25" t="s">
        <v>1</v>
      </c>
      <c r="E553" s="25" t="s">
        <v>152</v>
      </c>
      <c r="F553" s="25" t="s">
        <v>153</v>
      </c>
      <c r="G553" s="26">
        <v>138352.11749999999</v>
      </c>
      <c r="H553" s="26">
        <v>451.29247190199999</v>
      </c>
      <c r="I553" s="26">
        <v>39.382370434999999</v>
      </c>
      <c r="J553" s="26">
        <v>257.38367436599998</v>
      </c>
      <c r="K553" s="26">
        <v>0</v>
      </c>
      <c r="L553" s="26">
        <v>0</v>
      </c>
      <c r="M553" s="26">
        <v>748.05851670300001</v>
      </c>
      <c r="N553" s="26">
        <v>26.1</v>
      </c>
      <c r="O553" s="26">
        <v>0</v>
      </c>
      <c r="P553" s="26">
        <v>774.15851670300003</v>
      </c>
      <c r="Q553" s="26">
        <v>0</v>
      </c>
      <c r="R553" s="26">
        <v>0</v>
      </c>
      <c r="S553" s="26">
        <v>774.15851670300003</v>
      </c>
      <c r="T553" s="26">
        <v>62.3</v>
      </c>
      <c r="U553" s="26">
        <v>836.45851670299999</v>
      </c>
      <c r="V553" s="25" t="s">
        <v>278</v>
      </c>
    </row>
    <row r="554" spans="1:22" hidden="1" x14ac:dyDescent="0.25">
      <c r="A554" s="25">
        <v>2017</v>
      </c>
      <c r="B554" s="25">
        <v>210018</v>
      </c>
      <c r="C554" s="25" t="s">
        <v>217</v>
      </c>
      <c r="D554" s="25" t="s">
        <v>1</v>
      </c>
      <c r="E554" s="25" t="s">
        <v>154</v>
      </c>
      <c r="F554" s="25" t="s">
        <v>155</v>
      </c>
      <c r="G554" s="26">
        <v>85918</v>
      </c>
      <c r="H554" s="26">
        <v>716.76086633900002</v>
      </c>
      <c r="I554" s="26">
        <v>117.80593688800001</v>
      </c>
      <c r="J554" s="26">
        <v>310.005210863</v>
      </c>
      <c r="K554" s="26">
        <v>0</v>
      </c>
      <c r="L554" s="26">
        <v>0</v>
      </c>
      <c r="M554" s="26">
        <v>1144.572014091</v>
      </c>
      <c r="N554" s="26">
        <v>154.30000000000001</v>
      </c>
      <c r="O554" s="26">
        <v>0</v>
      </c>
      <c r="P554" s="26">
        <v>1298.872014091</v>
      </c>
      <c r="Q554" s="26">
        <v>0</v>
      </c>
      <c r="R554" s="26">
        <v>0</v>
      </c>
      <c r="S554" s="26">
        <v>1298.872014091</v>
      </c>
      <c r="T554" s="26">
        <v>104.5</v>
      </c>
      <c r="U554" s="26">
        <v>1403.372014091</v>
      </c>
      <c r="V554" s="25" t="s">
        <v>278</v>
      </c>
    </row>
    <row r="555" spans="1:22" hidden="1" x14ac:dyDescent="0.25">
      <c r="A555" s="25">
        <v>2017</v>
      </c>
      <c r="B555" s="25">
        <v>210018</v>
      </c>
      <c r="C555" s="25" t="s">
        <v>217</v>
      </c>
      <c r="D555" s="25" t="s">
        <v>1</v>
      </c>
      <c r="E555" s="25" t="s">
        <v>156</v>
      </c>
      <c r="F555" s="25" t="s">
        <v>157</v>
      </c>
      <c r="G555" s="26">
        <v>68216</v>
      </c>
      <c r="H555" s="26">
        <v>353.33676316999998</v>
      </c>
      <c r="I555" s="26">
        <v>64.456712491000005</v>
      </c>
      <c r="J555" s="26">
        <v>151.73551649199999</v>
      </c>
      <c r="K555" s="26">
        <v>0</v>
      </c>
      <c r="L555" s="26">
        <v>0</v>
      </c>
      <c r="M555" s="26">
        <v>569.52899215299999</v>
      </c>
      <c r="N555" s="26">
        <v>48</v>
      </c>
      <c r="O555" s="26">
        <v>0</v>
      </c>
      <c r="P555" s="26">
        <v>617.52899215299999</v>
      </c>
      <c r="Q555" s="26">
        <v>0</v>
      </c>
      <c r="R555" s="26">
        <v>0</v>
      </c>
      <c r="S555" s="26">
        <v>617.52899215299999</v>
      </c>
      <c r="T555" s="26">
        <v>49.7</v>
      </c>
      <c r="U555" s="26">
        <v>667.22899215300004</v>
      </c>
      <c r="V555" s="25" t="s">
        <v>278</v>
      </c>
    </row>
    <row r="556" spans="1:22" hidden="1" x14ac:dyDescent="0.25">
      <c r="A556" s="25">
        <v>2017</v>
      </c>
      <c r="B556" s="25">
        <v>210018</v>
      </c>
      <c r="C556" s="25" t="s">
        <v>217</v>
      </c>
      <c r="D556" s="25" t="s">
        <v>1</v>
      </c>
      <c r="E556" s="25" t="s">
        <v>158</v>
      </c>
      <c r="F556" s="25" t="s">
        <v>159</v>
      </c>
      <c r="G556" s="26">
        <v>18168</v>
      </c>
      <c r="H556" s="26">
        <v>144.145381902</v>
      </c>
      <c r="I556" s="26">
        <v>13.650152751</v>
      </c>
      <c r="J556" s="26">
        <v>67.662431651000006</v>
      </c>
      <c r="K556" s="26">
        <v>0</v>
      </c>
      <c r="L556" s="26">
        <v>0</v>
      </c>
      <c r="M556" s="26">
        <v>225.45796630500001</v>
      </c>
      <c r="N556" s="26">
        <v>11.8</v>
      </c>
      <c r="O556" s="26">
        <v>0</v>
      </c>
      <c r="P556" s="26">
        <v>237.257966305</v>
      </c>
      <c r="Q556" s="26">
        <v>0</v>
      </c>
      <c r="R556" s="26">
        <v>0</v>
      </c>
      <c r="S556" s="26">
        <v>237.257966305</v>
      </c>
      <c r="T556" s="26">
        <v>19.100000000000001</v>
      </c>
      <c r="U556" s="26">
        <v>256.35796630499999</v>
      </c>
      <c r="V556" s="25" t="s">
        <v>278</v>
      </c>
    </row>
    <row r="557" spans="1:22" hidden="1" x14ac:dyDescent="0.25">
      <c r="A557" s="25">
        <v>2017</v>
      </c>
      <c r="B557" s="25">
        <v>210018</v>
      </c>
      <c r="C557" s="25" t="s">
        <v>217</v>
      </c>
      <c r="D557" s="25" t="s">
        <v>1</v>
      </c>
      <c r="E557" s="25" t="s">
        <v>160</v>
      </c>
      <c r="F557" s="25" t="s">
        <v>161</v>
      </c>
      <c r="G557" s="26">
        <v>613</v>
      </c>
      <c r="H557" s="26">
        <v>336.6</v>
      </c>
      <c r="I557" s="26">
        <v>19.210050321000001</v>
      </c>
      <c r="J557" s="26">
        <v>142.55654551800001</v>
      </c>
      <c r="K557" s="26">
        <v>0</v>
      </c>
      <c r="L557" s="26">
        <v>0</v>
      </c>
      <c r="M557" s="26">
        <v>498.36659583900001</v>
      </c>
      <c r="N557" s="26">
        <v>8.3000000000000007</v>
      </c>
      <c r="O557" s="26">
        <v>0</v>
      </c>
      <c r="P557" s="26">
        <v>506.66659583900002</v>
      </c>
      <c r="Q557" s="26">
        <v>0</v>
      </c>
      <c r="R557" s="26">
        <v>0</v>
      </c>
      <c r="S557" s="26">
        <v>506.66659583900002</v>
      </c>
      <c r="T557" s="26">
        <v>40.799999999999997</v>
      </c>
      <c r="U557" s="26">
        <v>547.46659583899998</v>
      </c>
      <c r="V557" s="25" t="s">
        <v>278</v>
      </c>
    </row>
    <row r="558" spans="1:22" hidden="1" x14ac:dyDescent="0.25">
      <c r="A558" s="25">
        <v>2017</v>
      </c>
      <c r="B558" s="25">
        <v>210018</v>
      </c>
      <c r="C558" s="25" t="s">
        <v>217</v>
      </c>
      <c r="D558" s="25" t="s">
        <v>1</v>
      </c>
      <c r="E558" s="25" t="s">
        <v>164</v>
      </c>
      <c r="F558" s="25" t="s">
        <v>165</v>
      </c>
      <c r="G558" s="26">
        <v>137084.1342</v>
      </c>
      <c r="H558" s="26">
        <v>879.06241126800001</v>
      </c>
      <c r="I558" s="26">
        <v>195.15667986599999</v>
      </c>
      <c r="J558" s="26">
        <v>429.16142369699998</v>
      </c>
      <c r="K558" s="26">
        <v>0</v>
      </c>
      <c r="L558" s="26">
        <v>0</v>
      </c>
      <c r="M558" s="26">
        <v>1503.380514831</v>
      </c>
      <c r="N558" s="26">
        <v>171.5</v>
      </c>
      <c r="O558" s="26">
        <v>0.56666666700000001</v>
      </c>
      <c r="P558" s="26">
        <v>1675.447181498</v>
      </c>
      <c r="Q558" s="26">
        <v>0</v>
      </c>
      <c r="R558" s="26">
        <v>0</v>
      </c>
      <c r="S558" s="26">
        <v>1675.447181498</v>
      </c>
      <c r="T558" s="26">
        <v>134.80000000000001</v>
      </c>
      <c r="U558" s="26">
        <v>1810.2471814979999</v>
      </c>
      <c r="V558" s="25" t="s">
        <v>278</v>
      </c>
    </row>
    <row r="559" spans="1:22" hidden="1" x14ac:dyDescent="0.25">
      <c r="A559" s="25">
        <v>2017</v>
      </c>
      <c r="B559" s="25">
        <v>210018</v>
      </c>
      <c r="C559" s="25" t="s">
        <v>217</v>
      </c>
      <c r="D559" s="25" t="s">
        <v>1</v>
      </c>
      <c r="E559" s="25" t="s">
        <v>166</v>
      </c>
      <c r="F559" s="25" t="s">
        <v>167</v>
      </c>
      <c r="G559" s="26">
        <v>6</v>
      </c>
      <c r="H559" s="26">
        <v>2.5</v>
      </c>
      <c r="I559" s="26">
        <v>0.14267714100000001</v>
      </c>
      <c r="J559" s="26">
        <v>1.3758860749999999</v>
      </c>
      <c r="K559" s="26">
        <v>0</v>
      </c>
      <c r="L559" s="26">
        <v>0</v>
      </c>
      <c r="M559" s="26">
        <v>4.0185632169999996</v>
      </c>
      <c r="N559" s="26">
        <v>0.1</v>
      </c>
      <c r="O559" s="26">
        <v>0</v>
      </c>
      <c r="P559" s="26">
        <v>4.1185632170000002</v>
      </c>
      <c r="Q559" s="26">
        <v>0</v>
      </c>
      <c r="R559" s="26">
        <v>0</v>
      </c>
      <c r="S559" s="26">
        <v>4.1185632170000002</v>
      </c>
      <c r="T559" s="26">
        <v>0.3</v>
      </c>
      <c r="U559" s="26">
        <v>4.418563217</v>
      </c>
      <c r="V559" s="25" t="s">
        <v>278</v>
      </c>
    </row>
    <row r="560" spans="1:22" hidden="1" x14ac:dyDescent="0.25">
      <c r="A560" s="25">
        <v>2017</v>
      </c>
      <c r="B560" s="25">
        <v>210018</v>
      </c>
      <c r="C560" s="25" t="s">
        <v>217</v>
      </c>
      <c r="D560" s="25" t="s">
        <v>1</v>
      </c>
      <c r="E560" s="25" t="s">
        <v>170</v>
      </c>
      <c r="F560" s="25" t="s">
        <v>171</v>
      </c>
      <c r="G560" s="26">
        <v>107997</v>
      </c>
      <c r="H560" s="26">
        <v>3372.1356477509999</v>
      </c>
      <c r="I560" s="26">
        <v>708.78012838100005</v>
      </c>
      <c r="J560" s="26">
        <v>2353.5688485669998</v>
      </c>
      <c r="K560" s="26">
        <v>0</v>
      </c>
      <c r="L560" s="26">
        <v>0</v>
      </c>
      <c r="M560" s="26">
        <v>6434.4846246990001</v>
      </c>
      <c r="N560" s="26">
        <v>653.6</v>
      </c>
      <c r="O560" s="26">
        <v>0</v>
      </c>
      <c r="P560" s="26">
        <v>7088.0846246990004</v>
      </c>
      <c r="Q560" s="26">
        <v>0</v>
      </c>
      <c r="R560" s="26">
        <v>0</v>
      </c>
      <c r="S560" s="26">
        <v>7088.0846246990004</v>
      </c>
      <c r="T560" s="26">
        <v>570.29999999999995</v>
      </c>
      <c r="U560" s="26">
        <v>7658.3846246989997</v>
      </c>
      <c r="V560" s="25" t="s">
        <v>278</v>
      </c>
    </row>
    <row r="561" spans="1:22" hidden="1" x14ac:dyDescent="0.25">
      <c r="A561" s="25">
        <v>2017</v>
      </c>
      <c r="B561" s="25">
        <v>210018</v>
      </c>
      <c r="C561" s="25" t="s">
        <v>217</v>
      </c>
      <c r="D561" s="25" t="s">
        <v>1</v>
      </c>
      <c r="E561" s="25" t="s">
        <v>172</v>
      </c>
      <c r="F561" s="25" t="s">
        <v>173</v>
      </c>
      <c r="G561" s="26">
        <v>7221</v>
      </c>
      <c r="H561" s="26"/>
      <c r="I561" s="26">
        <v>689.52203633900001</v>
      </c>
      <c r="J561" s="26">
        <v>822.33070391800004</v>
      </c>
      <c r="K561" s="26"/>
      <c r="L561" s="26"/>
      <c r="M561" s="26">
        <v>1511.852740258</v>
      </c>
      <c r="N561" s="26"/>
      <c r="O561" s="26"/>
      <c r="P561" s="26">
        <v>1511.852740258</v>
      </c>
      <c r="Q561" s="26">
        <v>0</v>
      </c>
      <c r="R561" s="26">
        <v>0</v>
      </c>
      <c r="S561" s="26">
        <v>1511.852740258</v>
      </c>
      <c r="T561" s="26">
        <v>121.6</v>
      </c>
      <c r="U561" s="26">
        <v>1633.4527402579999</v>
      </c>
      <c r="V561" s="25" t="s">
        <v>278</v>
      </c>
    </row>
    <row r="562" spans="1:22" x14ac:dyDescent="0.25">
      <c r="A562" s="25">
        <v>2017</v>
      </c>
      <c r="B562" s="25">
        <v>210018</v>
      </c>
      <c r="C562" s="25" t="s">
        <v>217</v>
      </c>
      <c r="D562" s="25" t="s">
        <v>177</v>
      </c>
      <c r="E562" s="25" t="s">
        <v>94</v>
      </c>
      <c r="F562" s="25" t="s">
        <v>94</v>
      </c>
      <c r="G562" s="26">
        <v>9996720.0412133541</v>
      </c>
      <c r="H562" s="26">
        <v>80138.997247253006</v>
      </c>
      <c r="I562" s="26">
        <v>16626.202434556999</v>
      </c>
      <c r="J562" s="26">
        <v>31288.156328318</v>
      </c>
      <c r="K562" s="26">
        <v>167.133563184</v>
      </c>
      <c r="L562" s="26">
        <v>0</v>
      </c>
      <c r="M562" s="26">
        <v>128220.489573313</v>
      </c>
      <c r="N562" s="26">
        <v>10517.7</v>
      </c>
      <c r="O562" s="26">
        <v>2000.44075249</v>
      </c>
      <c r="P562" s="26">
        <v>140738.630325807</v>
      </c>
      <c r="Q562" s="26">
        <v>0</v>
      </c>
      <c r="R562" s="26">
        <v>0</v>
      </c>
      <c r="S562" s="26">
        <v>140738.63032580301</v>
      </c>
      <c r="T562" s="26">
        <v>11323.7</v>
      </c>
      <c r="U562" s="26">
        <v>152062.330325802</v>
      </c>
      <c r="V562" s="25" t="s">
        <v>278</v>
      </c>
    </row>
    <row r="563" spans="1:22" hidden="1" x14ac:dyDescent="0.25">
      <c r="A563" s="25">
        <v>2017</v>
      </c>
      <c r="B563" s="25">
        <v>210019</v>
      </c>
      <c r="C563" s="25" t="s">
        <v>218</v>
      </c>
      <c r="D563" s="25" t="s">
        <v>1</v>
      </c>
      <c r="E563" s="25" t="s">
        <v>106</v>
      </c>
      <c r="F563" s="25" t="s">
        <v>107</v>
      </c>
      <c r="G563" s="26">
        <v>59427</v>
      </c>
      <c r="H563" s="26">
        <v>35378.601759999998</v>
      </c>
      <c r="I563" s="26">
        <v>9458.6645089979993</v>
      </c>
      <c r="J563" s="26">
        <v>9798.2971125589993</v>
      </c>
      <c r="K563" s="26">
        <v>0</v>
      </c>
      <c r="L563" s="26">
        <v>0</v>
      </c>
      <c r="M563" s="26">
        <v>54635.563381557004</v>
      </c>
      <c r="N563" s="26">
        <v>8067.8</v>
      </c>
      <c r="O563" s="26">
        <v>54.48</v>
      </c>
      <c r="P563" s="26">
        <v>62757.843381557002</v>
      </c>
      <c r="Q563" s="26">
        <v>0</v>
      </c>
      <c r="R563" s="26">
        <v>0</v>
      </c>
      <c r="S563" s="26">
        <v>62757.843381557002</v>
      </c>
      <c r="T563" s="26">
        <v>6171.7</v>
      </c>
      <c r="U563" s="26">
        <v>68929.543381557</v>
      </c>
      <c r="V563" s="25" t="s">
        <v>278</v>
      </c>
    </row>
    <row r="564" spans="1:22" hidden="1" x14ac:dyDescent="0.25">
      <c r="A564" s="25">
        <v>2017</v>
      </c>
      <c r="B564" s="25">
        <v>210019</v>
      </c>
      <c r="C564" s="25" t="s">
        <v>218</v>
      </c>
      <c r="D564" s="25" t="s">
        <v>1</v>
      </c>
      <c r="E564" s="25" t="s">
        <v>108</v>
      </c>
      <c r="F564" s="25" t="s">
        <v>109</v>
      </c>
      <c r="G564" s="26">
        <v>1110</v>
      </c>
      <c r="H564" s="26">
        <v>937.93068000000005</v>
      </c>
      <c r="I564" s="26">
        <v>331.926637492</v>
      </c>
      <c r="J564" s="26">
        <v>262.21523273100001</v>
      </c>
      <c r="K564" s="26">
        <v>0</v>
      </c>
      <c r="L564" s="26">
        <v>0</v>
      </c>
      <c r="M564" s="26">
        <v>1532.072550223</v>
      </c>
      <c r="N564" s="26">
        <v>291.3</v>
      </c>
      <c r="O564" s="26">
        <v>1.3</v>
      </c>
      <c r="P564" s="26">
        <v>1824.6725502229999</v>
      </c>
      <c r="Q564" s="26">
        <v>0</v>
      </c>
      <c r="R564" s="26">
        <v>0</v>
      </c>
      <c r="S564" s="26">
        <v>1824.6725502229999</v>
      </c>
      <c r="T564" s="26">
        <v>179.4</v>
      </c>
      <c r="U564" s="26">
        <v>2004.072550223</v>
      </c>
      <c r="V564" s="25" t="s">
        <v>278</v>
      </c>
    </row>
    <row r="565" spans="1:22" hidden="1" x14ac:dyDescent="0.25">
      <c r="A565" s="25">
        <v>2017</v>
      </c>
      <c r="B565" s="25">
        <v>210019</v>
      </c>
      <c r="C565" s="25" t="s">
        <v>218</v>
      </c>
      <c r="D565" s="25" t="s">
        <v>1</v>
      </c>
      <c r="E565" s="25" t="s">
        <v>110</v>
      </c>
      <c r="F565" s="25" t="s">
        <v>111</v>
      </c>
      <c r="G565" s="26">
        <v>3784</v>
      </c>
      <c r="H565" s="26">
        <v>3868.2676099999999</v>
      </c>
      <c r="I565" s="26">
        <v>1043.9366423419999</v>
      </c>
      <c r="J565" s="26">
        <v>1071.631701047</v>
      </c>
      <c r="K565" s="26">
        <v>0</v>
      </c>
      <c r="L565" s="26">
        <v>0</v>
      </c>
      <c r="M565" s="26">
        <v>5983.8359533889998</v>
      </c>
      <c r="N565" s="26">
        <v>781.2</v>
      </c>
      <c r="O565" s="26">
        <v>3.43</v>
      </c>
      <c r="P565" s="26">
        <v>6768.4659533889999</v>
      </c>
      <c r="Q565" s="26">
        <v>0</v>
      </c>
      <c r="R565" s="26">
        <v>0</v>
      </c>
      <c r="S565" s="26">
        <v>6768.4659533889999</v>
      </c>
      <c r="T565" s="26">
        <v>665.6</v>
      </c>
      <c r="U565" s="26">
        <v>7434.0659533890002</v>
      </c>
      <c r="V565" s="25" t="s">
        <v>278</v>
      </c>
    </row>
    <row r="566" spans="1:22" hidden="1" x14ac:dyDescent="0.25">
      <c r="A566" s="25">
        <v>2017</v>
      </c>
      <c r="B566" s="25">
        <v>210019</v>
      </c>
      <c r="C566" s="25" t="s">
        <v>218</v>
      </c>
      <c r="D566" s="25" t="s">
        <v>1</v>
      </c>
      <c r="E566" s="25" t="s">
        <v>112</v>
      </c>
      <c r="F566" s="25" t="s">
        <v>113</v>
      </c>
      <c r="G566" s="26">
        <v>5092</v>
      </c>
      <c r="H566" s="26">
        <v>2953.1933300000001</v>
      </c>
      <c r="I566" s="26">
        <v>580.65559766700005</v>
      </c>
      <c r="J566" s="26">
        <v>811.59691648299997</v>
      </c>
      <c r="K566" s="26">
        <v>0</v>
      </c>
      <c r="L566" s="26">
        <v>0</v>
      </c>
      <c r="M566" s="26">
        <v>4345.4458441500001</v>
      </c>
      <c r="N566" s="26">
        <v>464</v>
      </c>
      <c r="O566" s="26">
        <v>4.51</v>
      </c>
      <c r="P566" s="26">
        <v>4813.9558441500003</v>
      </c>
      <c r="Q566" s="26">
        <v>0</v>
      </c>
      <c r="R566" s="26">
        <v>0</v>
      </c>
      <c r="S566" s="26">
        <v>4813.9558441500003</v>
      </c>
      <c r="T566" s="26">
        <v>473.4</v>
      </c>
      <c r="U566" s="26">
        <v>5287.3558441499999</v>
      </c>
      <c r="V566" s="25" t="s">
        <v>278</v>
      </c>
    </row>
    <row r="567" spans="1:22" hidden="1" x14ac:dyDescent="0.25">
      <c r="A567" s="25">
        <v>2017</v>
      </c>
      <c r="B567" s="25">
        <v>210019</v>
      </c>
      <c r="C567" s="25" t="s">
        <v>218</v>
      </c>
      <c r="D567" s="25" t="s">
        <v>1</v>
      </c>
      <c r="E567" s="25" t="s">
        <v>116</v>
      </c>
      <c r="F567" s="25" t="s">
        <v>117</v>
      </c>
      <c r="G567" s="26">
        <v>6149</v>
      </c>
      <c r="H567" s="26">
        <v>9677.3660400000008</v>
      </c>
      <c r="I567" s="26">
        <v>1771.2680383689999</v>
      </c>
      <c r="J567" s="26">
        <v>2655.565377247</v>
      </c>
      <c r="K567" s="26">
        <v>0</v>
      </c>
      <c r="L567" s="26">
        <v>0</v>
      </c>
      <c r="M567" s="26">
        <v>14104.199455615</v>
      </c>
      <c r="N567" s="26">
        <v>1884.1</v>
      </c>
      <c r="O567" s="26">
        <v>316.11</v>
      </c>
      <c r="P567" s="26">
        <v>16304.409455614999</v>
      </c>
      <c r="Q567" s="26">
        <v>0</v>
      </c>
      <c r="R567" s="26">
        <v>0</v>
      </c>
      <c r="S567" s="26">
        <v>16304.409455614999</v>
      </c>
      <c r="T567" s="26">
        <v>1603.4</v>
      </c>
      <c r="U567" s="26">
        <v>17907.809455614999</v>
      </c>
      <c r="V567" s="25" t="s">
        <v>278</v>
      </c>
    </row>
    <row r="568" spans="1:22" hidden="1" x14ac:dyDescent="0.25">
      <c r="A568" s="25">
        <v>2017</v>
      </c>
      <c r="B568" s="25">
        <v>210019</v>
      </c>
      <c r="C568" s="25" t="s">
        <v>218</v>
      </c>
      <c r="D568" s="25" t="s">
        <v>1</v>
      </c>
      <c r="E568" s="25" t="s">
        <v>184</v>
      </c>
      <c r="F568" s="25" t="s">
        <v>185</v>
      </c>
      <c r="G568" s="26">
        <v>0</v>
      </c>
      <c r="H568" s="26">
        <v>0</v>
      </c>
      <c r="I568" s="26">
        <v>0</v>
      </c>
      <c r="J568" s="26">
        <v>0</v>
      </c>
      <c r="K568" s="26">
        <v>0</v>
      </c>
      <c r="L568" s="26">
        <v>0</v>
      </c>
      <c r="M568" s="26">
        <v>0</v>
      </c>
      <c r="N568" s="26">
        <v>0</v>
      </c>
      <c r="O568" s="26">
        <v>92.67</v>
      </c>
      <c r="P568" s="26">
        <v>92.67</v>
      </c>
      <c r="Q568" s="26">
        <v>0</v>
      </c>
      <c r="R568" s="26">
        <v>0</v>
      </c>
      <c r="S568" s="26">
        <v>92.67</v>
      </c>
      <c r="T568" s="26">
        <v>9.1</v>
      </c>
      <c r="U568" s="26">
        <v>101.77</v>
      </c>
      <c r="V568" s="25" t="s">
        <v>278</v>
      </c>
    </row>
    <row r="569" spans="1:22" hidden="1" x14ac:dyDescent="0.25">
      <c r="A569" s="25">
        <v>2017</v>
      </c>
      <c r="B569" s="25">
        <v>210019</v>
      </c>
      <c r="C569" s="25" t="s">
        <v>218</v>
      </c>
      <c r="D569" s="25" t="s">
        <v>1</v>
      </c>
      <c r="E569" s="25" t="s">
        <v>118</v>
      </c>
      <c r="F569" s="25" t="s">
        <v>119</v>
      </c>
      <c r="G569" s="26">
        <v>5434</v>
      </c>
      <c r="H569" s="26">
        <v>2527.29648</v>
      </c>
      <c r="I569" s="26">
        <v>658.49430485300002</v>
      </c>
      <c r="J569" s="26">
        <v>699.42957487599995</v>
      </c>
      <c r="K569" s="26">
        <v>0</v>
      </c>
      <c r="L569" s="26">
        <v>0</v>
      </c>
      <c r="M569" s="26">
        <v>3885.2203597279999</v>
      </c>
      <c r="N569" s="26">
        <v>914.4</v>
      </c>
      <c r="O569" s="26">
        <v>0.14000000000000001</v>
      </c>
      <c r="P569" s="26">
        <v>4799.7603597280004</v>
      </c>
      <c r="Q569" s="26">
        <v>0</v>
      </c>
      <c r="R569" s="26">
        <v>0</v>
      </c>
      <c r="S569" s="26">
        <v>4799.7603597280004</v>
      </c>
      <c r="T569" s="26">
        <v>472</v>
      </c>
      <c r="U569" s="26">
        <v>5271.7603597280004</v>
      </c>
      <c r="V569" s="25" t="s">
        <v>278</v>
      </c>
    </row>
    <row r="570" spans="1:22" hidden="1" x14ac:dyDescent="0.25">
      <c r="A570" s="25">
        <v>2017</v>
      </c>
      <c r="B570" s="25">
        <v>210019</v>
      </c>
      <c r="C570" s="25" t="s">
        <v>218</v>
      </c>
      <c r="D570" s="25" t="s">
        <v>1</v>
      </c>
      <c r="E570" s="25" t="s">
        <v>120</v>
      </c>
      <c r="F570" s="25" t="s">
        <v>121</v>
      </c>
      <c r="G570" s="26">
        <v>769099</v>
      </c>
      <c r="H570" s="26">
        <v>11069.009770000001</v>
      </c>
      <c r="I570" s="26">
        <v>2255.8717695820001</v>
      </c>
      <c r="J570" s="26">
        <v>3316.2570979130001</v>
      </c>
      <c r="K570" s="26">
        <v>0</v>
      </c>
      <c r="L570" s="26">
        <v>0</v>
      </c>
      <c r="M570" s="26">
        <v>16641.138637495002</v>
      </c>
      <c r="N570" s="26">
        <v>2040.9</v>
      </c>
      <c r="O570" s="26">
        <v>1.1599999999999999</v>
      </c>
      <c r="P570" s="26">
        <v>18683.198637494999</v>
      </c>
      <c r="Q570" s="26">
        <v>0</v>
      </c>
      <c r="R570" s="26">
        <v>0</v>
      </c>
      <c r="S570" s="26">
        <v>18683.198637494999</v>
      </c>
      <c r="T570" s="26">
        <v>1837.3</v>
      </c>
      <c r="U570" s="26">
        <v>20520.498637494999</v>
      </c>
      <c r="V570" s="25" t="s">
        <v>278</v>
      </c>
    </row>
    <row r="571" spans="1:22" hidden="1" x14ac:dyDescent="0.25">
      <c r="A571" s="25">
        <v>2017</v>
      </c>
      <c r="B571" s="25">
        <v>210019</v>
      </c>
      <c r="C571" s="25" t="s">
        <v>218</v>
      </c>
      <c r="D571" s="25" t="s">
        <v>1</v>
      </c>
      <c r="E571" s="25" t="s">
        <v>122</v>
      </c>
      <c r="F571" s="25" t="s">
        <v>123</v>
      </c>
      <c r="G571" s="26">
        <v>359360</v>
      </c>
      <c r="H571" s="26">
        <v>3224.18316</v>
      </c>
      <c r="I571" s="26">
        <v>799.96261100799995</v>
      </c>
      <c r="J571" s="26">
        <v>995.80392258400002</v>
      </c>
      <c r="K571" s="26">
        <v>0</v>
      </c>
      <c r="L571" s="26">
        <v>0</v>
      </c>
      <c r="M571" s="26">
        <v>5019.9496935930001</v>
      </c>
      <c r="N571" s="26">
        <v>1098.2</v>
      </c>
      <c r="O571" s="26">
        <v>0.15</v>
      </c>
      <c r="P571" s="26">
        <v>6118.2996935929996</v>
      </c>
      <c r="Q571" s="26">
        <v>0</v>
      </c>
      <c r="R571" s="26">
        <v>0</v>
      </c>
      <c r="S571" s="26">
        <v>6118.2996935929996</v>
      </c>
      <c r="T571" s="26">
        <v>601.70000000000005</v>
      </c>
      <c r="U571" s="26">
        <v>6719.9996935930003</v>
      </c>
      <c r="V571" s="25" t="s">
        <v>278</v>
      </c>
    </row>
    <row r="572" spans="1:22" hidden="1" x14ac:dyDescent="0.25">
      <c r="A572" s="25">
        <v>2017</v>
      </c>
      <c r="B572" s="25">
        <v>210019</v>
      </c>
      <c r="C572" s="25" t="s">
        <v>218</v>
      </c>
      <c r="D572" s="25" t="s">
        <v>1</v>
      </c>
      <c r="E572" s="25" t="s">
        <v>186</v>
      </c>
      <c r="F572" s="25" t="s">
        <v>187</v>
      </c>
      <c r="G572" s="26">
        <v>1512</v>
      </c>
      <c r="H572" s="26">
        <v>365.02539999999999</v>
      </c>
      <c r="I572" s="26">
        <v>168.38817555200001</v>
      </c>
      <c r="J572" s="26">
        <v>107.659679454</v>
      </c>
      <c r="K572" s="26">
        <v>0</v>
      </c>
      <c r="L572" s="26">
        <v>0</v>
      </c>
      <c r="M572" s="26">
        <v>641.07325500599995</v>
      </c>
      <c r="N572" s="26">
        <v>146.4</v>
      </c>
      <c r="O572" s="26">
        <v>0</v>
      </c>
      <c r="P572" s="26">
        <v>787.47325500600004</v>
      </c>
      <c r="Q572" s="26">
        <v>0</v>
      </c>
      <c r="R572" s="26">
        <v>0</v>
      </c>
      <c r="S572" s="26">
        <v>787.47325500600004</v>
      </c>
      <c r="T572" s="26">
        <v>77.400000000000006</v>
      </c>
      <c r="U572" s="26">
        <v>864.87325500600002</v>
      </c>
      <c r="V572" s="25" t="s">
        <v>278</v>
      </c>
    </row>
    <row r="573" spans="1:22" hidden="1" x14ac:dyDescent="0.25">
      <c r="A573" s="25">
        <v>2017</v>
      </c>
      <c r="B573" s="25">
        <v>210019</v>
      </c>
      <c r="C573" s="25" t="s">
        <v>218</v>
      </c>
      <c r="D573" s="25" t="s">
        <v>1</v>
      </c>
      <c r="E573" s="25" t="s">
        <v>124</v>
      </c>
      <c r="F573" s="25" t="s">
        <v>125</v>
      </c>
      <c r="G573" s="26">
        <v>6823</v>
      </c>
      <c r="H573" s="26">
        <v>3821.4578700000002</v>
      </c>
      <c r="I573" s="26">
        <v>303.28014134400001</v>
      </c>
      <c r="J573" s="26">
        <v>1278.370301166</v>
      </c>
      <c r="K573" s="26">
        <v>0</v>
      </c>
      <c r="L573" s="26">
        <v>0</v>
      </c>
      <c r="M573" s="26">
        <v>5403.1083125100004</v>
      </c>
      <c r="N573" s="26">
        <v>305.60000000000002</v>
      </c>
      <c r="O573" s="26">
        <v>0.73</v>
      </c>
      <c r="P573" s="26">
        <v>5709.4383125100003</v>
      </c>
      <c r="Q573" s="26">
        <v>0</v>
      </c>
      <c r="R573" s="26">
        <v>0</v>
      </c>
      <c r="S573" s="26">
        <v>5709.4383125100003</v>
      </c>
      <c r="T573" s="26">
        <v>561.5</v>
      </c>
      <c r="U573" s="26">
        <v>6270.9383125100003</v>
      </c>
      <c r="V573" s="25" t="s">
        <v>278</v>
      </c>
    </row>
    <row r="574" spans="1:22" hidden="1" x14ac:dyDescent="0.25">
      <c r="A574" s="25">
        <v>2017</v>
      </c>
      <c r="B574" s="25">
        <v>210019</v>
      </c>
      <c r="C574" s="25" t="s">
        <v>218</v>
      </c>
      <c r="D574" s="25" t="s">
        <v>1</v>
      </c>
      <c r="E574" s="25" t="s">
        <v>126</v>
      </c>
      <c r="F574" s="25" t="s">
        <v>127</v>
      </c>
      <c r="G574" s="26">
        <v>75836</v>
      </c>
      <c r="H574" s="26">
        <v>4882.2359200000001</v>
      </c>
      <c r="I574" s="26">
        <v>647.439260053</v>
      </c>
      <c r="J574" s="26">
        <v>1464.253656631</v>
      </c>
      <c r="K574" s="26">
        <v>0</v>
      </c>
      <c r="L574" s="26">
        <v>0</v>
      </c>
      <c r="M574" s="26">
        <v>6993.9288366829996</v>
      </c>
      <c r="N574" s="26">
        <v>597.1</v>
      </c>
      <c r="O574" s="26">
        <v>0.63</v>
      </c>
      <c r="P574" s="26">
        <v>7591.6588366830001</v>
      </c>
      <c r="Q574" s="26">
        <v>0</v>
      </c>
      <c r="R574" s="26">
        <v>0</v>
      </c>
      <c r="S574" s="26">
        <v>7591.6588366830001</v>
      </c>
      <c r="T574" s="26">
        <v>746.6</v>
      </c>
      <c r="U574" s="26">
        <v>8338.2588366830005</v>
      </c>
      <c r="V574" s="25" t="s">
        <v>278</v>
      </c>
    </row>
    <row r="575" spans="1:22" hidden="1" x14ac:dyDescent="0.25">
      <c r="A575" s="25">
        <v>2017</v>
      </c>
      <c r="B575" s="25">
        <v>210019</v>
      </c>
      <c r="C575" s="25" t="s">
        <v>218</v>
      </c>
      <c r="D575" s="25" t="s">
        <v>1</v>
      </c>
      <c r="E575" s="25" t="s">
        <v>128</v>
      </c>
      <c r="F575" s="25" t="s">
        <v>129</v>
      </c>
      <c r="G575" s="26">
        <v>1244804</v>
      </c>
      <c r="H575" s="26">
        <v>15447.377210000001</v>
      </c>
      <c r="I575" s="26">
        <v>2906.9034883099998</v>
      </c>
      <c r="J575" s="26">
        <v>4241.3148470120004</v>
      </c>
      <c r="K575" s="26">
        <v>0</v>
      </c>
      <c r="L575" s="26">
        <v>0</v>
      </c>
      <c r="M575" s="26">
        <v>22595.595545321001</v>
      </c>
      <c r="N575" s="26">
        <v>3808.5</v>
      </c>
      <c r="O575" s="26">
        <v>1797.72</v>
      </c>
      <c r="P575" s="26">
        <v>28201.815545320998</v>
      </c>
      <c r="Q575" s="26">
        <v>0</v>
      </c>
      <c r="R575" s="26">
        <v>0</v>
      </c>
      <c r="S575" s="26">
        <v>28201.815545320998</v>
      </c>
      <c r="T575" s="26">
        <v>2773.4</v>
      </c>
      <c r="U575" s="26">
        <v>30975.215545321</v>
      </c>
      <c r="V575" s="25" t="s">
        <v>278</v>
      </c>
    </row>
    <row r="576" spans="1:22" hidden="1" x14ac:dyDescent="0.25">
      <c r="A576" s="25">
        <v>2017</v>
      </c>
      <c r="B576" s="25">
        <v>210019</v>
      </c>
      <c r="C576" s="25" t="s">
        <v>218</v>
      </c>
      <c r="D576" s="25" t="s">
        <v>1</v>
      </c>
      <c r="E576" s="25" t="s">
        <v>130</v>
      </c>
      <c r="F576" s="25" t="s">
        <v>131</v>
      </c>
      <c r="G576" s="26">
        <v>119055</v>
      </c>
      <c r="H576" s="26">
        <v>442.70972</v>
      </c>
      <c r="I576" s="26">
        <v>89.757291421999994</v>
      </c>
      <c r="J576" s="26">
        <v>203.097322435</v>
      </c>
      <c r="K576" s="26">
        <v>0</v>
      </c>
      <c r="L576" s="26">
        <v>0</v>
      </c>
      <c r="M576" s="26">
        <v>735.56433385699995</v>
      </c>
      <c r="N576" s="26">
        <v>129.5</v>
      </c>
      <c r="O576" s="26">
        <v>0</v>
      </c>
      <c r="P576" s="26">
        <v>865.06433385699995</v>
      </c>
      <c r="Q576" s="26">
        <v>0</v>
      </c>
      <c r="R576" s="26">
        <v>0</v>
      </c>
      <c r="S576" s="26">
        <v>865.06433385699995</v>
      </c>
      <c r="T576" s="26">
        <v>85.1</v>
      </c>
      <c r="U576" s="26">
        <v>950.16433385699997</v>
      </c>
      <c r="V576" s="25" t="s">
        <v>278</v>
      </c>
    </row>
    <row r="577" spans="1:22" hidden="1" x14ac:dyDescent="0.25">
      <c r="A577" s="25">
        <v>2017</v>
      </c>
      <c r="B577" s="25">
        <v>210019</v>
      </c>
      <c r="C577" s="25" t="s">
        <v>218</v>
      </c>
      <c r="D577" s="25" t="s">
        <v>1</v>
      </c>
      <c r="E577" s="25" t="s">
        <v>132</v>
      </c>
      <c r="F577" s="25" t="s">
        <v>133</v>
      </c>
      <c r="G577" s="26">
        <v>1260586</v>
      </c>
      <c r="H577" s="26">
        <v>980.04093</v>
      </c>
      <c r="I577" s="26">
        <v>72.500061625000001</v>
      </c>
      <c r="J577" s="26">
        <v>338.78286456400002</v>
      </c>
      <c r="K577" s="26">
        <v>0</v>
      </c>
      <c r="L577" s="26">
        <v>0</v>
      </c>
      <c r="M577" s="26">
        <v>1391.323856189</v>
      </c>
      <c r="N577" s="26">
        <v>51.9</v>
      </c>
      <c r="O577" s="26">
        <v>0</v>
      </c>
      <c r="P577" s="26">
        <v>1443.2238561889999</v>
      </c>
      <c r="Q577" s="26">
        <v>0</v>
      </c>
      <c r="R577" s="26">
        <v>0</v>
      </c>
      <c r="S577" s="26">
        <v>1443.2238561889999</v>
      </c>
      <c r="T577" s="26">
        <v>141.9</v>
      </c>
      <c r="U577" s="26">
        <v>1585.123856189</v>
      </c>
      <c r="V577" s="25" t="s">
        <v>278</v>
      </c>
    </row>
    <row r="578" spans="1:22" hidden="1" x14ac:dyDescent="0.25">
      <c r="A578" s="25">
        <v>2017</v>
      </c>
      <c r="B578" s="25">
        <v>210019</v>
      </c>
      <c r="C578" s="25" t="s">
        <v>218</v>
      </c>
      <c r="D578" s="25" t="s">
        <v>1</v>
      </c>
      <c r="E578" s="25" t="s">
        <v>174</v>
      </c>
      <c r="F578" s="25" t="s">
        <v>175</v>
      </c>
      <c r="G578" s="26">
        <v>30817.646140000001</v>
      </c>
      <c r="H578" s="26">
        <v>39366.800000000003</v>
      </c>
      <c r="I578" s="26">
        <v>1203.0329400000001</v>
      </c>
      <c r="J578" s="26">
        <v>408.084245329</v>
      </c>
      <c r="K578" s="26"/>
      <c r="L578" s="26"/>
      <c r="M578" s="26">
        <v>40977.917185329003</v>
      </c>
      <c r="N578" s="26">
        <v>45.5</v>
      </c>
      <c r="O578" s="26"/>
      <c r="P578" s="26">
        <v>41023.417185329003</v>
      </c>
      <c r="Q578" s="26">
        <v>0</v>
      </c>
      <c r="R578" s="26">
        <v>0</v>
      </c>
      <c r="S578" s="26">
        <v>41023.417185329003</v>
      </c>
      <c r="T578" s="26">
        <v>4034.3</v>
      </c>
      <c r="U578" s="26">
        <v>45057.717185328998</v>
      </c>
      <c r="V578" s="25" t="s">
        <v>278</v>
      </c>
    </row>
    <row r="579" spans="1:22" hidden="1" x14ac:dyDescent="0.25">
      <c r="A579" s="25">
        <v>2017</v>
      </c>
      <c r="B579" s="25">
        <v>210019</v>
      </c>
      <c r="C579" s="25" t="s">
        <v>218</v>
      </c>
      <c r="D579" s="25" t="s">
        <v>1</v>
      </c>
      <c r="E579" s="25" t="s">
        <v>176</v>
      </c>
      <c r="F579" s="25" t="s">
        <v>2</v>
      </c>
      <c r="G579" s="26">
        <v>30817.646140000001</v>
      </c>
      <c r="H579" s="26">
        <v>40398.800000000003</v>
      </c>
      <c r="I579" s="26">
        <v>7055.1346199999998</v>
      </c>
      <c r="J579" s="26">
        <v>2625.5786080349999</v>
      </c>
      <c r="K579" s="26"/>
      <c r="L579" s="26"/>
      <c r="M579" s="26">
        <v>50079.513228035001</v>
      </c>
      <c r="N579" s="26">
        <v>266.5</v>
      </c>
      <c r="O579" s="26"/>
      <c r="P579" s="26">
        <v>50346.013228035001</v>
      </c>
      <c r="Q579" s="26">
        <v>0</v>
      </c>
      <c r="R579" s="26">
        <v>0</v>
      </c>
      <c r="S579" s="26">
        <v>50346.013228035001</v>
      </c>
      <c r="T579" s="26">
        <v>4951.1000000000004</v>
      </c>
      <c r="U579" s="26">
        <v>55297.113228034999</v>
      </c>
      <c r="V579" s="25" t="s">
        <v>278</v>
      </c>
    </row>
    <row r="580" spans="1:22" hidden="1" x14ac:dyDescent="0.25">
      <c r="A580" s="25">
        <v>2017</v>
      </c>
      <c r="B580" s="25">
        <v>210019</v>
      </c>
      <c r="C580" s="25" t="s">
        <v>218</v>
      </c>
      <c r="D580" s="25" t="s">
        <v>1</v>
      </c>
      <c r="E580" s="25" t="s">
        <v>134</v>
      </c>
      <c r="F580" s="25" t="s">
        <v>135</v>
      </c>
      <c r="G580" s="26">
        <v>14489856</v>
      </c>
      <c r="H580" s="26">
        <v>11895.922689999999</v>
      </c>
      <c r="I580" s="26">
        <v>1683.1385737759999</v>
      </c>
      <c r="J580" s="26">
        <v>4187.3353764399999</v>
      </c>
      <c r="K580" s="26">
        <v>0</v>
      </c>
      <c r="L580" s="26">
        <v>0</v>
      </c>
      <c r="M580" s="26">
        <v>17766.396640216</v>
      </c>
      <c r="N580" s="26">
        <v>1738.2</v>
      </c>
      <c r="O580" s="26">
        <v>403.27</v>
      </c>
      <c r="P580" s="26">
        <v>19907.866640216002</v>
      </c>
      <c r="Q580" s="26">
        <v>0</v>
      </c>
      <c r="R580" s="26">
        <v>0</v>
      </c>
      <c r="S580" s="26">
        <v>19907.866640216002</v>
      </c>
      <c r="T580" s="26">
        <v>1957.8</v>
      </c>
      <c r="U580" s="26">
        <v>21865.666640216001</v>
      </c>
      <c r="V580" s="25" t="s">
        <v>278</v>
      </c>
    </row>
    <row r="581" spans="1:22" hidden="1" x14ac:dyDescent="0.25">
      <c r="A581" s="25">
        <v>2017</v>
      </c>
      <c r="B581" s="25">
        <v>210019</v>
      </c>
      <c r="C581" s="25" t="s">
        <v>218</v>
      </c>
      <c r="D581" s="25" t="s">
        <v>1</v>
      </c>
      <c r="E581" s="25" t="s">
        <v>136</v>
      </c>
      <c r="F581" s="25" t="s">
        <v>137</v>
      </c>
      <c r="G581" s="26">
        <v>443798</v>
      </c>
      <c r="H581" s="26">
        <v>275.57337000000001</v>
      </c>
      <c r="I581" s="26">
        <v>27.233750656000002</v>
      </c>
      <c r="J581" s="26">
        <v>106.645843817</v>
      </c>
      <c r="K581" s="26">
        <v>0</v>
      </c>
      <c r="L581" s="26">
        <v>0</v>
      </c>
      <c r="M581" s="26">
        <v>409.45296447300001</v>
      </c>
      <c r="N581" s="26">
        <v>28.9</v>
      </c>
      <c r="O581" s="26">
        <v>0.04</v>
      </c>
      <c r="P581" s="26">
        <v>438.39296447300001</v>
      </c>
      <c r="Q581" s="26">
        <v>0</v>
      </c>
      <c r="R581" s="26">
        <v>0</v>
      </c>
      <c r="S581" s="26">
        <v>438.39296447300001</v>
      </c>
      <c r="T581" s="26">
        <v>43.1</v>
      </c>
      <c r="U581" s="26">
        <v>481.49296447299997</v>
      </c>
      <c r="V581" s="25" t="s">
        <v>278</v>
      </c>
    </row>
    <row r="582" spans="1:22" hidden="1" x14ac:dyDescent="0.25">
      <c r="A582" s="25">
        <v>2017</v>
      </c>
      <c r="B582" s="25">
        <v>210019</v>
      </c>
      <c r="C582" s="25" t="s">
        <v>218</v>
      </c>
      <c r="D582" s="25" t="s">
        <v>1</v>
      </c>
      <c r="E582" s="25" t="s">
        <v>138</v>
      </c>
      <c r="F582" s="25" t="s">
        <v>139</v>
      </c>
      <c r="G582" s="26">
        <v>177719</v>
      </c>
      <c r="H582" s="26">
        <v>7631.6015699999998</v>
      </c>
      <c r="I582" s="26">
        <v>1089.941481741</v>
      </c>
      <c r="J582" s="26">
        <v>2931.9588382299999</v>
      </c>
      <c r="K582" s="26">
        <v>0</v>
      </c>
      <c r="L582" s="26">
        <v>0</v>
      </c>
      <c r="M582" s="26">
        <v>11653.501889970999</v>
      </c>
      <c r="N582" s="26">
        <v>1132.8</v>
      </c>
      <c r="O582" s="26">
        <v>531.70000000000005</v>
      </c>
      <c r="P582" s="26">
        <v>13318.001889970999</v>
      </c>
      <c r="Q582" s="26">
        <v>0</v>
      </c>
      <c r="R582" s="26">
        <v>0</v>
      </c>
      <c r="S582" s="26">
        <v>13318.001889970999</v>
      </c>
      <c r="T582" s="26">
        <v>1309.7</v>
      </c>
      <c r="U582" s="26">
        <v>14627.701889971</v>
      </c>
      <c r="V582" s="25" t="s">
        <v>278</v>
      </c>
    </row>
    <row r="583" spans="1:22" hidden="1" x14ac:dyDescent="0.25">
      <c r="A583" s="25">
        <v>2017</v>
      </c>
      <c r="B583" s="25">
        <v>210019</v>
      </c>
      <c r="C583" s="25" t="s">
        <v>218</v>
      </c>
      <c r="D583" s="25" t="s">
        <v>1</v>
      </c>
      <c r="E583" s="25" t="s">
        <v>140</v>
      </c>
      <c r="F583" s="25" t="s">
        <v>141</v>
      </c>
      <c r="G583" s="26">
        <v>613918</v>
      </c>
      <c r="H583" s="26">
        <v>7218.51811</v>
      </c>
      <c r="I583" s="26">
        <v>1175.7788663240001</v>
      </c>
      <c r="J583" s="26">
        <v>2726.428108522</v>
      </c>
      <c r="K583" s="26">
        <v>0</v>
      </c>
      <c r="L583" s="26">
        <v>0</v>
      </c>
      <c r="M583" s="26">
        <v>11120.725084845</v>
      </c>
      <c r="N583" s="26">
        <v>1496.8</v>
      </c>
      <c r="O583" s="26">
        <v>535.37</v>
      </c>
      <c r="P583" s="26">
        <v>13152.895084845</v>
      </c>
      <c r="Q583" s="26">
        <v>0</v>
      </c>
      <c r="R583" s="26">
        <v>0</v>
      </c>
      <c r="S583" s="26">
        <v>13152.895084845</v>
      </c>
      <c r="T583" s="26">
        <v>1293.5</v>
      </c>
      <c r="U583" s="26">
        <v>14446.395084845</v>
      </c>
      <c r="V583" s="25" t="s">
        <v>278</v>
      </c>
    </row>
    <row r="584" spans="1:22" hidden="1" x14ac:dyDescent="0.25">
      <c r="A584" s="25">
        <v>2017</v>
      </c>
      <c r="B584" s="25">
        <v>210019</v>
      </c>
      <c r="C584" s="25" t="s">
        <v>218</v>
      </c>
      <c r="D584" s="25" t="s">
        <v>1</v>
      </c>
      <c r="E584" s="25" t="s">
        <v>142</v>
      </c>
      <c r="F584" s="25" t="s">
        <v>143</v>
      </c>
      <c r="G584" s="26">
        <v>798361</v>
      </c>
      <c r="H584" s="26">
        <v>2201.00756</v>
      </c>
      <c r="I584" s="26">
        <v>167.550395006</v>
      </c>
      <c r="J584" s="26">
        <v>853.31054607500005</v>
      </c>
      <c r="K584" s="26">
        <v>0</v>
      </c>
      <c r="L584" s="26">
        <v>0</v>
      </c>
      <c r="M584" s="26">
        <v>3221.86850108</v>
      </c>
      <c r="N584" s="26">
        <v>199.6</v>
      </c>
      <c r="O584" s="26">
        <v>263.16230769200001</v>
      </c>
      <c r="P584" s="26">
        <v>3684.6308087729999</v>
      </c>
      <c r="Q584" s="26">
        <v>0</v>
      </c>
      <c r="R584" s="26">
        <v>0</v>
      </c>
      <c r="S584" s="26">
        <v>3684.6308087729999</v>
      </c>
      <c r="T584" s="26">
        <v>362.4</v>
      </c>
      <c r="U584" s="26">
        <v>4047.030808773</v>
      </c>
      <c r="V584" s="25" t="s">
        <v>278</v>
      </c>
    </row>
    <row r="585" spans="1:22" hidden="1" x14ac:dyDescent="0.25">
      <c r="A585" s="25">
        <v>2017</v>
      </c>
      <c r="B585" s="25">
        <v>210019</v>
      </c>
      <c r="C585" s="25" t="s">
        <v>218</v>
      </c>
      <c r="D585" s="25" t="s">
        <v>1</v>
      </c>
      <c r="E585" s="25" t="s">
        <v>144</v>
      </c>
      <c r="F585" s="25" t="s">
        <v>145</v>
      </c>
      <c r="G585" s="26">
        <v>1503322</v>
      </c>
      <c r="H585" s="26">
        <v>5213.9708600000004</v>
      </c>
      <c r="I585" s="26">
        <v>740.59330980100003</v>
      </c>
      <c r="J585" s="26">
        <v>2359.6144323079998</v>
      </c>
      <c r="K585" s="26">
        <v>0</v>
      </c>
      <c r="L585" s="26">
        <v>0</v>
      </c>
      <c r="M585" s="26">
        <v>8314.1786021080006</v>
      </c>
      <c r="N585" s="26">
        <v>845.3</v>
      </c>
      <c r="O585" s="26">
        <v>420.22</v>
      </c>
      <c r="P585" s="26">
        <v>9579.6986021079992</v>
      </c>
      <c r="Q585" s="26">
        <v>0</v>
      </c>
      <c r="R585" s="26">
        <v>0</v>
      </c>
      <c r="S585" s="26">
        <v>9579.6986021079992</v>
      </c>
      <c r="T585" s="26">
        <v>942.1</v>
      </c>
      <c r="U585" s="26">
        <v>10521.798602108</v>
      </c>
      <c r="V585" s="25" t="s">
        <v>278</v>
      </c>
    </row>
    <row r="586" spans="1:22" hidden="1" x14ac:dyDescent="0.25">
      <c r="A586" s="25">
        <v>2017</v>
      </c>
      <c r="B586" s="25">
        <v>210019</v>
      </c>
      <c r="C586" s="25" t="s">
        <v>218</v>
      </c>
      <c r="D586" s="25" t="s">
        <v>1</v>
      </c>
      <c r="E586" s="25" t="s">
        <v>146</v>
      </c>
      <c r="F586" s="25" t="s">
        <v>147</v>
      </c>
      <c r="G586" s="26">
        <v>81020</v>
      </c>
      <c r="H586" s="26">
        <v>1399.1084800000001</v>
      </c>
      <c r="I586" s="26">
        <v>197.074500841</v>
      </c>
      <c r="J586" s="26">
        <v>575.61788599900001</v>
      </c>
      <c r="K586" s="26">
        <v>0</v>
      </c>
      <c r="L586" s="26">
        <v>0</v>
      </c>
      <c r="M586" s="26">
        <v>2171.8008668399998</v>
      </c>
      <c r="N586" s="26">
        <v>206.9</v>
      </c>
      <c r="O586" s="26">
        <v>164.45</v>
      </c>
      <c r="P586" s="26">
        <v>2543.1508668400002</v>
      </c>
      <c r="Q586" s="26">
        <v>0</v>
      </c>
      <c r="R586" s="26">
        <v>0</v>
      </c>
      <c r="S586" s="26">
        <v>2543.1508668400002</v>
      </c>
      <c r="T586" s="26">
        <v>250.1</v>
      </c>
      <c r="U586" s="26">
        <v>2793.2508668400001</v>
      </c>
      <c r="V586" s="25" t="s">
        <v>278</v>
      </c>
    </row>
    <row r="587" spans="1:22" hidden="1" x14ac:dyDescent="0.25">
      <c r="A587" s="25">
        <v>2017</v>
      </c>
      <c r="B587" s="25">
        <v>210019</v>
      </c>
      <c r="C587" s="25" t="s">
        <v>218</v>
      </c>
      <c r="D587" s="25" t="s">
        <v>1</v>
      </c>
      <c r="E587" s="25" t="s">
        <v>148</v>
      </c>
      <c r="F587" s="25" t="s">
        <v>149</v>
      </c>
      <c r="G587" s="26">
        <v>4501380</v>
      </c>
      <c r="H587" s="26">
        <v>4380.0853200000001</v>
      </c>
      <c r="I587" s="26">
        <v>262.00920884999999</v>
      </c>
      <c r="J587" s="26">
        <v>1265.5310553849999</v>
      </c>
      <c r="K587" s="26">
        <v>0</v>
      </c>
      <c r="L587" s="26">
        <v>0</v>
      </c>
      <c r="M587" s="26">
        <v>5907.6255842350001</v>
      </c>
      <c r="N587" s="26">
        <v>422.9</v>
      </c>
      <c r="O587" s="26">
        <v>7.0000000000000007E-2</v>
      </c>
      <c r="P587" s="26">
        <v>6330.5955842350004</v>
      </c>
      <c r="Q587" s="26">
        <v>0</v>
      </c>
      <c r="R587" s="26">
        <v>0</v>
      </c>
      <c r="S587" s="26">
        <v>6330.5955842350004</v>
      </c>
      <c r="T587" s="26">
        <v>622.6</v>
      </c>
      <c r="U587" s="26">
        <v>6953.1955842349998</v>
      </c>
      <c r="V587" s="25" t="s">
        <v>278</v>
      </c>
    </row>
    <row r="588" spans="1:22" hidden="1" x14ac:dyDescent="0.25">
      <c r="A588" s="25">
        <v>2017</v>
      </c>
      <c r="B588" s="25">
        <v>210019</v>
      </c>
      <c r="C588" s="25" t="s">
        <v>218</v>
      </c>
      <c r="D588" s="25" t="s">
        <v>1</v>
      </c>
      <c r="E588" s="25" t="s">
        <v>150</v>
      </c>
      <c r="F588" s="25" t="s">
        <v>151</v>
      </c>
      <c r="G588" s="26">
        <v>226370</v>
      </c>
      <c r="H588" s="26">
        <v>480.66158999999999</v>
      </c>
      <c r="I588" s="26">
        <v>50.895397015</v>
      </c>
      <c r="J588" s="26">
        <v>217.37420219800001</v>
      </c>
      <c r="K588" s="26">
        <v>0</v>
      </c>
      <c r="L588" s="26">
        <v>0</v>
      </c>
      <c r="M588" s="26">
        <v>748.93118921300004</v>
      </c>
      <c r="N588" s="26">
        <v>65.099999999999994</v>
      </c>
      <c r="O588" s="26">
        <v>0.02</v>
      </c>
      <c r="P588" s="26">
        <v>814.05118921300004</v>
      </c>
      <c r="Q588" s="26">
        <v>0</v>
      </c>
      <c r="R588" s="26">
        <v>0</v>
      </c>
      <c r="S588" s="26">
        <v>814.05118921300004</v>
      </c>
      <c r="T588" s="26">
        <v>80.099999999999994</v>
      </c>
      <c r="U588" s="26">
        <v>894.15118921299995</v>
      </c>
      <c r="V588" s="25" t="s">
        <v>278</v>
      </c>
    </row>
    <row r="589" spans="1:22" hidden="1" x14ac:dyDescent="0.25">
      <c r="A589" s="25">
        <v>2017</v>
      </c>
      <c r="B589" s="25">
        <v>210019</v>
      </c>
      <c r="C589" s="25" t="s">
        <v>218</v>
      </c>
      <c r="D589" s="25" t="s">
        <v>1</v>
      </c>
      <c r="E589" s="25" t="s">
        <v>152</v>
      </c>
      <c r="F589" s="25" t="s">
        <v>153</v>
      </c>
      <c r="G589" s="26">
        <v>418131</v>
      </c>
      <c r="H589" s="26">
        <v>3212.7577000000001</v>
      </c>
      <c r="I589" s="26">
        <v>685.13734198999998</v>
      </c>
      <c r="J589" s="26">
        <v>1438.294947766</v>
      </c>
      <c r="K589" s="26">
        <v>0</v>
      </c>
      <c r="L589" s="26">
        <v>0</v>
      </c>
      <c r="M589" s="26">
        <v>5336.1899897570001</v>
      </c>
      <c r="N589" s="26">
        <v>641</v>
      </c>
      <c r="O589" s="26">
        <v>0.06</v>
      </c>
      <c r="P589" s="26">
        <v>5977.2499897569996</v>
      </c>
      <c r="Q589" s="26">
        <v>0</v>
      </c>
      <c r="R589" s="26">
        <v>0</v>
      </c>
      <c r="S589" s="26">
        <v>5977.2499897569996</v>
      </c>
      <c r="T589" s="26">
        <v>587.79999999999995</v>
      </c>
      <c r="U589" s="26">
        <v>6565.0499897569998</v>
      </c>
      <c r="V589" s="25" t="s">
        <v>278</v>
      </c>
    </row>
    <row r="590" spans="1:22" hidden="1" x14ac:dyDescent="0.25">
      <c r="A590" s="25">
        <v>2017</v>
      </c>
      <c r="B590" s="25">
        <v>210019</v>
      </c>
      <c r="C590" s="25" t="s">
        <v>218</v>
      </c>
      <c r="D590" s="25" t="s">
        <v>1</v>
      </c>
      <c r="E590" s="25" t="s">
        <v>154</v>
      </c>
      <c r="F590" s="25" t="s">
        <v>155</v>
      </c>
      <c r="G590" s="26">
        <v>347247</v>
      </c>
      <c r="H590" s="26">
        <v>2263.29396</v>
      </c>
      <c r="I590" s="26">
        <v>213.56554887799999</v>
      </c>
      <c r="J590" s="26">
        <v>662.99221690299998</v>
      </c>
      <c r="K590" s="26">
        <v>0</v>
      </c>
      <c r="L590" s="26">
        <v>0</v>
      </c>
      <c r="M590" s="26">
        <v>3139.8517257799999</v>
      </c>
      <c r="N590" s="26">
        <v>341.8</v>
      </c>
      <c r="O590" s="26">
        <v>0.15</v>
      </c>
      <c r="P590" s="26">
        <v>3481.8017257800002</v>
      </c>
      <c r="Q590" s="26">
        <v>0</v>
      </c>
      <c r="R590" s="26">
        <v>0</v>
      </c>
      <c r="S590" s="26">
        <v>3481.8017257800002</v>
      </c>
      <c r="T590" s="26">
        <v>342.4</v>
      </c>
      <c r="U590" s="26">
        <v>3824.2017257799998</v>
      </c>
      <c r="V590" s="25" t="s">
        <v>278</v>
      </c>
    </row>
    <row r="591" spans="1:22" hidden="1" x14ac:dyDescent="0.25">
      <c r="A591" s="25">
        <v>2017</v>
      </c>
      <c r="B591" s="25">
        <v>210019</v>
      </c>
      <c r="C591" s="25" t="s">
        <v>218</v>
      </c>
      <c r="D591" s="25" t="s">
        <v>1</v>
      </c>
      <c r="E591" s="25" t="s">
        <v>156</v>
      </c>
      <c r="F591" s="25" t="s">
        <v>157</v>
      </c>
      <c r="G591" s="26">
        <v>106140</v>
      </c>
      <c r="H591" s="26">
        <v>442.32483999999999</v>
      </c>
      <c r="I591" s="26">
        <v>21.467559788999999</v>
      </c>
      <c r="J591" s="26">
        <v>128.35893239800001</v>
      </c>
      <c r="K591" s="26">
        <v>0</v>
      </c>
      <c r="L591" s="26">
        <v>0</v>
      </c>
      <c r="M591" s="26">
        <v>592.15133218699998</v>
      </c>
      <c r="N591" s="26">
        <v>16.7</v>
      </c>
      <c r="O591" s="26">
        <v>0.12</v>
      </c>
      <c r="P591" s="26">
        <v>608.97133218700003</v>
      </c>
      <c r="Q591" s="26">
        <v>0</v>
      </c>
      <c r="R591" s="26">
        <v>0</v>
      </c>
      <c r="S591" s="26">
        <v>608.97133218700003</v>
      </c>
      <c r="T591" s="26">
        <v>59.9</v>
      </c>
      <c r="U591" s="26">
        <v>668.87133218700001</v>
      </c>
      <c r="V591" s="25" t="s">
        <v>278</v>
      </c>
    </row>
    <row r="592" spans="1:22" hidden="1" x14ac:dyDescent="0.25">
      <c r="A592" s="25">
        <v>2017</v>
      </c>
      <c r="B592" s="25">
        <v>210019</v>
      </c>
      <c r="C592" s="25" t="s">
        <v>218</v>
      </c>
      <c r="D592" s="25" t="s">
        <v>1</v>
      </c>
      <c r="E592" s="25" t="s">
        <v>158</v>
      </c>
      <c r="F592" s="25" t="s">
        <v>159</v>
      </c>
      <c r="G592" s="26">
        <v>77390</v>
      </c>
      <c r="H592" s="26">
        <v>385.86603000000002</v>
      </c>
      <c r="I592" s="26">
        <v>12.378696616999999</v>
      </c>
      <c r="J592" s="26">
        <v>115.62542163800001</v>
      </c>
      <c r="K592" s="26">
        <v>0</v>
      </c>
      <c r="L592" s="26">
        <v>0</v>
      </c>
      <c r="M592" s="26">
        <v>513.870148255</v>
      </c>
      <c r="N592" s="26">
        <v>27.3</v>
      </c>
      <c r="O592" s="26">
        <v>0</v>
      </c>
      <c r="P592" s="26">
        <v>541.17014825499996</v>
      </c>
      <c r="Q592" s="26">
        <v>0</v>
      </c>
      <c r="R592" s="26">
        <v>0</v>
      </c>
      <c r="S592" s="26">
        <v>541.17014825499996</v>
      </c>
      <c r="T592" s="26">
        <v>53.2</v>
      </c>
      <c r="U592" s="26">
        <v>594.370148255</v>
      </c>
      <c r="V592" s="25" t="s">
        <v>278</v>
      </c>
    </row>
    <row r="593" spans="1:22" hidden="1" x14ac:dyDescent="0.25">
      <c r="A593" s="25">
        <v>2017</v>
      </c>
      <c r="B593" s="25">
        <v>210019</v>
      </c>
      <c r="C593" s="25" t="s">
        <v>218</v>
      </c>
      <c r="D593" s="25" t="s">
        <v>1</v>
      </c>
      <c r="E593" s="25" t="s">
        <v>162</v>
      </c>
      <c r="F593" s="25" t="s">
        <v>163</v>
      </c>
      <c r="G593" s="26">
        <v>1584</v>
      </c>
      <c r="H593" s="26">
        <v>194.14702</v>
      </c>
      <c r="I593" s="26">
        <v>39.434796667999997</v>
      </c>
      <c r="J593" s="26">
        <v>89.068990064000005</v>
      </c>
      <c r="K593" s="26">
        <v>0</v>
      </c>
      <c r="L593" s="26">
        <v>0</v>
      </c>
      <c r="M593" s="26">
        <v>322.65080673199998</v>
      </c>
      <c r="N593" s="26">
        <v>56.9</v>
      </c>
      <c r="O593" s="26">
        <v>0</v>
      </c>
      <c r="P593" s="26">
        <v>379.55080673200001</v>
      </c>
      <c r="Q593" s="26">
        <v>0</v>
      </c>
      <c r="R593" s="26">
        <v>0</v>
      </c>
      <c r="S593" s="26">
        <v>379.55080673200001</v>
      </c>
      <c r="T593" s="26">
        <v>37.299999999999997</v>
      </c>
      <c r="U593" s="26">
        <v>416.85080673200002</v>
      </c>
      <c r="V593" s="25" t="s">
        <v>278</v>
      </c>
    </row>
    <row r="594" spans="1:22" hidden="1" x14ac:dyDescent="0.25">
      <c r="A594" s="25">
        <v>2017</v>
      </c>
      <c r="B594" s="25">
        <v>210019</v>
      </c>
      <c r="C594" s="25" t="s">
        <v>218</v>
      </c>
      <c r="D594" s="25" t="s">
        <v>1</v>
      </c>
      <c r="E594" s="25" t="s">
        <v>164</v>
      </c>
      <c r="F594" s="25" t="s">
        <v>165</v>
      </c>
      <c r="G594" s="26">
        <v>71668</v>
      </c>
      <c r="H594" s="26">
        <v>1039.3840600000001</v>
      </c>
      <c r="I594" s="26">
        <v>201.09793167300001</v>
      </c>
      <c r="J594" s="26">
        <v>388.91576476199998</v>
      </c>
      <c r="K594" s="26">
        <v>0</v>
      </c>
      <c r="L594" s="26">
        <v>0</v>
      </c>
      <c r="M594" s="26">
        <v>1629.397756435</v>
      </c>
      <c r="N594" s="26">
        <v>235.2</v>
      </c>
      <c r="O594" s="26">
        <v>107.413333333</v>
      </c>
      <c r="P594" s="26">
        <v>1972.0110897679999</v>
      </c>
      <c r="Q594" s="26">
        <v>0</v>
      </c>
      <c r="R594" s="26">
        <v>0</v>
      </c>
      <c r="S594" s="26">
        <v>1972.0110897679999</v>
      </c>
      <c r="T594" s="26">
        <v>193.9</v>
      </c>
      <c r="U594" s="26">
        <v>2165.9110897679998</v>
      </c>
      <c r="V594" s="25" t="s">
        <v>278</v>
      </c>
    </row>
    <row r="595" spans="1:22" hidden="1" x14ac:dyDescent="0.25">
      <c r="A595" s="25">
        <v>2017</v>
      </c>
      <c r="B595" s="25">
        <v>210019</v>
      </c>
      <c r="C595" s="25" t="s">
        <v>218</v>
      </c>
      <c r="D595" s="25" t="s">
        <v>1</v>
      </c>
      <c r="E595" s="25" t="s">
        <v>166</v>
      </c>
      <c r="F595" s="25" t="s">
        <v>167</v>
      </c>
      <c r="G595" s="26">
        <v>123</v>
      </c>
      <c r="H595" s="26">
        <v>4.94313</v>
      </c>
      <c r="I595" s="26">
        <v>3.0909900000000001E-2</v>
      </c>
      <c r="J595" s="26">
        <v>1.330064728</v>
      </c>
      <c r="K595" s="26">
        <v>0</v>
      </c>
      <c r="L595" s="26">
        <v>0</v>
      </c>
      <c r="M595" s="26">
        <v>6.3041046529999996</v>
      </c>
      <c r="N595" s="26">
        <v>0.2</v>
      </c>
      <c r="O595" s="26">
        <v>0</v>
      </c>
      <c r="P595" s="26">
        <v>6.5041046529999997</v>
      </c>
      <c r="Q595" s="26">
        <v>0</v>
      </c>
      <c r="R595" s="26">
        <v>0</v>
      </c>
      <c r="S595" s="26">
        <v>6.5041046529999997</v>
      </c>
      <c r="T595" s="26">
        <v>0.6</v>
      </c>
      <c r="U595" s="26">
        <v>7.1041046530000003</v>
      </c>
      <c r="V595" s="25" t="s">
        <v>278</v>
      </c>
    </row>
    <row r="596" spans="1:22" hidden="1" x14ac:dyDescent="0.25">
      <c r="A596" s="25">
        <v>2017</v>
      </c>
      <c r="B596" s="25">
        <v>210019</v>
      </c>
      <c r="C596" s="25" t="s">
        <v>218</v>
      </c>
      <c r="D596" s="25" t="s">
        <v>1</v>
      </c>
      <c r="E596" s="25" t="s">
        <v>170</v>
      </c>
      <c r="F596" s="25" t="s">
        <v>171</v>
      </c>
      <c r="G596" s="26">
        <v>115927</v>
      </c>
      <c r="H596" s="26">
        <v>3363.6677100000002</v>
      </c>
      <c r="I596" s="26">
        <v>8.8505418359999997</v>
      </c>
      <c r="J596" s="26">
        <v>1725.5556930069999</v>
      </c>
      <c r="K596" s="26">
        <v>0</v>
      </c>
      <c r="L596" s="26">
        <v>0</v>
      </c>
      <c r="M596" s="26">
        <v>5098.0739448430004</v>
      </c>
      <c r="N596" s="26">
        <v>127.1</v>
      </c>
      <c r="O596" s="26">
        <v>0</v>
      </c>
      <c r="P596" s="26">
        <v>5225.1739448429998</v>
      </c>
      <c r="Q596" s="26">
        <v>0</v>
      </c>
      <c r="R596" s="26">
        <v>0</v>
      </c>
      <c r="S596" s="26">
        <v>5225.1739448429998</v>
      </c>
      <c r="T596" s="26">
        <v>513.9</v>
      </c>
      <c r="U596" s="26">
        <v>5739.0739448430004</v>
      </c>
      <c r="V596" s="25" t="s">
        <v>278</v>
      </c>
    </row>
    <row r="597" spans="1:22" hidden="1" x14ac:dyDescent="0.25">
      <c r="A597" s="25">
        <v>2017</v>
      </c>
      <c r="B597" s="25">
        <v>210019</v>
      </c>
      <c r="C597" s="25" t="s">
        <v>218</v>
      </c>
      <c r="D597" s="25" t="s">
        <v>1</v>
      </c>
      <c r="E597" s="25" t="s">
        <v>172</v>
      </c>
      <c r="F597" s="25" t="s">
        <v>173</v>
      </c>
      <c r="G597" s="26">
        <v>17237</v>
      </c>
      <c r="H597" s="26"/>
      <c r="I597" s="26">
        <v>2376.0935800000002</v>
      </c>
      <c r="J597" s="26">
        <v>1185.352069695</v>
      </c>
      <c r="K597" s="26"/>
      <c r="L597" s="26"/>
      <c r="M597" s="26">
        <v>3561.4456496950002</v>
      </c>
      <c r="N597" s="26"/>
      <c r="O597" s="26"/>
      <c r="P597" s="26">
        <v>3561.4456496950002</v>
      </c>
      <c r="Q597" s="26">
        <v>0</v>
      </c>
      <c r="R597" s="26">
        <v>0</v>
      </c>
      <c r="S597" s="26">
        <v>3561.4456496950002</v>
      </c>
      <c r="T597" s="26">
        <v>350.2</v>
      </c>
      <c r="U597" s="26">
        <v>3911.645649695</v>
      </c>
      <c r="V597" s="25" t="s">
        <v>278</v>
      </c>
    </row>
    <row r="598" spans="1:22" x14ac:dyDescent="0.25">
      <c r="A598" s="25">
        <v>2017</v>
      </c>
      <c r="B598" s="25">
        <v>210019</v>
      </c>
      <c r="C598" s="25" t="s">
        <v>218</v>
      </c>
      <c r="D598" s="25" t="s">
        <v>177</v>
      </c>
      <c r="E598" s="25" t="s">
        <v>94</v>
      </c>
      <c r="F598" s="25" t="s">
        <v>94</v>
      </c>
      <c r="G598" s="26">
        <v>27970897.292280003</v>
      </c>
      <c r="H598" s="26">
        <v>226943.12987999999</v>
      </c>
      <c r="I598" s="26">
        <v>38299.48848</v>
      </c>
      <c r="J598" s="26">
        <v>51237.248850000004</v>
      </c>
      <c r="K598" s="26">
        <v>0</v>
      </c>
      <c r="L598" s="26">
        <v>0</v>
      </c>
      <c r="M598" s="26">
        <v>316479.86721</v>
      </c>
      <c r="N598" s="26">
        <v>28475.599999999999</v>
      </c>
      <c r="O598" s="26">
        <v>4699.0756410260001</v>
      </c>
      <c r="P598" s="26">
        <v>349654.54285102402</v>
      </c>
      <c r="Q598" s="26">
        <v>0</v>
      </c>
      <c r="R598" s="26">
        <v>0</v>
      </c>
      <c r="S598" s="26">
        <v>349654.542851026</v>
      </c>
      <c r="T598" s="26">
        <v>34385.5</v>
      </c>
      <c r="U598" s="26">
        <v>384040.042851026</v>
      </c>
      <c r="V598" s="25" t="s">
        <v>278</v>
      </c>
    </row>
    <row r="599" spans="1:22" hidden="1" x14ac:dyDescent="0.25">
      <c r="A599" s="25">
        <v>2017</v>
      </c>
      <c r="B599" s="25">
        <v>210022</v>
      </c>
      <c r="C599" s="25" t="s">
        <v>18</v>
      </c>
      <c r="D599" s="25" t="s">
        <v>1</v>
      </c>
      <c r="E599" s="25" t="s">
        <v>106</v>
      </c>
      <c r="F599" s="25" t="s">
        <v>107</v>
      </c>
      <c r="G599" s="26">
        <v>41076</v>
      </c>
      <c r="H599" s="26">
        <v>19084.948805312</v>
      </c>
      <c r="I599" s="26">
        <v>7197.3730175889996</v>
      </c>
      <c r="J599" s="26">
        <v>4609.3076885959999</v>
      </c>
      <c r="K599" s="26">
        <v>0</v>
      </c>
      <c r="L599" s="26">
        <v>49.144543026000001</v>
      </c>
      <c r="M599" s="26">
        <v>30940.774054523001</v>
      </c>
      <c r="N599" s="26">
        <v>3060.7</v>
      </c>
      <c r="O599" s="26">
        <v>10.59</v>
      </c>
      <c r="P599" s="26">
        <v>34012.064054522998</v>
      </c>
      <c r="Q599" s="26">
        <v>0</v>
      </c>
      <c r="R599" s="26">
        <v>0</v>
      </c>
      <c r="S599" s="26">
        <v>34012.064054522998</v>
      </c>
      <c r="T599" s="26">
        <v>2631</v>
      </c>
      <c r="U599" s="26">
        <v>36643.064054522998</v>
      </c>
      <c r="V599" s="25" t="s">
        <v>278</v>
      </c>
    </row>
    <row r="600" spans="1:22" hidden="1" x14ac:dyDescent="0.25">
      <c r="A600" s="25">
        <v>2017</v>
      </c>
      <c r="B600" s="25">
        <v>210022</v>
      </c>
      <c r="C600" s="25" t="s">
        <v>18</v>
      </c>
      <c r="D600" s="25" t="s">
        <v>1</v>
      </c>
      <c r="E600" s="25" t="s">
        <v>108</v>
      </c>
      <c r="F600" s="25" t="s">
        <v>109</v>
      </c>
      <c r="G600" s="26">
        <v>138</v>
      </c>
      <c r="H600" s="26">
        <v>68.881857072000003</v>
      </c>
      <c r="I600" s="26">
        <v>80.512780739999997</v>
      </c>
      <c r="J600" s="26">
        <v>18.421099115000001</v>
      </c>
      <c r="K600" s="26">
        <v>0</v>
      </c>
      <c r="L600" s="26">
        <v>0</v>
      </c>
      <c r="M600" s="26">
        <v>167.81573692699999</v>
      </c>
      <c r="N600" s="26">
        <v>34.200000000000003</v>
      </c>
      <c r="O600" s="26">
        <v>0.11</v>
      </c>
      <c r="P600" s="26">
        <v>202.12573692699999</v>
      </c>
      <c r="Q600" s="26">
        <v>0</v>
      </c>
      <c r="R600" s="26">
        <v>0</v>
      </c>
      <c r="S600" s="26">
        <v>202.12573692699999</v>
      </c>
      <c r="T600" s="26">
        <v>15.6</v>
      </c>
      <c r="U600" s="26">
        <v>217.72573692700001</v>
      </c>
      <c r="V600" s="25" t="s">
        <v>278</v>
      </c>
    </row>
    <row r="601" spans="1:22" hidden="1" x14ac:dyDescent="0.25">
      <c r="A601" s="25">
        <v>2017</v>
      </c>
      <c r="B601" s="25">
        <v>210022</v>
      </c>
      <c r="C601" s="25" t="s">
        <v>18</v>
      </c>
      <c r="D601" s="25" t="s">
        <v>1</v>
      </c>
      <c r="E601" s="25" t="s">
        <v>110</v>
      </c>
      <c r="F601" s="25" t="s">
        <v>111</v>
      </c>
      <c r="G601" s="26">
        <v>7846</v>
      </c>
      <c r="H601" s="26">
        <v>4941.6201521200001</v>
      </c>
      <c r="I601" s="26">
        <v>855.75805931000002</v>
      </c>
      <c r="J601" s="26">
        <v>1160.4882447279999</v>
      </c>
      <c r="K601" s="26">
        <v>0</v>
      </c>
      <c r="L601" s="26">
        <v>0</v>
      </c>
      <c r="M601" s="26">
        <v>6957.8664561579999</v>
      </c>
      <c r="N601" s="26">
        <v>556.79999999999995</v>
      </c>
      <c r="O601" s="26">
        <v>0.19</v>
      </c>
      <c r="P601" s="26">
        <v>7514.8564561579997</v>
      </c>
      <c r="Q601" s="26">
        <v>0</v>
      </c>
      <c r="R601" s="26">
        <v>0</v>
      </c>
      <c r="S601" s="26">
        <v>7514.8564561579997</v>
      </c>
      <c r="T601" s="26">
        <v>581.29999999999995</v>
      </c>
      <c r="U601" s="26">
        <v>8096.1564561579999</v>
      </c>
      <c r="V601" s="25" t="s">
        <v>278</v>
      </c>
    </row>
    <row r="602" spans="1:22" hidden="1" x14ac:dyDescent="0.25">
      <c r="A602" s="25">
        <v>2017</v>
      </c>
      <c r="B602" s="25">
        <v>210022</v>
      </c>
      <c r="C602" s="25" t="s">
        <v>18</v>
      </c>
      <c r="D602" s="25" t="s">
        <v>1</v>
      </c>
      <c r="E602" s="25" t="s">
        <v>116</v>
      </c>
      <c r="F602" s="25" t="s">
        <v>117</v>
      </c>
      <c r="G602" s="26">
        <v>6916</v>
      </c>
      <c r="H602" s="26">
        <v>9261.0063272459993</v>
      </c>
      <c r="I602" s="26">
        <v>2384.3803899250001</v>
      </c>
      <c r="J602" s="26">
        <v>2200.4026113179998</v>
      </c>
      <c r="K602" s="26">
        <v>0</v>
      </c>
      <c r="L602" s="26">
        <v>0</v>
      </c>
      <c r="M602" s="26">
        <v>13845.789328489</v>
      </c>
      <c r="N602" s="26">
        <v>1093.2</v>
      </c>
      <c r="O602" s="26">
        <v>60.955246000000002</v>
      </c>
      <c r="P602" s="26">
        <v>14999.944574489</v>
      </c>
      <c r="Q602" s="26">
        <v>0</v>
      </c>
      <c r="R602" s="26">
        <v>0</v>
      </c>
      <c r="S602" s="26">
        <v>14999.944574489</v>
      </c>
      <c r="T602" s="26">
        <v>1160.3</v>
      </c>
      <c r="U602" s="26">
        <v>16160.244574488999</v>
      </c>
      <c r="V602" s="25" t="s">
        <v>278</v>
      </c>
    </row>
    <row r="603" spans="1:22" hidden="1" x14ac:dyDescent="0.25">
      <c r="A603" s="25">
        <v>2017</v>
      </c>
      <c r="B603" s="25">
        <v>210022</v>
      </c>
      <c r="C603" s="25" t="s">
        <v>18</v>
      </c>
      <c r="D603" s="25" t="s">
        <v>1</v>
      </c>
      <c r="E603" s="25" t="s">
        <v>178</v>
      </c>
      <c r="F603" s="25" t="s">
        <v>179</v>
      </c>
      <c r="G603" s="26">
        <v>4897</v>
      </c>
      <c r="H603" s="26">
        <v>3533.4429272359998</v>
      </c>
      <c r="I603" s="26">
        <v>1178.9959549519999</v>
      </c>
      <c r="J603" s="26">
        <v>848.35472228799995</v>
      </c>
      <c r="K603" s="26">
        <v>0</v>
      </c>
      <c r="L603" s="26">
        <v>0</v>
      </c>
      <c r="M603" s="26">
        <v>5560.7936044759999</v>
      </c>
      <c r="N603" s="26">
        <v>580.70000000000005</v>
      </c>
      <c r="O603" s="26">
        <v>1.34</v>
      </c>
      <c r="P603" s="26">
        <v>6142.8336044759999</v>
      </c>
      <c r="Q603" s="26">
        <v>0</v>
      </c>
      <c r="R603" s="26">
        <v>0</v>
      </c>
      <c r="S603" s="26">
        <v>6142.8336044759999</v>
      </c>
      <c r="T603" s="26">
        <v>475.2</v>
      </c>
      <c r="U603" s="26">
        <v>6618.0336044759997</v>
      </c>
      <c r="V603" s="25" t="s">
        <v>278</v>
      </c>
    </row>
    <row r="604" spans="1:22" hidden="1" x14ac:dyDescent="0.25">
      <c r="A604" s="25">
        <v>2017</v>
      </c>
      <c r="B604" s="25">
        <v>210022</v>
      </c>
      <c r="C604" s="25" t="s">
        <v>18</v>
      </c>
      <c r="D604" s="25" t="s">
        <v>1</v>
      </c>
      <c r="E604" s="25" t="s">
        <v>120</v>
      </c>
      <c r="F604" s="25" t="s">
        <v>121</v>
      </c>
      <c r="G604" s="26">
        <v>455865</v>
      </c>
      <c r="H604" s="26">
        <v>14067.424426555001</v>
      </c>
      <c r="I604" s="26">
        <v>1943.5231788359999</v>
      </c>
      <c r="J604" s="26">
        <v>3352.5966353379999</v>
      </c>
      <c r="K604" s="26">
        <v>1</v>
      </c>
      <c r="L604" s="26">
        <v>0</v>
      </c>
      <c r="M604" s="26">
        <v>19364.544240727999</v>
      </c>
      <c r="N604" s="26">
        <v>1273</v>
      </c>
      <c r="O604" s="26">
        <v>0</v>
      </c>
      <c r="P604" s="26">
        <v>20637.544240727999</v>
      </c>
      <c r="Q604" s="26">
        <v>0</v>
      </c>
      <c r="R604" s="26">
        <v>0</v>
      </c>
      <c r="S604" s="26">
        <v>20637.544240727999</v>
      </c>
      <c r="T604" s="26">
        <v>1596.4</v>
      </c>
      <c r="U604" s="26">
        <v>22233.944240728</v>
      </c>
      <c r="V604" s="25" t="s">
        <v>278</v>
      </c>
    </row>
    <row r="605" spans="1:22" hidden="1" x14ac:dyDescent="0.25">
      <c r="A605" s="25">
        <v>2017</v>
      </c>
      <c r="B605" s="25">
        <v>210022</v>
      </c>
      <c r="C605" s="25" t="s">
        <v>18</v>
      </c>
      <c r="D605" s="25" t="s">
        <v>1</v>
      </c>
      <c r="E605" s="25" t="s">
        <v>122</v>
      </c>
      <c r="F605" s="25" t="s">
        <v>123</v>
      </c>
      <c r="G605" s="26">
        <v>123592</v>
      </c>
      <c r="H605" s="26">
        <v>2068.0347603680002</v>
      </c>
      <c r="I605" s="26">
        <v>591.983153528</v>
      </c>
      <c r="J605" s="26">
        <v>521.061648064</v>
      </c>
      <c r="K605" s="26">
        <v>0</v>
      </c>
      <c r="L605" s="26">
        <v>0</v>
      </c>
      <c r="M605" s="26">
        <v>3181.0795619599999</v>
      </c>
      <c r="N605" s="26">
        <v>424.2</v>
      </c>
      <c r="O605" s="26">
        <v>0</v>
      </c>
      <c r="P605" s="26">
        <v>3605.2795619600001</v>
      </c>
      <c r="Q605" s="26">
        <v>0</v>
      </c>
      <c r="R605" s="26">
        <v>0</v>
      </c>
      <c r="S605" s="26">
        <v>3605.2795619600001</v>
      </c>
      <c r="T605" s="26">
        <v>278.89999999999998</v>
      </c>
      <c r="U605" s="26">
        <v>3884.1795619599998</v>
      </c>
      <c r="V605" s="25" t="s">
        <v>278</v>
      </c>
    </row>
    <row r="606" spans="1:22" hidden="1" x14ac:dyDescent="0.25">
      <c r="A606" s="25">
        <v>2017</v>
      </c>
      <c r="B606" s="25">
        <v>210022</v>
      </c>
      <c r="C606" s="25" t="s">
        <v>18</v>
      </c>
      <c r="D606" s="25" t="s">
        <v>1</v>
      </c>
      <c r="E606" s="25" t="s">
        <v>124</v>
      </c>
      <c r="F606" s="25" t="s">
        <v>125</v>
      </c>
      <c r="G606" s="26">
        <v>5933</v>
      </c>
      <c r="H606" s="26">
        <v>1995.440671542</v>
      </c>
      <c r="I606" s="26">
        <v>212.16029033699999</v>
      </c>
      <c r="J606" s="26">
        <v>653.67637168500005</v>
      </c>
      <c r="K606" s="26">
        <v>0</v>
      </c>
      <c r="L606" s="26">
        <v>0</v>
      </c>
      <c r="M606" s="26">
        <v>2861.2773335649999</v>
      </c>
      <c r="N606" s="26">
        <v>54.7</v>
      </c>
      <c r="O606" s="26">
        <v>0.23</v>
      </c>
      <c r="P606" s="26">
        <v>2916.2073335650002</v>
      </c>
      <c r="Q606" s="26">
        <v>0</v>
      </c>
      <c r="R606" s="26">
        <v>0</v>
      </c>
      <c r="S606" s="26">
        <v>2916.2073335650002</v>
      </c>
      <c r="T606" s="26">
        <v>225.6</v>
      </c>
      <c r="U606" s="26">
        <v>3141.8073335650001</v>
      </c>
      <c r="V606" s="25" t="s">
        <v>278</v>
      </c>
    </row>
    <row r="607" spans="1:22" hidden="1" x14ac:dyDescent="0.25">
      <c r="A607" s="25">
        <v>2017</v>
      </c>
      <c r="B607" s="25">
        <v>210022</v>
      </c>
      <c r="C607" s="25" t="s">
        <v>18</v>
      </c>
      <c r="D607" s="25" t="s">
        <v>1</v>
      </c>
      <c r="E607" s="25" t="s">
        <v>128</v>
      </c>
      <c r="F607" s="25" t="s">
        <v>129</v>
      </c>
      <c r="G607" s="26">
        <v>1239263</v>
      </c>
      <c r="H607" s="26">
        <v>17566.921782147001</v>
      </c>
      <c r="I607" s="26">
        <v>4455.3467028060004</v>
      </c>
      <c r="J607" s="26">
        <v>4799.0009510379996</v>
      </c>
      <c r="K607" s="26">
        <v>270.220928571</v>
      </c>
      <c r="L607" s="26">
        <v>392.97365073899999</v>
      </c>
      <c r="M607" s="26">
        <v>27484.464015302001</v>
      </c>
      <c r="N607" s="26">
        <v>3147.9</v>
      </c>
      <c r="O607" s="26">
        <v>643.33829800000001</v>
      </c>
      <c r="P607" s="26">
        <v>31275.702313302001</v>
      </c>
      <c r="Q607" s="26">
        <v>0</v>
      </c>
      <c r="R607" s="26">
        <v>0</v>
      </c>
      <c r="S607" s="26">
        <v>31275.702313302001</v>
      </c>
      <c r="T607" s="26">
        <v>2419.3000000000002</v>
      </c>
      <c r="U607" s="26">
        <v>33695.002313302</v>
      </c>
      <c r="V607" s="25" t="s">
        <v>278</v>
      </c>
    </row>
    <row r="608" spans="1:22" hidden="1" x14ac:dyDescent="0.25">
      <c r="A608" s="25">
        <v>2017</v>
      </c>
      <c r="B608" s="25">
        <v>210022</v>
      </c>
      <c r="C608" s="25" t="s">
        <v>18</v>
      </c>
      <c r="D608" s="25" t="s">
        <v>1</v>
      </c>
      <c r="E608" s="25" t="s">
        <v>130</v>
      </c>
      <c r="F608" s="25" t="s">
        <v>131</v>
      </c>
      <c r="G608" s="26">
        <v>681</v>
      </c>
      <c r="H608" s="26">
        <v>4.0047140560000001</v>
      </c>
      <c r="I608" s="26">
        <v>1.5408099999999999E-2</v>
      </c>
      <c r="J608" s="26">
        <v>1.320038297</v>
      </c>
      <c r="K608" s="26">
        <v>0</v>
      </c>
      <c r="L608" s="26">
        <v>0</v>
      </c>
      <c r="M608" s="26">
        <v>5.340160419</v>
      </c>
      <c r="N608" s="26">
        <v>0</v>
      </c>
      <c r="O608" s="26">
        <v>0</v>
      </c>
      <c r="P608" s="26">
        <v>5.340160419</v>
      </c>
      <c r="Q608" s="26">
        <v>0</v>
      </c>
      <c r="R608" s="26">
        <v>0</v>
      </c>
      <c r="S608" s="26">
        <v>5.340160419</v>
      </c>
      <c r="T608" s="26">
        <v>0.4</v>
      </c>
      <c r="U608" s="26">
        <v>5.7401604190000004</v>
      </c>
      <c r="V608" s="25" t="s">
        <v>278</v>
      </c>
    </row>
    <row r="609" spans="1:22" hidden="1" x14ac:dyDescent="0.25">
      <c r="A609" s="25">
        <v>2017</v>
      </c>
      <c r="B609" s="25">
        <v>210022</v>
      </c>
      <c r="C609" s="25" t="s">
        <v>18</v>
      </c>
      <c r="D609" s="25" t="s">
        <v>1</v>
      </c>
      <c r="E609" s="25" t="s">
        <v>132</v>
      </c>
      <c r="F609" s="25" t="s">
        <v>133</v>
      </c>
      <c r="G609" s="26">
        <v>1310384</v>
      </c>
      <c r="H609" s="26">
        <v>571.90003999999999</v>
      </c>
      <c r="I609" s="26">
        <v>18.368310395999998</v>
      </c>
      <c r="J609" s="26">
        <v>153.30412381599999</v>
      </c>
      <c r="K609" s="26">
        <v>0</v>
      </c>
      <c r="L609" s="26">
        <v>0</v>
      </c>
      <c r="M609" s="26">
        <v>743.57247421199997</v>
      </c>
      <c r="N609" s="26">
        <v>3.9</v>
      </c>
      <c r="O609" s="26">
        <v>0</v>
      </c>
      <c r="P609" s="26">
        <v>747.47247421199995</v>
      </c>
      <c r="Q609" s="26">
        <v>0</v>
      </c>
      <c r="R609" s="26">
        <v>0</v>
      </c>
      <c r="S609" s="26">
        <v>747.47247421199995</v>
      </c>
      <c r="T609" s="26">
        <v>57.8</v>
      </c>
      <c r="U609" s="26">
        <v>805.27247421200002</v>
      </c>
      <c r="V609" s="25" t="s">
        <v>278</v>
      </c>
    </row>
    <row r="610" spans="1:22" hidden="1" x14ac:dyDescent="0.25">
      <c r="A610" s="25">
        <v>2017</v>
      </c>
      <c r="B610" s="25">
        <v>210022</v>
      </c>
      <c r="C610" s="25" t="s">
        <v>18</v>
      </c>
      <c r="D610" s="25" t="s">
        <v>1</v>
      </c>
      <c r="E610" s="25" t="s">
        <v>174</v>
      </c>
      <c r="F610" s="25" t="s">
        <v>175</v>
      </c>
      <c r="G610" s="26">
        <v>21909.429889999999</v>
      </c>
      <c r="H610" s="26">
        <v>45390.3</v>
      </c>
      <c r="I610" s="26">
        <v>3519.5127857890002</v>
      </c>
      <c r="J610" s="26">
        <v>928.09978667099995</v>
      </c>
      <c r="K610" s="26"/>
      <c r="L610" s="26"/>
      <c r="M610" s="26">
        <v>49837.912572460998</v>
      </c>
      <c r="N610" s="26">
        <v>24.2</v>
      </c>
      <c r="O610" s="26"/>
      <c r="P610" s="26">
        <v>49862.112572461003</v>
      </c>
      <c r="Q610" s="26">
        <v>0</v>
      </c>
      <c r="R610" s="26">
        <v>0</v>
      </c>
      <c r="S610" s="26">
        <v>49862.112572461003</v>
      </c>
      <c r="T610" s="26">
        <v>3857</v>
      </c>
      <c r="U610" s="26">
        <v>53719.112572461003</v>
      </c>
      <c r="V610" s="25" t="s">
        <v>278</v>
      </c>
    </row>
    <row r="611" spans="1:22" hidden="1" x14ac:dyDescent="0.25">
      <c r="A611" s="25">
        <v>2017</v>
      </c>
      <c r="B611" s="25">
        <v>210022</v>
      </c>
      <c r="C611" s="25" t="s">
        <v>18</v>
      </c>
      <c r="D611" s="25" t="s">
        <v>1</v>
      </c>
      <c r="E611" s="25" t="s">
        <v>176</v>
      </c>
      <c r="F611" s="25" t="s">
        <v>2</v>
      </c>
      <c r="G611" s="26">
        <v>21909.429889999999</v>
      </c>
      <c r="H611" s="26">
        <v>13441.8</v>
      </c>
      <c r="I611" s="26">
        <v>4925.8001078449997</v>
      </c>
      <c r="J611" s="26">
        <v>1310.590480909</v>
      </c>
      <c r="K611" s="26"/>
      <c r="L611" s="26"/>
      <c r="M611" s="26">
        <v>19678.190588754002</v>
      </c>
      <c r="N611" s="26">
        <v>33.9</v>
      </c>
      <c r="O611" s="26"/>
      <c r="P611" s="26">
        <v>19712.090588753999</v>
      </c>
      <c r="Q611" s="26">
        <v>0</v>
      </c>
      <c r="R611" s="26">
        <v>0</v>
      </c>
      <c r="S611" s="26">
        <v>19712.090588753999</v>
      </c>
      <c r="T611" s="26">
        <v>1524.8</v>
      </c>
      <c r="U611" s="26">
        <v>21236.890588753999</v>
      </c>
      <c r="V611" s="25" t="s">
        <v>278</v>
      </c>
    </row>
    <row r="612" spans="1:22" hidden="1" x14ac:dyDescent="0.25">
      <c r="A612" s="25">
        <v>2017</v>
      </c>
      <c r="B612" s="25">
        <v>210022</v>
      </c>
      <c r="C612" s="25" t="s">
        <v>18</v>
      </c>
      <c r="D612" s="25" t="s">
        <v>1</v>
      </c>
      <c r="E612" s="25" t="s">
        <v>134</v>
      </c>
      <c r="F612" s="25" t="s">
        <v>135</v>
      </c>
      <c r="G612" s="26">
        <v>10860035</v>
      </c>
      <c r="H612" s="26">
        <v>11370.579891267</v>
      </c>
      <c r="I612" s="26">
        <v>1261.427804358</v>
      </c>
      <c r="J612" s="26">
        <v>3059.32987766</v>
      </c>
      <c r="K612" s="26">
        <v>0</v>
      </c>
      <c r="L612" s="26">
        <v>10.96160811</v>
      </c>
      <c r="M612" s="26">
        <v>15702.299181396</v>
      </c>
      <c r="N612" s="26">
        <v>813.9</v>
      </c>
      <c r="O612" s="26">
        <v>180.678867</v>
      </c>
      <c r="P612" s="26">
        <v>16696.878048396</v>
      </c>
      <c r="Q612" s="26">
        <v>0</v>
      </c>
      <c r="R612" s="26">
        <v>0</v>
      </c>
      <c r="S612" s="26">
        <v>16696.878048396</v>
      </c>
      <c r="T612" s="26">
        <v>1291.5999999999999</v>
      </c>
      <c r="U612" s="26">
        <v>17988.478048395998</v>
      </c>
      <c r="V612" s="25" t="s">
        <v>278</v>
      </c>
    </row>
    <row r="613" spans="1:22" hidden="1" x14ac:dyDescent="0.25">
      <c r="A613" s="25">
        <v>2017</v>
      </c>
      <c r="B613" s="25">
        <v>210022</v>
      </c>
      <c r="C613" s="25" t="s">
        <v>18</v>
      </c>
      <c r="D613" s="25" t="s">
        <v>1</v>
      </c>
      <c r="E613" s="25" t="s">
        <v>136</v>
      </c>
      <c r="F613" s="25" t="s">
        <v>137</v>
      </c>
      <c r="G613" s="26">
        <v>294829</v>
      </c>
      <c r="H613" s="26">
        <v>626.33898220100002</v>
      </c>
      <c r="I613" s="26">
        <v>86.256987296999995</v>
      </c>
      <c r="J613" s="26">
        <v>173.29057482799999</v>
      </c>
      <c r="K613" s="26">
        <v>0</v>
      </c>
      <c r="L613" s="26">
        <v>0</v>
      </c>
      <c r="M613" s="26">
        <v>885.88654432600003</v>
      </c>
      <c r="N613" s="26">
        <v>66.400000000000006</v>
      </c>
      <c r="O613" s="26">
        <v>0</v>
      </c>
      <c r="P613" s="26">
        <v>952.28654432600001</v>
      </c>
      <c r="Q613" s="26">
        <v>0</v>
      </c>
      <c r="R613" s="26">
        <v>0</v>
      </c>
      <c r="S613" s="26">
        <v>952.28654432600001</v>
      </c>
      <c r="T613" s="26">
        <v>73.7</v>
      </c>
      <c r="U613" s="26">
        <v>1025.9865443260001</v>
      </c>
      <c r="V613" s="25" t="s">
        <v>278</v>
      </c>
    </row>
    <row r="614" spans="1:22" hidden="1" x14ac:dyDescent="0.25">
      <c r="A614" s="25">
        <v>2017</v>
      </c>
      <c r="B614" s="25">
        <v>210022</v>
      </c>
      <c r="C614" s="25" t="s">
        <v>18</v>
      </c>
      <c r="D614" s="25" t="s">
        <v>1</v>
      </c>
      <c r="E614" s="25" t="s">
        <v>138</v>
      </c>
      <c r="F614" s="25" t="s">
        <v>139</v>
      </c>
      <c r="G614" s="26">
        <v>218588</v>
      </c>
      <c r="H614" s="26">
        <v>4759.6691650439998</v>
      </c>
      <c r="I614" s="26">
        <v>1233.5778628959999</v>
      </c>
      <c r="J614" s="26">
        <v>1449.2039757289999</v>
      </c>
      <c r="K614" s="26">
        <v>0</v>
      </c>
      <c r="L614" s="26">
        <v>0</v>
      </c>
      <c r="M614" s="26">
        <v>7442.4510036689999</v>
      </c>
      <c r="N614" s="26">
        <v>860.3</v>
      </c>
      <c r="O614" s="26">
        <v>60.349939999999997</v>
      </c>
      <c r="P614" s="26">
        <v>8363.1009436690001</v>
      </c>
      <c r="Q614" s="26">
        <v>0</v>
      </c>
      <c r="R614" s="26">
        <v>0</v>
      </c>
      <c r="S614" s="26">
        <v>8363.1009436690001</v>
      </c>
      <c r="T614" s="26">
        <v>646.9</v>
      </c>
      <c r="U614" s="26">
        <v>9010.0009436689998</v>
      </c>
      <c r="V614" s="25" t="s">
        <v>278</v>
      </c>
    </row>
    <row r="615" spans="1:22" hidden="1" x14ac:dyDescent="0.25">
      <c r="A615" s="25">
        <v>2017</v>
      </c>
      <c r="B615" s="25">
        <v>210022</v>
      </c>
      <c r="C615" s="25" t="s">
        <v>18</v>
      </c>
      <c r="D615" s="25" t="s">
        <v>1</v>
      </c>
      <c r="E615" s="25" t="s">
        <v>140</v>
      </c>
      <c r="F615" s="25" t="s">
        <v>141</v>
      </c>
      <c r="G615" s="26">
        <v>264394</v>
      </c>
      <c r="H615" s="26">
        <v>2890.9277659149998</v>
      </c>
      <c r="I615" s="26">
        <v>666.38601928000003</v>
      </c>
      <c r="J615" s="26">
        <v>847.98080337099998</v>
      </c>
      <c r="K615" s="26">
        <v>0</v>
      </c>
      <c r="L615" s="26">
        <v>5.4808040550000001</v>
      </c>
      <c r="M615" s="26">
        <v>4410.7753926209998</v>
      </c>
      <c r="N615" s="26">
        <v>500.9</v>
      </c>
      <c r="O615" s="26">
        <v>312.07637399999999</v>
      </c>
      <c r="P615" s="26">
        <v>5223.7517666209997</v>
      </c>
      <c r="Q615" s="26">
        <v>0</v>
      </c>
      <c r="R615" s="26">
        <v>0</v>
      </c>
      <c r="S615" s="26">
        <v>5223.7517666209997</v>
      </c>
      <c r="T615" s="26">
        <v>404.1</v>
      </c>
      <c r="U615" s="26">
        <v>5627.851766621</v>
      </c>
      <c r="V615" s="25" t="s">
        <v>278</v>
      </c>
    </row>
    <row r="616" spans="1:22" hidden="1" x14ac:dyDescent="0.25">
      <c r="A616" s="25">
        <v>2017</v>
      </c>
      <c r="B616" s="25">
        <v>210022</v>
      </c>
      <c r="C616" s="25" t="s">
        <v>18</v>
      </c>
      <c r="D616" s="25" t="s">
        <v>1</v>
      </c>
      <c r="E616" s="25" t="s">
        <v>142</v>
      </c>
      <c r="F616" s="25" t="s">
        <v>143</v>
      </c>
      <c r="G616" s="26">
        <v>1343951</v>
      </c>
      <c r="H616" s="26">
        <v>2224.2368264860002</v>
      </c>
      <c r="I616" s="26">
        <v>184.99510546799999</v>
      </c>
      <c r="J616" s="26">
        <v>652.481329469</v>
      </c>
      <c r="K616" s="26">
        <v>0</v>
      </c>
      <c r="L616" s="26">
        <v>0</v>
      </c>
      <c r="M616" s="26">
        <v>3061.7132614229999</v>
      </c>
      <c r="N616" s="26">
        <v>105.5</v>
      </c>
      <c r="O616" s="26">
        <v>0</v>
      </c>
      <c r="P616" s="26">
        <v>3167.2132614229999</v>
      </c>
      <c r="Q616" s="26">
        <v>0</v>
      </c>
      <c r="R616" s="26">
        <v>0</v>
      </c>
      <c r="S616" s="26">
        <v>3167.2132614229999</v>
      </c>
      <c r="T616" s="26">
        <v>245</v>
      </c>
      <c r="U616" s="26">
        <v>3412.2132614229999</v>
      </c>
      <c r="V616" s="25" t="s">
        <v>278</v>
      </c>
    </row>
    <row r="617" spans="1:22" hidden="1" x14ac:dyDescent="0.25">
      <c r="A617" s="25">
        <v>2017</v>
      </c>
      <c r="B617" s="25">
        <v>210022</v>
      </c>
      <c r="C617" s="25" t="s">
        <v>18</v>
      </c>
      <c r="D617" s="25" t="s">
        <v>1</v>
      </c>
      <c r="E617" s="25" t="s">
        <v>144</v>
      </c>
      <c r="F617" s="25" t="s">
        <v>145</v>
      </c>
      <c r="G617" s="26">
        <v>55826</v>
      </c>
      <c r="H617" s="26">
        <v>438.24616092799999</v>
      </c>
      <c r="I617" s="26">
        <v>21.624898827999999</v>
      </c>
      <c r="J617" s="26">
        <v>111.574053764</v>
      </c>
      <c r="K617" s="26">
        <v>0</v>
      </c>
      <c r="L617" s="26">
        <v>0</v>
      </c>
      <c r="M617" s="26">
        <v>571.44511351899996</v>
      </c>
      <c r="N617" s="26">
        <v>3</v>
      </c>
      <c r="O617" s="26">
        <v>0</v>
      </c>
      <c r="P617" s="26">
        <v>574.44511351899996</v>
      </c>
      <c r="Q617" s="26">
        <v>0</v>
      </c>
      <c r="R617" s="26">
        <v>0</v>
      </c>
      <c r="S617" s="26">
        <v>574.44511351899996</v>
      </c>
      <c r="T617" s="26">
        <v>44.4</v>
      </c>
      <c r="U617" s="26">
        <v>618.84511351900005</v>
      </c>
      <c r="V617" s="25" t="s">
        <v>278</v>
      </c>
    </row>
    <row r="618" spans="1:22" hidden="1" x14ac:dyDescent="0.25">
      <c r="A618" s="25">
        <v>2017</v>
      </c>
      <c r="B618" s="25">
        <v>210022</v>
      </c>
      <c r="C618" s="25" t="s">
        <v>18</v>
      </c>
      <c r="D618" s="25" t="s">
        <v>1</v>
      </c>
      <c r="E618" s="25" t="s">
        <v>146</v>
      </c>
      <c r="F618" s="25" t="s">
        <v>147</v>
      </c>
      <c r="G618" s="26">
        <v>28596</v>
      </c>
      <c r="H618" s="26">
        <v>596.31067086600001</v>
      </c>
      <c r="I618" s="26">
        <v>164.89558693800001</v>
      </c>
      <c r="J618" s="26">
        <v>180.817003169</v>
      </c>
      <c r="K618" s="26">
        <v>0</v>
      </c>
      <c r="L618" s="26">
        <v>0</v>
      </c>
      <c r="M618" s="26">
        <v>942.02326097299999</v>
      </c>
      <c r="N618" s="26">
        <v>105.2</v>
      </c>
      <c r="O618" s="26">
        <v>0</v>
      </c>
      <c r="P618" s="26">
        <v>1047.2232609729999</v>
      </c>
      <c r="Q618" s="26">
        <v>0</v>
      </c>
      <c r="R618" s="26">
        <v>0</v>
      </c>
      <c r="S618" s="26">
        <v>1047.2232609729999</v>
      </c>
      <c r="T618" s="26">
        <v>81</v>
      </c>
      <c r="U618" s="26">
        <v>1128.2232609729999</v>
      </c>
      <c r="V618" s="25" t="s">
        <v>278</v>
      </c>
    </row>
    <row r="619" spans="1:22" hidden="1" x14ac:dyDescent="0.25">
      <c r="A619" s="25">
        <v>2017</v>
      </c>
      <c r="B619" s="25">
        <v>210022</v>
      </c>
      <c r="C619" s="25" t="s">
        <v>18</v>
      </c>
      <c r="D619" s="25" t="s">
        <v>1</v>
      </c>
      <c r="E619" s="25" t="s">
        <v>148</v>
      </c>
      <c r="F619" s="25" t="s">
        <v>149</v>
      </c>
      <c r="G619" s="26">
        <v>2475370</v>
      </c>
      <c r="H619" s="26">
        <v>3298.7709496060002</v>
      </c>
      <c r="I619" s="26">
        <v>117.087715793</v>
      </c>
      <c r="J619" s="26">
        <v>765.43780799800004</v>
      </c>
      <c r="K619" s="26">
        <v>0</v>
      </c>
      <c r="L619" s="26">
        <v>0</v>
      </c>
      <c r="M619" s="26">
        <v>4181.2964733959998</v>
      </c>
      <c r="N619" s="26">
        <v>82.9</v>
      </c>
      <c r="O619" s="26">
        <v>0</v>
      </c>
      <c r="P619" s="26">
        <v>4264.1964733960003</v>
      </c>
      <c r="Q619" s="26">
        <v>0</v>
      </c>
      <c r="R619" s="26">
        <v>0</v>
      </c>
      <c r="S619" s="26">
        <v>4264.1964733960003</v>
      </c>
      <c r="T619" s="26">
        <v>329.9</v>
      </c>
      <c r="U619" s="26">
        <v>4594.096473396</v>
      </c>
      <c r="V619" s="25" t="s">
        <v>278</v>
      </c>
    </row>
    <row r="620" spans="1:22" hidden="1" x14ac:dyDescent="0.25">
      <c r="A620" s="25">
        <v>2017</v>
      </c>
      <c r="B620" s="25">
        <v>210022</v>
      </c>
      <c r="C620" s="25" t="s">
        <v>18</v>
      </c>
      <c r="D620" s="25" t="s">
        <v>1</v>
      </c>
      <c r="E620" s="25" t="s">
        <v>150</v>
      </c>
      <c r="F620" s="25" t="s">
        <v>151</v>
      </c>
      <c r="G620" s="26">
        <v>4822</v>
      </c>
      <c r="H620" s="26">
        <v>18.690752651</v>
      </c>
      <c r="I620" s="26">
        <v>0.24071373200000001</v>
      </c>
      <c r="J620" s="26">
        <v>4.2822925950000004</v>
      </c>
      <c r="K620" s="26">
        <v>0</v>
      </c>
      <c r="L620" s="26">
        <v>0</v>
      </c>
      <c r="M620" s="26">
        <v>23.213758978000001</v>
      </c>
      <c r="N620" s="26">
        <v>0.1</v>
      </c>
      <c r="O620" s="26">
        <v>0</v>
      </c>
      <c r="P620" s="26">
        <v>23.313758977999999</v>
      </c>
      <c r="Q620" s="26">
        <v>0</v>
      </c>
      <c r="R620" s="26">
        <v>0</v>
      </c>
      <c r="S620" s="26">
        <v>23.313758977999999</v>
      </c>
      <c r="T620" s="26">
        <v>1.8</v>
      </c>
      <c r="U620" s="26">
        <v>25.113758978</v>
      </c>
      <c r="V620" s="25" t="s">
        <v>278</v>
      </c>
    </row>
    <row r="621" spans="1:22" hidden="1" x14ac:dyDescent="0.25">
      <c r="A621" s="25">
        <v>2017</v>
      </c>
      <c r="B621" s="25">
        <v>210022</v>
      </c>
      <c r="C621" s="25" t="s">
        <v>18</v>
      </c>
      <c r="D621" s="25" t="s">
        <v>1</v>
      </c>
      <c r="E621" s="25" t="s">
        <v>152</v>
      </c>
      <c r="F621" s="25" t="s">
        <v>153</v>
      </c>
      <c r="G621" s="26">
        <v>13780</v>
      </c>
      <c r="H621" s="26">
        <v>153.900704405</v>
      </c>
      <c r="I621" s="26">
        <v>15.849028232</v>
      </c>
      <c r="J621" s="26">
        <v>39.485561433000001</v>
      </c>
      <c r="K621" s="26">
        <v>0</v>
      </c>
      <c r="L621" s="26">
        <v>0</v>
      </c>
      <c r="M621" s="26">
        <v>209.23529406899999</v>
      </c>
      <c r="N621" s="26">
        <v>12.4</v>
      </c>
      <c r="O621" s="26">
        <v>0</v>
      </c>
      <c r="P621" s="26">
        <v>221.635294069</v>
      </c>
      <c r="Q621" s="26">
        <v>0</v>
      </c>
      <c r="R621" s="26">
        <v>0</v>
      </c>
      <c r="S621" s="26">
        <v>221.635294069</v>
      </c>
      <c r="T621" s="26">
        <v>17.100000000000001</v>
      </c>
      <c r="U621" s="26">
        <v>238.73529406899999</v>
      </c>
      <c r="V621" s="25" t="s">
        <v>278</v>
      </c>
    </row>
    <row r="622" spans="1:22" hidden="1" x14ac:dyDescent="0.25">
      <c r="A622" s="25">
        <v>2017</v>
      </c>
      <c r="B622" s="25">
        <v>210022</v>
      </c>
      <c r="C622" s="25" t="s">
        <v>18</v>
      </c>
      <c r="D622" s="25" t="s">
        <v>1</v>
      </c>
      <c r="E622" s="25" t="s">
        <v>154</v>
      </c>
      <c r="F622" s="25" t="s">
        <v>155</v>
      </c>
      <c r="G622" s="26">
        <v>243045</v>
      </c>
      <c r="H622" s="26">
        <v>1357.858464232</v>
      </c>
      <c r="I622" s="26">
        <v>358.68036785700002</v>
      </c>
      <c r="J622" s="26">
        <v>334.19751977499999</v>
      </c>
      <c r="K622" s="26">
        <v>0</v>
      </c>
      <c r="L622" s="26">
        <v>0</v>
      </c>
      <c r="M622" s="26">
        <v>2050.736351864</v>
      </c>
      <c r="N622" s="26">
        <v>271.39999999999998</v>
      </c>
      <c r="O622" s="26">
        <v>0</v>
      </c>
      <c r="P622" s="26">
        <v>2322.1363518640001</v>
      </c>
      <c r="Q622" s="26">
        <v>0</v>
      </c>
      <c r="R622" s="26">
        <v>0</v>
      </c>
      <c r="S622" s="26">
        <v>2322.1363518640001</v>
      </c>
      <c r="T622" s="26">
        <v>179.6</v>
      </c>
      <c r="U622" s="26">
        <v>2501.736351864</v>
      </c>
      <c r="V622" s="25" t="s">
        <v>278</v>
      </c>
    </row>
    <row r="623" spans="1:22" hidden="1" x14ac:dyDescent="0.25">
      <c r="A623" s="25">
        <v>2017</v>
      </c>
      <c r="B623" s="25">
        <v>210022</v>
      </c>
      <c r="C623" s="25" t="s">
        <v>18</v>
      </c>
      <c r="D623" s="25" t="s">
        <v>1</v>
      </c>
      <c r="E623" s="25" t="s">
        <v>156</v>
      </c>
      <c r="F623" s="25" t="s">
        <v>157</v>
      </c>
      <c r="G623" s="26">
        <v>142584</v>
      </c>
      <c r="H623" s="26">
        <v>638.17971145700005</v>
      </c>
      <c r="I623" s="26">
        <v>52.187023535999998</v>
      </c>
      <c r="J623" s="26">
        <v>151.023966266</v>
      </c>
      <c r="K623" s="26">
        <v>0</v>
      </c>
      <c r="L623" s="26">
        <v>0</v>
      </c>
      <c r="M623" s="26">
        <v>841.39070125900002</v>
      </c>
      <c r="N623" s="26">
        <v>40.799999999999997</v>
      </c>
      <c r="O623" s="26">
        <v>0</v>
      </c>
      <c r="P623" s="26">
        <v>882.19070125899998</v>
      </c>
      <c r="Q623" s="26">
        <v>0</v>
      </c>
      <c r="R623" s="26">
        <v>0</v>
      </c>
      <c r="S623" s="26">
        <v>882.19070125899998</v>
      </c>
      <c r="T623" s="26">
        <v>68.2</v>
      </c>
      <c r="U623" s="26">
        <v>950.39070125900002</v>
      </c>
      <c r="V623" s="25" t="s">
        <v>278</v>
      </c>
    </row>
    <row r="624" spans="1:22" hidden="1" x14ac:dyDescent="0.25">
      <c r="A624" s="25">
        <v>2017</v>
      </c>
      <c r="B624" s="25">
        <v>210022</v>
      </c>
      <c r="C624" s="25" t="s">
        <v>18</v>
      </c>
      <c r="D624" s="25" t="s">
        <v>1</v>
      </c>
      <c r="E624" s="25" t="s">
        <v>158</v>
      </c>
      <c r="F624" s="25" t="s">
        <v>159</v>
      </c>
      <c r="G624" s="26">
        <v>64307</v>
      </c>
      <c r="H624" s="26">
        <v>273.039914673</v>
      </c>
      <c r="I624" s="26">
        <v>45.378829097000001</v>
      </c>
      <c r="J624" s="26">
        <v>68.354359497999994</v>
      </c>
      <c r="K624" s="26">
        <v>0</v>
      </c>
      <c r="L624" s="26">
        <v>0</v>
      </c>
      <c r="M624" s="26">
        <v>386.773103268</v>
      </c>
      <c r="N624" s="26">
        <v>35</v>
      </c>
      <c r="O624" s="26">
        <v>0</v>
      </c>
      <c r="P624" s="26">
        <v>421.773103268</v>
      </c>
      <c r="Q624" s="26">
        <v>0</v>
      </c>
      <c r="R624" s="26">
        <v>0</v>
      </c>
      <c r="S624" s="26">
        <v>421.773103268</v>
      </c>
      <c r="T624" s="26">
        <v>32.6</v>
      </c>
      <c r="U624" s="26">
        <v>454.37310326800002</v>
      </c>
      <c r="V624" s="25" t="s">
        <v>278</v>
      </c>
    </row>
    <row r="625" spans="1:22" hidden="1" x14ac:dyDescent="0.25">
      <c r="A625" s="25">
        <v>2017</v>
      </c>
      <c r="B625" s="25">
        <v>210022</v>
      </c>
      <c r="C625" s="25" t="s">
        <v>18</v>
      </c>
      <c r="D625" s="25" t="s">
        <v>1</v>
      </c>
      <c r="E625" s="25" t="s">
        <v>160</v>
      </c>
      <c r="F625" s="25" t="s">
        <v>161</v>
      </c>
      <c r="G625" s="26">
        <v>1131</v>
      </c>
      <c r="H625" s="26">
        <v>317.8</v>
      </c>
      <c r="I625" s="26">
        <v>61.514933781000003</v>
      </c>
      <c r="J625" s="26">
        <v>74.844150528</v>
      </c>
      <c r="K625" s="26">
        <v>0</v>
      </c>
      <c r="L625" s="26">
        <v>0</v>
      </c>
      <c r="M625" s="26">
        <v>454.15908430799999</v>
      </c>
      <c r="N625" s="26">
        <v>36.4</v>
      </c>
      <c r="O625" s="26">
        <v>0</v>
      </c>
      <c r="P625" s="26">
        <v>490.55908430800002</v>
      </c>
      <c r="Q625" s="26">
        <v>0</v>
      </c>
      <c r="R625" s="26">
        <v>0</v>
      </c>
      <c r="S625" s="26">
        <v>490.55908430800002</v>
      </c>
      <c r="T625" s="26">
        <v>37.9</v>
      </c>
      <c r="U625" s="26">
        <v>528.459084308</v>
      </c>
      <c r="V625" s="25" t="s">
        <v>278</v>
      </c>
    </row>
    <row r="626" spans="1:22" hidden="1" x14ac:dyDescent="0.25">
      <c r="A626" s="25">
        <v>2017</v>
      </c>
      <c r="B626" s="25">
        <v>210022</v>
      </c>
      <c r="C626" s="25" t="s">
        <v>18</v>
      </c>
      <c r="D626" s="25" t="s">
        <v>1</v>
      </c>
      <c r="E626" s="25" t="s">
        <v>164</v>
      </c>
      <c r="F626" s="25" t="s">
        <v>165</v>
      </c>
      <c r="G626" s="26">
        <v>89923</v>
      </c>
      <c r="H626" s="26">
        <v>629.77752488700003</v>
      </c>
      <c r="I626" s="26">
        <v>204.74033580099999</v>
      </c>
      <c r="J626" s="26">
        <v>184.88534201100001</v>
      </c>
      <c r="K626" s="26">
        <v>0</v>
      </c>
      <c r="L626" s="26">
        <v>0</v>
      </c>
      <c r="M626" s="26">
        <v>1019.403202699</v>
      </c>
      <c r="N626" s="26">
        <v>133.5</v>
      </c>
      <c r="O626" s="26">
        <v>457.436983333</v>
      </c>
      <c r="P626" s="26">
        <v>1610.340186033</v>
      </c>
      <c r="Q626" s="26">
        <v>0</v>
      </c>
      <c r="R626" s="26">
        <v>0</v>
      </c>
      <c r="S626" s="26">
        <v>1610.340186033</v>
      </c>
      <c r="T626" s="26">
        <v>124.6</v>
      </c>
      <c r="U626" s="26">
        <v>1734.9401860329999</v>
      </c>
      <c r="V626" s="25" t="s">
        <v>278</v>
      </c>
    </row>
    <row r="627" spans="1:22" hidden="1" x14ac:dyDescent="0.25">
      <c r="A627" s="25">
        <v>2017</v>
      </c>
      <c r="B627" s="25">
        <v>210022</v>
      </c>
      <c r="C627" s="25" t="s">
        <v>18</v>
      </c>
      <c r="D627" s="25" t="s">
        <v>1</v>
      </c>
      <c r="E627" s="25" t="s">
        <v>166</v>
      </c>
      <c r="F627" s="25" t="s">
        <v>167</v>
      </c>
      <c r="G627" s="26">
        <v>2</v>
      </c>
      <c r="H627" s="26">
        <v>4.5</v>
      </c>
      <c r="I627" s="26">
        <v>0.22225705000000001</v>
      </c>
      <c r="J627" s="26">
        <v>1.4913330069999999</v>
      </c>
      <c r="K627" s="26">
        <v>0</v>
      </c>
      <c r="L627" s="26">
        <v>0</v>
      </c>
      <c r="M627" s="26">
        <v>6.2135900570000002</v>
      </c>
      <c r="N627" s="26">
        <v>0</v>
      </c>
      <c r="O627" s="26">
        <v>0</v>
      </c>
      <c r="P627" s="26">
        <v>6.2135900570000002</v>
      </c>
      <c r="Q627" s="26">
        <v>0</v>
      </c>
      <c r="R627" s="26">
        <v>0</v>
      </c>
      <c r="S627" s="26">
        <v>6.2135900570000002</v>
      </c>
      <c r="T627" s="26">
        <v>0.5</v>
      </c>
      <c r="U627" s="26">
        <v>6.7135900570000002</v>
      </c>
      <c r="V627" s="25" t="s">
        <v>278</v>
      </c>
    </row>
    <row r="628" spans="1:22" hidden="1" x14ac:dyDescent="0.25">
      <c r="A628" s="25">
        <v>2017</v>
      </c>
      <c r="B628" s="25">
        <v>210022</v>
      </c>
      <c r="C628" s="25" t="s">
        <v>18</v>
      </c>
      <c r="D628" s="25" t="s">
        <v>1</v>
      </c>
      <c r="E628" s="25" t="s">
        <v>170</v>
      </c>
      <c r="F628" s="25" t="s">
        <v>171</v>
      </c>
      <c r="G628" s="26">
        <v>169864</v>
      </c>
      <c r="H628" s="26">
        <v>4766.1190793550004</v>
      </c>
      <c r="I628" s="26">
        <v>1854.846355896</v>
      </c>
      <c r="J628" s="26">
        <v>1792.451855907</v>
      </c>
      <c r="K628" s="26">
        <v>0</v>
      </c>
      <c r="L628" s="26">
        <v>0</v>
      </c>
      <c r="M628" s="26">
        <v>8413.4172911580008</v>
      </c>
      <c r="N628" s="26">
        <v>1063.2</v>
      </c>
      <c r="O628" s="26">
        <v>0</v>
      </c>
      <c r="P628" s="26">
        <v>9476.6172911579997</v>
      </c>
      <c r="Q628" s="26">
        <v>0</v>
      </c>
      <c r="R628" s="26">
        <v>0</v>
      </c>
      <c r="S628" s="26">
        <v>9476.6172911579997</v>
      </c>
      <c r="T628" s="26">
        <v>733.1</v>
      </c>
      <c r="U628" s="26">
        <v>10209.717291158</v>
      </c>
      <c r="V628" s="25" t="s">
        <v>278</v>
      </c>
    </row>
    <row r="629" spans="1:22" hidden="1" x14ac:dyDescent="0.25">
      <c r="A629" s="25">
        <v>2017</v>
      </c>
      <c r="B629" s="25">
        <v>210022</v>
      </c>
      <c r="C629" s="25" t="s">
        <v>18</v>
      </c>
      <c r="D629" s="25" t="s">
        <v>1</v>
      </c>
      <c r="E629" s="25" t="s">
        <v>193</v>
      </c>
      <c r="F629" s="25" t="s">
        <v>194</v>
      </c>
      <c r="G629" s="26">
        <v>50031</v>
      </c>
      <c r="H629" s="26">
        <v>41.1</v>
      </c>
      <c r="I629" s="26">
        <v>2.0299477210000001</v>
      </c>
      <c r="J629" s="26">
        <v>9.6181743750000006</v>
      </c>
      <c r="K629" s="26"/>
      <c r="L629" s="26"/>
      <c r="M629" s="26">
        <v>52.748122096000003</v>
      </c>
      <c r="N629" s="26"/>
      <c r="O629" s="26"/>
      <c r="P629" s="26">
        <v>52.748122096000003</v>
      </c>
      <c r="Q629" s="26">
        <v>0</v>
      </c>
      <c r="R629" s="26">
        <v>0</v>
      </c>
      <c r="S629" s="26">
        <v>52.748122096000003</v>
      </c>
      <c r="T629" s="26">
        <v>4.0999999999999996</v>
      </c>
      <c r="U629" s="26">
        <v>56.848122095999997</v>
      </c>
      <c r="V629" s="25" t="s">
        <v>278</v>
      </c>
    </row>
    <row r="630" spans="1:22" hidden="1" x14ac:dyDescent="0.25">
      <c r="A630" s="25">
        <v>2017</v>
      </c>
      <c r="B630" s="25">
        <v>210022</v>
      </c>
      <c r="C630" s="25" t="s">
        <v>18</v>
      </c>
      <c r="D630" s="25" t="s">
        <v>1</v>
      </c>
      <c r="E630" s="25" t="s">
        <v>172</v>
      </c>
      <c r="F630" s="25" t="s">
        <v>173</v>
      </c>
      <c r="G630" s="26">
        <v>13792</v>
      </c>
      <c r="H630" s="26"/>
      <c r="I630" s="26">
        <v>1826.349331443</v>
      </c>
      <c r="J630" s="26">
        <v>852.81258400499996</v>
      </c>
      <c r="K630" s="26"/>
      <c r="L630" s="26"/>
      <c r="M630" s="26">
        <v>2679.1619154479999</v>
      </c>
      <c r="N630" s="26"/>
      <c r="O630" s="26"/>
      <c r="P630" s="26">
        <v>2679.1619154479999</v>
      </c>
      <c r="Q630" s="26">
        <v>0</v>
      </c>
      <c r="R630" s="26">
        <v>0</v>
      </c>
      <c r="S630" s="26">
        <v>2679.1619154479999</v>
      </c>
      <c r="T630" s="26">
        <v>207.2</v>
      </c>
      <c r="U630" s="26">
        <v>2886.3619154480002</v>
      </c>
      <c r="V630" s="25" t="s">
        <v>278</v>
      </c>
    </row>
    <row r="631" spans="1:22" x14ac:dyDescent="0.25">
      <c r="A631" s="25">
        <v>2017</v>
      </c>
      <c r="B631" s="25">
        <v>210022</v>
      </c>
      <c r="C631" s="25" t="s">
        <v>18</v>
      </c>
      <c r="D631" s="25" t="s">
        <v>177</v>
      </c>
      <c r="E631" s="25" t="s">
        <v>94</v>
      </c>
      <c r="F631" s="25" t="s">
        <v>94</v>
      </c>
      <c r="G631" s="26">
        <v>19575279.859779999</v>
      </c>
      <c r="H631" s="26">
        <v>166401.77302762499</v>
      </c>
      <c r="I631" s="26">
        <v>35522.021245122</v>
      </c>
      <c r="J631" s="26">
        <v>31310.186967253001</v>
      </c>
      <c r="K631" s="26">
        <v>271.220928571</v>
      </c>
      <c r="L631" s="26">
        <v>458.56060593000001</v>
      </c>
      <c r="M631" s="26">
        <v>233963.762774501</v>
      </c>
      <c r="N631" s="26">
        <v>14418.3</v>
      </c>
      <c r="O631" s="26">
        <v>1727.295708333</v>
      </c>
      <c r="P631" s="26">
        <v>250109.358482835</v>
      </c>
      <c r="Q631" s="26">
        <v>0</v>
      </c>
      <c r="R631" s="26">
        <v>0</v>
      </c>
      <c r="S631" s="26">
        <v>250109.35848283401</v>
      </c>
      <c r="T631" s="26">
        <v>19346.900000000001</v>
      </c>
      <c r="U631" s="26">
        <v>269456.25848283397</v>
      </c>
      <c r="V631" s="25" t="s">
        <v>278</v>
      </c>
    </row>
    <row r="632" spans="1:22" hidden="1" x14ac:dyDescent="0.25">
      <c r="A632" s="25">
        <v>2017</v>
      </c>
      <c r="B632" s="25">
        <v>210023</v>
      </c>
      <c r="C632" s="25" t="s">
        <v>19</v>
      </c>
      <c r="D632" s="25" t="s">
        <v>1</v>
      </c>
      <c r="E632" s="25" t="s">
        <v>106</v>
      </c>
      <c r="F632" s="25" t="s">
        <v>107</v>
      </c>
      <c r="G632" s="26">
        <v>75963</v>
      </c>
      <c r="H632" s="26">
        <v>43863.958203768001</v>
      </c>
      <c r="I632" s="26">
        <v>6873.6679586820001</v>
      </c>
      <c r="J632" s="26">
        <v>11988.181401562</v>
      </c>
      <c r="K632" s="26">
        <v>0</v>
      </c>
      <c r="L632" s="26">
        <v>0</v>
      </c>
      <c r="M632" s="26">
        <v>62725.807564012997</v>
      </c>
      <c r="N632" s="26">
        <v>7724.9</v>
      </c>
      <c r="O632" s="26">
        <v>65.92</v>
      </c>
      <c r="P632" s="26">
        <v>70516.627564013004</v>
      </c>
      <c r="Q632" s="26">
        <v>0</v>
      </c>
      <c r="R632" s="26">
        <v>-68.400000000000006</v>
      </c>
      <c r="S632" s="26">
        <v>70516.627564013004</v>
      </c>
      <c r="T632" s="26">
        <v>5592.3</v>
      </c>
      <c r="U632" s="26">
        <v>76108.927564013007</v>
      </c>
      <c r="V632" s="25" t="s">
        <v>278</v>
      </c>
    </row>
    <row r="633" spans="1:22" hidden="1" x14ac:dyDescent="0.25">
      <c r="A633" s="25">
        <v>2017</v>
      </c>
      <c r="B633" s="25">
        <v>210023</v>
      </c>
      <c r="C633" s="25" t="s">
        <v>19</v>
      </c>
      <c r="D633" s="25" t="s">
        <v>1</v>
      </c>
      <c r="E633" s="25" t="s">
        <v>108</v>
      </c>
      <c r="F633" s="25" t="s">
        <v>109</v>
      </c>
      <c r="G633" s="26">
        <v>955</v>
      </c>
      <c r="H633" s="26">
        <v>992.20365041299999</v>
      </c>
      <c r="I633" s="26">
        <v>63.955051505</v>
      </c>
      <c r="J633" s="26">
        <v>269.05130617899999</v>
      </c>
      <c r="K633" s="26">
        <v>0</v>
      </c>
      <c r="L633" s="26">
        <v>0</v>
      </c>
      <c r="M633" s="26">
        <v>1325.2100080969999</v>
      </c>
      <c r="N633" s="26">
        <v>17.5</v>
      </c>
      <c r="O633" s="26">
        <v>0.85</v>
      </c>
      <c r="P633" s="26">
        <v>1343.560008097</v>
      </c>
      <c r="Q633" s="26">
        <v>0</v>
      </c>
      <c r="R633" s="26">
        <v>-1.3</v>
      </c>
      <c r="S633" s="26">
        <v>1343.560008097</v>
      </c>
      <c r="T633" s="26">
        <v>106.6</v>
      </c>
      <c r="U633" s="26">
        <v>1450.1600080969999</v>
      </c>
      <c r="V633" s="25" t="s">
        <v>278</v>
      </c>
    </row>
    <row r="634" spans="1:22" hidden="1" x14ac:dyDescent="0.25">
      <c r="A634" s="25">
        <v>2017</v>
      </c>
      <c r="B634" s="25">
        <v>210023</v>
      </c>
      <c r="C634" s="25" t="s">
        <v>19</v>
      </c>
      <c r="D634" s="25" t="s">
        <v>1</v>
      </c>
      <c r="E634" s="25" t="s">
        <v>112</v>
      </c>
      <c r="F634" s="25" t="s">
        <v>113</v>
      </c>
      <c r="G634" s="26">
        <v>12500</v>
      </c>
      <c r="H634" s="26">
        <v>6627.9582566810004</v>
      </c>
      <c r="I634" s="26">
        <v>971.19306441799995</v>
      </c>
      <c r="J634" s="26">
        <v>1809.88224502</v>
      </c>
      <c r="K634" s="26">
        <v>0</v>
      </c>
      <c r="L634" s="26">
        <v>0</v>
      </c>
      <c r="M634" s="26">
        <v>9409.0335661179997</v>
      </c>
      <c r="N634" s="26">
        <v>960.7</v>
      </c>
      <c r="O634" s="26">
        <v>10.83</v>
      </c>
      <c r="P634" s="26">
        <v>10380.563566118</v>
      </c>
      <c r="Q634" s="26">
        <v>0</v>
      </c>
      <c r="R634" s="26">
        <v>-10.1</v>
      </c>
      <c r="S634" s="26">
        <v>10380.563566118</v>
      </c>
      <c r="T634" s="26">
        <v>823.2</v>
      </c>
      <c r="U634" s="26">
        <v>11203.763566117999</v>
      </c>
      <c r="V634" s="25" t="s">
        <v>278</v>
      </c>
    </row>
    <row r="635" spans="1:22" hidden="1" x14ac:dyDescent="0.25">
      <c r="A635" s="25">
        <v>2017</v>
      </c>
      <c r="B635" s="25">
        <v>210023</v>
      </c>
      <c r="C635" s="25" t="s">
        <v>19</v>
      </c>
      <c r="D635" s="25" t="s">
        <v>1</v>
      </c>
      <c r="E635" s="25" t="s">
        <v>114</v>
      </c>
      <c r="F635" s="25" t="s">
        <v>115</v>
      </c>
      <c r="G635" s="26">
        <v>4865</v>
      </c>
      <c r="H635" s="26">
        <v>3918.287186049</v>
      </c>
      <c r="I635" s="26">
        <v>819.90724537400001</v>
      </c>
      <c r="J635" s="26">
        <v>1075.6549748980001</v>
      </c>
      <c r="K635" s="26">
        <v>0</v>
      </c>
      <c r="L635" s="26">
        <v>0</v>
      </c>
      <c r="M635" s="26">
        <v>5813.8494063210001</v>
      </c>
      <c r="N635" s="26">
        <v>1146.7</v>
      </c>
      <c r="O635" s="26">
        <v>4.22</v>
      </c>
      <c r="P635" s="26">
        <v>6964.7694063210001</v>
      </c>
      <c r="Q635" s="26">
        <v>0</v>
      </c>
      <c r="R635" s="26">
        <v>-6.8</v>
      </c>
      <c r="S635" s="26">
        <v>6964.7694063210001</v>
      </c>
      <c r="T635" s="26">
        <v>552.29999999999995</v>
      </c>
      <c r="U635" s="26">
        <v>7517.0694063210003</v>
      </c>
      <c r="V635" s="25" t="s">
        <v>278</v>
      </c>
    </row>
    <row r="636" spans="1:22" hidden="1" x14ac:dyDescent="0.25">
      <c r="A636" s="25">
        <v>2017</v>
      </c>
      <c r="B636" s="25">
        <v>210023</v>
      </c>
      <c r="C636" s="25" t="s">
        <v>19</v>
      </c>
      <c r="D636" s="25" t="s">
        <v>1</v>
      </c>
      <c r="E636" s="25" t="s">
        <v>116</v>
      </c>
      <c r="F636" s="25" t="s">
        <v>117</v>
      </c>
      <c r="G636" s="26">
        <v>5163</v>
      </c>
      <c r="H636" s="26">
        <v>7611.4840941140001</v>
      </c>
      <c r="I636" s="26">
        <v>922.513004411</v>
      </c>
      <c r="J636" s="26">
        <v>2073.9825113090001</v>
      </c>
      <c r="K636" s="26">
        <v>0</v>
      </c>
      <c r="L636" s="26">
        <v>0</v>
      </c>
      <c r="M636" s="26">
        <v>10607.979609833999</v>
      </c>
      <c r="N636" s="26">
        <v>1183.9000000000001</v>
      </c>
      <c r="O636" s="26">
        <v>194.87562</v>
      </c>
      <c r="P636" s="26">
        <v>11986.755229834</v>
      </c>
      <c r="Q636" s="26">
        <v>0</v>
      </c>
      <c r="R636" s="26">
        <v>-11.6</v>
      </c>
      <c r="S636" s="26">
        <v>11986.755229834</v>
      </c>
      <c r="T636" s="26">
        <v>950.6</v>
      </c>
      <c r="U636" s="26">
        <v>12937.355229834</v>
      </c>
      <c r="V636" s="25" t="s">
        <v>278</v>
      </c>
    </row>
    <row r="637" spans="1:22" hidden="1" x14ac:dyDescent="0.25">
      <c r="A637" s="25">
        <v>2017</v>
      </c>
      <c r="B637" s="25">
        <v>210023</v>
      </c>
      <c r="C637" s="25" t="s">
        <v>19</v>
      </c>
      <c r="D637" s="25" t="s">
        <v>1</v>
      </c>
      <c r="E637" s="25" t="s">
        <v>182</v>
      </c>
      <c r="F637" s="25" t="s">
        <v>183</v>
      </c>
      <c r="G637" s="26">
        <v>5527</v>
      </c>
      <c r="H637" s="26">
        <v>5306.5777480349998</v>
      </c>
      <c r="I637" s="26">
        <v>690.05813911600001</v>
      </c>
      <c r="J637" s="26">
        <v>1447.0271628969999</v>
      </c>
      <c r="K637" s="26">
        <v>0</v>
      </c>
      <c r="L637" s="26">
        <v>0</v>
      </c>
      <c r="M637" s="26">
        <v>7443.6630500479996</v>
      </c>
      <c r="N637" s="26">
        <v>1165.7</v>
      </c>
      <c r="O637" s="26">
        <v>33.622900000000001</v>
      </c>
      <c r="P637" s="26">
        <v>8642.9859500479997</v>
      </c>
      <c r="Q637" s="26">
        <v>0</v>
      </c>
      <c r="R637" s="26">
        <v>-8.4</v>
      </c>
      <c r="S637" s="26">
        <v>8642.9859500479997</v>
      </c>
      <c r="T637" s="26">
        <v>685.4</v>
      </c>
      <c r="U637" s="26">
        <v>9328.3859500479994</v>
      </c>
      <c r="V637" s="25" t="s">
        <v>278</v>
      </c>
    </row>
    <row r="638" spans="1:22" hidden="1" x14ac:dyDescent="0.25">
      <c r="A638" s="25">
        <v>2017</v>
      </c>
      <c r="B638" s="25">
        <v>210023</v>
      </c>
      <c r="C638" s="25" t="s">
        <v>19</v>
      </c>
      <c r="D638" s="25" t="s">
        <v>1</v>
      </c>
      <c r="E638" s="25" t="s">
        <v>118</v>
      </c>
      <c r="F638" s="25" t="s">
        <v>119</v>
      </c>
      <c r="G638" s="26">
        <v>10651</v>
      </c>
      <c r="H638" s="26">
        <v>3185.7655478910001</v>
      </c>
      <c r="I638" s="26">
        <v>525.198425337</v>
      </c>
      <c r="J638" s="26">
        <v>871.283574542</v>
      </c>
      <c r="K638" s="26">
        <v>0</v>
      </c>
      <c r="L638" s="26">
        <v>0</v>
      </c>
      <c r="M638" s="26">
        <v>4582.24754777</v>
      </c>
      <c r="N638" s="26">
        <v>829.8</v>
      </c>
      <c r="O638" s="26">
        <v>0</v>
      </c>
      <c r="P638" s="26">
        <v>5412.0475477700002</v>
      </c>
      <c r="Q638" s="26">
        <v>0</v>
      </c>
      <c r="R638" s="26">
        <v>-5.3</v>
      </c>
      <c r="S638" s="26">
        <v>5412.0475477700002</v>
      </c>
      <c r="T638" s="26">
        <v>429.2</v>
      </c>
      <c r="U638" s="26">
        <v>5841.24754777</v>
      </c>
      <c r="V638" s="25" t="s">
        <v>278</v>
      </c>
    </row>
    <row r="639" spans="1:22" hidden="1" x14ac:dyDescent="0.25">
      <c r="A639" s="25">
        <v>2017</v>
      </c>
      <c r="B639" s="25">
        <v>210023</v>
      </c>
      <c r="C639" s="25" t="s">
        <v>19</v>
      </c>
      <c r="D639" s="25" t="s">
        <v>1</v>
      </c>
      <c r="E639" s="25" t="s">
        <v>120</v>
      </c>
      <c r="F639" s="25" t="s">
        <v>121</v>
      </c>
      <c r="G639" s="26">
        <v>1099124</v>
      </c>
      <c r="H639" s="26">
        <v>14320.253166185999</v>
      </c>
      <c r="I639" s="26">
        <v>2997.175350168</v>
      </c>
      <c r="J639" s="26">
        <v>4149.0199531409999</v>
      </c>
      <c r="K639" s="26">
        <v>0</v>
      </c>
      <c r="L639" s="26">
        <v>0</v>
      </c>
      <c r="M639" s="26">
        <v>21466.448469495001</v>
      </c>
      <c r="N639" s="26">
        <v>4834.3</v>
      </c>
      <c r="O639" s="26">
        <v>0.06</v>
      </c>
      <c r="P639" s="26">
        <v>26300.808469495001</v>
      </c>
      <c r="Q639" s="26">
        <v>0</v>
      </c>
      <c r="R639" s="26">
        <v>-25.5</v>
      </c>
      <c r="S639" s="26">
        <v>26300.808469495001</v>
      </c>
      <c r="T639" s="26">
        <v>2085.8000000000002</v>
      </c>
      <c r="U639" s="26">
        <v>28386.608469495</v>
      </c>
      <c r="V639" s="25" t="s">
        <v>278</v>
      </c>
    </row>
    <row r="640" spans="1:22" hidden="1" x14ac:dyDescent="0.25">
      <c r="A640" s="25">
        <v>2017</v>
      </c>
      <c r="B640" s="25">
        <v>210023</v>
      </c>
      <c r="C640" s="25" t="s">
        <v>19</v>
      </c>
      <c r="D640" s="25" t="s">
        <v>1</v>
      </c>
      <c r="E640" s="25" t="s">
        <v>122</v>
      </c>
      <c r="F640" s="25" t="s">
        <v>123</v>
      </c>
      <c r="G640" s="26">
        <v>686431</v>
      </c>
      <c r="H640" s="26">
        <v>8781.6083955319991</v>
      </c>
      <c r="I640" s="26">
        <v>905.69856107800001</v>
      </c>
      <c r="J640" s="26">
        <v>2601.3042190870001</v>
      </c>
      <c r="K640" s="26">
        <v>0</v>
      </c>
      <c r="L640" s="26">
        <v>0</v>
      </c>
      <c r="M640" s="26">
        <v>12288.611175697</v>
      </c>
      <c r="N640" s="26">
        <v>938.1</v>
      </c>
      <c r="O640" s="26">
        <v>0.02</v>
      </c>
      <c r="P640" s="26">
        <v>13226.731175696999</v>
      </c>
      <c r="Q640" s="26">
        <v>0</v>
      </c>
      <c r="R640" s="26">
        <v>-12.8</v>
      </c>
      <c r="S640" s="26">
        <v>13226.731175696999</v>
      </c>
      <c r="T640" s="26">
        <v>1048.9000000000001</v>
      </c>
      <c r="U640" s="26">
        <v>14275.631175697001</v>
      </c>
      <c r="V640" s="25" t="s">
        <v>278</v>
      </c>
    </row>
    <row r="641" spans="1:22" hidden="1" x14ac:dyDescent="0.25">
      <c r="A641" s="25">
        <v>2017</v>
      </c>
      <c r="B641" s="25">
        <v>210023</v>
      </c>
      <c r="C641" s="25" t="s">
        <v>19</v>
      </c>
      <c r="D641" s="25" t="s">
        <v>1</v>
      </c>
      <c r="E641" s="25" t="s">
        <v>124</v>
      </c>
      <c r="F641" s="25" t="s">
        <v>125</v>
      </c>
      <c r="G641" s="26">
        <v>17654</v>
      </c>
      <c r="H641" s="26">
        <v>7808.7305698350001</v>
      </c>
      <c r="I641" s="26">
        <v>616.65707457400003</v>
      </c>
      <c r="J641" s="26">
        <v>2329.203265567</v>
      </c>
      <c r="K641" s="26">
        <v>0</v>
      </c>
      <c r="L641" s="26">
        <v>0</v>
      </c>
      <c r="M641" s="26">
        <v>10754.590909975001</v>
      </c>
      <c r="N641" s="26">
        <v>1012.4</v>
      </c>
      <c r="O641" s="26">
        <v>0.01</v>
      </c>
      <c r="P641" s="26">
        <v>11767.000909975</v>
      </c>
      <c r="Q641" s="26">
        <v>0</v>
      </c>
      <c r="R641" s="26">
        <v>-11.4</v>
      </c>
      <c r="S641" s="26">
        <v>11767.000909975</v>
      </c>
      <c r="T641" s="26">
        <v>933.2</v>
      </c>
      <c r="U641" s="26">
        <v>12700.200909974999</v>
      </c>
      <c r="V641" s="25" t="s">
        <v>278</v>
      </c>
    </row>
    <row r="642" spans="1:22" hidden="1" x14ac:dyDescent="0.25">
      <c r="A642" s="25">
        <v>2017</v>
      </c>
      <c r="B642" s="25">
        <v>210023</v>
      </c>
      <c r="C642" s="25" t="s">
        <v>19</v>
      </c>
      <c r="D642" s="25" t="s">
        <v>1</v>
      </c>
      <c r="E642" s="25" t="s">
        <v>126</v>
      </c>
      <c r="F642" s="25" t="s">
        <v>127</v>
      </c>
      <c r="G642" s="26">
        <v>218716</v>
      </c>
      <c r="H642" s="26">
        <v>10018.036112979</v>
      </c>
      <c r="I642" s="26">
        <v>1583.801125516</v>
      </c>
      <c r="J642" s="26">
        <v>2850.9173213479999</v>
      </c>
      <c r="K642" s="26">
        <v>0</v>
      </c>
      <c r="L642" s="26">
        <v>0</v>
      </c>
      <c r="M642" s="26">
        <v>14452.754559843001</v>
      </c>
      <c r="N642" s="26">
        <v>2592.8000000000002</v>
      </c>
      <c r="O642" s="26">
        <v>0.04</v>
      </c>
      <c r="P642" s="26">
        <v>17045.594559843001</v>
      </c>
      <c r="Q642" s="26">
        <v>0</v>
      </c>
      <c r="R642" s="26">
        <v>-16.5</v>
      </c>
      <c r="S642" s="26">
        <v>17045.594559843001</v>
      </c>
      <c r="T642" s="26">
        <v>1351.8</v>
      </c>
      <c r="U642" s="26">
        <v>18397.394559843</v>
      </c>
      <c r="V642" s="25" t="s">
        <v>278</v>
      </c>
    </row>
    <row r="643" spans="1:22" hidden="1" x14ac:dyDescent="0.25">
      <c r="A643" s="25">
        <v>2017</v>
      </c>
      <c r="B643" s="25">
        <v>210023</v>
      </c>
      <c r="C643" s="25" t="s">
        <v>19</v>
      </c>
      <c r="D643" s="25" t="s">
        <v>1</v>
      </c>
      <c r="E643" s="25" t="s">
        <v>128</v>
      </c>
      <c r="F643" s="25" t="s">
        <v>129</v>
      </c>
      <c r="G643" s="26">
        <v>2321571</v>
      </c>
      <c r="H643" s="26">
        <v>25005.244938673</v>
      </c>
      <c r="I643" s="26">
        <v>4167.7856298349998</v>
      </c>
      <c r="J643" s="26">
        <v>8784.5996887109995</v>
      </c>
      <c r="K643" s="26">
        <v>0</v>
      </c>
      <c r="L643" s="26">
        <v>0</v>
      </c>
      <c r="M643" s="26">
        <v>37957.630257219003</v>
      </c>
      <c r="N643" s="26">
        <v>6543.5</v>
      </c>
      <c r="O643" s="26">
        <v>1669.2610079999999</v>
      </c>
      <c r="P643" s="26">
        <v>46170.391265218997</v>
      </c>
      <c r="Q643" s="26">
        <v>0</v>
      </c>
      <c r="R643" s="26">
        <v>-44.8</v>
      </c>
      <c r="S643" s="26">
        <v>46170.391265218997</v>
      </c>
      <c r="T643" s="26">
        <v>3661.5</v>
      </c>
      <c r="U643" s="26">
        <v>49831.891265218997</v>
      </c>
      <c r="V643" s="25" t="s">
        <v>278</v>
      </c>
    </row>
    <row r="644" spans="1:22" hidden="1" x14ac:dyDescent="0.25">
      <c r="A644" s="25">
        <v>2017</v>
      </c>
      <c r="B644" s="25">
        <v>210023</v>
      </c>
      <c r="C644" s="25" t="s">
        <v>19</v>
      </c>
      <c r="D644" s="25" t="s">
        <v>1</v>
      </c>
      <c r="E644" s="25" t="s">
        <v>130</v>
      </c>
      <c r="F644" s="25" t="s">
        <v>131</v>
      </c>
      <c r="G644" s="26">
        <v>101395</v>
      </c>
      <c r="H644" s="26">
        <v>732.225100795</v>
      </c>
      <c r="I644" s="26">
        <v>515.12658539200004</v>
      </c>
      <c r="J644" s="26">
        <v>304.24305183799999</v>
      </c>
      <c r="K644" s="26">
        <v>0</v>
      </c>
      <c r="L644" s="26">
        <v>0</v>
      </c>
      <c r="M644" s="26">
        <v>1551.594738025</v>
      </c>
      <c r="N644" s="26">
        <v>854.1</v>
      </c>
      <c r="O644" s="26">
        <v>0</v>
      </c>
      <c r="P644" s="26">
        <v>2405.6947380249999</v>
      </c>
      <c r="Q644" s="26">
        <v>0</v>
      </c>
      <c r="R644" s="26">
        <v>-2.2999999999999998</v>
      </c>
      <c r="S644" s="26">
        <v>2405.6947380249999</v>
      </c>
      <c r="T644" s="26">
        <v>190.8</v>
      </c>
      <c r="U644" s="26">
        <v>2596.4947380250001</v>
      </c>
      <c r="V644" s="25" t="s">
        <v>278</v>
      </c>
    </row>
    <row r="645" spans="1:22" hidden="1" x14ac:dyDescent="0.25">
      <c r="A645" s="25">
        <v>2017</v>
      </c>
      <c r="B645" s="25">
        <v>210023</v>
      </c>
      <c r="C645" s="25" t="s">
        <v>19</v>
      </c>
      <c r="D645" s="25" t="s">
        <v>1</v>
      </c>
      <c r="E645" s="25" t="s">
        <v>174</v>
      </c>
      <c r="F645" s="25" t="s">
        <v>175</v>
      </c>
      <c r="G645" s="26">
        <v>54361.747920000002</v>
      </c>
      <c r="H645" s="26">
        <v>70735.7</v>
      </c>
      <c r="I645" s="26">
        <v>6418.7922504500002</v>
      </c>
      <c r="J645" s="26">
        <v>1909.7838381009999</v>
      </c>
      <c r="K645" s="26"/>
      <c r="L645" s="26"/>
      <c r="M645" s="26">
        <v>79064.276088550003</v>
      </c>
      <c r="N645" s="26">
        <v>914.3</v>
      </c>
      <c r="O645" s="26"/>
      <c r="P645" s="26">
        <v>79978.576088550006</v>
      </c>
      <c r="Q645" s="26">
        <v>0</v>
      </c>
      <c r="R645" s="26">
        <v>-77.599999999999994</v>
      </c>
      <c r="S645" s="26">
        <v>79978.576088550006</v>
      </c>
      <c r="T645" s="26">
        <v>6342.6</v>
      </c>
      <c r="U645" s="26">
        <v>86321.176088549997</v>
      </c>
      <c r="V645" s="25" t="s">
        <v>278</v>
      </c>
    </row>
    <row r="646" spans="1:22" hidden="1" x14ac:dyDescent="0.25">
      <c r="A646" s="25">
        <v>2017</v>
      </c>
      <c r="B646" s="25">
        <v>210023</v>
      </c>
      <c r="C646" s="25" t="s">
        <v>19</v>
      </c>
      <c r="D646" s="25" t="s">
        <v>1</v>
      </c>
      <c r="E646" s="25" t="s">
        <v>176</v>
      </c>
      <c r="F646" s="25" t="s">
        <v>2</v>
      </c>
      <c r="G646" s="26">
        <v>54361.747920000002</v>
      </c>
      <c r="H646" s="26">
        <v>57220.1</v>
      </c>
      <c r="I646" s="26">
        <v>10125.349216727</v>
      </c>
      <c r="J646" s="26">
        <v>3774.4254042470002</v>
      </c>
      <c r="K646" s="26"/>
      <c r="L646" s="26"/>
      <c r="M646" s="26">
        <v>71119.874620974006</v>
      </c>
      <c r="N646" s="26">
        <v>638</v>
      </c>
      <c r="O646" s="26"/>
      <c r="P646" s="26">
        <v>71757.874620974006</v>
      </c>
      <c r="Q646" s="26">
        <v>0</v>
      </c>
      <c r="R646" s="26">
        <v>-69.599999999999994</v>
      </c>
      <c r="S646" s="26">
        <v>71757.874620974006</v>
      </c>
      <c r="T646" s="26">
        <v>5690.7</v>
      </c>
      <c r="U646" s="26">
        <v>77448.574620974003</v>
      </c>
      <c r="V646" s="25" t="s">
        <v>278</v>
      </c>
    </row>
    <row r="647" spans="1:22" hidden="1" x14ac:dyDescent="0.25">
      <c r="A647" s="25">
        <v>2017</v>
      </c>
      <c r="B647" s="25">
        <v>210023</v>
      </c>
      <c r="C647" s="25" t="s">
        <v>19</v>
      </c>
      <c r="D647" s="25" t="s">
        <v>1</v>
      </c>
      <c r="E647" s="25" t="s">
        <v>134</v>
      </c>
      <c r="F647" s="25" t="s">
        <v>135</v>
      </c>
      <c r="G647" s="26">
        <v>18977150</v>
      </c>
      <c r="H647" s="26">
        <v>10901.174001444</v>
      </c>
      <c r="I647" s="26">
        <v>1452.920112326</v>
      </c>
      <c r="J647" s="26">
        <v>3605.1374238859999</v>
      </c>
      <c r="K647" s="26">
        <v>0</v>
      </c>
      <c r="L647" s="26">
        <v>0</v>
      </c>
      <c r="M647" s="26">
        <v>15959.231537656</v>
      </c>
      <c r="N647" s="26">
        <v>1336</v>
      </c>
      <c r="O647" s="26">
        <v>298.12590599999999</v>
      </c>
      <c r="P647" s="26">
        <v>17593.357443656001</v>
      </c>
      <c r="Q647" s="26">
        <v>0</v>
      </c>
      <c r="R647" s="26">
        <v>-17.100000000000001</v>
      </c>
      <c r="S647" s="26">
        <v>17593.357443656001</v>
      </c>
      <c r="T647" s="26">
        <v>1395.2</v>
      </c>
      <c r="U647" s="26">
        <v>18988.557443655998</v>
      </c>
      <c r="V647" s="25" t="s">
        <v>278</v>
      </c>
    </row>
    <row r="648" spans="1:22" hidden="1" x14ac:dyDescent="0.25">
      <c r="A648" s="25">
        <v>2017</v>
      </c>
      <c r="B648" s="25">
        <v>210023</v>
      </c>
      <c r="C648" s="25" t="s">
        <v>19</v>
      </c>
      <c r="D648" s="25" t="s">
        <v>1</v>
      </c>
      <c r="E648" s="25" t="s">
        <v>136</v>
      </c>
      <c r="F648" s="25" t="s">
        <v>137</v>
      </c>
      <c r="G648" s="26">
        <v>789427</v>
      </c>
      <c r="H648" s="26">
        <v>1066.829626063</v>
      </c>
      <c r="I648" s="26">
        <v>151.47250151099999</v>
      </c>
      <c r="J648" s="26">
        <v>359.38935058099997</v>
      </c>
      <c r="K648" s="26">
        <v>0</v>
      </c>
      <c r="L648" s="26">
        <v>0</v>
      </c>
      <c r="M648" s="26">
        <v>1577.6914781549999</v>
      </c>
      <c r="N648" s="26">
        <v>269.5</v>
      </c>
      <c r="O648" s="26">
        <v>0.01</v>
      </c>
      <c r="P648" s="26">
        <v>1847.2014781549999</v>
      </c>
      <c r="Q648" s="26">
        <v>0</v>
      </c>
      <c r="R648" s="26">
        <v>-1.8</v>
      </c>
      <c r="S648" s="26">
        <v>1847.2014781549999</v>
      </c>
      <c r="T648" s="26">
        <v>146.5</v>
      </c>
      <c r="U648" s="26">
        <v>1993.7014781549999</v>
      </c>
      <c r="V648" s="25" t="s">
        <v>278</v>
      </c>
    </row>
    <row r="649" spans="1:22" hidden="1" x14ac:dyDescent="0.25">
      <c r="A649" s="25">
        <v>2017</v>
      </c>
      <c r="B649" s="25">
        <v>210023</v>
      </c>
      <c r="C649" s="25" t="s">
        <v>19</v>
      </c>
      <c r="D649" s="25" t="s">
        <v>1</v>
      </c>
      <c r="E649" s="25" t="s">
        <v>138</v>
      </c>
      <c r="F649" s="25" t="s">
        <v>139</v>
      </c>
      <c r="G649" s="26">
        <v>205190</v>
      </c>
      <c r="H649" s="26">
        <v>5131.9941699689998</v>
      </c>
      <c r="I649" s="26">
        <v>518.44598683000004</v>
      </c>
      <c r="J649" s="26">
        <v>1870.604688981</v>
      </c>
      <c r="K649" s="26">
        <v>0</v>
      </c>
      <c r="L649" s="26">
        <v>0</v>
      </c>
      <c r="M649" s="26">
        <v>7521.0448457809998</v>
      </c>
      <c r="N649" s="26">
        <v>819.1</v>
      </c>
      <c r="O649" s="26">
        <v>471.07260000000002</v>
      </c>
      <c r="P649" s="26">
        <v>8811.2174457809997</v>
      </c>
      <c r="Q649" s="26">
        <v>0</v>
      </c>
      <c r="R649" s="26">
        <v>-8.5</v>
      </c>
      <c r="S649" s="26">
        <v>8811.2174457809997</v>
      </c>
      <c r="T649" s="26">
        <v>698.8</v>
      </c>
      <c r="U649" s="26">
        <v>9510.0174457810008</v>
      </c>
      <c r="V649" s="25" t="s">
        <v>278</v>
      </c>
    </row>
    <row r="650" spans="1:22" hidden="1" x14ac:dyDescent="0.25">
      <c r="A650" s="25">
        <v>2017</v>
      </c>
      <c r="B650" s="25">
        <v>210023</v>
      </c>
      <c r="C650" s="25" t="s">
        <v>19</v>
      </c>
      <c r="D650" s="25" t="s">
        <v>1</v>
      </c>
      <c r="E650" s="25" t="s">
        <v>140</v>
      </c>
      <c r="F650" s="25" t="s">
        <v>141</v>
      </c>
      <c r="G650" s="26">
        <v>387886</v>
      </c>
      <c r="H650" s="26">
        <v>4759.8031736270004</v>
      </c>
      <c r="I650" s="26">
        <v>863.90061601399998</v>
      </c>
      <c r="J650" s="26">
        <v>1698.5972153109999</v>
      </c>
      <c r="K650" s="26">
        <v>0</v>
      </c>
      <c r="L650" s="26">
        <v>0</v>
      </c>
      <c r="M650" s="26">
        <v>7322.3010049519999</v>
      </c>
      <c r="N650" s="26">
        <v>1047.5</v>
      </c>
      <c r="O650" s="26">
        <v>495.69785999999999</v>
      </c>
      <c r="P650" s="26">
        <v>8865.4988649520001</v>
      </c>
      <c r="Q650" s="26">
        <v>0</v>
      </c>
      <c r="R650" s="26">
        <v>-8.6</v>
      </c>
      <c r="S650" s="26">
        <v>8865.4988649520001</v>
      </c>
      <c r="T650" s="26">
        <v>703.1</v>
      </c>
      <c r="U650" s="26">
        <v>9568.5988649520004</v>
      </c>
      <c r="V650" s="25" t="s">
        <v>278</v>
      </c>
    </row>
    <row r="651" spans="1:22" hidden="1" x14ac:dyDescent="0.25">
      <c r="A651" s="25">
        <v>2017</v>
      </c>
      <c r="B651" s="25">
        <v>210023</v>
      </c>
      <c r="C651" s="25" t="s">
        <v>19</v>
      </c>
      <c r="D651" s="25" t="s">
        <v>1</v>
      </c>
      <c r="E651" s="25" t="s">
        <v>142</v>
      </c>
      <c r="F651" s="25" t="s">
        <v>143</v>
      </c>
      <c r="G651" s="26">
        <v>998088</v>
      </c>
      <c r="H651" s="26">
        <v>1718.0514745339999</v>
      </c>
      <c r="I651" s="26">
        <v>212.64195161999999</v>
      </c>
      <c r="J651" s="26">
        <v>607.30300850000003</v>
      </c>
      <c r="K651" s="26">
        <v>0</v>
      </c>
      <c r="L651" s="26">
        <v>0</v>
      </c>
      <c r="M651" s="26">
        <v>2537.996434654</v>
      </c>
      <c r="N651" s="26">
        <v>130.5</v>
      </c>
      <c r="O651" s="26">
        <v>3.0146153849999999</v>
      </c>
      <c r="P651" s="26">
        <v>2671.5110500390001</v>
      </c>
      <c r="Q651" s="26">
        <v>0</v>
      </c>
      <c r="R651" s="26">
        <v>-2.6</v>
      </c>
      <c r="S651" s="26">
        <v>2671.5110500390001</v>
      </c>
      <c r="T651" s="26">
        <v>211.9</v>
      </c>
      <c r="U651" s="26">
        <v>2883.4110500390002</v>
      </c>
      <c r="V651" s="25" t="s">
        <v>278</v>
      </c>
    </row>
    <row r="652" spans="1:22" hidden="1" x14ac:dyDescent="0.25">
      <c r="A652" s="25">
        <v>2017</v>
      </c>
      <c r="B652" s="25">
        <v>210023</v>
      </c>
      <c r="C652" s="25" t="s">
        <v>19</v>
      </c>
      <c r="D652" s="25" t="s">
        <v>1</v>
      </c>
      <c r="E652" s="25" t="s">
        <v>144</v>
      </c>
      <c r="F652" s="25" t="s">
        <v>145</v>
      </c>
      <c r="G652" s="26">
        <v>2044034</v>
      </c>
      <c r="H652" s="26">
        <v>4699.7898311649997</v>
      </c>
      <c r="I652" s="26">
        <v>751.81447945000002</v>
      </c>
      <c r="J652" s="26">
        <v>1936.103154834</v>
      </c>
      <c r="K652" s="26">
        <v>0</v>
      </c>
      <c r="L652" s="26">
        <v>0</v>
      </c>
      <c r="M652" s="26">
        <v>7387.7074654480002</v>
      </c>
      <c r="N652" s="26">
        <v>1068.2</v>
      </c>
      <c r="O652" s="26">
        <v>586.59699999999998</v>
      </c>
      <c r="P652" s="26">
        <v>9042.5044654480007</v>
      </c>
      <c r="Q652" s="26">
        <v>0</v>
      </c>
      <c r="R652" s="26">
        <v>-8.8000000000000007</v>
      </c>
      <c r="S652" s="26">
        <v>9042.5044654480007</v>
      </c>
      <c r="T652" s="26">
        <v>717.1</v>
      </c>
      <c r="U652" s="26">
        <v>9759.6044654479992</v>
      </c>
      <c r="V652" s="25" t="s">
        <v>278</v>
      </c>
    </row>
    <row r="653" spans="1:22" hidden="1" x14ac:dyDescent="0.25">
      <c r="A653" s="25">
        <v>2017</v>
      </c>
      <c r="B653" s="25">
        <v>210023</v>
      </c>
      <c r="C653" s="25" t="s">
        <v>19</v>
      </c>
      <c r="D653" s="25" t="s">
        <v>1</v>
      </c>
      <c r="E653" s="25" t="s">
        <v>146</v>
      </c>
      <c r="F653" s="25" t="s">
        <v>147</v>
      </c>
      <c r="G653" s="26">
        <v>83734</v>
      </c>
      <c r="H653" s="26">
        <v>989.84480933299994</v>
      </c>
      <c r="I653" s="26">
        <v>158.90646201800001</v>
      </c>
      <c r="J653" s="26">
        <v>364.89088898900002</v>
      </c>
      <c r="K653" s="26">
        <v>0</v>
      </c>
      <c r="L653" s="26">
        <v>0</v>
      </c>
      <c r="M653" s="26">
        <v>1513.6421603389999</v>
      </c>
      <c r="N653" s="26">
        <v>243.7</v>
      </c>
      <c r="O653" s="26">
        <v>13.6844</v>
      </c>
      <c r="P653" s="26">
        <v>1771.0265603390001</v>
      </c>
      <c r="Q653" s="26">
        <v>0</v>
      </c>
      <c r="R653" s="26">
        <v>-1.7</v>
      </c>
      <c r="S653" s="26">
        <v>1771.0265603390001</v>
      </c>
      <c r="T653" s="26">
        <v>140.4</v>
      </c>
      <c r="U653" s="26">
        <v>1911.4265603389999</v>
      </c>
      <c r="V653" s="25" t="s">
        <v>278</v>
      </c>
    </row>
    <row r="654" spans="1:22" hidden="1" x14ac:dyDescent="0.25">
      <c r="A654" s="25">
        <v>2017</v>
      </c>
      <c r="B654" s="25">
        <v>210023</v>
      </c>
      <c r="C654" s="25" t="s">
        <v>19</v>
      </c>
      <c r="D654" s="25" t="s">
        <v>1</v>
      </c>
      <c r="E654" s="25" t="s">
        <v>148</v>
      </c>
      <c r="F654" s="25" t="s">
        <v>149</v>
      </c>
      <c r="G654" s="26">
        <v>3030913</v>
      </c>
      <c r="H654" s="26">
        <v>3568.6283755280001</v>
      </c>
      <c r="I654" s="26">
        <v>206.219180518</v>
      </c>
      <c r="J654" s="26">
        <v>1009.167307586</v>
      </c>
      <c r="K654" s="26">
        <v>0</v>
      </c>
      <c r="L654" s="26">
        <v>0</v>
      </c>
      <c r="M654" s="26">
        <v>4784.0148636329995</v>
      </c>
      <c r="N654" s="26">
        <v>197.4</v>
      </c>
      <c r="O654" s="26">
        <v>0</v>
      </c>
      <c r="P654" s="26">
        <v>4981.4148636330001</v>
      </c>
      <c r="Q654" s="26">
        <v>0</v>
      </c>
      <c r="R654" s="26">
        <v>-4.8</v>
      </c>
      <c r="S654" s="26">
        <v>4981.4148636330001</v>
      </c>
      <c r="T654" s="26">
        <v>395</v>
      </c>
      <c r="U654" s="26">
        <v>5376.4148636330001</v>
      </c>
      <c r="V654" s="25" t="s">
        <v>278</v>
      </c>
    </row>
    <row r="655" spans="1:22" hidden="1" x14ac:dyDescent="0.25">
      <c r="A655" s="25">
        <v>2017</v>
      </c>
      <c r="B655" s="25">
        <v>210023</v>
      </c>
      <c r="C655" s="25" t="s">
        <v>19</v>
      </c>
      <c r="D655" s="25" t="s">
        <v>1</v>
      </c>
      <c r="E655" s="25" t="s">
        <v>150</v>
      </c>
      <c r="F655" s="25" t="s">
        <v>151</v>
      </c>
      <c r="G655" s="26">
        <v>119540</v>
      </c>
      <c r="H655" s="26">
        <v>205.62061783199999</v>
      </c>
      <c r="I655" s="26">
        <v>21.780276681</v>
      </c>
      <c r="J655" s="26">
        <v>84.618398309</v>
      </c>
      <c r="K655" s="26">
        <v>0</v>
      </c>
      <c r="L655" s="26">
        <v>0</v>
      </c>
      <c r="M655" s="26">
        <v>312.01929282100002</v>
      </c>
      <c r="N655" s="26">
        <v>31.3</v>
      </c>
      <c r="O655" s="26">
        <v>0</v>
      </c>
      <c r="P655" s="26">
        <v>343.31929282099998</v>
      </c>
      <c r="Q655" s="26">
        <v>0</v>
      </c>
      <c r="R655" s="26">
        <v>-0.3</v>
      </c>
      <c r="S655" s="26">
        <v>343.31929282099998</v>
      </c>
      <c r="T655" s="26">
        <v>27.2</v>
      </c>
      <c r="U655" s="26">
        <v>370.51929282100002</v>
      </c>
      <c r="V655" s="25" t="s">
        <v>278</v>
      </c>
    </row>
    <row r="656" spans="1:22" hidden="1" x14ac:dyDescent="0.25">
      <c r="A656" s="25">
        <v>2017</v>
      </c>
      <c r="B656" s="25">
        <v>210023</v>
      </c>
      <c r="C656" s="25" t="s">
        <v>19</v>
      </c>
      <c r="D656" s="25" t="s">
        <v>1</v>
      </c>
      <c r="E656" s="25" t="s">
        <v>152</v>
      </c>
      <c r="F656" s="25" t="s">
        <v>153</v>
      </c>
      <c r="G656" s="26">
        <v>164059</v>
      </c>
      <c r="H656" s="26">
        <v>1254.9523601149999</v>
      </c>
      <c r="I656" s="26">
        <v>218.46583197499999</v>
      </c>
      <c r="J656" s="26">
        <v>460.66713299600002</v>
      </c>
      <c r="K656" s="26">
        <v>0</v>
      </c>
      <c r="L656" s="26">
        <v>0</v>
      </c>
      <c r="M656" s="26">
        <v>1934.085325086</v>
      </c>
      <c r="N656" s="26">
        <v>140.5</v>
      </c>
      <c r="O656" s="26">
        <v>0</v>
      </c>
      <c r="P656" s="26">
        <v>2074.585325086</v>
      </c>
      <c r="Q656" s="26">
        <v>0</v>
      </c>
      <c r="R656" s="26">
        <v>-2</v>
      </c>
      <c r="S656" s="26">
        <v>2074.585325086</v>
      </c>
      <c r="T656" s="26">
        <v>164.5</v>
      </c>
      <c r="U656" s="26">
        <v>2239.085325086</v>
      </c>
      <c r="V656" s="25" t="s">
        <v>278</v>
      </c>
    </row>
    <row r="657" spans="1:22" hidden="1" x14ac:dyDescent="0.25">
      <c r="A657" s="25">
        <v>2017</v>
      </c>
      <c r="B657" s="25">
        <v>210023</v>
      </c>
      <c r="C657" s="25" t="s">
        <v>19</v>
      </c>
      <c r="D657" s="25" t="s">
        <v>1</v>
      </c>
      <c r="E657" s="25" t="s">
        <v>154</v>
      </c>
      <c r="F657" s="25" t="s">
        <v>155</v>
      </c>
      <c r="G657" s="26">
        <v>1355882</v>
      </c>
      <c r="H657" s="26">
        <v>6663.1053994840004</v>
      </c>
      <c r="I657" s="26">
        <v>354.56789813199998</v>
      </c>
      <c r="J657" s="26">
        <v>2443.8944263520002</v>
      </c>
      <c r="K657" s="26">
        <v>0</v>
      </c>
      <c r="L657" s="26">
        <v>0</v>
      </c>
      <c r="M657" s="26">
        <v>9461.5677239670003</v>
      </c>
      <c r="N657" s="26">
        <v>331.4</v>
      </c>
      <c r="O657" s="26">
        <v>0.01</v>
      </c>
      <c r="P657" s="26">
        <v>9792.9777239670002</v>
      </c>
      <c r="Q657" s="26">
        <v>0</v>
      </c>
      <c r="R657" s="26">
        <v>-9.5</v>
      </c>
      <c r="S657" s="26">
        <v>9792.9777239670002</v>
      </c>
      <c r="T657" s="26">
        <v>776.6</v>
      </c>
      <c r="U657" s="26">
        <v>10569.577723967001</v>
      </c>
      <c r="V657" s="25" t="s">
        <v>278</v>
      </c>
    </row>
    <row r="658" spans="1:22" hidden="1" x14ac:dyDescent="0.25">
      <c r="A658" s="25">
        <v>2017</v>
      </c>
      <c r="B658" s="25">
        <v>210023</v>
      </c>
      <c r="C658" s="25" t="s">
        <v>19</v>
      </c>
      <c r="D658" s="25" t="s">
        <v>1</v>
      </c>
      <c r="E658" s="25" t="s">
        <v>156</v>
      </c>
      <c r="F658" s="25" t="s">
        <v>157</v>
      </c>
      <c r="G658" s="26">
        <v>249664</v>
      </c>
      <c r="H658" s="26">
        <v>983.57186729900002</v>
      </c>
      <c r="I658" s="26">
        <v>7.1231882630000003</v>
      </c>
      <c r="J658" s="26">
        <v>331.11463455199998</v>
      </c>
      <c r="K658" s="26">
        <v>0</v>
      </c>
      <c r="L658" s="26">
        <v>0</v>
      </c>
      <c r="M658" s="26">
        <v>1321.809690115</v>
      </c>
      <c r="N658" s="26">
        <v>8.6</v>
      </c>
      <c r="O658" s="26">
        <v>0</v>
      </c>
      <c r="P658" s="26">
        <v>1330.4096901150001</v>
      </c>
      <c r="Q658" s="26">
        <v>0</v>
      </c>
      <c r="R658" s="26">
        <v>-1.3</v>
      </c>
      <c r="S658" s="26">
        <v>1330.4096901150001</v>
      </c>
      <c r="T658" s="26">
        <v>105.5</v>
      </c>
      <c r="U658" s="26">
        <v>1435.9096901150001</v>
      </c>
      <c r="V658" s="25" t="s">
        <v>278</v>
      </c>
    </row>
    <row r="659" spans="1:22" hidden="1" x14ac:dyDescent="0.25">
      <c r="A659" s="25">
        <v>2017</v>
      </c>
      <c r="B659" s="25">
        <v>210023</v>
      </c>
      <c r="C659" s="25" t="s">
        <v>19</v>
      </c>
      <c r="D659" s="25" t="s">
        <v>1</v>
      </c>
      <c r="E659" s="25" t="s">
        <v>158</v>
      </c>
      <c r="F659" s="25" t="s">
        <v>159</v>
      </c>
      <c r="G659" s="26">
        <v>273402</v>
      </c>
      <c r="H659" s="26">
        <v>1173.5101018150001</v>
      </c>
      <c r="I659" s="26">
        <v>39.446313318999998</v>
      </c>
      <c r="J659" s="26">
        <v>391.892264259</v>
      </c>
      <c r="K659" s="26">
        <v>0</v>
      </c>
      <c r="L659" s="26">
        <v>0</v>
      </c>
      <c r="M659" s="26">
        <v>1604.8486793930001</v>
      </c>
      <c r="N659" s="26">
        <v>10.3</v>
      </c>
      <c r="O659" s="26">
        <v>0</v>
      </c>
      <c r="P659" s="26">
        <v>1615.1486793930001</v>
      </c>
      <c r="Q659" s="26">
        <v>0</v>
      </c>
      <c r="R659" s="26">
        <v>-1.6</v>
      </c>
      <c r="S659" s="26">
        <v>1615.1486793930001</v>
      </c>
      <c r="T659" s="26">
        <v>128.1</v>
      </c>
      <c r="U659" s="26">
        <v>1743.248679393</v>
      </c>
      <c r="V659" s="25" t="s">
        <v>278</v>
      </c>
    </row>
    <row r="660" spans="1:22" hidden="1" x14ac:dyDescent="0.25">
      <c r="A660" s="25">
        <v>2017</v>
      </c>
      <c r="B660" s="25">
        <v>210023</v>
      </c>
      <c r="C660" s="25" t="s">
        <v>19</v>
      </c>
      <c r="D660" s="25" t="s">
        <v>1</v>
      </c>
      <c r="E660" s="25" t="s">
        <v>160</v>
      </c>
      <c r="F660" s="25" t="s">
        <v>161</v>
      </c>
      <c r="G660" s="26">
        <v>3316</v>
      </c>
      <c r="H660" s="26">
        <v>822.993933008</v>
      </c>
      <c r="I660" s="26">
        <v>158.83980876000001</v>
      </c>
      <c r="J660" s="26">
        <v>225.619734843</v>
      </c>
      <c r="K660" s="26">
        <v>0</v>
      </c>
      <c r="L660" s="26">
        <v>0</v>
      </c>
      <c r="M660" s="26">
        <v>1207.453476611</v>
      </c>
      <c r="N660" s="26">
        <v>88.7</v>
      </c>
      <c r="O660" s="26">
        <v>0</v>
      </c>
      <c r="P660" s="26">
        <v>1296.1534766110001</v>
      </c>
      <c r="Q660" s="26">
        <v>0</v>
      </c>
      <c r="R660" s="26">
        <v>-1.3</v>
      </c>
      <c r="S660" s="26">
        <v>1296.1534766110001</v>
      </c>
      <c r="T660" s="26">
        <v>102.8</v>
      </c>
      <c r="U660" s="26">
        <v>1398.953476611</v>
      </c>
      <c r="V660" s="25" t="s">
        <v>278</v>
      </c>
    </row>
    <row r="661" spans="1:22" hidden="1" x14ac:dyDescent="0.25">
      <c r="A661" s="25">
        <v>2017</v>
      </c>
      <c r="B661" s="25">
        <v>210023</v>
      </c>
      <c r="C661" s="25" t="s">
        <v>19</v>
      </c>
      <c r="D661" s="25" t="s">
        <v>1</v>
      </c>
      <c r="E661" s="25" t="s">
        <v>162</v>
      </c>
      <c r="F661" s="25" t="s">
        <v>163</v>
      </c>
      <c r="G661" s="26">
        <v>850</v>
      </c>
      <c r="H661" s="26">
        <v>42.941996848999999</v>
      </c>
      <c r="I661" s="26">
        <v>104.50309140900001</v>
      </c>
      <c r="J661" s="26">
        <v>20.048408802000001</v>
      </c>
      <c r="K661" s="26">
        <v>0</v>
      </c>
      <c r="L661" s="26">
        <v>0</v>
      </c>
      <c r="M661" s="26">
        <v>167.49349706000001</v>
      </c>
      <c r="N661" s="26">
        <v>191.2</v>
      </c>
      <c r="O661" s="26">
        <v>0</v>
      </c>
      <c r="P661" s="26">
        <v>358.69349706000003</v>
      </c>
      <c r="Q661" s="26">
        <v>0</v>
      </c>
      <c r="R661" s="26">
        <v>-0.3</v>
      </c>
      <c r="S661" s="26">
        <v>358.69349706000003</v>
      </c>
      <c r="T661" s="26">
        <v>28.4</v>
      </c>
      <c r="U661" s="26">
        <v>387.09349706</v>
      </c>
      <c r="V661" s="25" t="s">
        <v>278</v>
      </c>
    </row>
    <row r="662" spans="1:22" hidden="1" x14ac:dyDescent="0.25">
      <c r="A662" s="25">
        <v>2017</v>
      </c>
      <c r="B662" s="25">
        <v>210023</v>
      </c>
      <c r="C662" s="25" t="s">
        <v>19</v>
      </c>
      <c r="D662" s="25" t="s">
        <v>1</v>
      </c>
      <c r="E662" s="25" t="s">
        <v>164</v>
      </c>
      <c r="F662" s="25" t="s">
        <v>165</v>
      </c>
      <c r="G662" s="26">
        <v>88250</v>
      </c>
      <c r="H662" s="26">
        <v>990.31697675999999</v>
      </c>
      <c r="I662" s="26">
        <v>36.934446901000001</v>
      </c>
      <c r="J662" s="26">
        <v>335.06695566600001</v>
      </c>
      <c r="K662" s="26">
        <v>0</v>
      </c>
      <c r="L662" s="26">
        <v>0</v>
      </c>
      <c r="M662" s="26">
        <v>1362.318379328</v>
      </c>
      <c r="N662" s="26">
        <v>48.4</v>
      </c>
      <c r="O662" s="26">
        <v>214.34510666700001</v>
      </c>
      <c r="P662" s="26">
        <v>1625.0634859940001</v>
      </c>
      <c r="Q662" s="26">
        <v>0</v>
      </c>
      <c r="R662" s="26">
        <v>-1.6</v>
      </c>
      <c r="S662" s="26">
        <v>1625.0634859940001</v>
      </c>
      <c r="T662" s="26">
        <v>128.9</v>
      </c>
      <c r="U662" s="26">
        <v>1753.9634859939999</v>
      </c>
      <c r="V662" s="25" t="s">
        <v>278</v>
      </c>
    </row>
    <row r="663" spans="1:22" hidden="1" x14ac:dyDescent="0.25">
      <c r="A663" s="25">
        <v>2017</v>
      </c>
      <c r="B663" s="25">
        <v>210023</v>
      </c>
      <c r="C663" s="25" t="s">
        <v>19</v>
      </c>
      <c r="D663" s="25" t="s">
        <v>1</v>
      </c>
      <c r="E663" s="25" t="s">
        <v>166</v>
      </c>
      <c r="F663" s="25" t="s">
        <v>167</v>
      </c>
      <c r="G663" s="26">
        <v>25</v>
      </c>
      <c r="H663" s="26">
        <v>40.302758038</v>
      </c>
      <c r="I663" s="26">
        <v>5.6121301900000002</v>
      </c>
      <c r="J663" s="26">
        <v>16.243554327999998</v>
      </c>
      <c r="K663" s="26">
        <v>0</v>
      </c>
      <c r="L663" s="26">
        <v>0</v>
      </c>
      <c r="M663" s="26">
        <v>62.158442557000001</v>
      </c>
      <c r="N663" s="26">
        <v>0.4</v>
      </c>
      <c r="O663" s="26">
        <v>0</v>
      </c>
      <c r="P663" s="26">
        <v>62.558442556999999</v>
      </c>
      <c r="Q663" s="26">
        <v>0</v>
      </c>
      <c r="R663" s="26">
        <v>-0.1</v>
      </c>
      <c r="S663" s="26">
        <v>62.558442556999999</v>
      </c>
      <c r="T663" s="26">
        <v>5</v>
      </c>
      <c r="U663" s="26">
        <v>67.558442557000006</v>
      </c>
      <c r="V663" s="25" t="s">
        <v>278</v>
      </c>
    </row>
    <row r="664" spans="1:22" hidden="1" x14ac:dyDescent="0.25">
      <c r="A664" s="25">
        <v>2017</v>
      </c>
      <c r="B664" s="25">
        <v>210023</v>
      </c>
      <c r="C664" s="25" t="s">
        <v>19</v>
      </c>
      <c r="D664" s="25" t="s">
        <v>1</v>
      </c>
      <c r="E664" s="25" t="s">
        <v>170</v>
      </c>
      <c r="F664" s="25" t="s">
        <v>171</v>
      </c>
      <c r="G664" s="26">
        <v>155865</v>
      </c>
      <c r="H664" s="26">
        <v>5092.7805295159997</v>
      </c>
      <c r="I664" s="26">
        <v>2940.0109932730002</v>
      </c>
      <c r="J664" s="26">
        <v>1457.481631844</v>
      </c>
      <c r="K664" s="26">
        <v>0</v>
      </c>
      <c r="L664" s="26">
        <v>0</v>
      </c>
      <c r="M664" s="26">
        <v>9490.2731546319992</v>
      </c>
      <c r="N664" s="26">
        <v>5003.6000000000004</v>
      </c>
      <c r="O664" s="26">
        <v>0.01</v>
      </c>
      <c r="P664" s="26">
        <v>14493.883154632</v>
      </c>
      <c r="Q664" s="26">
        <v>0</v>
      </c>
      <c r="R664" s="26">
        <v>-14.1</v>
      </c>
      <c r="S664" s="26">
        <v>14493.883154632</v>
      </c>
      <c r="T664" s="26">
        <v>1149.4000000000001</v>
      </c>
      <c r="U664" s="26">
        <v>15643.283154631999</v>
      </c>
      <c r="V664" s="25" t="s">
        <v>278</v>
      </c>
    </row>
    <row r="665" spans="1:22" hidden="1" x14ac:dyDescent="0.25">
      <c r="A665" s="25">
        <v>2017</v>
      </c>
      <c r="B665" s="25">
        <v>210023</v>
      </c>
      <c r="C665" s="25" t="s">
        <v>19</v>
      </c>
      <c r="D665" s="25" t="s">
        <v>1</v>
      </c>
      <c r="E665" s="25" t="s">
        <v>193</v>
      </c>
      <c r="F665" s="25" t="s">
        <v>194</v>
      </c>
      <c r="G665" s="26">
        <v>0</v>
      </c>
      <c r="H665" s="26">
        <v>-12.5</v>
      </c>
      <c r="I665" s="26">
        <v>0</v>
      </c>
      <c r="J665" s="26">
        <v>-0.28975012</v>
      </c>
      <c r="K665" s="26"/>
      <c r="L665" s="26"/>
      <c r="M665" s="26">
        <v>-12.789750120000001</v>
      </c>
      <c r="N665" s="26"/>
      <c r="O665" s="26"/>
      <c r="P665" s="26">
        <v>-12.789750120000001</v>
      </c>
      <c r="Q665" s="26">
        <v>0</v>
      </c>
      <c r="R665" s="26">
        <v>0</v>
      </c>
      <c r="S665" s="26">
        <v>-12.789750120000001</v>
      </c>
      <c r="T665" s="26">
        <v>-1</v>
      </c>
      <c r="U665" s="26">
        <v>-13.789750120000001</v>
      </c>
      <c r="V665" s="25" t="s">
        <v>278</v>
      </c>
    </row>
    <row r="666" spans="1:22" hidden="1" x14ac:dyDescent="0.25">
      <c r="A666" s="25">
        <v>2017</v>
      </c>
      <c r="B666" s="25">
        <v>210023</v>
      </c>
      <c r="C666" s="25" t="s">
        <v>19</v>
      </c>
      <c r="D666" s="25" t="s">
        <v>1</v>
      </c>
      <c r="E666" s="25" t="s">
        <v>172</v>
      </c>
      <c r="F666" s="25" t="s">
        <v>173</v>
      </c>
      <c r="G666" s="26">
        <v>26713</v>
      </c>
      <c r="H666" s="26"/>
      <c r="I666" s="26">
        <v>5415.0463819099996</v>
      </c>
      <c r="J666" s="26">
        <v>618.51543908099995</v>
      </c>
      <c r="K666" s="26"/>
      <c r="L666" s="26"/>
      <c r="M666" s="26">
        <v>6033.5618209920003</v>
      </c>
      <c r="N666" s="26"/>
      <c r="O666" s="26"/>
      <c r="P666" s="26">
        <v>6033.5618209920003</v>
      </c>
      <c r="Q666" s="26">
        <v>0</v>
      </c>
      <c r="R666" s="26">
        <v>-5.9</v>
      </c>
      <c r="S666" s="26">
        <v>6033.5618209920003</v>
      </c>
      <c r="T666" s="26">
        <v>478.5</v>
      </c>
      <c r="U666" s="26">
        <v>6512.0618209920003</v>
      </c>
      <c r="V666" s="25" t="s">
        <v>278</v>
      </c>
    </row>
    <row r="667" spans="1:22" x14ac:dyDescent="0.25">
      <c r="A667" s="25">
        <v>2017</v>
      </c>
      <c r="B667" s="25">
        <v>210023</v>
      </c>
      <c r="C667" s="25" t="s">
        <v>19</v>
      </c>
      <c r="D667" s="25" t="s">
        <v>177</v>
      </c>
      <c r="E667" s="25" t="s">
        <v>94</v>
      </c>
      <c r="F667" s="25" t="s">
        <v>94</v>
      </c>
      <c r="G667" s="26">
        <v>33623226.495839998</v>
      </c>
      <c r="H667" s="26">
        <v>316221.84497333202</v>
      </c>
      <c r="I667" s="26">
        <v>51815.530333682</v>
      </c>
      <c r="J667" s="26">
        <v>64074.625788026002</v>
      </c>
      <c r="K667" s="26">
        <v>0</v>
      </c>
      <c r="L667" s="26">
        <v>0</v>
      </c>
      <c r="M667" s="26">
        <v>432112.00109504</v>
      </c>
      <c r="N667" s="26">
        <v>42323</v>
      </c>
      <c r="O667" s="26">
        <v>4062.2770160509999</v>
      </c>
      <c r="P667" s="26">
        <v>478497.278111091</v>
      </c>
      <c r="Q667" s="26">
        <v>0</v>
      </c>
      <c r="R667" s="26">
        <v>-464.3</v>
      </c>
      <c r="S667" s="26">
        <v>478497.278111091</v>
      </c>
      <c r="T667" s="26">
        <v>37946.800000000003</v>
      </c>
      <c r="U667" s="26">
        <v>516444.07811109099</v>
      </c>
      <c r="V667" s="25" t="s">
        <v>278</v>
      </c>
    </row>
    <row r="668" spans="1:22" hidden="1" x14ac:dyDescent="0.25">
      <c r="A668" s="25">
        <v>2017</v>
      </c>
      <c r="B668" s="25">
        <v>210024</v>
      </c>
      <c r="C668" s="25" t="s">
        <v>219</v>
      </c>
      <c r="D668" s="25" t="s">
        <v>1</v>
      </c>
      <c r="E668" s="25" t="s">
        <v>106</v>
      </c>
      <c r="F668" s="25" t="s">
        <v>107</v>
      </c>
      <c r="G668" s="26">
        <v>38874</v>
      </c>
      <c r="H668" s="26">
        <v>30685.084377955001</v>
      </c>
      <c r="I668" s="26">
        <v>5347.9270383820003</v>
      </c>
      <c r="J668" s="26">
        <v>11214.135914717001</v>
      </c>
      <c r="K668" s="26">
        <v>94.118681752000001</v>
      </c>
      <c r="L668" s="26">
        <v>3205.3534991080001</v>
      </c>
      <c r="M668" s="26">
        <v>50546.619511915</v>
      </c>
      <c r="N668" s="26">
        <v>4238.8999999999996</v>
      </c>
      <c r="O668" s="26">
        <v>1.85</v>
      </c>
      <c r="P668" s="26">
        <v>54787.369511915</v>
      </c>
      <c r="Q668" s="26">
        <v>0</v>
      </c>
      <c r="R668" s="26">
        <v>0</v>
      </c>
      <c r="S668" s="26">
        <v>54787.369511915</v>
      </c>
      <c r="T668" s="26">
        <v>4627.5</v>
      </c>
      <c r="U668" s="26">
        <v>59414.869511915</v>
      </c>
      <c r="V668" s="25" t="s">
        <v>278</v>
      </c>
    </row>
    <row r="669" spans="1:22" hidden="1" x14ac:dyDescent="0.25">
      <c r="A669" s="25">
        <v>2017</v>
      </c>
      <c r="B669" s="25">
        <v>210024</v>
      </c>
      <c r="C669" s="25" t="s">
        <v>219</v>
      </c>
      <c r="D669" s="25" t="s">
        <v>1</v>
      </c>
      <c r="E669" s="25" t="s">
        <v>110</v>
      </c>
      <c r="F669" s="25" t="s">
        <v>111</v>
      </c>
      <c r="G669" s="26">
        <v>3114</v>
      </c>
      <c r="H669" s="26">
        <v>1741.0563617759999</v>
      </c>
      <c r="I669" s="26">
        <v>101.482622101</v>
      </c>
      <c r="J669" s="26">
        <v>630.47818164499995</v>
      </c>
      <c r="K669" s="26">
        <v>0</v>
      </c>
      <c r="L669" s="26">
        <v>0</v>
      </c>
      <c r="M669" s="26">
        <v>2473.0171655220001</v>
      </c>
      <c r="N669" s="26">
        <v>12.9</v>
      </c>
      <c r="O669" s="26">
        <v>0.15</v>
      </c>
      <c r="P669" s="26">
        <v>2486.0671655219999</v>
      </c>
      <c r="Q669" s="26">
        <v>0</v>
      </c>
      <c r="R669" s="26">
        <v>0</v>
      </c>
      <c r="S669" s="26">
        <v>2486.0671655219999</v>
      </c>
      <c r="T669" s="26">
        <v>210</v>
      </c>
      <c r="U669" s="26">
        <v>2696.0671655219999</v>
      </c>
      <c r="V669" s="25" t="s">
        <v>278</v>
      </c>
    </row>
    <row r="670" spans="1:22" hidden="1" x14ac:dyDescent="0.25">
      <c r="A670" s="25">
        <v>2017</v>
      </c>
      <c r="B670" s="25">
        <v>210024</v>
      </c>
      <c r="C670" s="25" t="s">
        <v>219</v>
      </c>
      <c r="D670" s="25" t="s">
        <v>1</v>
      </c>
      <c r="E670" s="25" t="s">
        <v>116</v>
      </c>
      <c r="F670" s="25" t="s">
        <v>117</v>
      </c>
      <c r="G670" s="26">
        <v>6592</v>
      </c>
      <c r="H670" s="26">
        <v>9626.5166830849994</v>
      </c>
      <c r="I670" s="26">
        <v>1638.25809069</v>
      </c>
      <c r="J670" s="26">
        <v>3516.9603893889998</v>
      </c>
      <c r="K670" s="26">
        <v>2.1820795519999998</v>
      </c>
      <c r="L670" s="26">
        <v>1101.460606696</v>
      </c>
      <c r="M670" s="26">
        <v>15885.377849412</v>
      </c>
      <c r="N670" s="26">
        <v>1440.8</v>
      </c>
      <c r="O670" s="26">
        <v>62.363329999999998</v>
      </c>
      <c r="P670" s="26">
        <v>17388.541179412001</v>
      </c>
      <c r="Q670" s="26">
        <v>0</v>
      </c>
      <c r="R670" s="26">
        <v>0</v>
      </c>
      <c r="S670" s="26">
        <v>17388.541179412001</v>
      </c>
      <c r="T670" s="26">
        <v>1468.7</v>
      </c>
      <c r="U670" s="26">
        <v>18857.241179412002</v>
      </c>
      <c r="V670" s="25" t="s">
        <v>278</v>
      </c>
    </row>
    <row r="671" spans="1:22" hidden="1" x14ac:dyDescent="0.25">
      <c r="A671" s="25">
        <v>2017</v>
      </c>
      <c r="B671" s="25">
        <v>210024</v>
      </c>
      <c r="C671" s="25" t="s">
        <v>219</v>
      </c>
      <c r="D671" s="25" t="s">
        <v>1</v>
      </c>
      <c r="E671" s="25" t="s">
        <v>120</v>
      </c>
      <c r="F671" s="25" t="s">
        <v>121</v>
      </c>
      <c r="G671" s="26">
        <v>507552</v>
      </c>
      <c r="H671" s="26">
        <v>8444.2383068620002</v>
      </c>
      <c r="I671" s="26">
        <v>1225.365603022</v>
      </c>
      <c r="J671" s="26">
        <v>3253.593624052</v>
      </c>
      <c r="K671" s="26">
        <v>0</v>
      </c>
      <c r="L671" s="26">
        <v>214.66174865599999</v>
      </c>
      <c r="M671" s="26">
        <v>13137.859282592</v>
      </c>
      <c r="N671" s="26">
        <v>1223.5</v>
      </c>
      <c r="O671" s="26">
        <v>0</v>
      </c>
      <c r="P671" s="26">
        <v>14361.359282592</v>
      </c>
      <c r="Q671" s="26">
        <v>0</v>
      </c>
      <c r="R671" s="26">
        <v>0</v>
      </c>
      <c r="S671" s="26">
        <v>14361.359282592</v>
      </c>
      <c r="T671" s="26">
        <v>1213</v>
      </c>
      <c r="U671" s="26">
        <v>15574.359282592</v>
      </c>
      <c r="V671" s="25" t="s">
        <v>278</v>
      </c>
    </row>
    <row r="672" spans="1:22" hidden="1" x14ac:dyDescent="0.25">
      <c r="A672" s="25">
        <v>2017</v>
      </c>
      <c r="B672" s="25">
        <v>210024</v>
      </c>
      <c r="C672" s="25" t="s">
        <v>219</v>
      </c>
      <c r="D672" s="25" t="s">
        <v>1</v>
      </c>
      <c r="E672" s="25" t="s">
        <v>122</v>
      </c>
      <c r="F672" s="25" t="s">
        <v>123</v>
      </c>
      <c r="G672" s="26">
        <v>140697</v>
      </c>
      <c r="H672" s="26">
        <v>2304.781383258</v>
      </c>
      <c r="I672" s="26">
        <v>1511.47578449</v>
      </c>
      <c r="J672" s="26">
        <v>957.84172291599998</v>
      </c>
      <c r="K672" s="26">
        <v>0</v>
      </c>
      <c r="L672" s="26">
        <v>1088.674610131</v>
      </c>
      <c r="M672" s="26">
        <v>5862.773500796</v>
      </c>
      <c r="N672" s="26">
        <v>1638.5</v>
      </c>
      <c r="O672" s="26">
        <v>0</v>
      </c>
      <c r="P672" s="26">
        <v>7501.273500796</v>
      </c>
      <c r="Q672" s="26">
        <v>0</v>
      </c>
      <c r="R672" s="26">
        <v>0</v>
      </c>
      <c r="S672" s="26">
        <v>7501.273500796</v>
      </c>
      <c r="T672" s="26">
        <v>633.6</v>
      </c>
      <c r="U672" s="26">
        <v>8134.8735007960004</v>
      </c>
      <c r="V672" s="25" t="s">
        <v>278</v>
      </c>
    </row>
    <row r="673" spans="1:22" hidden="1" x14ac:dyDescent="0.25">
      <c r="A673" s="25">
        <v>2017</v>
      </c>
      <c r="B673" s="25">
        <v>210024</v>
      </c>
      <c r="C673" s="25" t="s">
        <v>219</v>
      </c>
      <c r="D673" s="25" t="s">
        <v>1</v>
      </c>
      <c r="E673" s="25" t="s">
        <v>186</v>
      </c>
      <c r="F673" s="25" t="s">
        <v>187</v>
      </c>
      <c r="G673" s="26">
        <v>3390</v>
      </c>
      <c r="H673" s="26">
        <v>716.156058981</v>
      </c>
      <c r="I673" s="26">
        <v>259.088505446</v>
      </c>
      <c r="J673" s="26">
        <v>275.94603761299999</v>
      </c>
      <c r="K673" s="26">
        <v>0</v>
      </c>
      <c r="L673" s="26">
        <v>0</v>
      </c>
      <c r="M673" s="26">
        <v>1251.1906020399999</v>
      </c>
      <c r="N673" s="26">
        <v>284.2</v>
      </c>
      <c r="O673" s="26">
        <v>0</v>
      </c>
      <c r="P673" s="26">
        <v>1535.39060204</v>
      </c>
      <c r="Q673" s="26">
        <v>0</v>
      </c>
      <c r="R673" s="26">
        <v>0</v>
      </c>
      <c r="S673" s="26">
        <v>1535.39060204</v>
      </c>
      <c r="T673" s="26">
        <v>129.69999999999999</v>
      </c>
      <c r="U673" s="26">
        <v>1665.09060204</v>
      </c>
      <c r="V673" s="25" t="s">
        <v>278</v>
      </c>
    </row>
    <row r="674" spans="1:22" hidden="1" x14ac:dyDescent="0.25">
      <c r="A674" s="25">
        <v>2017</v>
      </c>
      <c r="B674" s="25">
        <v>210024</v>
      </c>
      <c r="C674" s="25" t="s">
        <v>219</v>
      </c>
      <c r="D674" s="25" t="s">
        <v>1</v>
      </c>
      <c r="E674" s="25" t="s">
        <v>124</v>
      </c>
      <c r="F674" s="25" t="s">
        <v>125</v>
      </c>
      <c r="G674" s="26">
        <v>8888</v>
      </c>
      <c r="H674" s="26">
        <v>525.24063492499999</v>
      </c>
      <c r="I674" s="26">
        <v>433.03577500699998</v>
      </c>
      <c r="J674" s="26">
        <v>850.47647173999997</v>
      </c>
      <c r="K674" s="26">
        <v>0</v>
      </c>
      <c r="L674" s="26">
        <v>0</v>
      </c>
      <c r="M674" s="26">
        <v>1808.752881673</v>
      </c>
      <c r="N674" s="26">
        <v>588.20000000000005</v>
      </c>
      <c r="O674" s="26">
        <v>0</v>
      </c>
      <c r="P674" s="26">
        <v>2396.9528816729999</v>
      </c>
      <c r="Q674" s="26">
        <v>0</v>
      </c>
      <c r="R674" s="26">
        <v>0</v>
      </c>
      <c r="S674" s="26">
        <v>2396.9528816729999</v>
      </c>
      <c r="T674" s="26">
        <v>202.5</v>
      </c>
      <c r="U674" s="26">
        <v>2599.4528816729999</v>
      </c>
      <c r="V674" s="25" t="s">
        <v>278</v>
      </c>
    </row>
    <row r="675" spans="1:22" hidden="1" x14ac:dyDescent="0.25">
      <c r="A675" s="25">
        <v>2017</v>
      </c>
      <c r="B675" s="25">
        <v>210024</v>
      </c>
      <c r="C675" s="25" t="s">
        <v>219</v>
      </c>
      <c r="D675" s="25" t="s">
        <v>1</v>
      </c>
      <c r="E675" s="25" t="s">
        <v>128</v>
      </c>
      <c r="F675" s="25" t="s">
        <v>129</v>
      </c>
      <c r="G675" s="26">
        <v>1479482</v>
      </c>
      <c r="H675" s="26">
        <v>20183.57003458</v>
      </c>
      <c r="I675" s="26">
        <v>2643.6762991669998</v>
      </c>
      <c r="J675" s="26">
        <v>11342.722959422001</v>
      </c>
      <c r="K675" s="26">
        <v>0</v>
      </c>
      <c r="L675" s="26">
        <v>4062.221672231</v>
      </c>
      <c r="M675" s="26">
        <v>38232.190965401001</v>
      </c>
      <c r="N675" s="26">
        <v>2672</v>
      </c>
      <c r="O675" s="26">
        <v>950.40349800000001</v>
      </c>
      <c r="P675" s="26">
        <v>41854.594463401001</v>
      </c>
      <c r="Q675" s="26">
        <v>0</v>
      </c>
      <c r="R675" s="26">
        <v>0</v>
      </c>
      <c r="S675" s="26">
        <v>41854.594463401001</v>
      </c>
      <c r="T675" s="26">
        <v>3535.1</v>
      </c>
      <c r="U675" s="26">
        <v>45389.694463401</v>
      </c>
      <c r="V675" s="25" t="s">
        <v>278</v>
      </c>
    </row>
    <row r="676" spans="1:22" hidden="1" x14ac:dyDescent="0.25">
      <c r="A676" s="25">
        <v>2017</v>
      </c>
      <c r="B676" s="25">
        <v>210024</v>
      </c>
      <c r="C676" s="25" t="s">
        <v>219</v>
      </c>
      <c r="D676" s="25" t="s">
        <v>1</v>
      </c>
      <c r="E676" s="25" t="s">
        <v>130</v>
      </c>
      <c r="F676" s="25" t="s">
        <v>131</v>
      </c>
      <c r="G676" s="26">
        <v>1416</v>
      </c>
      <c r="H676" s="26">
        <v>17.694906675999999</v>
      </c>
      <c r="I676" s="26">
        <v>0.126932821</v>
      </c>
      <c r="J676" s="26">
        <v>13.193656917</v>
      </c>
      <c r="K676" s="26">
        <v>0</v>
      </c>
      <c r="L676" s="26">
        <v>0</v>
      </c>
      <c r="M676" s="26">
        <v>31.015496413000001</v>
      </c>
      <c r="N676" s="26">
        <v>0.1</v>
      </c>
      <c r="O676" s="26">
        <v>0</v>
      </c>
      <c r="P676" s="26">
        <v>31.115496412999999</v>
      </c>
      <c r="Q676" s="26">
        <v>0</v>
      </c>
      <c r="R676" s="26">
        <v>0</v>
      </c>
      <c r="S676" s="26">
        <v>31.115496412999999</v>
      </c>
      <c r="T676" s="26">
        <v>2.6</v>
      </c>
      <c r="U676" s="26">
        <v>33.715496412999997</v>
      </c>
      <c r="V676" s="25" t="s">
        <v>278</v>
      </c>
    </row>
    <row r="677" spans="1:22" hidden="1" x14ac:dyDescent="0.25">
      <c r="A677" s="25">
        <v>2017</v>
      </c>
      <c r="B677" s="25">
        <v>210024</v>
      </c>
      <c r="C677" s="25" t="s">
        <v>219</v>
      </c>
      <c r="D677" s="25" t="s">
        <v>1</v>
      </c>
      <c r="E677" s="25" t="s">
        <v>132</v>
      </c>
      <c r="F677" s="25" t="s">
        <v>133</v>
      </c>
      <c r="G677" s="26">
        <v>1512024</v>
      </c>
      <c r="H677" s="26">
        <v>973.35184684399997</v>
      </c>
      <c r="I677" s="26">
        <v>141.65711573300001</v>
      </c>
      <c r="J677" s="26">
        <v>548.35075389600001</v>
      </c>
      <c r="K677" s="26">
        <v>0</v>
      </c>
      <c r="L677" s="26">
        <v>0</v>
      </c>
      <c r="M677" s="26">
        <v>1663.3597164729999</v>
      </c>
      <c r="N677" s="26">
        <v>111.6</v>
      </c>
      <c r="O677" s="26">
        <v>0</v>
      </c>
      <c r="P677" s="26">
        <v>1774.9597164730001</v>
      </c>
      <c r="Q677" s="26">
        <v>0</v>
      </c>
      <c r="R677" s="26">
        <v>0</v>
      </c>
      <c r="S677" s="26">
        <v>1774.9597164730001</v>
      </c>
      <c r="T677" s="26">
        <v>149.9</v>
      </c>
      <c r="U677" s="26">
        <v>1924.8597164729999</v>
      </c>
      <c r="V677" s="25" t="s">
        <v>278</v>
      </c>
    </row>
    <row r="678" spans="1:22" hidden="1" x14ac:dyDescent="0.25">
      <c r="A678" s="25">
        <v>2017</v>
      </c>
      <c r="B678" s="25">
        <v>210024</v>
      </c>
      <c r="C678" s="25" t="s">
        <v>219</v>
      </c>
      <c r="D678" s="25" t="s">
        <v>1</v>
      </c>
      <c r="E678" s="25" t="s">
        <v>174</v>
      </c>
      <c r="F678" s="25" t="s">
        <v>175</v>
      </c>
      <c r="G678" s="26">
        <v>19710.130509999999</v>
      </c>
      <c r="H678" s="26">
        <v>52315.199999999997</v>
      </c>
      <c r="I678" s="26">
        <v>6457.2296699999997</v>
      </c>
      <c r="J678" s="26">
        <v>3426.4095818629999</v>
      </c>
      <c r="K678" s="26"/>
      <c r="L678" s="26"/>
      <c r="M678" s="26">
        <v>62198.839251862999</v>
      </c>
      <c r="N678" s="26">
        <v>47.7</v>
      </c>
      <c r="O678" s="26"/>
      <c r="P678" s="26">
        <v>62246.539251863003</v>
      </c>
      <c r="Q678" s="26">
        <v>0</v>
      </c>
      <c r="R678" s="26">
        <v>0</v>
      </c>
      <c r="S678" s="26">
        <v>62246.539251863003</v>
      </c>
      <c r="T678" s="26">
        <v>5257.5</v>
      </c>
      <c r="U678" s="26">
        <v>67504.039251862996</v>
      </c>
      <c r="V678" s="25" t="s">
        <v>278</v>
      </c>
    </row>
    <row r="679" spans="1:22" hidden="1" x14ac:dyDescent="0.25">
      <c r="A679" s="25">
        <v>2017</v>
      </c>
      <c r="B679" s="25">
        <v>210024</v>
      </c>
      <c r="C679" s="25" t="s">
        <v>219</v>
      </c>
      <c r="D679" s="25" t="s">
        <v>1</v>
      </c>
      <c r="E679" s="25" t="s">
        <v>176</v>
      </c>
      <c r="F679" s="25" t="s">
        <v>2</v>
      </c>
      <c r="G679" s="26">
        <v>19710.130509999999</v>
      </c>
      <c r="H679" s="26">
        <v>12237.1</v>
      </c>
      <c r="I679" s="26">
        <v>6472.2218880319997</v>
      </c>
      <c r="J679" s="26">
        <v>3854.6889731790002</v>
      </c>
      <c r="K679" s="26"/>
      <c r="L679" s="26"/>
      <c r="M679" s="26">
        <v>22564.010861211002</v>
      </c>
      <c r="N679" s="26">
        <v>47.8</v>
      </c>
      <c r="O679" s="26"/>
      <c r="P679" s="26">
        <v>22611.810861211001</v>
      </c>
      <c r="Q679" s="26">
        <v>0</v>
      </c>
      <c r="R679" s="26">
        <v>0</v>
      </c>
      <c r="S679" s="26">
        <v>22611.810861211001</v>
      </c>
      <c r="T679" s="26">
        <v>1909.8</v>
      </c>
      <c r="U679" s="26">
        <v>24521.610861211</v>
      </c>
      <c r="V679" s="25" t="s">
        <v>278</v>
      </c>
    </row>
    <row r="680" spans="1:22" hidden="1" x14ac:dyDescent="0.25">
      <c r="A680" s="25">
        <v>2017</v>
      </c>
      <c r="B680" s="25">
        <v>210024</v>
      </c>
      <c r="C680" s="25" t="s">
        <v>219</v>
      </c>
      <c r="D680" s="25" t="s">
        <v>1</v>
      </c>
      <c r="E680" s="25" t="s">
        <v>134</v>
      </c>
      <c r="F680" s="25" t="s">
        <v>135</v>
      </c>
      <c r="G680" s="26">
        <v>10049811</v>
      </c>
      <c r="H680" s="26">
        <v>12335.468809201</v>
      </c>
      <c r="I680" s="26">
        <v>1300.0873996580001</v>
      </c>
      <c r="J680" s="26">
        <v>6342.2413144350003</v>
      </c>
      <c r="K680" s="26">
        <v>0</v>
      </c>
      <c r="L680" s="26">
        <v>88.849312343999998</v>
      </c>
      <c r="M680" s="26">
        <v>20066.646835637999</v>
      </c>
      <c r="N680" s="26">
        <v>1077.7</v>
      </c>
      <c r="O680" s="26">
        <v>182.25819999999999</v>
      </c>
      <c r="P680" s="26">
        <v>21326.605035638</v>
      </c>
      <c r="Q680" s="26">
        <v>0</v>
      </c>
      <c r="R680" s="26">
        <v>0</v>
      </c>
      <c r="S680" s="26">
        <v>21326.605035638</v>
      </c>
      <c r="T680" s="26">
        <v>1801.3</v>
      </c>
      <c r="U680" s="26">
        <v>23127.905035637999</v>
      </c>
      <c r="V680" s="25" t="s">
        <v>278</v>
      </c>
    </row>
    <row r="681" spans="1:22" hidden="1" x14ac:dyDescent="0.25">
      <c r="A681" s="25">
        <v>2017</v>
      </c>
      <c r="B681" s="25">
        <v>210024</v>
      </c>
      <c r="C681" s="25" t="s">
        <v>219</v>
      </c>
      <c r="D681" s="25" t="s">
        <v>1</v>
      </c>
      <c r="E681" s="25" t="s">
        <v>136</v>
      </c>
      <c r="F681" s="25" t="s">
        <v>137</v>
      </c>
      <c r="G681" s="26">
        <v>650505</v>
      </c>
      <c r="H681" s="26">
        <v>1361.267963987</v>
      </c>
      <c r="I681" s="26">
        <v>39.069050003999998</v>
      </c>
      <c r="J681" s="26">
        <v>735.82795888700002</v>
      </c>
      <c r="K681" s="26">
        <v>0</v>
      </c>
      <c r="L681" s="26">
        <v>0</v>
      </c>
      <c r="M681" s="26">
        <v>2136.1649728779998</v>
      </c>
      <c r="N681" s="26">
        <v>38.200000000000003</v>
      </c>
      <c r="O681" s="26">
        <v>0</v>
      </c>
      <c r="P681" s="26">
        <v>2174.3649728780001</v>
      </c>
      <c r="Q681" s="26">
        <v>0</v>
      </c>
      <c r="R681" s="26">
        <v>0</v>
      </c>
      <c r="S681" s="26">
        <v>2174.3649728780001</v>
      </c>
      <c r="T681" s="26">
        <v>183.7</v>
      </c>
      <c r="U681" s="26">
        <v>2358.0649728779999</v>
      </c>
      <c r="V681" s="25" t="s">
        <v>278</v>
      </c>
    </row>
    <row r="682" spans="1:22" hidden="1" x14ac:dyDescent="0.25">
      <c r="A682" s="25">
        <v>2017</v>
      </c>
      <c r="B682" s="25">
        <v>210024</v>
      </c>
      <c r="C682" s="25" t="s">
        <v>219</v>
      </c>
      <c r="D682" s="25" t="s">
        <v>1</v>
      </c>
      <c r="E682" s="25" t="s">
        <v>138</v>
      </c>
      <c r="F682" s="25" t="s">
        <v>139</v>
      </c>
      <c r="G682" s="26">
        <v>203461</v>
      </c>
      <c r="H682" s="26">
        <v>8499.9102106289993</v>
      </c>
      <c r="I682" s="26">
        <v>1384.931035026</v>
      </c>
      <c r="J682" s="26">
        <v>5298.8005071759999</v>
      </c>
      <c r="K682" s="26">
        <v>105.747898088</v>
      </c>
      <c r="L682" s="26">
        <v>0</v>
      </c>
      <c r="M682" s="26">
        <v>15289.389650919</v>
      </c>
      <c r="N682" s="26">
        <v>1371.7</v>
      </c>
      <c r="O682" s="26">
        <v>906.98199999999997</v>
      </c>
      <c r="P682" s="26">
        <v>17568.071650918999</v>
      </c>
      <c r="Q682" s="26">
        <v>0</v>
      </c>
      <c r="R682" s="26">
        <v>0</v>
      </c>
      <c r="S682" s="26">
        <v>17568.071650918999</v>
      </c>
      <c r="T682" s="26">
        <v>1483.8</v>
      </c>
      <c r="U682" s="26">
        <v>19051.871650919002</v>
      </c>
      <c r="V682" s="25" t="s">
        <v>278</v>
      </c>
    </row>
    <row r="683" spans="1:22" hidden="1" x14ac:dyDescent="0.25">
      <c r="A683" s="25">
        <v>2017</v>
      </c>
      <c r="B683" s="25">
        <v>210024</v>
      </c>
      <c r="C683" s="25" t="s">
        <v>219</v>
      </c>
      <c r="D683" s="25" t="s">
        <v>1</v>
      </c>
      <c r="E683" s="25" t="s">
        <v>140</v>
      </c>
      <c r="F683" s="25" t="s">
        <v>141</v>
      </c>
      <c r="G683" s="26">
        <v>684746</v>
      </c>
      <c r="H683" s="26">
        <v>5189.3750451389997</v>
      </c>
      <c r="I683" s="26">
        <v>889.24108025500004</v>
      </c>
      <c r="J683" s="26">
        <v>3358.3534864960002</v>
      </c>
      <c r="K683" s="26">
        <v>0</v>
      </c>
      <c r="L683" s="26">
        <v>148.75345148299999</v>
      </c>
      <c r="M683" s="26">
        <v>9585.7230633719992</v>
      </c>
      <c r="N683" s="26">
        <v>891.6</v>
      </c>
      <c r="O683" s="26">
        <v>468.03362800000002</v>
      </c>
      <c r="P683" s="26">
        <v>10945.356691372001</v>
      </c>
      <c r="Q683" s="26">
        <v>0</v>
      </c>
      <c r="R683" s="26">
        <v>0</v>
      </c>
      <c r="S683" s="26">
        <v>10945.356691372001</v>
      </c>
      <c r="T683" s="26">
        <v>924.5</v>
      </c>
      <c r="U683" s="26">
        <v>11869.856691372001</v>
      </c>
      <c r="V683" s="25" t="s">
        <v>278</v>
      </c>
    </row>
    <row r="684" spans="1:22" hidden="1" x14ac:dyDescent="0.25">
      <c r="A684" s="25">
        <v>2017</v>
      </c>
      <c r="B684" s="25">
        <v>210024</v>
      </c>
      <c r="C684" s="25" t="s">
        <v>219</v>
      </c>
      <c r="D684" s="25" t="s">
        <v>1</v>
      </c>
      <c r="E684" s="25" t="s">
        <v>142</v>
      </c>
      <c r="F684" s="25" t="s">
        <v>143</v>
      </c>
      <c r="G684" s="26">
        <v>664105</v>
      </c>
      <c r="H684" s="26">
        <v>1281.024483684</v>
      </c>
      <c r="I684" s="26">
        <v>125.176522015</v>
      </c>
      <c r="J684" s="26">
        <v>807.95654067400005</v>
      </c>
      <c r="K684" s="26">
        <v>0</v>
      </c>
      <c r="L684" s="26">
        <v>0</v>
      </c>
      <c r="M684" s="26">
        <v>2214.1575463730001</v>
      </c>
      <c r="N684" s="26">
        <v>110.9</v>
      </c>
      <c r="O684" s="26">
        <v>46.829846154000002</v>
      </c>
      <c r="P684" s="26">
        <v>2371.887392526</v>
      </c>
      <c r="Q684" s="26">
        <v>0</v>
      </c>
      <c r="R684" s="26">
        <v>0</v>
      </c>
      <c r="S684" s="26">
        <v>2371.887392526</v>
      </c>
      <c r="T684" s="26">
        <v>200.3</v>
      </c>
      <c r="U684" s="26">
        <v>2572.1873925260002</v>
      </c>
      <c r="V684" s="25" t="s">
        <v>278</v>
      </c>
    </row>
    <row r="685" spans="1:22" hidden="1" x14ac:dyDescent="0.25">
      <c r="A685" s="25">
        <v>2017</v>
      </c>
      <c r="B685" s="25">
        <v>210024</v>
      </c>
      <c r="C685" s="25" t="s">
        <v>219</v>
      </c>
      <c r="D685" s="25" t="s">
        <v>1</v>
      </c>
      <c r="E685" s="25" t="s">
        <v>144</v>
      </c>
      <c r="F685" s="25" t="s">
        <v>145</v>
      </c>
      <c r="G685" s="26">
        <v>308451</v>
      </c>
      <c r="H685" s="26">
        <v>1459.4</v>
      </c>
      <c r="I685" s="26">
        <v>331.57122819599999</v>
      </c>
      <c r="J685" s="26">
        <v>1106.687333932</v>
      </c>
      <c r="K685" s="26">
        <v>0</v>
      </c>
      <c r="L685" s="26">
        <v>0</v>
      </c>
      <c r="M685" s="26">
        <v>2897.6585621280001</v>
      </c>
      <c r="N685" s="26">
        <v>265</v>
      </c>
      <c r="O685" s="26">
        <v>256.14999999999998</v>
      </c>
      <c r="P685" s="26">
        <v>3418.8085621280002</v>
      </c>
      <c r="Q685" s="26">
        <v>0</v>
      </c>
      <c r="R685" s="26">
        <v>0</v>
      </c>
      <c r="S685" s="26">
        <v>3418.8085621280002</v>
      </c>
      <c r="T685" s="26">
        <v>288.8</v>
      </c>
      <c r="U685" s="26">
        <v>3707.6085621279999</v>
      </c>
      <c r="V685" s="25" t="s">
        <v>278</v>
      </c>
    </row>
    <row r="686" spans="1:22" hidden="1" x14ac:dyDescent="0.25">
      <c r="A686" s="25">
        <v>2017</v>
      </c>
      <c r="B686" s="25">
        <v>210024</v>
      </c>
      <c r="C686" s="25" t="s">
        <v>219</v>
      </c>
      <c r="D686" s="25" t="s">
        <v>1</v>
      </c>
      <c r="E686" s="25" t="s">
        <v>146</v>
      </c>
      <c r="F686" s="25" t="s">
        <v>147</v>
      </c>
      <c r="G686" s="26">
        <v>159390</v>
      </c>
      <c r="H686" s="26">
        <v>575.87576844600005</v>
      </c>
      <c r="I686" s="26">
        <v>190.35396003700001</v>
      </c>
      <c r="J686" s="26">
        <v>359.91305430599999</v>
      </c>
      <c r="K686" s="26">
        <v>0</v>
      </c>
      <c r="L686" s="26">
        <v>0</v>
      </c>
      <c r="M686" s="26">
        <v>1126.142782789</v>
      </c>
      <c r="N686" s="26">
        <v>205.1</v>
      </c>
      <c r="O686" s="26">
        <v>71.47</v>
      </c>
      <c r="P686" s="26">
        <v>1402.7127827889999</v>
      </c>
      <c r="Q686" s="26">
        <v>0</v>
      </c>
      <c r="R686" s="26">
        <v>0</v>
      </c>
      <c r="S686" s="26">
        <v>1402.7127827889999</v>
      </c>
      <c r="T686" s="26">
        <v>118.5</v>
      </c>
      <c r="U686" s="26">
        <v>1521.2127827889999</v>
      </c>
      <c r="V686" s="25" t="s">
        <v>278</v>
      </c>
    </row>
    <row r="687" spans="1:22" hidden="1" x14ac:dyDescent="0.25">
      <c r="A687" s="25">
        <v>2017</v>
      </c>
      <c r="B687" s="25">
        <v>210024</v>
      </c>
      <c r="C687" s="25" t="s">
        <v>219</v>
      </c>
      <c r="D687" s="25" t="s">
        <v>1</v>
      </c>
      <c r="E687" s="25" t="s">
        <v>148</v>
      </c>
      <c r="F687" s="25" t="s">
        <v>149</v>
      </c>
      <c r="G687" s="26">
        <v>2045086.267</v>
      </c>
      <c r="H687" s="26">
        <v>2779.8308904189998</v>
      </c>
      <c r="I687" s="26">
        <v>211.90655154199999</v>
      </c>
      <c r="J687" s="26">
        <v>1070.1878404680001</v>
      </c>
      <c r="K687" s="26">
        <v>0</v>
      </c>
      <c r="L687" s="26">
        <v>0</v>
      </c>
      <c r="M687" s="26">
        <v>4061.9252824290002</v>
      </c>
      <c r="N687" s="26">
        <v>207.1</v>
      </c>
      <c r="O687" s="26">
        <v>0</v>
      </c>
      <c r="P687" s="26">
        <v>4269.0252824290001</v>
      </c>
      <c r="Q687" s="26">
        <v>0</v>
      </c>
      <c r="R687" s="26">
        <v>0</v>
      </c>
      <c r="S687" s="26">
        <v>4269.0252824290001</v>
      </c>
      <c r="T687" s="26">
        <v>360.6</v>
      </c>
      <c r="U687" s="26">
        <v>4629.6252824290004</v>
      </c>
      <c r="V687" s="25" t="s">
        <v>278</v>
      </c>
    </row>
    <row r="688" spans="1:22" hidden="1" x14ac:dyDescent="0.25">
      <c r="A688" s="25">
        <v>2017</v>
      </c>
      <c r="B688" s="25">
        <v>210024</v>
      </c>
      <c r="C688" s="25" t="s">
        <v>219</v>
      </c>
      <c r="D688" s="25" t="s">
        <v>1</v>
      </c>
      <c r="E688" s="25" t="s">
        <v>150</v>
      </c>
      <c r="F688" s="25" t="s">
        <v>151</v>
      </c>
      <c r="G688" s="26">
        <v>97854</v>
      </c>
      <c r="H688" s="26">
        <v>119.307947857</v>
      </c>
      <c r="I688" s="26">
        <v>26.563936650999999</v>
      </c>
      <c r="J688" s="26">
        <v>86.237101382000006</v>
      </c>
      <c r="K688" s="26">
        <v>0</v>
      </c>
      <c r="L688" s="26">
        <v>0</v>
      </c>
      <c r="M688" s="26">
        <v>232.108985891</v>
      </c>
      <c r="N688" s="26">
        <v>29</v>
      </c>
      <c r="O688" s="26">
        <v>0</v>
      </c>
      <c r="P688" s="26">
        <v>261.10898589099997</v>
      </c>
      <c r="Q688" s="26">
        <v>0</v>
      </c>
      <c r="R688" s="26">
        <v>0</v>
      </c>
      <c r="S688" s="26">
        <v>261.10898589099997</v>
      </c>
      <c r="T688" s="26">
        <v>22.1</v>
      </c>
      <c r="U688" s="26">
        <v>283.208985891</v>
      </c>
      <c r="V688" s="25" t="s">
        <v>278</v>
      </c>
    </row>
    <row r="689" spans="1:22" hidden="1" x14ac:dyDescent="0.25">
      <c r="A689" s="25">
        <v>2017</v>
      </c>
      <c r="B689" s="25">
        <v>210024</v>
      </c>
      <c r="C689" s="25" t="s">
        <v>219</v>
      </c>
      <c r="D689" s="25" t="s">
        <v>1</v>
      </c>
      <c r="E689" s="25" t="s">
        <v>152</v>
      </c>
      <c r="F689" s="25" t="s">
        <v>153</v>
      </c>
      <c r="G689" s="26">
        <v>75188</v>
      </c>
      <c r="H689" s="26">
        <v>593.82177881999996</v>
      </c>
      <c r="I689" s="26">
        <v>60.035497200000002</v>
      </c>
      <c r="J689" s="26">
        <v>345.39113951299998</v>
      </c>
      <c r="K689" s="26">
        <v>0</v>
      </c>
      <c r="L689" s="26">
        <v>0</v>
      </c>
      <c r="M689" s="26">
        <v>999.24841553199997</v>
      </c>
      <c r="N689" s="26">
        <v>32.5</v>
      </c>
      <c r="O689" s="26">
        <v>0</v>
      </c>
      <c r="P689" s="26">
        <v>1031.7484155320001</v>
      </c>
      <c r="Q689" s="26">
        <v>0</v>
      </c>
      <c r="R689" s="26">
        <v>0</v>
      </c>
      <c r="S689" s="26">
        <v>1031.7484155320001</v>
      </c>
      <c r="T689" s="26">
        <v>87.1</v>
      </c>
      <c r="U689" s="26">
        <v>1118.848415532</v>
      </c>
      <c r="V689" s="25" t="s">
        <v>278</v>
      </c>
    </row>
    <row r="690" spans="1:22" hidden="1" x14ac:dyDescent="0.25">
      <c r="A690" s="25">
        <v>2017</v>
      </c>
      <c r="B690" s="25">
        <v>210024</v>
      </c>
      <c r="C690" s="25" t="s">
        <v>219</v>
      </c>
      <c r="D690" s="25" t="s">
        <v>1</v>
      </c>
      <c r="E690" s="25" t="s">
        <v>154</v>
      </c>
      <c r="F690" s="25" t="s">
        <v>155</v>
      </c>
      <c r="G690" s="26">
        <v>518519</v>
      </c>
      <c r="H690" s="26">
        <v>3297.0637837660001</v>
      </c>
      <c r="I690" s="26">
        <v>750.36195633399996</v>
      </c>
      <c r="J690" s="26">
        <v>1968.782629281</v>
      </c>
      <c r="K690" s="26">
        <v>0</v>
      </c>
      <c r="L690" s="26">
        <v>0</v>
      </c>
      <c r="M690" s="26">
        <v>6016.2083693819995</v>
      </c>
      <c r="N690" s="26">
        <v>806.1</v>
      </c>
      <c r="O690" s="26">
        <v>0</v>
      </c>
      <c r="P690" s="26">
        <v>6822.3083693819999</v>
      </c>
      <c r="Q690" s="26">
        <v>0</v>
      </c>
      <c r="R690" s="26">
        <v>0</v>
      </c>
      <c r="S690" s="26">
        <v>6822.3083693819999</v>
      </c>
      <c r="T690" s="26">
        <v>576.20000000000005</v>
      </c>
      <c r="U690" s="26">
        <v>7398.5083693819997</v>
      </c>
      <c r="V690" s="25" t="s">
        <v>278</v>
      </c>
    </row>
    <row r="691" spans="1:22" hidden="1" x14ac:dyDescent="0.25">
      <c r="A691" s="25">
        <v>2017</v>
      </c>
      <c r="B691" s="25">
        <v>210024</v>
      </c>
      <c r="C691" s="25" t="s">
        <v>219</v>
      </c>
      <c r="D691" s="25" t="s">
        <v>1</v>
      </c>
      <c r="E691" s="25" t="s">
        <v>156</v>
      </c>
      <c r="F691" s="25" t="s">
        <v>157</v>
      </c>
      <c r="G691" s="26">
        <v>352360</v>
      </c>
      <c r="H691" s="26">
        <v>2516.6840116120002</v>
      </c>
      <c r="I691" s="26">
        <v>366.66609315599999</v>
      </c>
      <c r="J691" s="26">
        <v>1468.202867107</v>
      </c>
      <c r="K691" s="26">
        <v>0</v>
      </c>
      <c r="L691" s="26">
        <v>0</v>
      </c>
      <c r="M691" s="26">
        <v>4351.5529718739999</v>
      </c>
      <c r="N691" s="26">
        <v>401.7</v>
      </c>
      <c r="O691" s="26">
        <v>0</v>
      </c>
      <c r="P691" s="26">
        <v>4753.2529718739997</v>
      </c>
      <c r="Q691" s="26">
        <v>0</v>
      </c>
      <c r="R691" s="26">
        <v>0</v>
      </c>
      <c r="S691" s="26">
        <v>4753.2529718739997</v>
      </c>
      <c r="T691" s="26">
        <v>401.5</v>
      </c>
      <c r="U691" s="26">
        <v>5154.7529718739997</v>
      </c>
      <c r="V691" s="25" t="s">
        <v>278</v>
      </c>
    </row>
    <row r="692" spans="1:22" hidden="1" x14ac:dyDescent="0.25">
      <c r="A692" s="25">
        <v>2017</v>
      </c>
      <c r="B692" s="25">
        <v>210024</v>
      </c>
      <c r="C692" s="25" t="s">
        <v>219</v>
      </c>
      <c r="D692" s="25" t="s">
        <v>1</v>
      </c>
      <c r="E692" s="25" t="s">
        <v>158</v>
      </c>
      <c r="F692" s="25" t="s">
        <v>159</v>
      </c>
      <c r="G692" s="26">
        <v>41021</v>
      </c>
      <c r="H692" s="26">
        <v>199.939881679</v>
      </c>
      <c r="I692" s="26">
        <v>10.553855152000001</v>
      </c>
      <c r="J692" s="26">
        <v>85.630244958999995</v>
      </c>
      <c r="K692" s="26">
        <v>0</v>
      </c>
      <c r="L692" s="26">
        <v>0</v>
      </c>
      <c r="M692" s="26">
        <v>296.12398179000002</v>
      </c>
      <c r="N692" s="26">
        <v>12.7</v>
      </c>
      <c r="O692" s="26">
        <v>0</v>
      </c>
      <c r="P692" s="26">
        <v>308.82398179</v>
      </c>
      <c r="Q692" s="26">
        <v>0</v>
      </c>
      <c r="R692" s="26">
        <v>0</v>
      </c>
      <c r="S692" s="26">
        <v>308.82398179</v>
      </c>
      <c r="T692" s="26">
        <v>26.1</v>
      </c>
      <c r="U692" s="26">
        <v>334.92398179000003</v>
      </c>
      <c r="V692" s="25" t="s">
        <v>278</v>
      </c>
    </row>
    <row r="693" spans="1:22" hidden="1" x14ac:dyDescent="0.25">
      <c r="A693" s="25">
        <v>2017</v>
      </c>
      <c r="B693" s="25">
        <v>210024</v>
      </c>
      <c r="C693" s="25" t="s">
        <v>219</v>
      </c>
      <c r="D693" s="25" t="s">
        <v>1</v>
      </c>
      <c r="E693" s="25" t="s">
        <v>160</v>
      </c>
      <c r="F693" s="25" t="s">
        <v>161</v>
      </c>
      <c r="G693" s="26">
        <v>2218</v>
      </c>
      <c r="H693" s="26">
        <v>442.16066304499998</v>
      </c>
      <c r="I693" s="26">
        <v>61.670727540999998</v>
      </c>
      <c r="J693" s="26">
        <v>161.14903855200001</v>
      </c>
      <c r="K693" s="26">
        <v>0</v>
      </c>
      <c r="L693" s="26">
        <v>3.3759999999999998E-2</v>
      </c>
      <c r="M693" s="26">
        <v>665.01418913800001</v>
      </c>
      <c r="N693" s="26">
        <v>63.1</v>
      </c>
      <c r="O693" s="26">
        <v>10.28</v>
      </c>
      <c r="P693" s="26">
        <v>738.394189138</v>
      </c>
      <c r="Q693" s="26">
        <v>0</v>
      </c>
      <c r="R693" s="26">
        <v>0</v>
      </c>
      <c r="S693" s="26">
        <v>738.394189138</v>
      </c>
      <c r="T693" s="26">
        <v>62.4</v>
      </c>
      <c r="U693" s="26">
        <v>800.79418913799998</v>
      </c>
      <c r="V693" s="25" t="s">
        <v>278</v>
      </c>
    </row>
    <row r="694" spans="1:22" hidden="1" x14ac:dyDescent="0.25">
      <c r="A694" s="25">
        <v>2017</v>
      </c>
      <c r="B694" s="25">
        <v>210024</v>
      </c>
      <c r="C694" s="25" t="s">
        <v>219</v>
      </c>
      <c r="D694" s="25" t="s">
        <v>1</v>
      </c>
      <c r="E694" s="25" t="s">
        <v>164</v>
      </c>
      <c r="F694" s="25" t="s">
        <v>165</v>
      </c>
      <c r="G694" s="26">
        <v>304687</v>
      </c>
      <c r="H694" s="26">
        <v>680.41777552099995</v>
      </c>
      <c r="I694" s="26">
        <v>134.113617191</v>
      </c>
      <c r="J694" s="26">
        <v>430.50577912699998</v>
      </c>
      <c r="K694" s="26">
        <v>0</v>
      </c>
      <c r="L694" s="26">
        <v>0</v>
      </c>
      <c r="M694" s="26">
        <v>1245.0371718399999</v>
      </c>
      <c r="N694" s="26">
        <v>130.6</v>
      </c>
      <c r="O694" s="26">
        <v>29.466666666999998</v>
      </c>
      <c r="P694" s="26">
        <v>1405.1038385070001</v>
      </c>
      <c r="Q694" s="26">
        <v>0</v>
      </c>
      <c r="R694" s="26">
        <v>0</v>
      </c>
      <c r="S694" s="26">
        <v>1405.1038385070001</v>
      </c>
      <c r="T694" s="26">
        <v>118.7</v>
      </c>
      <c r="U694" s="26">
        <v>1523.8038385069999</v>
      </c>
      <c r="V694" s="25" t="s">
        <v>278</v>
      </c>
    </row>
    <row r="695" spans="1:22" hidden="1" x14ac:dyDescent="0.25">
      <c r="A695" s="25">
        <v>2017</v>
      </c>
      <c r="B695" s="25">
        <v>210024</v>
      </c>
      <c r="C695" s="25" t="s">
        <v>219</v>
      </c>
      <c r="D695" s="25" t="s">
        <v>1</v>
      </c>
      <c r="E695" s="25" t="s">
        <v>168</v>
      </c>
      <c r="F695" s="25" t="s">
        <v>169</v>
      </c>
      <c r="G695" s="26">
        <v>0</v>
      </c>
      <c r="H695" s="26">
        <v>45.596960000000003</v>
      </c>
      <c r="I695" s="26">
        <v>0.145928428</v>
      </c>
      <c r="J695" s="26">
        <v>1.3151197509999999</v>
      </c>
      <c r="K695" s="26">
        <v>0</v>
      </c>
      <c r="L695" s="26">
        <v>0</v>
      </c>
      <c r="M695" s="26">
        <v>47.058008178999998</v>
      </c>
      <c r="N695" s="26">
        <v>0.3</v>
      </c>
      <c r="O695" s="26">
        <v>0</v>
      </c>
      <c r="P695" s="26">
        <v>47.358008179000002</v>
      </c>
      <c r="Q695" s="26">
        <v>0</v>
      </c>
      <c r="R695" s="26">
        <v>0</v>
      </c>
      <c r="S695" s="26">
        <v>47.358008179000002</v>
      </c>
      <c r="T695" s="26">
        <v>4</v>
      </c>
      <c r="U695" s="26">
        <v>51.358008179000002</v>
      </c>
      <c r="V695" s="25" t="s">
        <v>278</v>
      </c>
    </row>
    <row r="696" spans="1:22" hidden="1" x14ac:dyDescent="0.25">
      <c r="A696" s="25">
        <v>2017</v>
      </c>
      <c r="B696" s="25">
        <v>210024</v>
      </c>
      <c r="C696" s="25" t="s">
        <v>219</v>
      </c>
      <c r="D696" s="25" t="s">
        <v>1</v>
      </c>
      <c r="E696" s="25" t="s">
        <v>170</v>
      </c>
      <c r="F696" s="25" t="s">
        <v>171</v>
      </c>
      <c r="G696" s="26">
        <v>115675</v>
      </c>
      <c r="H696" s="26">
        <v>3318.359356427</v>
      </c>
      <c r="I696" s="26">
        <v>629.53771156400001</v>
      </c>
      <c r="J696" s="26">
        <v>2648.1725219109999</v>
      </c>
      <c r="K696" s="26">
        <v>6.0691360139999997</v>
      </c>
      <c r="L696" s="26">
        <v>88.982644909000001</v>
      </c>
      <c r="M696" s="26">
        <v>6691.1213708249998</v>
      </c>
      <c r="N696" s="26">
        <v>530.4</v>
      </c>
      <c r="O696" s="26">
        <v>0</v>
      </c>
      <c r="P696" s="26">
        <v>7221.5213708250003</v>
      </c>
      <c r="Q696" s="26">
        <v>0</v>
      </c>
      <c r="R696" s="26">
        <v>0</v>
      </c>
      <c r="S696" s="26">
        <v>7221.5213708250003</v>
      </c>
      <c r="T696" s="26">
        <v>609.9</v>
      </c>
      <c r="U696" s="26">
        <v>7831.4213708249999</v>
      </c>
      <c r="V696" s="25" t="s">
        <v>278</v>
      </c>
    </row>
    <row r="697" spans="1:22" hidden="1" x14ac:dyDescent="0.25">
      <c r="A697" s="25">
        <v>2017</v>
      </c>
      <c r="B697" s="25">
        <v>210024</v>
      </c>
      <c r="C697" s="25" t="s">
        <v>219</v>
      </c>
      <c r="D697" s="25" t="s">
        <v>1</v>
      </c>
      <c r="E697" s="25" t="s">
        <v>172</v>
      </c>
      <c r="F697" s="25" t="s">
        <v>173</v>
      </c>
      <c r="G697" s="26">
        <v>11004</v>
      </c>
      <c r="H697" s="26"/>
      <c r="I697" s="26">
        <v>1074.2311400000001</v>
      </c>
      <c r="J697" s="26">
        <v>1561.3976941139999</v>
      </c>
      <c r="K697" s="26"/>
      <c r="L697" s="26"/>
      <c r="M697" s="26">
        <v>2635.6288341139998</v>
      </c>
      <c r="N697" s="26"/>
      <c r="O697" s="26"/>
      <c r="P697" s="26">
        <v>2635.6288341139998</v>
      </c>
      <c r="Q697" s="26">
        <v>0</v>
      </c>
      <c r="R697" s="26">
        <v>0</v>
      </c>
      <c r="S697" s="26">
        <v>2635.6288341139998</v>
      </c>
      <c r="T697" s="26">
        <v>222.6</v>
      </c>
      <c r="U697" s="26">
        <v>2858.2288341140002</v>
      </c>
      <c r="V697" s="25" t="s">
        <v>278</v>
      </c>
    </row>
    <row r="698" spans="1:22" x14ac:dyDescent="0.25">
      <c r="A698" s="25">
        <v>2017</v>
      </c>
      <c r="B698" s="25">
        <v>210024</v>
      </c>
      <c r="C698" s="25" t="s">
        <v>219</v>
      </c>
      <c r="D698" s="25" t="s">
        <v>177</v>
      </c>
      <c r="E698" s="25" t="s">
        <v>94</v>
      </c>
      <c r="F698" s="25" t="s">
        <v>94</v>
      </c>
      <c r="G698" s="26">
        <v>20025530.528019998</v>
      </c>
      <c r="H698" s="26">
        <v>184465.495925175</v>
      </c>
      <c r="I698" s="26">
        <v>33817.762614840001</v>
      </c>
      <c r="J698" s="26">
        <v>67721.550439419007</v>
      </c>
      <c r="K698" s="26">
        <v>208.117795406</v>
      </c>
      <c r="L698" s="26">
        <v>9998.9913055599991</v>
      </c>
      <c r="M698" s="26">
        <v>296211.91808040102</v>
      </c>
      <c r="N698" s="26">
        <v>18479.900000000001</v>
      </c>
      <c r="O698" s="26">
        <v>2986.2371688210001</v>
      </c>
      <c r="P698" s="26">
        <v>317678.05524922197</v>
      </c>
      <c r="Q698" s="26">
        <v>0</v>
      </c>
      <c r="R698" s="26">
        <v>0</v>
      </c>
      <c r="S698" s="26">
        <v>317678.05524922098</v>
      </c>
      <c r="T698" s="26">
        <v>26832</v>
      </c>
      <c r="U698" s="26">
        <v>344510.05524922098</v>
      </c>
      <c r="V698" s="25" t="s">
        <v>278</v>
      </c>
    </row>
    <row r="699" spans="1:22" hidden="1" x14ac:dyDescent="0.25">
      <c r="A699" s="25">
        <v>2017</v>
      </c>
      <c r="B699" s="25">
        <v>210027</v>
      </c>
      <c r="C699" s="25" t="s">
        <v>21</v>
      </c>
      <c r="D699" s="25" t="s">
        <v>1</v>
      </c>
      <c r="E699" s="25" t="s">
        <v>106</v>
      </c>
      <c r="F699" s="25" t="s">
        <v>107</v>
      </c>
      <c r="G699" s="26">
        <v>31111</v>
      </c>
      <c r="H699" s="26">
        <v>14511.146930000001</v>
      </c>
      <c r="I699" s="26">
        <v>3875.829007756</v>
      </c>
      <c r="J699" s="26">
        <v>5502.4490585410003</v>
      </c>
      <c r="K699" s="26">
        <v>0</v>
      </c>
      <c r="L699" s="26">
        <v>0</v>
      </c>
      <c r="M699" s="26">
        <v>23889.424996296999</v>
      </c>
      <c r="N699" s="26">
        <v>4217.8999999999996</v>
      </c>
      <c r="O699" s="26">
        <v>131.07</v>
      </c>
      <c r="P699" s="26">
        <v>28238.394996297</v>
      </c>
      <c r="Q699" s="26">
        <v>0</v>
      </c>
      <c r="R699" s="26">
        <v>0</v>
      </c>
      <c r="S699" s="26">
        <v>28238.394996297</v>
      </c>
      <c r="T699" s="26">
        <v>3092.3</v>
      </c>
      <c r="U699" s="26">
        <v>31330.694996296999</v>
      </c>
      <c r="V699" s="25" t="s">
        <v>278</v>
      </c>
    </row>
    <row r="700" spans="1:22" hidden="1" x14ac:dyDescent="0.25">
      <c r="A700" s="25">
        <v>2017</v>
      </c>
      <c r="B700" s="25">
        <v>210027</v>
      </c>
      <c r="C700" s="25" t="s">
        <v>21</v>
      </c>
      <c r="D700" s="25" t="s">
        <v>1</v>
      </c>
      <c r="E700" s="25" t="s">
        <v>108</v>
      </c>
      <c r="F700" s="25" t="s">
        <v>109</v>
      </c>
      <c r="G700" s="26">
        <v>226</v>
      </c>
      <c r="H700" s="26">
        <v>113.68151</v>
      </c>
      <c r="I700" s="26">
        <v>128.46595826399999</v>
      </c>
      <c r="J700" s="26">
        <v>47.291896338000001</v>
      </c>
      <c r="K700" s="26">
        <v>0</v>
      </c>
      <c r="L700" s="26">
        <v>0</v>
      </c>
      <c r="M700" s="26">
        <v>289.43936460100002</v>
      </c>
      <c r="N700" s="26">
        <v>120</v>
      </c>
      <c r="O700" s="26">
        <v>5.5</v>
      </c>
      <c r="P700" s="26">
        <v>414.93936460100002</v>
      </c>
      <c r="Q700" s="26">
        <v>0</v>
      </c>
      <c r="R700" s="26">
        <v>0</v>
      </c>
      <c r="S700" s="26">
        <v>414.93936460100002</v>
      </c>
      <c r="T700" s="26">
        <v>45.4</v>
      </c>
      <c r="U700" s="26">
        <v>460.339364601</v>
      </c>
      <c r="V700" s="25" t="s">
        <v>278</v>
      </c>
    </row>
    <row r="701" spans="1:22" hidden="1" x14ac:dyDescent="0.25">
      <c r="A701" s="25">
        <v>2017</v>
      </c>
      <c r="B701" s="25">
        <v>210027</v>
      </c>
      <c r="C701" s="25" t="s">
        <v>21</v>
      </c>
      <c r="D701" s="25" t="s">
        <v>1</v>
      </c>
      <c r="E701" s="25" t="s">
        <v>110</v>
      </c>
      <c r="F701" s="25" t="s">
        <v>111</v>
      </c>
      <c r="G701" s="26">
        <v>4775</v>
      </c>
      <c r="H701" s="26">
        <v>2263.4117799999999</v>
      </c>
      <c r="I701" s="26">
        <v>658.88135763299999</v>
      </c>
      <c r="J701" s="26">
        <v>860.576242342</v>
      </c>
      <c r="K701" s="26">
        <v>0</v>
      </c>
      <c r="L701" s="26">
        <v>0</v>
      </c>
      <c r="M701" s="26">
        <v>3782.8693799749999</v>
      </c>
      <c r="N701" s="26">
        <v>1037.5</v>
      </c>
      <c r="O701" s="26">
        <v>22.43</v>
      </c>
      <c r="P701" s="26">
        <v>4842.7993799750002</v>
      </c>
      <c r="Q701" s="26">
        <v>0</v>
      </c>
      <c r="R701" s="26">
        <v>0</v>
      </c>
      <c r="S701" s="26">
        <v>4842.7993799750002</v>
      </c>
      <c r="T701" s="26">
        <v>530.29999999999995</v>
      </c>
      <c r="U701" s="26">
        <v>5373.0993799750004</v>
      </c>
      <c r="V701" s="25" t="s">
        <v>278</v>
      </c>
    </row>
    <row r="702" spans="1:22" hidden="1" x14ac:dyDescent="0.25">
      <c r="A702" s="25">
        <v>2017</v>
      </c>
      <c r="B702" s="25">
        <v>210027</v>
      </c>
      <c r="C702" s="25" t="s">
        <v>21</v>
      </c>
      <c r="D702" s="25" t="s">
        <v>1</v>
      </c>
      <c r="E702" s="25" t="s">
        <v>112</v>
      </c>
      <c r="F702" s="25" t="s">
        <v>113</v>
      </c>
      <c r="G702" s="26">
        <v>2267</v>
      </c>
      <c r="H702" s="26">
        <v>1055.9317100000001</v>
      </c>
      <c r="I702" s="26">
        <v>511.30513510999998</v>
      </c>
      <c r="J702" s="26">
        <v>410.17764292700002</v>
      </c>
      <c r="K702" s="26">
        <v>0</v>
      </c>
      <c r="L702" s="26">
        <v>0</v>
      </c>
      <c r="M702" s="26">
        <v>1977.4144880379999</v>
      </c>
      <c r="N702" s="26">
        <v>422.5</v>
      </c>
      <c r="O702" s="26">
        <v>13.51</v>
      </c>
      <c r="P702" s="26">
        <v>2413.4244880380002</v>
      </c>
      <c r="Q702" s="26">
        <v>0</v>
      </c>
      <c r="R702" s="26">
        <v>0</v>
      </c>
      <c r="S702" s="26">
        <v>2413.4244880380002</v>
      </c>
      <c r="T702" s="26">
        <v>264.3</v>
      </c>
      <c r="U702" s="26">
        <v>2677.7244880379999</v>
      </c>
      <c r="V702" s="25" t="s">
        <v>278</v>
      </c>
    </row>
    <row r="703" spans="1:22" hidden="1" x14ac:dyDescent="0.25">
      <c r="A703" s="25">
        <v>2017</v>
      </c>
      <c r="B703" s="25">
        <v>210027</v>
      </c>
      <c r="C703" s="25" t="s">
        <v>21</v>
      </c>
      <c r="D703" s="25" t="s">
        <v>1</v>
      </c>
      <c r="E703" s="25" t="s">
        <v>114</v>
      </c>
      <c r="F703" s="25" t="s">
        <v>115</v>
      </c>
      <c r="G703" s="26">
        <v>10427</v>
      </c>
      <c r="H703" s="26">
        <v>6460.25911</v>
      </c>
      <c r="I703" s="26">
        <v>2790.195332621</v>
      </c>
      <c r="J703" s="26">
        <v>2495.073652005</v>
      </c>
      <c r="K703" s="26">
        <v>0</v>
      </c>
      <c r="L703" s="26">
        <v>0</v>
      </c>
      <c r="M703" s="26">
        <v>11745.528094625</v>
      </c>
      <c r="N703" s="26">
        <v>5237.2</v>
      </c>
      <c r="O703" s="26">
        <v>91.42</v>
      </c>
      <c r="P703" s="26">
        <v>17074.148094625001</v>
      </c>
      <c r="Q703" s="26">
        <v>0</v>
      </c>
      <c r="R703" s="26">
        <v>0</v>
      </c>
      <c r="S703" s="26">
        <v>17074.148094625001</v>
      </c>
      <c r="T703" s="26">
        <v>1869.8</v>
      </c>
      <c r="U703" s="26">
        <v>18943.948094625001</v>
      </c>
      <c r="V703" s="25" t="s">
        <v>278</v>
      </c>
    </row>
    <row r="704" spans="1:22" hidden="1" x14ac:dyDescent="0.25">
      <c r="A704" s="25">
        <v>2017</v>
      </c>
      <c r="B704" s="25">
        <v>210027</v>
      </c>
      <c r="C704" s="25" t="s">
        <v>21</v>
      </c>
      <c r="D704" s="25" t="s">
        <v>1</v>
      </c>
      <c r="E704" s="25" t="s">
        <v>116</v>
      </c>
      <c r="F704" s="25" t="s">
        <v>117</v>
      </c>
      <c r="G704" s="26">
        <v>3971</v>
      </c>
      <c r="H704" s="26">
        <v>5228.0417799999996</v>
      </c>
      <c r="I704" s="26">
        <v>626.29979919599998</v>
      </c>
      <c r="J704" s="26">
        <v>1949.5563063049999</v>
      </c>
      <c r="K704" s="26">
        <v>0</v>
      </c>
      <c r="L704" s="26">
        <v>0</v>
      </c>
      <c r="M704" s="26">
        <v>7803.897885501</v>
      </c>
      <c r="N704" s="26">
        <v>1111.2</v>
      </c>
      <c r="O704" s="26">
        <v>132.93</v>
      </c>
      <c r="P704" s="26">
        <v>9048.0278855010001</v>
      </c>
      <c r="Q704" s="26">
        <v>0</v>
      </c>
      <c r="R704" s="26">
        <v>0</v>
      </c>
      <c r="S704" s="26">
        <v>9048.0278855010001</v>
      </c>
      <c r="T704" s="26">
        <v>990.8</v>
      </c>
      <c r="U704" s="26">
        <v>10038.827885500999</v>
      </c>
      <c r="V704" s="25" t="s">
        <v>278</v>
      </c>
    </row>
    <row r="705" spans="1:22" hidden="1" x14ac:dyDescent="0.25">
      <c r="A705" s="25">
        <v>2017</v>
      </c>
      <c r="B705" s="25">
        <v>210027</v>
      </c>
      <c r="C705" s="25" t="s">
        <v>21</v>
      </c>
      <c r="D705" s="25" t="s">
        <v>1</v>
      </c>
      <c r="E705" s="25" t="s">
        <v>118</v>
      </c>
      <c r="F705" s="25" t="s">
        <v>119</v>
      </c>
      <c r="G705" s="26">
        <v>3328</v>
      </c>
      <c r="H705" s="26">
        <v>1587.3244500000001</v>
      </c>
      <c r="I705" s="26">
        <v>140.068672045</v>
      </c>
      <c r="J705" s="26">
        <v>589.78240256499998</v>
      </c>
      <c r="K705" s="26">
        <v>0</v>
      </c>
      <c r="L705" s="26">
        <v>0</v>
      </c>
      <c r="M705" s="26">
        <v>2317.1755246110001</v>
      </c>
      <c r="N705" s="26">
        <v>299.10000000000002</v>
      </c>
      <c r="O705" s="26">
        <v>0.02</v>
      </c>
      <c r="P705" s="26">
        <v>2616.295524611</v>
      </c>
      <c r="Q705" s="26">
        <v>0</v>
      </c>
      <c r="R705" s="26">
        <v>0</v>
      </c>
      <c r="S705" s="26">
        <v>2616.295524611</v>
      </c>
      <c r="T705" s="26">
        <v>286.5</v>
      </c>
      <c r="U705" s="26">
        <v>2902.795524611</v>
      </c>
      <c r="V705" s="25" t="s">
        <v>278</v>
      </c>
    </row>
    <row r="706" spans="1:22" hidden="1" x14ac:dyDescent="0.25">
      <c r="A706" s="25">
        <v>2017</v>
      </c>
      <c r="B706" s="25">
        <v>210027</v>
      </c>
      <c r="C706" s="25" t="s">
        <v>21</v>
      </c>
      <c r="D706" s="25" t="s">
        <v>1</v>
      </c>
      <c r="E706" s="25" t="s">
        <v>120</v>
      </c>
      <c r="F706" s="25" t="s">
        <v>121</v>
      </c>
      <c r="G706" s="26">
        <v>436664</v>
      </c>
      <c r="H706" s="26">
        <v>8646.7165499999992</v>
      </c>
      <c r="I706" s="26">
        <v>1218.2329633029999</v>
      </c>
      <c r="J706" s="26">
        <v>3396.0562086640002</v>
      </c>
      <c r="K706" s="26">
        <v>0</v>
      </c>
      <c r="L706" s="26">
        <v>0</v>
      </c>
      <c r="M706" s="26">
        <v>13261.005721967</v>
      </c>
      <c r="N706" s="26">
        <v>2410.4</v>
      </c>
      <c r="O706" s="26">
        <v>7.39</v>
      </c>
      <c r="P706" s="26">
        <v>15678.795721967001</v>
      </c>
      <c r="Q706" s="26">
        <v>0</v>
      </c>
      <c r="R706" s="26">
        <v>0</v>
      </c>
      <c r="S706" s="26">
        <v>15678.795721967001</v>
      </c>
      <c r="T706" s="26">
        <v>1717</v>
      </c>
      <c r="U706" s="26">
        <v>17395.795721966999</v>
      </c>
      <c r="V706" s="25" t="s">
        <v>278</v>
      </c>
    </row>
    <row r="707" spans="1:22" hidden="1" x14ac:dyDescent="0.25">
      <c r="A707" s="25">
        <v>2017</v>
      </c>
      <c r="B707" s="25">
        <v>210027</v>
      </c>
      <c r="C707" s="25" t="s">
        <v>21</v>
      </c>
      <c r="D707" s="25" t="s">
        <v>1</v>
      </c>
      <c r="E707" s="25" t="s">
        <v>122</v>
      </c>
      <c r="F707" s="25" t="s">
        <v>123</v>
      </c>
      <c r="G707" s="26">
        <v>428737</v>
      </c>
      <c r="H707" s="26">
        <v>5139.6217200000001</v>
      </c>
      <c r="I707" s="26">
        <v>954.19384332100003</v>
      </c>
      <c r="J707" s="26">
        <v>2094.927915282</v>
      </c>
      <c r="K707" s="26">
        <v>0</v>
      </c>
      <c r="L707" s="26">
        <v>0</v>
      </c>
      <c r="M707" s="26">
        <v>8188.7434786029999</v>
      </c>
      <c r="N707" s="26">
        <v>2028.3</v>
      </c>
      <c r="O707" s="26">
        <v>0.09</v>
      </c>
      <c r="P707" s="26">
        <v>10217.133478603</v>
      </c>
      <c r="Q707" s="26">
        <v>0</v>
      </c>
      <c r="R707" s="26">
        <v>0</v>
      </c>
      <c r="S707" s="26">
        <v>10217.133478603</v>
      </c>
      <c r="T707" s="26">
        <v>1118.9000000000001</v>
      </c>
      <c r="U707" s="26">
        <v>11336.033478603</v>
      </c>
      <c r="V707" s="25" t="s">
        <v>278</v>
      </c>
    </row>
    <row r="708" spans="1:22" hidden="1" x14ac:dyDescent="0.25">
      <c r="A708" s="25">
        <v>2017</v>
      </c>
      <c r="B708" s="25">
        <v>210027</v>
      </c>
      <c r="C708" s="25" t="s">
        <v>21</v>
      </c>
      <c r="D708" s="25" t="s">
        <v>1</v>
      </c>
      <c r="E708" s="25" t="s">
        <v>124</v>
      </c>
      <c r="F708" s="25" t="s">
        <v>125</v>
      </c>
      <c r="G708" s="26">
        <v>4445</v>
      </c>
      <c r="H708" s="26">
        <v>1671.5020400000001</v>
      </c>
      <c r="I708" s="26">
        <v>313.70116209299999</v>
      </c>
      <c r="J708" s="26">
        <v>801.11175243299999</v>
      </c>
      <c r="K708" s="26">
        <v>0</v>
      </c>
      <c r="L708" s="26">
        <v>0</v>
      </c>
      <c r="M708" s="26">
        <v>2786.3149545259998</v>
      </c>
      <c r="N708" s="26">
        <v>769.7</v>
      </c>
      <c r="O708" s="26">
        <v>1.78</v>
      </c>
      <c r="P708" s="26">
        <v>3557.7949545259999</v>
      </c>
      <c r="Q708" s="26">
        <v>0</v>
      </c>
      <c r="R708" s="26">
        <v>0</v>
      </c>
      <c r="S708" s="26">
        <v>3557.7949545259999</v>
      </c>
      <c r="T708" s="26">
        <v>389.6</v>
      </c>
      <c r="U708" s="26">
        <v>3947.3949545260002</v>
      </c>
      <c r="V708" s="25" t="s">
        <v>278</v>
      </c>
    </row>
    <row r="709" spans="1:22" hidden="1" x14ac:dyDescent="0.25">
      <c r="A709" s="25">
        <v>2017</v>
      </c>
      <c r="B709" s="25">
        <v>210027</v>
      </c>
      <c r="C709" s="25" t="s">
        <v>21</v>
      </c>
      <c r="D709" s="25" t="s">
        <v>1</v>
      </c>
      <c r="E709" s="25" t="s">
        <v>126</v>
      </c>
      <c r="F709" s="25" t="s">
        <v>127</v>
      </c>
      <c r="G709" s="26">
        <v>45503</v>
      </c>
      <c r="H709" s="26">
        <v>1871.65418</v>
      </c>
      <c r="I709" s="26">
        <v>317.62452779400002</v>
      </c>
      <c r="J709" s="26">
        <v>791.82112293900002</v>
      </c>
      <c r="K709" s="26">
        <v>0</v>
      </c>
      <c r="L709" s="26">
        <v>0</v>
      </c>
      <c r="M709" s="26">
        <v>2981.0998307330001</v>
      </c>
      <c r="N709" s="26">
        <v>370.7</v>
      </c>
      <c r="O709" s="26">
        <v>0.08</v>
      </c>
      <c r="P709" s="26">
        <v>3351.8798307329998</v>
      </c>
      <c r="Q709" s="26">
        <v>0</v>
      </c>
      <c r="R709" s="26">
        <v>0</v>
      </c>
      <c r="S709" s="26">
        <v>3351.8798307329998</v>
      </c>
      <c r="T709" s="26">
        <v>367.1</v>
      </c>
      <c r="U709" s="26">
        <v>3718.9798307330002</v>
      </c>
      <c r="V709" s="25" t="s">
        <v>278</v>
      </c>
    </row>
    <row r="710" spans="1:22" hidden="1" x14ac:dyDescent="0.25">
      <c r="A710" s="25">
        <v>2017</v>
      </c>
      <c r="B710" s="25">
        <v>210027</v>
      </c>
      <c r="C710" s="25" t="s">
        <v>21</v>
      </c>
      <c r="D710" s="25" t="s">
        <v>1</v>
      </c>
      <c r="E710" s="25" t="s">
        <v>128</v>
      </c>
      <c r="F710" s="25" t="s">
        <v>129</v>
      </c>
      <c r="G710" s="26">
        <v>680778</v>
      </c>
      <c r="H710" s="26">
        <v>10336.581200000001</v>
      </c>
      <c r="I710" s="26">
        <v>1573.9202598469999</v>
      </c>
      <c r="J710" s="26">
        <v>4778.5095269869998</v>
      </c>
      <c r="K710" s="26">
        <v>0</v>
      </c>
      <c r="L710" s="26">
        <v>0</v>
      </c>
      <c r="M710" s="26">
        <v>16689.010986834001</v>
      </c>
      <c r="N710" s="26">
        <v>3724.4</v>
      </c>
      <c r="O710" s="26">
        <v>872.86</v>
      </c>
      <c r="P710" s="26">
        <v>21286.270986833999</v>
      </c>
      <c r="Q710" s="26">
        <v>0</v>
      </c>
      <c r="R710" s="26">
        <v>0</v>
      </c>
      <c r="S710" s="26">
        <v>21286.270986833999</v>
      </c>
      <c r="T710" s="26">
        <v>2331</v>
      </c>
      <c r="U710" s="26">
        <v>23617.270986833999</v>
      </c>
      <c r="V710" s="25" t="s">
        <v>278</v>
      </c>
    </row>
    <row r="711" spans="1:22" hidden="1" x14ac:dyDescent="0.25">
      <c r="A711" s="25">
        <v>2017</v>
      </c>
      <c r="B711" s="25">
        <v>210027</v>
      </c>
      <c r="C711" s="25" t="s">
        <v>21</v>
      </c>
      <c r="D711" s="25" t="s">
        <v>1</v>
      </c>
      <c r="E711" s="25" t="s">
        <v>130</v>
      </c>
      <c r="F711" s="25" t="s">
        <v>131</v>
      </c>
      <c r="G711" s="26">
        <v>16640</v>
      </c>
      <c r="H711" s="26">
        <v>120.38336</v>
      </c>
      <c r="I711" s="26">
        <v>15.110275436</v>
      </c>
      <c r="J711" s="26">
        <v>62.681730530000003</v>
      </c>
      <c r="K711" s="26">
        <v>0</v>
      </c>
      <c r="L711" s="26">
        <v>0</v>
      </c>
      <c r="M711" s="26">
        <v>198.17536596599999</v>
      </c>
      <c r="N711" s="26">
        <v>44.2</v>
      </c>
      <c r="O711" s="26">
        <v>0</v>
      </c>
      <c r="P711" s="26">
        <v>242.375365966</v>
      </c>
      <c r="Q711" s="26">
        <v>0</v>
      </c>
      <c r="R711" s="26">
        <v>0</v>
      </c>
      <c r="S711" s="26">
        <v>242.375365966</v>
      </c>
      <c r="T711" s="26">
        <v>26.5</v>
      </c>
      <c r="U711" s="26">
        <v>268.875365966</v>
      </c>
      <c r="V711" s="25" t="s">
        <v>278</v>
      </c>
    </row>
    <row r="712" spans="1:22" hidden="1" x14ac:dyDescent="0.25">
      <c r="A712" s="25">
        <v>2017</v>
      </c>
      <c r="B712" s="25">
        <v>210027</v>
      </c>
      <c r="C712" s="25" t="s">
        <v>21</v>
      </c>
      <c r="D712" s="25" t="s">
        <v>1</v>
      </c>
      <c r="E712" s="25" t="s">
        <v>132</v>
      </c>
      <c r="F712" s="25" t="s">
        <v>133</v>
      </c>
      <c r="G712" s="26">
        <v>767254</v>
      </c>
      <c r="H712" s="26">
        <v>758.41863000000001</v>
      </c>
      <c r="I712" s="26">
        <v>32.611967526000001</v>
      </c>
      <c r="J712" s="26">
        <v>346.42245876200002</v>
      </c>
      <c r="K712" s="26">
        <v>0</v>
      </c>
      <c r="L712" s="26">
        <v>0</v>
      </c>
      <c r="M712" s="26">
        <v>1137.453056287</v>
      </c>
      <c r="N712" s="26">
        <v>32.4</v>
      </c>
      <c r="O712" s="26">
        <v>0</v>
      </c>
      <c r="P712" s="26">
        <v>1169.8530562870001</v>
      </c>
      <c r="Q712" s="26">
        <v>0</v>
      </c>
      <c r="R712" s="26">
        <v>0</v>
      </c>
      <c r="S712" s="26">
        <v>1169.8530562870001</v>
      </c>
      <c r="T712" s="26">
        <v>128.1</v>
      </c>
      <c r="U712" s="26">
        <v>1297.953056287</v>
      </c>
      <c r="V712" s="25" t="s">
        <v>278</v>
      </c>
    </row>
    <row r="713" spans="1:22" hidden="1" x14ac:dyDescent="0.25">
      <c r="A713" s="25">
        <v>2017</v>
      </c>
      <c r="B713" s="25">
        <v>210027</v>
      </c>
      <c r="C713" s="25" t="s">
        <v>21</v>
      </c>
      <c r="D713" s="25" t="s">
        <v>1</v>
      </c>
      <c r="E713" s="25" t="s">
        <v>174</v>
      </c>
      <c r="F713" s="25" t="s">
        <v>175</v>
      </c>
      <c r="G713" s="26">
        <v>21623.654190000001</v>
      </c>
      <c r="H713" s="26">
        <v>19955.900000000001</v>
      </c>
      <c r="I713" s="26">
        <v>1980.00037</v>
      </c>
      <c r="J713" s="26">
        <v>856.83078811099995</v>
      </c>
      <c r="K713" s="26"/>
      <c r="L713" s="26"/>
      <c r="M713" s="26">
        <v>22792.731158111001</v>
      </c>
      <c r="N713" s="26">
        <v>55.2</v>
      </c>
      <c r="O713" s="26"/>
      <c r="P713" s="26">
        <v>22847.931158111001</v>
      </c>
      <c r="Q713" s="26">
        <v>0</v>
      </c>
      <c r="R713" s="26">
        <v>0</v>
      </c>
      <c r="S713" s="26">
        <v>22847.931158111001</v>
      </c>
      <c r="T713" s="26">
        <v>2502</v>
      </c>
      <c r="U713" s="26">
        <v>25349.931158111001</v>
      </c>
      <c r="V713" s="25" t="s">
        <v>278</v>
      </c>
    </row>
    <row r="714" spans="1:22" hidden="1" x14ac:dyDescent="0.25">
      <c r="A714" s="25">
        <v>2017</v>
      </c>
      <c r="B714" s="25">
        <v>210027</v>
      </c>
      <c r="C714" s="25" t="s">
        <v>21</v>
      </c>
      <c r="D714" s="25" t="s">
        <v>1</v>
      </c>
      <c r="E714" s="25" t="s">
        <v>176</v>
      </c>
      <c r="F714" s="25" t="s">
        <v>2</v>
      </c>
      <c r="G714" s="26">
        <v>21623.654190000001</v>
      </c>
      <c r="H714" s="26">
        <v>19908.900000000001</v>
      </c>
      <c r="I714" s="26">
        <v>5923.2568199999996</v>
      </c>
      <c r="J714" s="26">
        <v>2838.228614053</v>
      </c>
      <c r="K714" s="26"/>
      <c r="L714" s="26"/>
      <c r="M714" s="26">
        <v>28670.385434053002</v>
      </c>
      <c r="N714" s="26">
        <v>165</v>
      </c>
      <c r="O714" s="26"/>
      <c r="P714" s="26">
        <v>28835.385434053002</v>
      </c>
      <c r="Q714" s="26">
        <v>0</v>
      </c>
      <c r="R714" s="26">
        <v>0</v>
      </c>
      <c r="S714" s="26">
        <v>28835.385434053002</v>
      </c>
      <c r="T714" s="26">
        <v>3157.7</v>
      </c>
      <c r="U714" s="26">
        <v>31993.085434052999</v>
      </c>
      <c r="V714" s="25" t="s">
        <v>278</v>
      </c>
    </row>
    <row r="715" spans="1:22" hidden="1" x14ac:dyDescent="0.25">
      <c r="A715" s="25">
        <v>2017</v>
      </c>
      <c r="B715" s="25">
        <v>210027</v>
      </c>
      <c r="C715" s="25" t="s">
        <v>21</v>
      </c>
      <c r="D715" s="25" t="s">
        <v>1</v>
      </c>
      <c r="E715" s="25" t="s">
        <v>134</v>
      </c>
      <c r="F715" s="25" t="s">
        <v>135</v>
      </c>
      <c r="G715" s="26">
        <v>11673383</v>
      </c>
      <c r="H715" s="26">
        <v>8471.8531199999998</v>
      </c>
      <c r="I715" s="26">
        <v>1144.464065825</v>
      </c>
      <c r="J715" s="26">
        <v>3798.2576273770001</v>
      </c>
      <c r="K715" s="26">
        <v>0</v>
      </c>
      <c r="L715" s="26">
        <v>0</v>
      </c>
      <c r="M715" s="26">
        <v>13414.574813202</v>
      </c>
      <c r="N715" s="26">
        <v>1865.7</v>
      </c>
      <c r="O715" s="26">
        <v>541.09</v>
      </c>
      <c r="P715" s="26">
        <v>15821.364813202001</v>
      </c>
      <c r="Q715" s="26">
        <v>0</v>
      </c>
      <c r="R715" s="26">
        <v>0</v>
      </c>
      <c r="S715" s="26">
        <v>15821.364813202001</v>
      </c>
      <c r="T715" s="26">
        <v>1732.6</v>
      </c>
      <c r="U715" s="26">
        <v>17553.964813202001</v>
      </c>
      <c r="V715" s="25" t="s">
        <v>278</v>
      </c>
    </row>
    <row r="716" spans="1:22" hidden="1" x14ac:dyDescent="0.25">
      <c r="A716" s="25">
        <v>2017</v>
      </c>
      <c r="B716" s="25">
        <v>210027</v>
      </c>
      <c r="C716" s="25" t="s">
        <v>21</v>
      </c>
      <c r="D716" s="25" t="s">
        <v>1</v>
      </c>
      <c r="E716" s="25" t="s">
        <v>136</v>
      </c>
      <c r="F716" s="25" t="s">
        <v>137</v>
      </c>
      <c r="G716" s="26">
        <v>579397</v>
      </c>
      <c r="H716" s="26">
        <v>1826.4943800000001</v>
      </c>
      <c r="I716" s="26">
        <v>207.11422361999999</v>
      </c>
      <c r="J716" s="26">
        <v>813.19194823299995</v>
      </c>
      <c r="K716" s="26">
        <v>0</v>
      </c>
      <c r="L716" s="26">
        <v>0</v>
      </c>
      <c r="M716" s="26">
        <v>2846.8005518539999</v>
      </c>
      <c r="N716" s="26">
        <v>449.9</v>
      </c>
      <c r="O716" s="26">
        <v>0.02</v>
      </c>
      <c r="P716" s="26">
        <v>3296.720551854</v>
      </c>
      <c r="Q716" s="26">
        <v>0</v>
      </c>
      <c r="R716" s="26">
        <v>0</v>
      </c>
      <c r="S716" s="26">
        <v>3296.720551854</v>
      </c>
      <c r="T716" s="26">
        <v>361</v>
      </c>
      <c r="U716" s="26">
        <v>3657.720551854</v>
      </c>
      <c r="V716" s="25" t="s">
        <v>278</v>
      </c>
    </row>
    <row r="717" spans="1:22" hidden="1" x14ac:dyDescent="0.25">
      <c r="A717" s="25">
        <v>2017</v>
      </c>
      <c r="B717" s="25">
        <v>210027</v>
      </c>
      <c r="C717" s="25" t="s">
        <v>21</v>
      </c>
      <c r="D717" s="25" t="s">
        <v>1</v>
      </c>
      <c r="E717" s="25" t="s">
        <v>138</v>
      </c>
      <c r="F717" s="25" t="s">
        <v>139</v>
      </c>
      <c r="G717" s="26">
        <v>84202</v>
      </c>
      <c r="H717" s="26">
        <v>3209.5820600000002</v>
      </c>
      <c r="I717" s="26">
        <v>636.13394269599996</v>
      </c>
      <c r="J717" s="26">
        <v>1449.2091609720001</v>
      </c>
      <c r="K717" s="26">
        <v>0</v>
      </c>
      <c r="L717" s="26">
        <v>0</v>
      </c>
      <c r="M717" s="26">
        <v>5294.9251636680001</v>
      </c>
      <c r="N717" s="26">
        <v>1734.2</v>
      </c>
      <c r="O717" s="26">
        <v>60.45</v>
      </c>
      <c r="P717" s="26">
        <v>7089.5751636679997</v>
      </c>
      <c r="Q717" s="26">
        <v>0</v>
      </c>
      <c r="R717" s="26">
        <v>0</v>
      </c>
      <c r="S717" s="26">
        <v>7089.5751636679997</v>
      </c>
      <c r="T717" s="26">
        <v>776.4</v>
      </c>
      <c r="U717" s="26">
        <v>7865.9751636680003</v>
      </c>
      <c r="V717" s="25" t="s">
        <v>278</v>
      </c>
    </row>
    <row r="718" spans="1:22" hidden="1" x14ac:dyDescent="0.25">
      <c r="A718" s="25">
        <v>2017</v>
      </c>
      <c r="B718" s="25">
        <v>210027</v>
      </c>
      <c r="C718" s="25" t="s">
        <v>21</v>
      </c>
      <c r="D718" s="25" t="s">
        <v>1</v>
      </c>
      <c r="E718" s="25" t="s">
        <v>140</v>
      </c>
      <c r="F718" s="25" t="s">
        <v>141</v>
      </c>
      <c r="G718" s="26">
        <v>301433</v>
      </c>
      <c r="H718" s="26">
        <v>3722.8412899999998</v>
      </c>
      <c r="I718" s="26">
        <v>505.45798373700001</v>
      </c>
      <c r="J718" s="26">
        <v>1741.166340326</v>
      </c>
      <c r="K718" s="26">
        <v>0</v>
      </c>
      <c r="L718" s="26">
        <v>0</v>
      </c>
      <c r="M718" s="26">
        <v>5969.4656140630004</v>
      </c>
      <c r="N718" s="26">
        <v>1020.6</v>
      </c>
      <c r="O718" s="26">
        <v>988.8</v>
      </c>
      <c r="P718" s="26">
        <v>7978.8656140630001</v>
      </c>
      <c r="Q718" s="26">
        <v>0</v>
      </c>
      <c r="R718" s="26">
        <v>0</v>
      </c>
      <c r="S718" s="26">
        <v>7978.8656140630001</v>
      </c>
      <c r="T718" s="26">
        <v>873.8</v>
      </c>
      <c r="U718" s="26">
        <v>8852.6656140630002</v>
      </c>
      <c r="V718" s="25" t="s">
        <v>278</v>
      </c>
    </row>
    <row r="719" spans="1:22" hidden="1" x14ac:dyDescent="0.25">
      <c r="A719" s="25">
        <v>2017</v>
      </c>
      <c r="B719" s="25">
        <v>210027</v>
      </c>
      <c r="C719" s="25" t="s">
        <v>21</v>
      </c>
      <c r="D719" s="25" t="s">
        <v>1</v>
      </c>
      <c r="E719" s="25" t="s">
        <v>142</v>
      </c>
      <c r="F719" s="25" t="s">
        <v>143</v>
      </c>
      <c r="G719" s="26">
        <v>590064</v>
      </c>
      <c r="H719" s="26">
        <v>1598.9314899999999</v>
      </c>
      <c r="I719" s="26">
        <v>216.72328049399999</v>
      </c>
      <c r="J719" s="26">
        <v>745.27653979000002</v>
      </c>
      <c r="K719" s="26">
        <v>0</v>
      </c>
      <c r="L719" s="26">
        <v>0</v>
      </c>
      <c r="M719" s="26">
        <v>2560.9313102850001</v>
      </c>
      <c r="N719" s="26">
        <v>431.6</v>
      </c>
      <c r="O719" s="26">
        <v>86.061538462000001</v>
      </c>
      <c r="P719" s="26">
        <v>3078.5928487460001</v>
      </c>
      <c r="Q719" s="26">
        <v>0</v>
      </c>
      <c r="R719" s="26">
        <v>0</v>
      </c>
      <c r="S719" s="26">
        <v>3078.5928487460001</v>
      </c>
      <c r="T719" s="26">
        <v>337.1</v>
      </c>
      <c r="U719" s="26">
        <v>3415.692848746</v>
      </c>
      <c r="V719" s="25" t="s">
        <v>278</v>
      </c>
    </row>
    <row r="720" spans="1:22" hidden="1" x14ac:dyDescent="0.25">
      <c r="A720" s="25">
        <v>2017</v>
      </c>
      <c r="B720" s="25">
        <v>210027</v>
      </c>
      <c r="C720" s="25" t="s">
        <v>21</v>
      </c>
      <c r="D720" s="25" t="s">
        <v>1</v>
      </c>
      <c r="E720" s="25" t="s">
        <v>144</v>
      </c>
      <c r="F720" s="25" t="s">
        <v>145</v>
      </c>
      <c r="G720" s="26">
        <v>1362786</v>
      </c>
      <c r="H720" s="26">
        <v>2677.0393800000002</v>
      </c>
      <c r="I720" s="26">
        <v>410.67762180900002</v>
      </c>
      <c r="J720" s="26">
        <v>1407.2351370250001</v>
      </c>
      <c r="K720" s="26">
        <v>134.78151</v>
      </c>
      <c r="L720" s="26">
        <v>0</v>
      </c>
      <c r="M720" s="26">
        <v>4629.7336488339997</v>
      </c>
      <c r="N720" s="26">
        <v>993.7</v>
      </c>
      <c r="O720" s="26">
        <v>340.03</v>
      </c>
      <c r="P720" s="26">
        <v>5963.4636488340002</v>
      </c>
      <c r="Q720" s="26">
        <v>0</v>
      </c>
      <c r="R720" s="26">
        <v>0</v>
      </c>
      <c r="S720" s="26">
        <v>5963.4636488340002</v>
      </c>
      <c r="T720" s="26">
        <v>653</v>
      </c>
      <c r="U720" s="26">
        <v>6616.4636488340002</v>
      </c>
      <c r="V720" s="25" t="s">
        <v>278</v>
      </c>
    </row>
    <row r="721" spans="1:22" hidden="1" x14ac:dyDescent="0.25">
      <c r="A721" s="25">
        <v>2017</v>
      </c>
      <c r="B721" s="25">
        <v>210027</v>
      </c>
      <c r="C721" s="25" t="s">
        <v>21</v>
      </c>
      <c r="D721" s="25" t="s">
        <v>1</v>
      </c>
      <c r="E721" s="25" t="s">
        <v>146</v>
      </c>
      <c r="F721" s="25" t="s">
        <v>147</v>
      </c>
      <c r="G721" s="26">
        <v>148222</v>
      </c>
      <c r="H721" s="26">
        <v>759.22047999999995</v>
      </c>
      <c r="I721" s="26">
        <v>103.05254007000001</v>
      </c>
      <c r="J721" s="26">
        <v>391.12388498799999</v>
      </c>
      <c r="K721" s="26">
        <v>0</v>
      </c>
      <c r="L721" s="26">
        <v>0</v>
      </c>
      <c r="M721" s="26">
        <v>1253.3969050579999</v>
      </c>
      <c r="N721" s="26">
        <v>248.6</v>
      </c>
      <c r="O721" s="26">
        <v>72.180000000000007</v>
      </c>
      <c r="P721" s="26">
        <v>1574.1769050580001</v>
      </c>
      <c r="Q721" s="26">
        <v>0</v>
      </c>
      <c r="R721" s="26">
        <v>0</v>
      </c>
      <c r="S721" s="26">
        <v>1574.1769050580001</v>
      </c>
      <c r="T721" s="26">
        <v>172.4</v>
      </c>
      <c r="U721" s="26">
        <v>1746.576905058</v>
      </c>
      <c r="V721" s="25" t="s">
        <v>278</v>
      </c>
    </row>
    <row r="722" spans="1:22" hidden="1" x14ac:dyDescent="0.25">
      <c r="A722" s="25">
        <v>2017</v>
      </c>
      <c r="B722" s="25">
        <v>210027</v>
      </c>
      <c r="C722" s="25" t="s">
        <v>21</v>
      </c>
      <c r="D722" s="25" t="s">
        <v>1</v>
      </c>
      <c r="E722" s="25" t="s">
        <v>148</v>
      </c>
      <c r="F722" s="25" t="s">
        <v>149</v>
      </c>
      <c r="G722" s="26">
        <v>2806737</v>
      </c>
      <c r="H722" s="26">
        <v>2449.8670400000001</v>
      </c>
      <c r="I722" s="26">
        <v>83.287974325999997</v>
      </c>
      <c r="J722" s="26">
        <v>928.38621318000003</v>
      </c>
      <c r="K722" s="26">
        <v>0</v>
      </c>
      <c r="L722" s="26">
        <v>0</v>
      </c>
      <c r="M722" s="26">
        <v>3461.5412275059998</v>
      </c>
      <c r="N722" s="26">
        <v>187.5</v>
      </c>
      <c r="O722" s="26">
        <v>0</v>
      </c>
      <c r="P722" s="26">
        <v>3649.0412275059998</v>
      </c>
      <c r="Q722" s="26">
        <v>0</v>
      </c>
      <c r="R722" s="26">
        <v>0</v>
      </c>
      <c r="S722" s="26">
        <v>3649.0412275059998</v>
      </c>
      <c r="T722" s="26">
        <v>399.6</v>
      </c>
      <c r="U722" s="26">
        <v>4048.6412275060002</v>
      </c>
      <c r="V722" s="25" t="s">
        <v>278</v>
      </c>
    </row>
    <row r="723" spans="1:22" hidden="1" x14ac:dyDescent="0.25">
      <c r="A723" s="25">
        <v>2017</v>
      </c>
      <c r="B723" s="25">
        <v>210027</v>
      </c>
      <c r="C723" s="25" t="s">
        <v>21</v>
      </c>
      <c r="D723" s="25" t="s">
        <v>1</v>
      </c>
      <c r="E723" s="25" t="s">
        <v>150</v>
      </c>
      <c r="F723" s="25" t="s">
        <v>151</v>
      </c>
      <c r="G723" s="26">
        <v>598066</v>
      </c>
      <c r="H723" s="26">
        <v>360.05007000000001</v>
      </c>
      <c r="I723" s="26">
        <v>122.74940604</v>
      </c>
      <c r="J723" s="26">
        <v>152.212970528</v>
      </c>
      <c r="K723" s="26">
        <v>0</v>
      </c>
      <c r="L723" s="26">
        <v>0</v>
      </c>
      <c r="M723" s="26">
        <v>635.01244656799997</v>
      </c>
      <c r="N723" s="26">
        <v>318.10000000000002</v>
      </c>
      <c r="O723" s="26">
        <v>0</v>
      </c>
      <c r="P723" s="26">
        <v>953.112446568</v>
      </c>
      <c r="Q723" s="26">
        <v>0</v>
      </c>
      <c r="R723" s="26">
        <v>0</v>
      </c>
      <c r="S723" s="26">
        <v>953.112446568</v>
      </c>
      <c r="T723" s="26">
        <v>104.4</v>
      </c>
      <c r="U723" s="26">
        <v>1057.5124465680001</v>
      </c>
      <c r="V723" s="25" t="s">
        <v>278</v>
      </c>
    </row>
    <row r="724" spans="1:22" hidden="1" x14ac:dyDescent="0.25">
      <c r="A724" s="25">
        <v>2017</v>
      </c>
      <c r="B724" s="25">
        <v>210027</v>
      </c>
      <c r="C724" s="25" t="s">
        <v>21</v>
      </c>
      <c r="D724" s="25" t="s">
        <v>1</v>
      </c>
      <c r="E724" s="25" t="s">
        <v>152</v>
      </c>
      <c r="F724" s="25" t="s">
        <v>153</v>
      </c>
      <c r="G724" s="26">
        <v>140770</v>
      </c>
      <c r="H724" s="26">
        <v>349.33712000000003</v>
      </c>
      <c r="I724" s="26">
        <v>83.357292876000002</v>
      </c>
      <c r="J724" s="26">
        <v>178.09689635300001</v>
      </c>
      <c r="K724" s="26">
        <v>0</v>
      </c>
      <c r="L724" s="26">
        <v>0</v>
      </c>
      <c r="M724" s="26">
        <v>610.79130923000002</v>
      </c>
      <c r="N724" s="26">
        <v>145.5</v>
      </c>
      <c r="O724" s="26">
        <v>0.04</v>
      </c>
      <c r="P724" s="26">
        <v>756.33130922999999</v>
      </c>
      <c r="Q724" s="26">
        <v>0</v>
      </c>
      <c r="R724" s="26">
        <v>0</v>
      </c>
      <c r="S724" s="26">
        <v>756.33130922999999</v>
      </c>
      <c r="T724" s="26">
        <v>82.8</v>
      </c>
      <c r="U724" s="26">
        <v>839.13130923000006</v>
      </c>
      <c r="V724" s="25" t="s">
        <v>278</v>
      </c>
    </row>
    <row r="725" spans="1:22" hidden="1" x14ac:dyDescent="0.25">
      <c r="A725" s="25">
        <v>2017</v>
      </c>
      <c r="B725" s="25">
        <v>210027</v>
      </c>
      <c r="C725" s="25" t="s">
        <v>21</v>
      </c>
      <c r="D725" s="25" t="s">
        <v>1</v>
      </c>
      <c r="E725" s="25" t="s">
        <v>154</v>
      </c>
      <c r="F725" s="25" t="s">
        <v>155</v>
      </c>
      <c r="G725" s="26">
        <v>388920</v>
      </c>
      <c r="H725" s="26">
        <v>1611.2131400000001</v>
      </c>
      <c r="I725" s="26">
        <v>252.78032786099999</v>
      </c>
      <c r="J725" s="26">
        <v>666.70441214799996</v>
      </c>
      <c r="K725" s="26">
        <v>0</v>
      </c>
      <c r="L725" s="26">
        <v>0</v>
      </c>
      <c r="M725" s="26">
        <v>2530.6978800090001</v>
      </c>
      <c r="N725" s="26">
        <v>610.20000000000005</v>
      </c>
      <c r="O725" s="26">
        <v>0.02</v>
      </c>
      <c r="P725" s="26">
        <v>3140.9178800089999</v>
      </c>
      <c r="Q725" s="26">
        <v>0</v>
      </c>
      <c r="R725" s="26">
        <v>0</v>
      </c>
      <c r="S725" s="26">
        <v>3140.9178800089999</v>
      </c>
      <c r="T725" s="26">
        <v>344</v>
      </c>
      <c r="U725" s="26">
        <v>3484.9178800089999</v>
      </c>
      <c r="V725" s="25" t="s">
        <v>278</v>
      </c>
    </row>
    <row r="726" spans="1:22" hidden="1" x14ac:dyDescent="0.25">
      <c r="A726" s="25">
        <v>2017</v>
      </c>
      <c r="B726" s="25">
        <v>210027</v>
      </c>
      <c r="C726" s="25" t="s">
        <v>21</v>
      </c>
      <c r="D726" s="25" t="s">
        <v>1</v>
      </c>
      <c r="E726" s="25" t="s">
        <v>156</v>
      </c>
      <c r="F726" s="25" t="s">
        <v>157</v>
      </c>
      <c r="G726" s="26">
        <v>217765</v>
      </c>
      <c r="H726" s="26">
        <v>801.43356000000006</v>
      </c>
      <c r="I726" s="26">
        <v>55.612821416000003</v>
      </c>
      <c r="J726" s="26">
        <v>297.77223373499999</v>
      </c>
      <c r="K726" s="26">
        <v>0</v>
      </c>
      <c r="L726" s="26">
        <v>0</v>
      </c>
      <c r="M726" s="26">
        <v>1154.8186151509999</v>
      </c>
      <c r="N726" s="26">
        <v>138.6</v>
      </c>
      <c r="O726" s="26">
        <v>0</v>
      </c>
      <c r="P726" s="26">
        <v>1293.418615151</v>
      </c>
      <c r="Q726" s="26">
        <v>0</v>
      </c>
      <c r="R726" s="26">
        <v>0</v>
      </c>
      <c r="S726" s="26">
        <v>1293.418615151</v>
      </c>
      <c r="T726" s="26">
        <v>141.6</v>
      </c>
      <c r="U726" s="26">
        <v>1435.0186151509999</v>
      </c>
      <c r="V726" s="25" t="s">
        <v>278</v>
      </c>
    </row>
    <row r="727" spans="1:22" hidden="1" x14ac:dyDescent="0.25">
      <c r="A727" s="25">
        <v>2017</v>
      </c>
      <c r="B727" s="25">
        <v>210027</v>
      </c>
      <c r="C727" s="25" t="s">
        <v>21</v>
      </c>
      <c r="D727" s="25" t="s">
        <v>1</v>
      </c>
      <c r="E727" s="25" t="s">
        <v>158</v>
      </c>
      <c r="F727" s="25" t="s">
        <v>159</v>
      </c>
      <c r="G727" s="26">
        <v>62999</v>
      </c>
      <c r="H727" s="26">
        <v>519.11863000000005</v>
      </c>
      <c r="I727" s="26">
        <v>13.747160314</v>
      </c>
      <c r="J727" s="26">
        <v>201.315064737</v>
      </c>
      <c r="K727" s="26">
        <v>0</v>
      </c>
      <c r="L727" s="26">
        <v>0</v>
      </c>
      <c r="M727" s="26">
        <v>734.18085505099998</v>
      </c>
      <c r="N727" s="26">
        <v>55.5</v>
      </c>
      <c r="O727" s="26">
        <v>0</v>
      </c>
      <c r="P727" s="26">
        <v>789.68085505099998</v>
      </c>
      <c r="Q727" s="26">
        <v>0</v>
      </c>
      <c r="R727" s="26">
        <v>0</v>
      </c>
      <c r="S727" s="26">
        <v>789.68085505099998</v>
      </c>
      <c r="T727" s="26">
        <v>86.5</v>
      </c>
      <c r="U727" s="26">
        <v>876.18085505099998</v>
      </c>
      <c r="V727" s="25" t="s">
        <v>278</v>
      </c>
    </row>
    <row r="728" spans="1:22" hidden="1" x14ac:dyDescent="0.25">
      <c r="A728" s="25">
        <v>2017</v>
      </c>
      <c r="B728" s="25">
        <v>210027</v>
      </c>
      <c r="C728" s="25" t="s">
        <v>21</v>
      </c>
      <c r="D728" s="25" t="s">
        <v>1</v>
      </c>
      <c r="E728" s="25" t="s">
        <v>160</v>
      </c>
      <c r="F728" s="25" t="s">
        <v>161</v>
      </c>
      <c r="G728" s="26">
        <v>1055</v>
      </c>
      <c r="H728" s="26">
        <v>402.24637000000001</v>
      </c>
      <c r="I728" s="26">
        <v>179.53751518999999</v>
      </c>
      <c r="J728" s="26">
        <v>155.722811947</v>
      </c>
      <c r="K728" s="26">
        <v>0</v>
      </c>
      <c r="L728" s="26">
        <v>0</v>
      </c>
      <c r="M728" s="26">
        <v>737.50669713699995</v>
      </c>
      <c r="N728" s="26">
        <v>124.8</v>
      </c>
      <c r="O728" s="26">
        <v>48.52</v>
      </c>
      <c r="P728" s="26">
        <v>910.826697137</v>
      </c>
      <c r="Q728" s="26">
        <v>0</v>
      </c>
      <c r="R728" s="26">
        <v>0</v>
      </c>
      <c r="S728" s="26">
        <v>910.826697137</v>
      </c>
      <c r="T728" s="26">
        <v>99.7</v>
      </c>
      <c r="U728" s="26">
        <v>1010.526697137</v>
      </c>
      <c r="V728" s="25" t="s">
        <v>278</v>
      </c>
    </row>
    <row r="729" spans="1:22" hidden="1" x14ac:dyDescent="0.25">
      <c r="A729" s="25">
        <v>2017</v>
      </c>
      <c r="B729" s="25">
        <v>210027</v>
      </c>
      <c r="C729" s="25" t="s">
        <v>21</v>
      </c>
      <c r="D729" s="25" t="s">
        <v>1</v>
      </c>
      <c r="E729" s="25" t="s">
        <v>162</v>
      </c>
      <c r="F729" s="25" t="s">
        <v>163</v>
      </c>
      <c r="G729" s="26">
        <v>820</v>
      </c>
      <c r="H729" s="26">
        <v>52.288899999999998</v>
      </c>
      <c r="I729" s="26">
        <v>43.529849075999998</v>
      </c>
      <c r="J729" s="26">
        <v>29.114115194</v>
      </c>
      <c r="K729" s="26">
        <v>0</v>
      </c>
      <c r="L729" s="26">
        <v>0</v>
      </c>
      <c r="M729" s="26">
        <v>124.93286427</v>
      </c>
      <c r="N729" s="26">
        <v>106.3</v>
      </c>
      <c r="O729" s="26">
        <v>88.77</v>
      </c>
      <c r="P729" s="26">
        <v>320.00286426999998</v>
      </c>
      <c r="Q729" s="26">
        <v>0</v>
      </c>
      <c r="R729" s="26">
        <v>0</v>
      </c>
      <c r="S729" s="26">
        <v>320.00286426999998</v>
      </c>
      <c r="T729" s="26">
        <v>35</v>
      </c>
      <c r="U729" s="26">
        <v>355.00286426999998</v>
      </c>
      <c r="V729" s="25" t="s">
        <v>278</v>
      </c>
    </row>
    <row r="730" spans="1:22" hidden="1" x14ac:dyDescent="0.25">
      <c r="A730" s="25">
        <v>2017</v>
      </c>
      <c r="B730" s="25">
        <v>210027</v>
      </c>
      <c r="C730" s="25" t="s">
        <v>21</v>
      </c>
      <c r="D730" s="25" t="s">
        <v>1</v>
      </c>
      <c r="E730" s="25" t="s">
        <v>164</v>
      </c>
      <c r="F730" s="25" t="s">
        <v>165</v>
      </c>
      <c r="G730" s="26">
        <v>136430</v>
      </c>
      <c r="H730" s="26">
        <v>2436.95559</v>
      </c>
      <c r="I730" s="26">
        <v>194.14829570800001</v>
      </c>
      <c r="J730" s="26">
        <v>1146.9237297709999</v>
      </c>
      <c r="K730" s="26">
        <v>0</v>
      </c>
      <c r="L730" s="26">
        <v>0</v>
      </c>
      <c r="M730" s="26">
        <v>3778.0276154779999</v>
      </c>
      <c r="N730" s="26">
        <v>404.8</v>
      </c>
      <c r="O730" s="26">
        <v>78.25</v>
      </c>
      <c r="P730" s="26">
        <v>4261.0776154779996</v>
      </c>
      <c r="Q730" s="26">
        <v>0</v>
      </c>
      <c r="R730" s="26">
        <v>0</v>
      </c>
      <c r="S730" s="26">
        <v>4261.0776154779996</v>
      </c>
      <c r="T730" s="26">
        <v>466.6</v>
      </c>
      <c r="U730" s="26">
        <v>4727.677615478</v>
      </c>
      <c r="V730" s="25" t="s">
        <v>278</v>
      </c>
    </row>
    <row r="731" spans="1:22" hidden="1" x14ac:dyDescent="0.25">
      <c r="A731" s="25">
        <v>2017</v>
      </c>
      <c r="B731" s="25">
        <v>210027</v>
      </c>
      <c r="C731" s="25" t="s">
        <v>21</v>
      </c>
      <c r="D731" s="25" t="s">
        <v>1</v>
      </c>
      <c r="E731" s="25" t="s">
        <v>168</v>
      </c>
      <c r="F731" s="25" t="s">
        <v>169</v>
      </c>
      <c r="G731" s="26">
        <v>3337</v>
      </c>
      <c r="H731" s="26">
        <v>1917.14123</v>
      </c>
      <c r="I731" s="26">
        <v>454.78570352999998</v>
      </c>
      <c r="J731" s="26">
        <v>724.51320598100006</v>
      </c>
      <c r="K731" s="26">
        <v>0</v>
      </c>
      <c r="L731" s="26">
        <v>0</v>
      </c>
      <c r="M731" s="26">
        <v>3096.4401395109999</v>
      </c>
      <c r="N731" s="26">
        <v>685.7</v>
      </c>
      <c r="O731" s="26">
        <v>15.66</v>
      </c>
      <c r="P731" s="26">
        <v>3797.800139511</v>
      </c>
      <c r="Q731" s="26">
        <v>0</v>
      </c>
      <c r="R731" s="26">
        <v>0</v>
      </c>
      <c r="S731" s="26">
        <v>3797.800139511</v>
      </c>
      <c r="T731" s="26">
        <v>415.9</v>
      </c>
      <c r="U731" s="26">
        <v>4213.7001395110001</v>
      </c>
      <c r="V731" s="25" t="s">
        <v>278</v>
      </c>
    </row>
    <row r="732" spans="1:22" hidden="1" x14ac:dyDescent="0.25">
      <c r="A732" s="25">
        <v>2017</v>
      </c>
      <c r="B732" s="25">
        <v>210027</v>
      </c>
      <c r="C732" s="25" t="s">
        <v>21</v>
      </c>
      <c r="D732" s="25" t="s">
        <v>1</v>
      </c>
      <c r="E732" s="25" t="s">
        <v>170</v>
      </c>
      <c r="F732" s="25" t="s">
        <v>171</v>
      </c>
      <c r="G732" s="26">
        <v>81313</v>
      </c>
      <c r="H732" s="26">
        <v>2279.8227400000001</v>
      </c>
      <c r="I732" s="26">
        <v>548.59014346599997</v>
      </c>
      <c r="J732" s="26">
        <v>1471.066500893</v>
      </c>
      <c r="K732" s="26">
        <v>0</v>
      </c>
      <c r="L732" s="26">
        <v>0</v>
      </c>
      <c r="M732" s="26">
        <v>4299.4793843589996</v>
      </c>
      <c r="N732" s="26">
        <v>1503.4</v>
      </c>
      <c r="O732" s="26">
        <v>0</v>
      </c>
      <c r="P732" s="26">
        <v>5802.8793843590001</v>
      </c>
      <c r="Q732" s="26">
        <v>0</v>
      </c>
      <c r="R732" s="26">
        <v>0</v>
      </c>
      <c r="S732" s="26">
        <v>5802.8793843590001</v>
      </c>
      <c r="T732" s="26">
        <v>635.5</v>
      </c>
      <c r="U732" s="26">
        <v>6438.3793843590001</v>
      </c>
      <c r="V732" s="25" t="s">
        <v>278</v>
      </c>
    </row>
    <row r="733" spans="1:22" hidden="1" x14ac:dyDescent="0.25">
      <c r="A733" s="25">
        <v>2017</v>
      </c>
      <c r="B733" s="25">
        <v>210027</v>
      </c>
      <c r="C733" s="25" t="s">
        <v>21</v>
      </c>
      <c r="D733" s="25" t="s">
        <v>1</v>
      </c>
      <c r="E733" s="25" t="s">
        <v>172</v>
      </c>
      <c r="F733" s="25" t="s">
        <v>173</v>
      </c>
      <c r="G733" s="26">
        <v>11532</v>
      </c>
      <c r="H733" s="26"/>
      <c r="I733" s="26">
        <v>534.6576</v>
      </c>
      <c r="J733" s="26">
        <v>860.73538803700001</v>
      </c>
      <c r="K733" s="26"/>
      <c r="L733" s="26"/>
      <c r="M733" s="26">
        <v>1395.3929880369999</v>
      </c>
      <c r="N733" s="26"/>
      <c r="O733" s="26"/>
      <c r="P733" s="26">
        <v>1395.3929880369999</v>
      </c>
      <c r="Q733" s="26">
        <v>0</v>
      </c>
      <c r="R733" s="26">
        <v>0</v>
      </c>
      <c r="S733" s="26">
        <v>1395.3929880369999</v>
      </c>
      <c r="T733" s="26">
        <v>152.80000000000001</v>
      </c>
      <c r="U733" s="26">
        <v>1548.1929880370001</v>
      </c>
      <c r="V733" s="25" t="s">
        <v>278</v>
      </c>
    </row>
    <row r="734" spans="1:22" x14ac:dyDescent="0.25">
      <c r="A734" s="25">
        <v>2017</v>
      </c>
      <c r="B734" s="25">
        <v>210027</v>
      </c>
      <c r="C734" s="25" t="s">
        <v>21</v>
      </c>
      <c r="D734" s="25" t="s">
        <v>177</v>
      </c>
      <c r="E734" s="25" t="s">
        <v>94</v>
      </c>
      <c r="F734" s="25" t="s">
        <v>94</v>
      </c>
      <c r="G734" s="26">
        <v>21668604.30838</v>
      </c>
      <c r="H734" s="26">
        <v>135074.91154</v>
      </c>
      <c r="I734" s="26">
        <v>26850.105200000002</v>
      </c>
      <c r="J734" s="26">
        <v>44979.521500000003</v>
      </c>
      <c r="K734" s="26">
        <v>134.78151</v>
      </c>
      <c r="L734" s="26">
        <v>0</v>
      </c>
      <c r="M734" s="26">
        <v>207039.31975</v>
      </c>
      <c r="N734" s="26">
        <v>33070.400000000001</v>
      </c>
      <c r="O734" s="26">
        <v>3598.9715384619999</v>
      </c>
      <c r="P734" s="26">
        <v>243708.69128845999</v>
      </c>
      <c r="Q734" s="26">
        <v>0</v>
      </c>
      <c r="R734" s="26">
        <v>0</v>
      </c>
      <c r="S734" s="26">
        <v>243708.691288462</v>
      </c>
      <c r="T734" s="26">
        <v>26688</v>
      </c>
      <c r="U734" s="26">
        <v>270396.69128846203</v>
      </c>
      <c r="V734" s="25" t="s">
        <v>278</v>
      </c>
    </row>
    <row r="735" spans="1:22" hidden="1" x14ac:dyDescent="0.25">
      <c r="A735" s="25">
        <v>2017</v>
      </c>
      <c r="B735" s="25">
        <v>210028</v>
      </c>
      <c r="C735" s="25" t="s">
        <v>220</v>
      </c>
      <c r="D735" s="25" t="s">
        <v>1</v>
      </c>
      <c r="E735" s="25" t="s">
        <v>106</v>
      </c>
      <c r="F735" s="25" t="s">
        <v>107</v>
      </c>
      <c r="G735" s="26">
        <v>20753</v>
      </c>
      <c r="H735" s="26">
        <v>11193.402107911001</v>
      </c>
      <c r="I735" s="26">
        <v>2308.4675144940002</v>
      </c>
      <c r="J735" s="26">
        <v>6310.0534345180004</v>
      </c>
      <c r="K735" s="26">
        <v>0</v>
      </c>
      <c r="L735" s="26">
        <v>0</v>
      </c>
      <c r="M735" s="26">
        <v>19811.923056922999</v>
      </c>
      <c r="N735" s="26">
        <v>2249.8000000000002</v>
      </c>
      <c r="O735" s="26">
        <v>20.57</v>
      </c>
      <c r="P735" s="26">
        <v>22082.293056923001</v>
      </c>
      <c r="Q735" s="26">
        <v>0</v>
      </c>
      <c r="R735" s="26">
        <v>0</v>
      </c>
      <c r="S735" s="26">
        <v>22082.293056923001</v>
      </c>
      <c r="T735" s="26">
        <v>1991.3</v>
      </c>
      <c r="U735" s="26">
        <v>24073.593056923</v>
      </c>
      <c r="V735" s="25" t="s">
        <v>278</v>
      </c>
    </row>
    <row r="736" spans="1:22" hidden="1" x14ac:dyDescent="0.25">
      <c r="A736" s="25">
        <v>2017</v>
      </c>
      <c r="B736" s="25">
        <v>210028</v>
      </c>
      <c r="C736" s="25" t="s">
        <v>220</v>
      </c>
      <c r="D736" s="25" t="s">
        <v>1</v>
      </c>
      <c r="E736" s="25" t="s">
        <v>110</v>
      </c>
      <c r="F736" s="25" t="s">
        <v>111</v>
      </c>
      <c r="G736" s="26">
        <v>3014</v>
      </c>
      <c r="H736" s="26">
        <v>1665.014999002</v>
      </c>
      <c r="I736" s="26">
        <v>344.94483955499999</v>
      </c>
      <c r="J736" s="26">
        <v>938.65517732199999</v>
      </c>
      <c r="K736" s="26">
        <v>0</v>
      </c>
      <c r="L736" s="26">
        <v>0</v>
      </c>
      <c r="M736" s="26">
        <v>2948.6150158800001</v>
      </c>
      <c r="N736" s="26">
        <v>313.39999999999998</v>
      </c>
      <c r="O736" s="26">
        <v>4.47</v>
      </c>
      <c r="P736" s="26">
        <v>3266.48501588</v>
      </c>
      <c r="Q736" s="26">
        <v>0</v>
      </c>
      <c r="R736" s="26">
        <v>0</v>
      </c>
      <c r="S736" s="26">
        <v>3266.48501588</v>
      </c>
      <c r="T736" s="26">
        <v>294.60000000000002</v>
      </c>
      <c r="U736" s="26">
        <v>3561.0850158799999</v>
      </c>
      <c r="V736" s="25" t="s">
        <v>278</v>
      </c>
    </row>
    <row r="737" spans="1:22" hidden="1" x14ac:dyDescent="0.25">
      <c r="A737" s="25">
        <v>2017</v>
      </c>
      <c r="B737" s="25">
        <v>210028</v>
      </c>
      <c r="C737" s="25" t="s">
        <v>220</v>
      </c>
      <c r="D737" s="25" t="s">
        <v>1</v>
      </c>
      <c r="E737" s="25" t="s">
        <v>112</v>
      </c>
      <c r="F737" s="25" t="s">
        <v>113</v>
      </c>
      <c r="G737" s="26">
        <v>1779</v>
      </c>
      <c r="H737" s="26">
        <v>1467.26596204</v>
      </c>
      <c r="I737" s="26">
        <v>327.83199232499999</v>
      </c>
      <c r="J737" s="26">
        <v>827.73523057700004</v>
      </c>
      <c r="K737" s="26">
        <v>0</v>
      </c>
      <c r="L737" s="26">
        <v>0</v>
      </c>
      <c r="M737" s="26">
        <v>2622.8331849420001</v>
      </c>
      <c r="N737" s="26">
        <v>326.60000000000002</v>
      </c>
      <c r="O737" s="26">
        <v>3.48</v>
      </c>
      <c r="P737" s="26">
        <v>2952.913184942</v>
      </c>
      <c r="Q737" s="26">
        <v>0</v>
      </c>
      <c r="R737" s="26">
        <v>0</v>
      </c>
      <c r="S737" s="26">
        <v>2952.913184942</v>
      </c>
      <c r="T737" s="26">
        <v>266.3</v>
      </c>
      <c r="U737" s="26">
        <v>3219.2131849420002</v>
      </c>
      <c r="V737" s="25" t="s">
        <v>278</v>
      </c>
    </row>
    <row r="738" spans="1:22" hidden="1" x14ac:dyDescent="0.25">
      <c r="A738" s="25">
        <v>2017</v>
      </c>
      <c r="B738" s="25">
        <v>210028</v>
      </c>
      <c r="C738" s="25" t="s">
        <v>220</v>
      </c>
      <c r="D738" s="25" t="s">
        <v>1</v>
      </c>
      <c r="E738" s="25" t="s">
        <v>116</v>
      </c>
      <c r="F738" s="25" t="s">
        <v>117</v>
      </c>
      <c r="G738" s="26">
        <v>1817</v>
      </c>
      <c r="H738" s="26">
        <v>1876.274355108</v>
      </c>
      <c r="I738" s="26">
        <v>429.71439395900001</v>
      </c>
      <c r="J738" s="26">
        <v>1058.717996612</v>
      </c>
      <c r="K738" s="26">
        <v>0</v>
      </c>
      <c r="L738" s="26">
        <v>0</v>
      </c>
      <c r="M738" s="26">
        <v>3364.7067456790001</v>
      </c>
      <c r="N738" s="26">
        <v>382.7</v>
      </c>
      <c r="O738" s="26">
        <v>29.017810999999998</v>
      </c>
      <c r="P738" s="26">
        <v>3776.424556679</v>
      </c>
      <c r="Q738" s="26">
        <v>0</v>
      </c>
      <c r="R738" s="26">
        <v>0</v>
      </c>
      <c r="S738" s="26">
        <v>3776.424556679</v>
      </c>
      <c r="T738" s="26">
        <v>340.5</v>
      </c>
      <c r="U738" s="26">
        <v>4116.9245566789996</v>
      </c>
      <c r="V738" s="25" t="s">
        <v>278</v>
      </c>
    </row>
    <row r="739" spans="1:22" hidden="1" x14ac:dyDescent="0.25">
      <c r="A739" s="25">
        <v>2017</v>
      </c>
      <c r="B739" s="25">
        <v>210028</v>
      </c>
      <c r="C739" s="25" t="s">
        <v>220</v>
      </c>
      <c r="D739" s="25" t="s">
        <v>1</v>
      </c>
      <c r="E739" s="25" t="s">
        <v>118</v>
      </c>
      <c r="F739" s="25" t="s">
        <v>119</v>
      </c>
      <c r="G739" s="26">
        <v>2470</v>
      </c>
      <c r="H739" s="26">
        <v>1097.3026500000001</v>
      </c>
      <c r="I739" s="26">
        <v>77.350780365999995</v>
      </c>
      <c r="J739" s="26">
        <v>615.07660046599995</v>
      </c>
      <c r="K739" s="26">
        <v>0</v>
      </c>
      <c r="L739" s="26">
        <v>0</v>
      </c>
      <c r="M739" s="26">
        <v>1789.730030832</v>
      </c>
      <c r="N739" s="26">
        <v>78.3</v>
      </c>
      <c r="O739" s="26">
        <v>0.01</v>
      </c>
      <c r="P739" s="26">
        <v>1868.040030832</v>
      </c>
      <c r="Q739" s="26">
        <v>0</v>
      </c>
      <c r="R739" s="26">
        <v>0</v>
      </c>
      <c r="S739" s="26">
        <v>1868.040030832</v>
      </c>
      <c r="T739" s="26">
        <v>168.5</v>
      </c>
      <c r="U739" s="26">
        <v>2036.540030832</v>
      </c>
      <c r="V739" s="25" t="s">
        <v>278</v>
      </c>
    </row>
    <row r="740" spans="1:22" hidden="1" x14ac:dyDescent="0.25">
      <c r="A740" s="25">
        <v>2017</v>
      </c>
      <c r="B740" s="25">
        <v>210028</v>
      </c>
      <c r="C740" s="25" t="s">
        <v>220</v>
      </c>
      <c r="D740" s="25" t="s">
        <v>1</v>
      </c>
      <c r="E740" s="25" t="s">
        <v>120</v>
      </c>
      <c r="F740" s="25" t="s">
        <v>121</v>
      </c>
      <c r="G740" s="26">
        <v>494599</v>
      </c>
      <c r="H740" s="26">
        <v>8406.1699215560002</v>
      </c>
      <c r="I740" s="26">
        <v>835.83906081600003</v>
      </c>
      <c r="J740" s="26">
        <v>5109.7383949599998</v>
      </c>
      <c r="K740" s="26">
        <v>0</v>
      </c>
      <c r="L740" s="26">
        <v>0</v>
      </c>
      <c r="M740" s="26">
        <v>14351.747377332</v>
      </c>
      <c r="N740" s="26">
        <v>875.5</v>
      </c>
      <c r="O740" s="26">
        <v>0.05</v>
      </c>
      <c r="P740" s="26">
        <v>15227.297377332001</v>
      </c>
      <c r="Q740" s="26">
        <v>0</v>
      </c>
      <c r="R740" s="26">
        <v>0</v>
      </c>
      <c r="S740" s="26">
        <v>15227.297377332001</v>
      </c>
      <c r="T740" s="26">
        <v>1373.2</v>
      </c>
      <c r="U740" s="26">
        <v>16600.497377332002</v>
      </c>
      <c r="V740" s="25" t="s">
        <v>278</v>
      </c>
    </row>
    <row r="741" spans="1:22" hidden="1" x14ac:dyDescent="0.25">
      <c r="A741" s="25">
        <v>2017</v>
      </c>
      <c r="B741" s="25">
        <v>210028</v>
      </c>
      <c r="C741" s="25" t="s">
        <v>220</v>
      </c>
      <c r="D741" s="25" t="s">
        <v>1</v>
      </c>
      <c r="E741" s="25" t="s">
        <v>122</v>
      </c>
      <c r="F741" s="25" t="s">
        <v>123</v>
      </c>
      <c r="G741" s="26">
        <v>125844</v>
      </c>
      <c r="H741" s="26">
        <v>1682.5541982540001</v>
      </c>
      <c r="I741" s="26">
        <v>485.81761764700002</v>
      </c>
      <c r="J741" s="26">
        <v>1048.7936155089999</v>
      </c>
      <c r="K741" s="26">
        <v>0</v>
      </c>
      <c r="L741" s="26">
        <v>0</v>
      </c>
      <c r="M741" s="26">
        <v>3217.1654314100001</v>
      </c>
      <c r="N741" s="26">
        <v>532.1</v>
      </c>
      <c r="O741" s="26">
        <v>0.01</v>
      </c>
      <c r="P741" s="26">
        <v>3749.2754314099998</v>
      </c>
      <c r="Q741" s="26">
        <v>0</v>
      </c>
      <c r="R741" s="26">
        <v>0</v>
      </c>
      <c r="S741" s="26">
        <v>3749.2754314099998</v>
      </c>
      <c r="T741" s="26">
        <v>338.1</v>
      </c>
      <c r="U741" s="26">
        <v>4087.3754314100001</v>
      </c>
      <c r="V741" s="25" t="s">
        <v>278</v>
      </c>
    </row>
    <row r="742" spans="1:22" hidden="1" x14ac:dyDescent="0.25">
      <c r="A742" s="25">
        <v>2017</v>
      </c>
      <c r="B742" s="25">
        <v>210028</v>
      </c>
      <c r="C742" s="25" t="s">
        <v>220</v>
      </c>
      <c r="D742" s="25" t="s">
        <v>1</v>
      </c>
      <c r="E742" s="25" t="s">
        <v>186</v>
      </c>
      <c r="F742" s="25" t="s">
        <v>187</v>
      </c>
      <c r="G742" s="26">
        <v>1028</v>
      </c>
      <c r="H742" s="26">
        <v>191.18545</v>
      </c>
      <c r="I742" s="26">
        <v>7.5205723000000002E-2</v>
      </c>
      <c r="J742" s="26">
        <v>114.86692585599999</v>
      </c>
      <c r="K742" s="26">
        <v>0</v>
      </c>
      <c r="L742" s="26">
        <v>0</v>
      </c>
      <c r="M742" s="26">
        <v>306.12758157799999</v>
      </c>
      <c r="N742" s="26">
        <v>1.8</v>
      </c>
      <c r="O742" s="26">
        <v>0</v>
      </c>
      <c r="P742" s="26">
        <v>307.927581578</v>
      </c>
      <c r="Q742" s="26">
        <v>0</v>
      </c>
      <c r="R742" s="26">
        <v>0</v>
      </c>
      <c r="S742" s="26">
        <v>307.927581578</v>
      </c>
      <c r="T742" s="26">
        <v>27.8</v>
      </c>
      <c r="U742" s="26">
        <v>335.72758157800001</v>
      </c>
      <c r="V742" s="25" t="s">
        <v>278</v>
      </c>
    </row>
    <row r="743" spans="1:22" hidden="1" x14ac:dyDescent="0.25">
      <c r="A743" s="25">
        <v>2017</v>
      </c>
      <c r="B743" s="25">
        <v>210028</v>
      </c>
      <c r="C743" s="25" t="s">
        <v>220</v>
      </c>
      <c r="D743" s="25" t="s">
        <v>1</v>
      </c>
      <c r="E743" s="25" t="s">
        <v>124</v>
      </c>
      <c r="F743" s="25" t="s">
        <v>125</v>
      </c>
      <c r="G743" s="26">
        <v>4874</v>
      </c>
      <c r="H743" s="26">
        <v>1484.2560900000001</v>
      </c>
      <c r="I743" s="26">
        <v>0.827262952</v>
      </c>
      <c r="J743" s="26">
        <v>1347.7996294479999</v>
      </c>
      <c r="K743" s="26">
        <v>0</v>
      </c>
      <c r="L743" s="26">
        <v>0</v>
      </c>
      <c r="M743" s="26">
        <v>2832.8829823999999</v>
      </c>
      <c r="N743" s="26">
        <v>14</v>
      </c>
      <c r="O743" s="26">
        <v>0</v>
      </c>
      <c r="P743" s="26">
        <v>2846.8829823999999</v>
      </c>
      <c r="Q743" s="26">
        <v>0</v>
      </c>
      <c r="R743" s="26">
        <v>0</v>
      </c>
      <c r="S743" s="26">
        <v>2846.8829823999999</v>
      </c>
      <c r="T743" s="26">
        <v>256.7</v>
      </c>
      <c r="U743" s="26">
        <v>3103.5829824000002</v>
      </c>
      <c r="V743" s="25" t="s">
        <v>278</v>
      </c>
    </row>
    <row r="744" spans="1:22" hidden="1" x14ac:dyDescent="0.25">
      <c r="A744" s="25">
        <v>2017</v>
      </c>
      <c r="B744" s="25">
        <v>210028</v>
      </c>
      <c r="C744" s="25" t="s">
        <v>220</v>
      </c>
      <c r="D744" s="25" t="s">
        <v>1</v>
      </c>
      <c r="E744" s="25" t="s">
        <v>126</v>
      </c>
      <c r="F744" s="25" t="s">
        <v>127</v>
      </c>
      <c r="G744" s="26">
        <v>50744</v>
      </c>
      <c r="H744" s="26">
        <v>2444.18505</v>
      </c>
      <c r="I744" s="26">
        <v>317.49477079600001</v>
      </c>
      <c r="J744" s="26">
        <v>1363.4033131650001</v>
      </c>
      <c r="K744" s="26">
        <v>0</v>
      </c>
      <c r="L744" s="26">
        <v>0</v>
      </c>
      <c r="M744" s="26">
        <v>4125.0831339610004</v>
      </c>
      <c r="N744" s="26">
        <v>335.8</v>
      </c>
      <c r="O744" s="26">
        <v>0.02</v>
      </c>
      <c r="P744" s="26">
        <v>4460.9031339610001</v>
      </c>
      <c r="Q744" s="26">
        <v>0</v>
      </c>
      <c r="R744" s="26">
        <v>0</v>
      </c>
      <c r="S744" s="26">
        <v>4460.9031339610001</v>
      </c>
      <c r="T744" s="26">
        <v>402.3</v>
      </c>
      <c r="U744" s="26">
        <v>4863.2031339610003</v>
      </c>
      <c r="V744" s="25" t="s">
        <v>278</v>
      </c>
    </row>
    <row r="745" spans="1:22" hidden="1" x14ac:dyDescent="0.25">
      <c r="A745" s="25">
        <v>2017</v>
      </c>
      <c r="B745" s="25">
        <v>210028</v>
      </c>
      <c r="C745" s="25" t="s">
        <v>220</v>
      </c>
      <c r="D745" s="25" t="s">
        <v>1</v>
      </c>
      <c r="E745" s="25" t="s">
        <v>128</v>
      </c>
      <c r="F745" s="25" t="s">
        <v>129</v>
      </c>
      <c r="G745" s="26">
        <v>524699</v>
      </c>
      <c r="H745" s="26">
        <v>7275.8613523399999</v>
      </c>
      <c r="I745" s="26">
        <v>1127.6123926830001</v>
      </c>
      <c r="J745" s="26">
        <v>3986.432739806</v>
      </c>
      <c r="K745" s="26">
        <v>0</v>
      </c>
      <c r="L745" s="26">
        <v>0</v>
      </c>
      <c r="M745" s="26">
        <v>12389.906484829</v>
      </c>
      <c r="N745" s="26">
        <v>1175.2</v>
      </c>
      <c r="O745" s="26">
        <v>356.346451</v>
      </c>
      <c r="P745" s="26">
        <v>13921.452935829</v>
      </c>
      <c r="Q745" s="26">
        <v>0</v>
      </c>
      <c r="R745" s="26">
        <v>0</v>
      </c>
      <c r="S745" s="26">
        <v>13921.452935829</v>
      </c>
      <c r="T745" s="26">
        <v>1255.4000000000001</v>
      </c>
      <c r="U745" s="26">
        <v>15176.852935829</v>
      </c>
      <c r="V745" s="25" t="s">
        <v>278</v>
      </c>
    </row>
    <row r="746" spans="1:22" hidden="1" x14ac:dyDescent="0.25">
      <c r="A746" s="25">
        <v>2017</v>
      </c>
      <c r="B746" s="25">
        <v>210028</v>
      </c>
      <c r="C746" s="25" t="s">
        <v>220</v>
      </c>
      <c r="D746" s="25" t="s">
        <v>1</v>
      </c>
      <c r="E746" s="25" t="s">
        <v>130</v>
      </c>
      <c r="F746" s="25" t="s">
        <v>131</v>
      </c>
      <c r="G746" s="26">
        <v>114827</v>
      </c>
      <c r="H746" s="26">
        <v>498.43437</v>
      </c>
      <c r="I746" s="26">
        <v>16.755835064999999</v>
      </c>
      <c r="J746" s="26">
        <v>267.475372908</v>
      </c>
      <c r="K746" s="26">
        <v>0</v>
      </c>
      <c r="L746" s="26">
        <v>0</v>
      </c>
      <c r="M746" s="26">
        <v>782.66557797300004</v>
      </c>
      <c r="N746" s="26">
        <v>4.7</v>
      </c>
      <c r="O746" s="26">
        <v>0</v>
      </c>
      <c r="P746" s="26">
        <v>787.36557797299997</v>
      </c>
      <c r="Q746" s="26">
        <v>0</v>
      </c>
      <c r="R746" s="26">
        <v>0</v>
      </c>
      <c r="S746" s="26">
        <v>787.36557797299997</v>
      </c>
      <c r="T746" s="26">
        <v>71</v>
      </c>
      <c r="U746" s="26">
        <v>858.36557797299997</v>
      </c>
      <c r="V746" s="25" t="s">
        <v>278</v>
      </c>
    </row>
    <row r="747" spans="1:22" hidden="1" x14ac:dyDescent="0.25">
      <c r="A747" s="25">
        <v>2017</v>
      </c>
      <c r="B747" s="25">
        <v>210028</v>
      </c>
      <c r="C747" s="25" t="s">
        <v>220</v>
      </c>
      <c r="D747" s="25" t="s">
        <v>1</v>
      </c>
      <c r="E747" s="25" t="s">
        <v>132</v>
      </c>
      <c r="F747" s="25" t="s">
        <v>133</v>
      </c>
      <c r="G747" s="26">
        <v>505702</v>
      </c>
      <c r="H747" s="26">
        <v>663.66547969600003</v>
      </c>
      <c r="I747" s="26">
        <v>44.939764554</v>
      </c>
      <c r="J747" s="26">
        <v>362.32892069100001</v>
      </c>
      <c r="K747" s="26">
        <v>0</v>
      </c>
      <c r="L747" s="26">
        <v>0</v>
      </c>
      <c r="M747" s="26">
        <v>1070.9341649420001</v>
      </c>
      <c r="N747" s="26">
        <v>20.100000000000001</v>
      </c>
      <c r="O747" s="26">
        <v>0</v>
      </c>
      <c r="P747" s="26">
        <v>1091.034164942</v>
      </c>
      <c r="Q747" s="26">
        <v>0</v>
      </c>
      <c r="R747" s="26">
        <v>0</v>
      </c>
      <c r="S747" s="26">
        <v>1091.034164942</v>
      </c>
      <c r="T747" s="26">
        <v>98.4</v>
      </c>
      <c r="U747" s="26">
        <v>1189.4341649420001</v>
      </c>
      <c r="V747" s="25" t="s">
        <v>278</v>
      </c>
    </row>
    <row r="748" spans="1:22" hidden="1" x14ac:dyDescent="0.25">
      <c r="A748" s="25">
        <v>2017</v>
      </c>
      <c r="B748" s="25">
        <v>210028</v>
      </c>
      <c r="C748" s="25" t="s">
        <v>220</v>
      </c>
      <c r="D748" s="25" t="s">
        <v>1</v>
      </c>
      <c r="E748" s="25" t="s">
        <v>174</v>
      </c>
      <c r="F748" s="25" t="s">
        <v>175</v>
      </c>
      <c r="G748" s="26">
        <v>17234.847419999998</v>
      </c>
      <c r="H748" s="26">
        <v>12442.8</v>
      </c>
      <c r="I748" s="26">
        <v>858.54981613500001</v>
      </c>
      <c r="J748" s="26">
        <v>471.15294456700002</v>
      </c>
      <c r="K748" s="26"/>
      <c r="L748" s="26"/>
      <c r="M748" s="26">
        <v>13772.502760702</v>
      </c>
      <c r="N748" s="26">
        <v>8.1</v>
      </c>
      <c r="O748" s="26"/>
      <c r="P748" s="26">
        <v>13780.602760702001</v>
      </c>
      <c r="Q748" s="26">
        <v>0</v>
      </c>
      <c r="R748" s="26">
        <v>0</v>
      </c>
      <c r="S748" s="26">
        <v>13780.602760702001</v>
      </c>
      <c r="T748" s="26">
        <v>1242.7</v>
      </c>
      <c r="U748" s="26">
        <v>15023.302760701999</v>
      </c>
      <c r="V748" s="25" t="s">
        <v>278</v>
      </c>
    </row>
    <row r="749" spans="1:22" hidden="1" x14ac:dyDescent="0.25">
      <c r="A749" s="25">
        <v>2017</v>
      </c>
      <c r="B749" s="25">
        <v>210028</v>
      </c>
      <c r="C749" s="25" t="s">
        <v>220</v>
      </c>
      <c r="D749" s="25" t="s">
        <v>1</v>
      </c>
      <c r="E749" s="25" t="s">
        <v>176</v>
      </c>
      <c r="F749" s="25" t="s">
        <v>2</v>
      </c>
      <c r="G749" s="26">
        <v>17234.847419999998</v>
      </c>
      <c r="H749" s="26">
        <v>9866.4</v>
      </c>
      <c r="I749" s="26">
        <v>3646.079748049</v>
      </c>
      <c r="J749" s="26">
        <v>1973.4408969010001</v>
      </c>
      <c r="K749" s="26"/>
      <c r="L749" s="26"/>
      <c r="M749" s="26">
        <v>15485.92064495</v>
      </c>
      <c r="N749" s="26">
        <v>34.5</v>
      </c>
      <c r="O749" s="26"/>
      <c r="P749" s="26">
        <v>15520.42064495</v>
      </c>
      <c r="Q749" s="26">
        <v>0</v>
      </c>
      <c r="R749" s="26">
        <v>0</v>
      </c>
      <c r="S749" s="26">
        <v>15520.42064495</v>
      </c>
      <c r="T749" s="26">
        <v>1399.6</v>
      </c>
      <c r="U749" s="26">
        <v>16920.02064495</v>
      </c>
      <c r="V749" s="25" t="s">
        <v>278</v>
      </c>
    </row>
    <row r="750" spans="1:22" hidden="1" x14ac:dyDescent="0.25">
      <c r="A750" s="25">
        <v>2017</v>
      </c>
      <c r="B750" s="25">
        <v>210028</v>
      </c>
      <c r="C750" s="25" t="s">
        <v>220</v>
      </c>
      <c r="D750" s="25" t="s">
        <v>1</v>
      </c>
      <c r="E750" s="25" t="s">
        <v>134</v>
      </c>
      <c r="F750" s="25" t="s">
        <v>135</v>
      </c>
      <c r="G750" s="26">
        <v>6496266</v>
      </c>
      <c r="H750" s="26">
        <v>5996.7863285080002</v>
      </c>
      <c r="I750" s="26">
        <v>383.27864875099999</v>
      </c>
      <c r="J750" s="26">
        <v>3280.8245081949999</v>
      </c>
      <c r="K750" s="26">
        <v>0</v>
      </c>
      <c r="L750" s="26">
        <v>0</v>
      </c>
      <c r="M750" s="26">
        <v>9660.8894854539994</v>
      </c>
      <c r="N750" s="26">
        <v>343.2</v>
      </c>
      <c r="O750" s="26">
        <v>129.176637</v>
      </c>
      <c r="P750" s="26">
        <v>10133.266122454001</v>
      </c>
      <c r="Q750" s="26">
        <v>0</v>
      </c>
      <c r="R750" s="26">
        <v>0</v>
      </c>
      <c r="S750" s="26">
        <v>10133.266122454001</v>
      </c>
      <c r="T750" s="26">
        <v>913.8</v>
      </c>
      <c r="U750" s="26">
        <v>11047.066122454</v>
      </c>
      <c r="V750" s="25" t="s">
        <v>278</v>
      </c>
    </row>
    <row r="751" spans="1:22" hidden="1" x14ac:dyDescent="0.25">
      <c r="A751" s="25">
        <v>2017</v>
      </c>
      <c r="B751" s="25">
        <v>210028</v>
      </c>
      <c r="C751" s="25" t="s">
        <v>220</v>
      </c>
      <c r="D751" s="25" t="s">
        <v>1</v>
      </c>
      <c r="E751" s="25" t="s">
        <v>136</v>
      </c>
      <c r="F751" s="25" t="s">
        <v>137</v>
      </c>
      <c r="G751" s="26">
        <v>447065</v>
      </c>
      <c r="H751" s="26">
        <v>334.03350723599999</v>
      </c>
      <c r="I751" s="26">
        <v>24.123803944999999</v>
      </c>
      <c r="J751" s="26">
        <v>182.919739214</v>
      </c>
      <c r="K751" s="26">
        <v>0</v>
      </c>
      <c r="L751" s="26">
        <v>0</v>
      </c>
      <c r="M751" s="26">
        <v>541.07705039400003</v>
      </c>
      <c r="N751" s="26">
        <v>8.9</v>
      </c>
      <c r="O751" s="26">
        <v>0.01</v>
      </c>
      <c r="P751" s="26">
        <v>549.98705039399999</v>
      </c>
      <c r="Q751" s="26">
        <v>0</v>
      </c>
      <c r="R751" s="26">
        <v>0</v>
      </c>
      <c r="S751" s="26">
        <v>549.98705039399999</v>
      </c>
      <c r="T751" s="26">
        <v>49.6</v>
      </c>
      <c r="U751" s="26">
        <v>599.58705039400002</v>
      </c>
      <c r="V751" s="25" t="s">
        <v>278</v>
      </c>
    </row>
    <row r="752" spans="1:22" hidden="1" x14ac:dyDescent="0.25">
      <c r="A752" s="25">
        <v>2017</v>
      </c>
      <c r="B752" s="25">
        <v>210028</v>
      </c>
      <c r="C752" s="25" t="s">
        <v>220</v>
      </c>
      <c r="D752" s="25" t="s">
        <v>1</v>
      </c>
      <c r="E752" s="25" t="s">
        <v>138</v>
      </c>
      <c r="F752" s="25" t="s">
        <v>139</v>
      </c>
      <c r="G752" s="26">
        <v>83485.453720000005</v>
      </c>
      <c r="H752" s="26">
        <v>1669.3445300000001</v>
      </c>
      <c r="I752" s="26">
        <v>34.323891936999999</v>
      </c>
      <c r="J752" s="26">
        <v>912.12555957400002</v>
      </c>
      <c r="K752" s="26">
        <v>0</v>
      </c>
      <c r="L752" s="26">
        <v>0</v>
      </c>
      <c r="M752" s="26">
        <v>2615.7939815109999</v>
      </c>
      <c r="N752" s="26">
        <v>15.8</v>
      </c>
      <c r="O752" s="26">
        <v>129.664064</v>
      </c>
      <c r="P752" s="26">
        <v>2761.2580455110001</v>
      </c>
      <c r="Q752" s="26">
        <v>0</v>
      </c>
      <c r="R752" s="26">
        <v>0</v>
      </c>
      <c r="S752" s="26">
        <v>2761.2580455110001</v>
      </c>
      <c r="T752" s="26">
        <v>249</v>
      </c>
      <c r="U752" s="26">
        <v>3010.2580455110001</v>
      </c>
      <c r="V752" s="25" t="s">
        <v>278</v>
      </c>
    </row>
    <row r="753" spans="1:22" hidden="1" x14ac:dyDescent="0.25">
      <c r="A753" s="25">
        <v>2017</v>
      </c>
      <c r="B753" s="25">
        <v>210028</v>
      </c>
      <c r="C753" s="25" t="s">
        <v>220</v>
      </c>
      <c r="D753" s="25" t="s">
        <v>1</v>
      </c>
      <c r="E753" s="25" t="s">
        <v>140</v>
      </c>
      <c r="F753" s="25" t="s">
        <v>141</v>
      </c>
      <c r="G753" s="26">
        <v>799282.84804256703</v>
      </c>
      <c r="H753" s="26">
        <v>4238.7233847509997</v>
      </c>
      <c r="I753" s="26">
        <v>715.73017078999999</v>
      </c>
      <c r="J753" s="26">
        <v>2299.4626333289998</v>
      </c>
      <c r="K753" s="26">
        <v>0</v>
      </c>
      <c r="L753" s="26">
        <v>0</v>
      </c>
      <c r="M753" s="26">
        <v>7253.91618887</v>
      </c>
      <c r="N753" s="26">
        <v>758.9</v>
      </c>
      <c r="O753" s="26">
        <v>387.93237299999998</v>
      </c>
      <c r="P753" s="26">
        <v>8400.7485618699993</v>
      </c>
      <c r="Q753" s="26">
        <v>0</v>
      </c>
      <c r="R753" s="26">
        <v>0</v>
      </c>
      <c r="S753" s="26">
        <v>8400.7485618699993</v>
      </c>
      <c r="T753" s="26">
        <v>757.6</v>
      </c>
      <c r="U753" s="26">
        <v>9158.3485618699997</v>
      </c>
      <c r="V753" s="25" t="s">
        <v>278</v>
      </c>
    </row>
    <row r="754" spans="1:22" hidden="1" x14ac:dyDescent="0.25">
      <c r="A754" s="25">
        <v>2017</v>
      </c>
      <c r="B754" s="25">
        <v>210028</v>
      </c>
      <c r="C754" s="25" t="s">
        <v>220</v>
      </c>
      <c r="D754" s="25" t="s">
        <v>1</v>
      </c>
      <c r="E754" s="25" t="s">
        <v>142</v>
      </c>
      <c r="F754" s="25" t="s">
        <v>143</v>
      </c>
      <c r="G754" s="26">
        <v>844495.70863000001</v>
      </c>
      <c r="H754" s="26">
        <v>1234.12636853</v>
      </c>
      <c r="I754" s="26">
        <v>96.736117031000006</v>
      </c>
      <c r="J754" s="26">
        <v>669.23669342899996</v>
      </c>
      <c r="K754" s="26">
        <v>0</v>
      </c>
      <c r="L754" s="26">
        <v>0</v>
      </c>
      <c r="M754" s="26">
        <v>2000.0991789889999</v>
      </c>
      <c r="N754" s="26">
        <v>102.4</v>
      </c>
      <c r="O754" s="26">
        <v>140.05169230800001</v>
      </c>
      <c r="P754" s="26">
        <v>2242.550871297</v>
      </c>
      <c r="Q754" s="26">
        <v>0</v>
      </c>
      <c r="R754" s="26">
        <v>0</v>
      </c>
      <c r="S754" s="26">
        <v>2242.550871297</v>
      </c>
      <c r="T754" s="26">
        <v>202.2</v>
      </c>
      <c r="U754" s="26">
        <v>2444.7508712969998</v>
      </c>
      <c r="V754" s="25" t="s">
        <v>278</v>
      </c>
    </row>
    <row r="755" spans="1:22" hidden="1" x14ac:dyDescent="0.25">
      <c r="A755" s="25">
        <v>2017</v>
      </c>
      <c r="B755" s="25">
        <v>210028</v>
      </c>
      <c r="C755" s="25" t="s">
        <v>220</v>
      </c>
      <c r="D755" s="25" t="s">
        <v>1</v>
      </c>
      <c r="E755" s="25" t="s">
        <v>146</v>
      </c>
      <c r="F755" s="25" t="s">
        <v>147</v>
      </c>
      <c r="G755" s="26">
        <v>342735.06401999999</v>
      </c>
      <c r="H755" s="26">
        <v>853.50215228499997</v>
      </c>
      <c r="I755" s="26">
        <v>66.821750547999997</v>
      </c>
      <c r="J755" s="26">
        <v>460.77349903599998</v>
      </c>
      <c r="K755" s="26">
        <v>0</v>
      </c>
      <c r="L755" s="26">
        <v>0</v>
      </c>
      <c r="M755" s="26">
        <v>1381.0974018689999</v>
      </c>
      <c r="N755" s="26">
        <v>56.9</v>
      </c>
      <c r="O755" s="26">
        <v>45.194007999999997</v>
      </c>
      <c r="P755" s="26">
        <v>1483.1914098689999</v>
      </c>
      <c r="Q755" s="26">
        <v>0</v>
      </c>
      <c r="R755" s="26">
        <v>0</v>
      </c>
      <c r="S755" s="26">
        <v>1483.1914098689999</v>
      </c>
      <c r="T755" s="26">
        <v>133.80000000000001</v>
      </c>
      <c r="U755" s="26">
        <v>1616.9914098690001</v>
      </c>
      <c r="V755" s="25" t="s">
        <v>278</v>
      </c>
    </row>
    <row r="756" spans="1:22" hidden="1" x14ac:dyDescent="0.25">
      <c r="A756" s="25">
        <v>2017</v>
      </c>
      <c r="B756" s="25">
        <v>210028</v>
      </c>
      <c r="C756" s="25" t="s">
        <v>220</v>
      </c>
      <c r="D756" s="25" t="s">
        <v>1</v>
      </c>
      <c r="E756" s="25" t="s">
        <v>148</v>
      </c>
      <c r="F756" s="25" t="s">
        <v>149</v>
      </c>
      <c r="G756" s="26">
        <v>1246047</v>
      </c>
      <c r="H756" s="26">
        <v>1659.0467545229999</v>
      </c>
      <c r="I756" s="26">
        <v>69.505441453000003</v>
      </c>
      <c r="J756" s="26">
        <v>919.90415599799996</v>
      </c>
      <c r="K756" s="26">
        <v>0</v>
      </c>
      <c r="L756" s="26">
        <v>0</v>
      </c>
      <c r="M756" s="26">
        <v>2648.456351974</v>
      </c>
      <c r="N756" s="26">
        <v>73.099999999999994</v>
      </c>
      <c r="O756" s="26">
        <v>0</v>
      </c>
      <c r="P756" s="26">
        <v>2721.5563519739999</v>
      </c>
      <c r="Q756" s="26">
        <v>0</v>
      </c>
      <c r="R756" s="26">
        <v>0</v>
      </c>
      <c r="S756" s="26">
        <v>2721.5563519739999</v>
      </c>
      <c r="T756" s="26">
        <v>245.4</v>
      </c>
      <c r="U756" s="26">
        <v>2966.956351974</v>
      </c>
      <c r="V756" s="25" t="s">
        <v>278</v>
      </c>
    </row>
    <row r="757" spans="1:22" hidden="1" x14ac:dyDescent="0.25">
      <c r="A757" s="25">
        <v>2017</v>
      </c>
      <c r="B757" s="25">
        <v>210028</v>
      </c>
      <c r="C757" s="25" t="s">
        <v>220</v>
      </c>
      <c r="D757" s="25" t="s">
        <v>1</v>
      </c>
      <c r="E757" s="25" t="s">
        <v>150</v>
      </c>
      <c r="F757" s="25" t="s">
        <v>151</v>
      </c>
      <c r="G757" s="26">
        <v>37153</v>
      </c>
      <c r="H757" s="26">
        <v>252.71434997099999</v>
      </c>
      <c r="I757" s="26">
        <v>84.616952776000005</v>
      </c>
      <c r="J757" s="26">
        <v>139.40868539799999</v>
      </c>
      <c r="K757" s="26">
        <v>0</v>
      </c>
      <c r="L757" s="26">
        <v>0</v>
      </c>
      <c r="M757" s="26">
        <v>476.73998814499998</v>
      </c>
      <c r="N757" s="26">
        <v>98</v>
      </c>
      <c r="O757" s="26">
        <v>0</v>
      </c>
      <c r="P757" s="26">
        <v>574.73998814499998</v>
      </c>
      <c r="Q757" s="26">
        <v>0</v>
      </c>
      <c r="R757" s="26">
        <v>0</v>
      </c>
      <c r="S757" s="26">
        <v>574.73998814499998</v>
      </c>
      <c r="T757" s="26">
        <v>51.8</v>
      </c>
      <c r="U757" s="26">
        <v>626.53998814500005</v>
      </c>
      <c r="V757" s="25" t="s">
        <v>278</v>
      </c>
    </row>
    <row r="758" spans="1:22" hidden="1" x14ac:dyDescent="0.25">
      <c r="A758" s="25">
        <v>2017</v>
      </c>
      <c r="B758" s="25">
        <v>210028</v>
      </c>
      <c r="C758" s="25" t="s">
        <v>220</v>
      </c>
      <c r="D758" s="25" t="s">
        <v>1</v>
      </c>
      <c r="E758" s="25" t="s">
        <v>152</v>
      </c>
      <c r="F758" s="25" t="s">
        <v>153</v>
      </c>
      <c r="G758" s="26">
        <v>95838.612500000003</v>
      </c>
      <c r="H758" s="26">
        <v>315.06403999999998</v>
      </c>
      <c r="I758" s="26">
        <v>56.697799533000001</v>
      </c>
      <c r="J758" s="26">
        <v>170.573935353</v>
      </c>
      <c r="K758" s="26">
        <v>0</v>
      </c>
      <c r="L758" s="26">
        <v>0</v>
      </c>
      <c r="M758" s="26">
        <v>542.33577488599997</v>
      </c>
      <c r="N758" s="26">
        <v>69.8</v>
      </c>
      <c r="O758" s="26">
        <v>0</v>
      </c>
      <c r="P758" s="26">
        <v>612.13577488600004</v>
      </c>
      <c r="Q758" s="26">
        <v>0</v>
      </c>
      <c r="R758" s="26">
        <v>0</v>
      </c>
      <c r="S758" s="26">
        <v>612.13577488600004</v>
      </c>
      <c r="T758" s="26">
        <v>55.2</v>
      </c>
      <c r="U758" s="26">
        <v>667.33577488599997</v>
      </c>
      <c r="V758" s="25" t="s">
        <v>278</v>
      </c>
    </row>
    <row r="759" spans="1:22" hidden="1" x14ac:dyDescent="0.25">
      <c r="A759" s="25">
        <v>2017</v>
      </c>
      <c r="B759" s="25">
        <v>210028</v>
      </c>
      <c r="C759" s="25" t="s">
        <v>220</v>
      </c>
      <c r="D759" s="25" t="s">
        <v>1</v>
      </c>
      <c r="E759" s="25" t="s">
        <v>154</v>
      </c>
      <c r="F759" s="25" t="s">
        <v>155</v>
      </c>
      <c r="G759" s="26">
        <v>307544</v>
      </c>
      <c r="H759" s="26">
        <v>1817.7083455930001</v>
      </c>
      <c r="I759" s="26">
        <v>204.61644682599999</v>
      </c>
      <c r="J759" s="26">
        <v>1000.722534786</v>
      </c>
      <c r="K759" s="26">
        <v>0</v>
      </c>
      <c r="L759" s="26">
        <v>0</v>
      </c>
      <c r="M759" s="26">
        <v>3023.0473272059999</v>
      </c>
      <c r="N759" s="26">
        <v>242.7</v>
      </c>
      <c r="O759" s="26">
        <v>0</v>
      </c>
      <c r="P759" s="26">
        <v>3265.7473272060001</v>
      </c>
      <c r="Q759" s="26">
        <v>0</v>
      </c>
      <c r="R759" s="26">
        <v>0</v>
      </c>
      <c r="S759" s="26">
        <v>3265.7473272060001</v>
      </c>
      <c r="T759" s="26">
        <v>294.5</v>
      </c>
      <c r="U759" s="26">
        <v>3560.2473272060001</v>
      </c>
      <c r="V759" s="25" t="s">
        <v>278</v>
      </c>
    </row>
    <row r="760" spans="1:22" hidden="1" x14ac:dyDescent="0.25">
      <c r="A760" s="25">
        <v>2017</v>
      </c>
      <c r="B760" s="25">
        <v>210028</v>
      </c>
      <c r="C760" s="25" t="s">
        <v>220</v>
      </c>
      <c r="D760" s="25" t="s">
        <v>1</v>
      </c>
      <c r="E760" s="25" t="s">
        <v>158</v>
      </c>
      <c r="F760" s="25" t="s">
        <v>159</v>
      </c>
      <c r="G760" s="26">
        <v>51584</v>
      </c>
      <c r="H760" s="26">
        <v>196.05937</v>
      </c>
      <c r="I760" s="26">
        <v>7.0192008E-2</v>
      </c>
      <c r="J760" s="26">
        <v>106.788330265</v>
      </c>
      <c r="K760" s="26">
        <v>0</v>
      </c>
      <c r="L760" s="26">
        <v>0</v>
      </c>
      <c r="M760" s="26">
        <v>302.91789227300001</v>
      </c>
      <c r="N760" s="26">
        <v>1.9</v>
      </c>
      <c r="O760" s="26">
        <v>0</v>
      </c>
      <c r="P760" s="26">
        <v>304.81789227299998</v>
      </c>
      <c r="Q760" s="26">
        <v>0</v>
      </c>
      <c r="R760" s="26">
        <v>0</v>
      </c>
      <c r="S760" s="26">
        <v>304.81789227299998</v>
      </c>
      <c r="T760" s="26">
        <v>27.5</v>
      </c>
      <c r="U760" s="26">
        <v>332.31789227299998</v>
      </c>
      <c r="V760" s="25" t="s">
        <v>278</v>
      </c>
    </row>
    <row r="761" spans="1:22" hidden="1" x14ac:dyDescent="0.25">
      <c r="A761" s="25">
        <v>2017</v>
      </c>
      <c r="B761" s="25">
        <v>210028</v>
      </c>
      <c r="C761" s="25" t="s">
        <v>220</v>
      </c>
      <c r="D761" s="25" t="s">
        <v>1</v>
      </c>
      <c r="E761" s="25" t="s">
        <v>160</v>
      </c>
      <c r="F761" s="25" t="s">
        <v>161</v>
      </c>
      <c r="G761" s="26">
        <v>734</v>
      </c>
      <c r="H761" s="26">
        <v>308.10000000000002</v>
      </c>
      <c r="I761" s="26">
        <v>109.736431853</v>
      </c>
      <c r="J761" s="26">
        <v>174.77232357599999</v>
      </c>
      <c r="K761" s="26">
        <v>0</v>
      </c>
      <c r="L761" s="26">
        <v>0</v>
      </c>
      <c r="M761" s="26">
        <v>592.60875542899998</v>
      </c>
      <c r="N761" s="26">
        <v>114.4</v>
      </c>
      <c r="O761" s="26">
        <v>0</v>
      </c>
      <c r="P761" s="26">
        <v>707.00875542899996</v>
      </c>
      <c r="Q761" s="26">
        <v>0</v>
      </c>
      <c r="R761" s="26">
        <v>0</v>
      </c>
      <c r="S761" s="26">
        <v>707.00875542899996</v>
      </c>
      <c r="T761" s="26">
        <v>63.8</v>
      </c>
      <c r="U761" s="26">
        <v>770.80875542900003</v>
      </c>
      <c r="V761" s="25" t="s">
        <v>278</v>
      </c>
    </row>
    <row r="762" spans="1:22" hidden="1" x14ac:dyDescent="0.25">
      <c r="A762" s="25">
        <v>2017</v>
      </c>
      <c r="B762" s="25">
        <v>210028</v>
      </c>
      <c r="C762" s="25" t="s">
        <v>220</v>
      </c>
      <c r="D762" s="25" t="s">
        <v>1</v>
      </c>
      <c r="E762" s="25" t="s">
        <v>162</v>
      </c>
      <c r="F762" s="25" t="s">
        <v>163</v>
      </c>
      <c r="G762" s="26">
        <v>1047</v>
      </c>
      <c r="H762" s="26">
        <v>51</v>
      </c>
      <c r="I762" s="26">
        <v>2.5569945789999999</v>
      </c>
      <c r="J762" s="26">
        <v>27.378153178000002</v>
      </c>
      <c r="K762" s="26">
        <v>0</v>
      </c>
      <c r="L762" s="26">
        <v>0</v>
      </c>
      <c r="M762" s="26">
        <v>80.935147756999996</v>
      </c>
      <c r="N762" s="26">
        <v>0.5</v>
      </c>
      <c r="O762" s="26">
        <v>0</v>
      </c>
      <c r="P762" s="26">
        <v>81.435147756999996</v>
      </c>
      <c r="Q762" s="26">
        <v>0</v>
      </c>
      <c r="R762" s="26">
        <v>0</v>
      </c>
      <c r="S762" s="26">
        <v>81.435147756999996</v>
      </c>
      <c r="T762" s="26">
        <v>7.3</v>
      </c>
      <c r="U762" s="26">
        <v>88.735147756999993</v>
      </c>
      <c r="V762" s="25" t="s">
        <v>278</v>
      </c>
    </row>
    <row r="763" spans="1:22" hidden="1" x14ac:dyDescent="0.25">
      <c r="A763" s="25">
        <v>2017</v>
      </c>
      <c r="B763" s="25">
        <v>210028</v>
      </c>
      <c r="C763" s="25" t="s">
        <v>220</v>
      </c>
      <c r="D763" s="25" t="s">
        <v>1</v>
      </c>
      <c r="E763" s="25" t="s">
        <v>164</v>
      </c>
      <c r="F763" s="25" t="s">
        <v>165</v>
      </c>
      <c r="G763" s="26">
        <v>554889.75543999998</v>
      </c>
      <c r="H763" s="26">
        <v>1032.6155176049999</v>
      </c>
      <c r="I763" s="26">
        <v>132.35011208399999</v>
      </c>
      <c r="J763" s="26">
        <v>558.774526014</v>
      </c>
      <c r="K763" s="26">
        <v>0</v>
      </c>
      <c r="L763" s="26">
        <v>0</v>
      </c>
      <c r="M763" s="26">
        <v>1723.740155702</v>
      </c>
      <c r="N763" s="26">
        <v>140.1</v>
      </c>
      <c r="O763" s="26">
        <v>218.40106833300001</v>
      </c>
      <c r="P763" s="26">
        <v>2082.241224035</v>
      </c>
      <c r="Q763" s="26">
        <v>0</v>
      </c>
      <c r="R763" s="26">
        <v>0</v>
      </c>
      <c r="S763" s="26">
        <v>2082.241224035</v>
      </c>
      <c r="T763" s="26">
        <v>187.8</v>
      </c>
      <c r="U763" s="26">
        <v>2270.0412240350001</v>
      </c>
      <c r="V763" s="25" t="s">
        <v>278</v>
      </c>
    </row>
    <row r="764" spans="1:22" hidden="1" x14ac:dyDescent="0.25">
      <c r="A764" s="25">
        <v>2017</v>
      </c>
      <c r="B764" s="25">
        <v>210028</v>
      </c>
      <c r="C764" s="25" t="s">
        <v>220</v>
      </c>
      <c r="D764" s="25" t="s">
        <v>1</v>
      </c>
      <c r="E764" s="25" t="s">
        <v>166</v>
      </c>
      <c r="F764" s="25" t="s">
        <v>167</v>
      </c>
      <c r="G764" s="26">
        <v>295</v>
      </c>
      <c r="H764" s="26">
        <v>527.89292</v>
      </c>
      <c r="I764" s="26">
        <v>23.153335226999999</v>
      </c>
      <c r="J764" s="26">
        <v>283.857331257</v>
      </c>
      <c r="K764" s="26">
        <v>0</v>
      </c>
      <c r="L764" s="26">
        <v>0</v>
      </c>
      <c r="M764" s="26">
        <v>834.90358648400002</v>
      </c>
      <c r="N764" s="26">
        <v>5</v>
      </c>
      <c r="O764" s="26">
        <v>0</v>
      </c>
      <c r="P764" s="26">
        <v>839.90358648400002</v>
      </c>
      <c r="Q764" s="26">
        <v>0</v>
      </c>
      <c r="R764" s="26">
        <v>0</v>
      </c>
      <c r="S764" s="26">
        <v>839.90358648400002</v>
      </c>
      <c r="T764" s="26">
        <v>75.7</v>
      </c>
      <c r="U764" s="26">
        <v>915.60358648399995</v>
      </c>
      <c r="V764" s="25" t="s">
        <v>278</v>
      </c>
    </row>
    <row r="765" spans="1:22" hidden="1" x14ac:dyDescent="0.25">
      <c r="A765" s="25">
        <v>2017</v>
      </c>
      <c r="B765" s="25">
        <v>210028</v>
      </c>
      <c r="C765" s="25" t="s">
        <v>220</v>
      </c>
      <c r="D765" s="25" t="s">
        <v>1</v>
      </c>
      <c r="E765" s="25" t="s">
        <v>170</v>
      </c>
      <c r="F765" s="25" t="s">
        <v>171</v>
      </c>
      <c r="G765" s="26">
        <v>137381</v>
      </c>
      <c r="H765" s="26">
        <v>2989.7545300000002</v>
      </c>
      <c r="I765" s="26">
        <v>381.76006657599999</v>
      </c>
      <c r="J765" s="26">
        <v>2690.0315827929999</v>
      </c>
      <c r="K765" s="26">
        <v>0</v>
      </c>
      <c r="L765" s="26">
        <v>0</v>
      </c>
      <c r="M765" s="26">
        <v>6061.5461793679997</v>
      </c>
      <c r="N765" s="26">
        <v>239.6</v>
      </c>
      <c r="O765" s="26">
        <v>0.04</v>
      </c>
      <c r="P765" s="26">
        <v>6301.186179368</v>
      </c>
      <c r="Q765" s="26">
        <v>0</v>
      </c>
      <c r="R765" s="26">
        <v>0</v>
      </c>
      <c r="S765" s="26">
        <v>6301.186179368</v>
      </c>
      <c r="T765" s="26">
        <v>568.20000000000005</v>
      </c>
      <c r="U765" s="26">
        <v>6869.3861793679998</v>
      </c>
      <c r="V765" s="25" t="s">
        <v>278</v>
      </c>
    </row>
    <row r="766" spans="1:22" hidden="1" x14ac:dyDescent="0.25">
      <c r="A766" s="25">
        <v>2017</v>
      </c>
      <c r="B766" s="25">
        <v>210028</v>
      </c>
      <c r="C766" s="25" t="s">
        <v>220</v>
      </c>
      <c r="D766" s="25" t="s">
        <v>1</v>
      </c>
      <c r="E766" s="25" t="s">
        <v>193</v>
      </c>
      <c r="F766" s="25" t="s">
        <v>194</v>
      </c>
      <c r="G766" s="26">
        <v>0</v>
      </c>
      <c r="H766" s="26">
        <v>3.6</v>
      </c>
      <c r="I766" s="26">
        <v>0.18049373499999999</v>
      </c>
      <c r="J766" s="26">
        <v>8.8972696000000004E-2</v>
      </c>
      <c r="K766" s="26"/>
      <c r="L766" s="26"/>
      <c r="M766" s="26">
        <v>3.8694664310000002</v>
      </c>
      <c r="N766" s="26"/>
      <c r="O766" s="26"/>
      <c r="P766" s="26">
        <v>3.8694664310000002</v>
      </c>
      <c r="Q766" s="26">
        <v>0</v>
      </c>
      <c r="R766" s="26">
        <v>0</v>
      </c>
      <c r="S766" s="26">
        <v>3.8694664310000002</v>
      </c>
      <c r="T766" s="26">
        <v>0.3</v>
      </c>
      <c r="U766" s="26">
        <v>4.169466431</v>
      </c>
      <c r="V766" s="25" t="s">
        <v>278</v>
      </c>
    </row>
    <row r="767" spans="1:22" hidden="1" x14ac:dyDescent="0.25">
      <c r="A767" s="25">
        <v>2017</v>
      </c>
      <c r="B767" s="25">
        <v>210028</v>
      </c>
      <c r="C767" s="25" t="s">
        <v>220</v>
      </c>
      <c r="D767" s="25" t="s">
        <v>1</v>
      </c>
      <c r="E767" s="25" t="s">
        <v>172</v>
      </c>
      <c r="F767" s="25" t="s">
        <v>173</v>
      </c>
      <c r="G767" s="26">
        <v>7423</v>
      </c>
      <c r="H767" s="26"/>
      <c r="I767" s="26">
        <v>119.68380999999999</v>
      </c>
      <c r="J767" s="26">
        <v>1542.31552143</v>
      </c>
      <c r="K767" s="26"/>
      <c r="L767" s="26"/>
      <c r="M767" s="26">
        <v>1661.99933143</v>
      </c>
      <c r="N767" s="26"/>
      <c r="O767" s="26"/>
      <c r="P767" s="26">
        <v>1661.99933143</v>
      </c>
      <c r="Q767" s="26">
        <v>0</v>
      </c>
      <c r="R767" s="26">
        <v>0</v>
      </c>
      <c r="S767" s="26">
        <v>1661.99933143</v>
      </c>
      <c r="T767" s="26">
        <v>149.9</v>
      </c>
      <c r="U767" s="26">
        <v>1811.8993314300001</v>
      </c>
      <c r="V767" s="25" t="s">
        <v>278</v>
      </c>
    </row>
    <row r="768" spans="1:22" x14ac:dyDescent="0.25">
      <c r="A768" s="25">
        <v>2017</v>
      </c>
      <c r="B768" s="25">
        <v>210028</v>
      </c>
      <c r="C768" s="25" t="s">
        <v>220</v>
      </c>
      <c r="D768" s="25" t="s">
        <v>177</v>
      </c>
      <c r="E768" s="25" t="s">
        <v>94</v>
      </c>
      <c r="F768" s="25" t="s">
        <v>94</v>
      </c>
      <c r="G768" s="26">
        <v>13339886.137192564</v>
      </c>
      <c r="H768" s="26">
        <v>85734.844084905999</v>
      </c>
      <c r="I768" s="26">
        <v>13328.243454771</v>
      </c>
      <c r="J768" s="26">
        <v>41215.629878827</v>
      </c>
      <c r="K768" s="26">
        <v>0</v>
      </c>
      <c r="L768" s="26">
        <v>0</v>
      </c>
      <c r="M768" s="26">
        <v>140278.71741850401</v>
      </c>
      <c r="N768" s="26">
        <v>8623.7999999999993</v>
      </c>
      <c r="O768" s="26">
        <v>1464.444104641</v>
      </c>
      <c r="P768" s="26">
        <v>150366.96152314602</v>
      </c>
      <c r="Q768" s="26">
        <v>0</v>
      </c>
      <c r="R768" s="26">
        <v>0</v>
      </c>
      <c r="S768" s="26">
        <v>150366.961523145</v>
      </c>
      <c r="T768" s="26">
        <v>13559.8</v>
      </c>
      <c r="U768" s="26">
        <v>163926.76152314499</v>
      </c>
      <c r="V768" s="25" t="s">
        <v>278</v>
      </c>
    </row>
    <row r="769" spans="1:22" hidden="1" x14ac:dyDescent="0.25">
      <c r="A769" s="25">
        <v>2017</v>
      </c>
      <c r="B769" s="25">
        <v>210029</v>
      </c>
      <c r="C769" s="25" t="s">
        <v>23</v>
      </c>
      <c r="D769" s="25" t="s">
        <v>1</v>
      </c>
      <c r="E769" s="25" t="s">
        <v>106</v>
      </c>
      <c r="F769" s="25" t="s">
        <v>107</v>
      </c>
      <c r="G769" s="26">
        <v>62979</v>
      </c>
      <c r="H769" s="26">
        <v>43773.250229999998</v>
      </c>
      <c r="I769" s="26">
        <v>12427.565687239001</v>
      </c>
      <c r="J769" s="26">
        <v>7657.2419614970004</v>
      </c>
      <c r="K769" s="26">
        <v>582.36897999999997</v>
      </c>
      <c r="L769" s="26">
        <v>8148.7292471090004</v>
      </c>
      <c r="M769" s="26">
        <v>72589.156105845002</v>
      </c>
      <c r="N769" s="26">
        <v>8126.2</v>
      </c>
      <c r="O769" s="26">
        <v>37.65</v>
      </c>
      <c r="P769" s="26">
        <v>80753.006105844994</v>
      </c>
      <c r="Q769" s="26">
        <v>0</v>
      </c>
      <c r="R769" s="26">
        <v>0</v>
      </c>
      <c r="S769" s="26">
        <v>80753.006105844994</v>
      </c>
      <c r="T769" s="26">
        <v>7872.9</v>
      </c>
      <c r="U769" s="26">
        <v>88625.906105845002</v>
      </c>
      <c r="V769" s="25" t="s">
        <v>278</v>
      </c>
    </row>
    <row r="770" spans="1:22" hidden="1" x14ac:dyDescent="0.25">
      <c r="A770" s="25">
        <v>2017</v>
      </c>
      <c r="B770" s="25">
        <v>210029</v>
      </c>
      <c r="C770" s="25" t="s">
        <v>23</v>
      </c>
      <c r="D770" s="25" t="s">
        <v>1</v>
      </c>
      <c r="E770" s="25" t="s">
        <v>108</v>
      </c>
      <c r="F770" s="25" t="s">
        <v>109</v>
      </c>
      <c r="G770" s="26">
        <v>392</v>
      </c>
      <c r="H770" s="26">
        <v>631.91650000000004</v>
      </c>
      <c r="I770" s="26">
        <v>436.12580966299998</v>
      </c>
      <c r="J770" s="26">
        <v>114.463324024</v>
      </c>
      <c r="K770" s="26">
        <v>0</v>
      </c>
      <c r="L770" s="26">
        <v>0</v>
      </c>
      <c r="M770" s="26">
        <v>1182.505633687</v>
      </c>
      <c r="N770" s="26">
        <v>451</v>
      </c>
      <c r="O770" s="26">
        <v>0.23</v>
      </c>
      <c r="P770" s="26">
        <v>1633.735633687</v>
      </c>
      <c r="Q770" s="26">
        <v>-755</v>
      </c>
      <c r="R770" s="26">
        <v>0</v>
      </c>
      <c r="S770" s="26">
        <v>878.73563368700002</v>
      </c>
      <c r="T770" s="26">
        <v>85.7</v>
      </c>
      <c r="U770" s="26">
        <v>964.43563368699995</v>
      </c>
      <c r="V770" s="25" t="s">
        <v>278</v>
      </c>
    </row>
    <row r="771" spans="1:22" hidden="1" x14ac:dyDescent="0.25">
      <c r="A771" s="25">
        <v>2017</v>
      </c>
      <c r="B771" s="25">
        <v>210029</v>
      </c>
      <c r="C771" s="25" t="s">
        <v>23</v>
      </c>
      <c r="D771" s="25" t="s">
        <v>1</v>
      </c>
      <c r="E771" s="25" t="s">
        <v>110</v>
      </c>
      <c r="F771" s="25" t="s">
        <v>111</v>
      </c>
      <c r="G771" s="26">
        <v>6362</v>
      </c>
      <c r="H771" s="26">
        <v>4724.1353200000003</v>
      </c>
      <c r="I771" s="26">
        <v>1437.0665676000001</v>
      </c>
      <c r="J771" s="26">
        <v>827.85605490600005</v>
      </c>
      <c r="K771" s="26">
        <v>392.51650000000001</v>
      </c>
      <c r="L771" s="26">
        <v>1216.183121322</v>
      </c>
      <c r="M771" s="26">
        <v>8597.7575638279995</v>
      </c>
      <c r="N771" s="26">
        <v>1072.5999999999999</v>
      </c>
      <c r="O771" s="26">
        <v>3.8</v>
      </c>
      <c r="P771" s="26">
        <v>9674.1575638279992</v>
      </c>
      <c r="Q771" s="26">
        <v>0</v>
      </c>
      <c r="R771" s="26">
        <v>0</v>
      </c>
      <c r="S771" s="26">
        <v>9674.1575638279992</v>
      </c>
      <c r="T771" s="26">
        <v>943.2</v>
      </c>
      <c r="U771" s="26">
        <v>10617.357563828</v>
      </c>
      <c r="V771" s="25" t="s">
        <v>278</v>
      </c>
    </row>
    <row r="772" spans="1:22" hidden="1" x14ac:dyDescent="0.25">
      <c r="A772" s="25">
        <v>2017</v>
      </c>
      <c r="B772" s="25">
        <v>210029</v>
      </c>
      <c r="C772" s="25" t="s">
        <v>23</v>
      </c>
      <c r="D772" s="25" t="s">
        <v>1</v>
      </c>
      <c r="E772" s="25" t="s">
        <v>112</v>
      </c>
      <c r="F772" s="25" t="s">
        <v>113</v>
      </c>
      <c r="G772" s="26">
        <v>3935</v>
      </c>
      <c r="H772" s="26">
        <v>2955.2481899999998</v>
      </c>
      <c r="I772" s="26">
        <v>982.09124571100006</v>
      </c>
      <c r="J772" s="26">
        <v>519.14668800499999</v>
      </c>
      <c r="K772" s="26">
        <v>0</v>
      </c>
      <c r="L772" s="26">
        <v>0</v>
      </c>
      <c r="M772" s="26">
        <v>4456.4861237160003</v>
      </c>
      <c r="N772" s="26">
        <v>793.8</v>
      </c>
      <c r="O772" s="26">
        <v>2.35</v>
      </c>
      <c r="P772" s="26">
        <v>5252.6361237159999</v>
      </c>
      <c r="Q772" s="26">
        <v>0</v>
      </c>
      <c r="R772" s="26">
        <v>0</v>
      </c>
      <c r="S772" s="26">
        <v>5252.6361237159999</v>
      </c>
      <c r="T772" s="26">
        <v>512.1</v>
      </c>
      <c r="U772" s="26">
        <v>5764.7361237160003</v>
      </c>
      <c r="V772" s="25" t="s">
        <v>278</v>
      </c>
    </row>
    <row r="773" spans="1:22" hidden="1" x14ac:dyDescent="0.25">
      <c r="A773" s="25">
        <v>2017</v>
      </c>
      <c r="B773" s="25">
        <v>210029</v>
      </c>
      <c r="C773" s="25" t="s">
        <v>23</v>
      </c>
      <c r="D773" s="25" t="s">
        <v>1</v>
      </c>
      <c r="E773" s="25" t="s">
        <v>116</v>
      </c>
      <c r="F773" s="25" t="s">
        <v>117</v>
      </c>
      <c r="G773" s="26">
        <v>9510</v>
      </c>
      <c r="H773" s="26">
        <v>13511.867679999999</v>
      </c>
      <c r="I773" s="26">
        <v>2221.0320908590002</v>
      </c>
      <c r="J773" s="26">
        <v>2338.950528028</v>
      </c>
      <c r="K773" s="26">
        <v>72.027060000000006</v>
      </c>
      <c r="L773" s="26">
        <v>323.53328316900001</v>
      </c>
      <c r="M773" s="26">
        <v>18467.410642055998</v>
      </c>
      <c r="N773" s="26">
        <v>1625.9</v>
      </c>
      <c r="O773" s="26">
        <v>28.39</v>
      </c>
      <c r="P773" s="26">
        <v>20121.700642055999</v>
      </c>
      <c r="Q773" s="26">
        <v>-664</v>
      </c>
      <c r="R773" s="26">
        <v>0</v>
      </c>
      <c r="S773" s="26">
        <v>19457.700642055999</v>
      </c>
      <c r="T773" s="26">
        <v>1897</v>
      </c>
      <c r="U773" s="26">
        <v>21354.700642055999</v>
      </c>
      <c r="V773" s="25" t="s">
        <v>278</v>
      </c>
    </row>
    <row r="774" spans="1:22" hidden="1" x14ac:dyDescent="0.25">
      <c r="A774" s="25">
        <v>2017</v>
      </c>
      <c r="B774" s="25">
        <v>210029</v>
      </c>
      <c r="C774" s="25" t="s">
        <v>23</v>
      </c>
      <c r="D774" s="25" t="s">
        <v>1</v>
      </c>
      <c r="E774" s="25" t="s">
        <v>178</v>
      </c>
      <c r="F774" s="25" t="s">
        <v>179</v>
      </c>
      <c r="G774" s="26">
        <v>3415</v>
      </c>
      <c r="H774" s="26">
        <v>4928.8059499999999</v>
      </c>
      <c r="I774" s="26">
        <v>1063.4620890650001</v>
      </c>
      <c r="J774" s="26">
        <v>857.063014458</v>
      </c>
      <c r="K774" s="26">
        <v>223.60659999999999</v>
      </c>
      <c r="L774" s="26">
        <v>59.067909266000001</v>
      </c>
      <c r="M774" s="26">
        <v>7132.0055627900001</v>
      </c>
      <c r="N774" s="26">
        <v>644.70000000000005</v>
      </c>
      <c r="O774" s="26">
        <v>8.24</v>
      </c>
      <c r="P774" s="26">
        <v>7784.9455627899997</v>
      </c>
      <c r="Q774" s="26">
        <v>-664</v>
      </c>
      <c r="R774" s="26">
        <v>0</v>
      </c>
      <c r="S774" s="26">
        <v>7120.9455627899997</v>
      </c>
      <c r="T774" s="26">
        <v>694.2</v>
      </c>
      <c r="U774" s="26">
        <v>7815.1455627900004</v>
      </c>
      <c r="V774" s="25" t="s">
        <v>278</v>
      </c>
    </row>
    <row r="775" spans="1:22" hidden="1" x14ac:dyDescent="0.25">
      <c r="A775" s="25">
        <v>2017</v>
      </c>
      <c r="B775" s="25">
        <v>210029</v>
      </c>
      <c r="C775" s="25" t="s">
        <v>23</v>
      </c>
      <c r="D775" s="25" t="s">
        <v>1</v>
      </c>
      <c r="E775" s="25" t="s">
        <v>182</v>
      </c>
      <c r="F775" s="25" t="s">
        <v>183</v>
      </c>
      <c r="G775" s="26">
        <v>5252</v>
      </c>
      <c r="H775" s="26">
        <v>5811.1142</v>
      </c>
      <c r="I775" s="26">
        <v>685.77225106399999</v>
      </c>
      <c r="J775" s="26">
        <v>1001.8070834169999</v>
      </c>
      <c r="K775" s="26">
        <v>0</v>
      </c>
      <c r="L775" s="26">
        <v>324.23373884300003</v>
      </c>
      <c r="M775" s="26">
        <v>7822.927273325</v>
      </c>
      <c r="N775" s="26">
        <v>740.3</v>
      </c>
      <c r="O775" s="26">
        <v>53.45</v>
      </c>
      <c r="P775" s="26">
        <v>8616.677273325</v>
      </c>
      <c r="Q775" s="26">
        <v>0</v>
      </c>
      <c r="R775" s="26">
        <v>0</v>
      </c>
      <c r="S775" s="26">
        <v>8616.677273325</v>
      </c>
      <c r="T775" s="26">
        <v>840.1</v>
      </c>
      <c r="U775" s="26">
        <v>9456.7772733250004</v>
      </c>
      <c r="V775" s="25" t="s">
        <v>278</v>
      </c>
    </row>
    <row r="776" spans="1:22" hidden="1" x14ac:dyDescent="0.25">
      <c r="A776" s="25">
        <v>2017</v>
      </c>
      <c r="B776" s="25">
        <v>210029</v>
      </c>
      <c r="C776" s="25" t="s">
        <v>23</v>
      </c>
      <c r="D776" s="25" t="s">
        <v>1</v>
      </c>
      <c r="E776" s="25" t="s">
        <v>221</v>
      </c>
      <c r="F776" s="25" t="s">
        <v>222</v>
      </c>
      <c r="G776" s="26">
        <v>2349</v>
      </c>
      <c r="H776" s="26">
        <v>5870.2273999999998</v>
      </c>
      <c r="I776" s="26">
        <v>825.51164569599996</v>
      </c>
      <c r="J776" s="26">
        <v>1014.026361206</v>
      </c>
      <c r="K776" s="26">
        <v>0</v>
      </c>
      <c r="L776" s="26">
        <v>358.74974619</v>
      </c>
      <c r="M776" s="26">
        <v>8068.5151530920002</v>
      </c>
      <c r="N776" s="26">
        <v>725.6</v>
      </c>
      <c r="O776" s="26">
        <v>3.6</v>
      </c>
      <c r="P776" s="26">
        <v>8797.715153092</v>
      </c>
      <c r="Q776" s="26">
        <v>0</v>
      </c>
      <c r="R776" s="26">
        <v>0</v>
      </c>
      <c r="S776" s="26">
        <v>8797.715153092</v>
      </c>
      <c r="T776" s="26">
        <v>857.7</v>
      </c>
      <c r="U776" s="26">
        <v>9655.4151530920008</v>
      </c>
      <c r="V776" s="25" t="s">
        <v>278</v>
      </c>
    </row>
    <row r="777" spans="1:22" hidden="1" x14ac:dyDescent="0.25">
      <c r="A777" s="25">
        <v>2017</v>
      </c>
      <c r="B777" s="25">
        <v>210029</v>
      </c>
      <c r="C777" s="25" t="s">
        <v>23</v>
      </c>
      <c r="D777" s="25" t="s">
        <v>1</v>
      </c>
      <c r="E777" s="25" t="s">
        <v>118</v>
      </c>
      <c r="F777" s="25" t="s">
        <v>119</v>
      </c>
      <c r="G777" s="26">
        <v>2860</v>
      </c>
      <c r="H777" s="26">
        <v>954.19934000000001</v>
      </c>
      <c r="I777" s="26">
        <v>87.186222197999996</v>
      </c>
      <c r="J777" s="26">
        <v>164.11082913199999</v>
      </c>
      <c r="K777" s="26">
        <v>0</v>
      </c>
      <c r="L777" s="26">
        <v>0</v>
      </c>
      <c r="M777" s="26">
        <v>1205.496391331</v>
      </c>
      <c r="N777" s="26">
        <v>95.5</v>
      </c>
      <c r="O777" s="26">
        <v>0</v>
      </c>
      <c r="P777" s="26">
        <v>1300.996391331</v>
      </c>
      <c r="Q777" s="26">
        <v>0</v>
      </c>
      <c r="R777" s="26">
        <v>0</v>
      </c>
      <c r="S777" s="26">
        <v>1300.996391331</v>
      </c>
      <c r="T777" s="26">
        <v>126.8</v>
      </c>
      <c r="U777" s="26">
        <v>1427.796391331</v>
      </c>
      <c r="V777" s="25" t="s">
        <v>278</v>
      </c>
    </row>
    <row r="778" spans="1:22" hidden="1" x14ac:dyDescent="0.25">
      <c r="A778" s="25">
        <v>2017</v>
      </c>
      <c r="B778" s="25">
        <v>210029</v>
      </c>
      <c r="C778" s="25" t="s">
        <v>23</v>
      </c>
      <c r="D778" s="25" t="s">
        <v>1</v>
      </c>
      <c r="E778" s="25" t="s">
        <v>223</v>
      </c>
      <c r="F778" s="25" t="s">
        <v>224</v>
      </c>
      <c r="G778" s="26">
        <v>19915</v>
      </c>
      <c r="H778" s="26">
        <v>10881.610909999999</v>
      </c>
      <c r="I778" s="26">
        <v>4129.7947991970004</v>
      </c>
      <c r="J778" s="26">
        <v>1919.4133556300001</v>
      </c>
      <c r="K778" s="26">
        <v>599.14356999999995</v>
      </c>
      <c r="L778" s="26">
        <v>95.131807351000006</v>
      </c>
      <c r="M778" s="26">
        <v>17625.094442178</v>
      </c>
      <c r="N778" s="26">
        <v>3277.9</v>
      </c>
      <c r="O778" s="26">
        <v>9.16</v>
      </c>
      <c r="P778" s="26">
        <v>20912.154442178002</v>
      </c>
      <c r="Q778" s="26">
        <v>0</v>
      </c>
      <c r="R778" s="26">
        <v>0</v>
      </c>
      <c r="S778" s="26">
        <v>20912.154442178002</v>
      </c>
      <c r="T778" s="26">
        <v>2038.8</v>
      </c>
      <c r="U778" s="26">
        <v>22950.954442178001</v>
      </c>
      <c r="V778" s="25" t="s">
        <v>278</v>
      </c>
    </row>
    <row r="779" spans="1:22" hidden="1" x14ac:dyDescent="0.25">
      <c r="A779" s="25">
        <v>2017</v>
      </c>
      <c r="B779" s="25">
        <v>210029</v>
      </c>
      <c r="C779" s="25" t="s">
        <v>23</v>
      </c>
      <c r="D779" s="25" t="s">
        <v>1</v>
      </c>
      <c r="E779" s="25" t="s">
        <v>120</v>
      </c>
      <c r="F779" s="25" t="s">
        <v>121</v>
      </c>
      <c r="G779" s="26">
        <v>669647</v>
      </c>
      <c r="H779" s="26">
        <v>22770.969010000001</v>
      </c>
      <c r="I779" s="26">
        <v>1406.6857985879999</v>
      </c>
      <c r="J779" s="26">
        <v>3973.459432226</v>
      </c>
      <c r="K779" s="26">
        <v>0</v>
      </c>
      <c r="L779" s="26">
        <v>1869.2430234240001</v>
      </c>
      <c r="M779" s="26">
        <v>30020.357264237999</v>
      </c>
      <c r="N779" s="26">
        <v>1556.9</v>
      </c>
      <c r="O779" s="26">
        <v>0</v>
      </c>
      <c r="P779" s="26">
        <v>31577.257264238</v>
      </c>
      <c r="Q779" s="26">
        <v>0</v>
      </c>
      <c r="R779" s="26">
        <v>0</v>
      </c>
      <c r="S779" s="26">
        <v>31577.257264238</v>
      </c>
      <c r="T779" s="26">
        <v>3078.6</v>
      </c>
      <c r="U779" s="26">
        <v>34655.857264238002</v>
      </c>
      <c r="V779" s="25" t="s">
        <v>278</v>
      </c>
    </row>
    <row r="780" spans="1:22" hidden="1" x14ac:dyDescent="0.25">
      <c r="A780" s="25">
        <v>2017</v>
      </c>
      <c r="B780" s="25">
        <v>210029</v>
      </c>
      <c r="C780" s="25" t="s">
        <v>23</v>
      </c>
      <c r="D780" s="25" t="s">
        <v>1</v>
      </c>
      <c r="E780" s="25" t="s">
        <v>122</v>
      </c>
      <c r="F780" s="25" t="s">
        <v>123</v>
      </c>
      <c r="G780" s="26">
        <v>2268470</v>
      </c>
      <c r="H780" s="26">
        <v>37070.949890000004</v>
      </c>
      <c r="I780" s="26">
        <v>4842.7197082980001</v>
      </c>
      <c r="J780" s="26">
        <v>6822.2030694109999</v>
      </c>
      <c r="K780" s="26">
        <v>166.40495000000001</v>
      </c>
      <c r="L780" s="26">
        <v>2006.184672567</v>
      </c>
      <c r="M780" s="26">
        <v>50908.462290274998</v>
      </c>
      <c r="N780" s="26">
        <v>7447.3</v>
      </c>
      <c r="O780" s="26">
        <v>0</v>
      </c>
      <c r="P780" s="26">
        <v>58355.762290275001</v>
      </c>
      <c r="Q780" s="26">
        <v>0</v>
      </c>
      <c r="R780" s="26">
        <v>0</v>
      </c>
      <c r="S780" s="26">
        <v>58355.762290275001</v>
      </c>
      <c r="T780" s="26">
        <v>5689.3</v>
      </c>
      <c r="U780" s="26">
        <v>64045.062290274996</v>
      </c>
      <c r="V780" s="25" t="s">
        <v>278</v>
      </c>
    </row>
    <row r="781" spans="1:22" hidden="1" x14ac:dyDescent="0.25">
      <c r="A781" s="25">
        <v>2017</v>
      </c>
      <c r="B781" s="25">
        <v>210029</v>
      </c>
      <c r="C781" s="25" t="s">
        <v>23</v>
      </c>
      <c r="D781" s="25" t="s">
        <v>1</v>
      </c>
      <c r="E781" s="25" t="s">
        <v>186</v>
      </c>
      <c r="F781" s="25" t="s">
        <v>187</v>
      </c>
      <c r="G781" s="26">
        <v>7097</v>
      </c>
      <c r="H781" s="26">
        <v>1382.30528</v>
      </c>
      <c r="I781" s="26">
        <v>840.33818808900003</v>
      </c>
      <c r="J781" s="26">
        <v>256.78902457700002</v>
      </c>
      <c r="K781" s="26">
        <v>0</v>
      </c>
      <c r="L781" s="26">
        <v>0</v>
      </c>
      <c r="M781" s="26">
        <v>2479.4324926660001</v>
      </c>
      <c r="N781" s="26">
        <v>796.6</v>
      </c>
      <c r="O781" s="26">
        <v>1.43</v>
      </c>
      <c r="P781" s="26">
        <v>3277.4624926659999</v>
      </c>
      <c r="Q781" s="26">
        <v>0</v>
      </c>
      <c r="R781" s="26">
        <v>0</v>
      </c>
      <c r="S781" s="26">
        <v>3277.4624926659999</v>
      </c>
      <c r="T781" s="26">
        <v>319.5</v>
      </c>
      <c r="U781" s="26">
        <v>3596.9624926659999</v>
      </c>
      <c r="V781" s="25" t="s">
        <v>278</v>
      </c>
    </row>
    <row r="782" spans="1:22" hidden="1" x14ac:dyDescent="0.25">
      <c r="A782" s="25">
        <v>2017</v>
      </c>
      <c r="B782" s="25">
        <v>210029</v>
      </c>
      <c r="C782" s="25" t="s">
        <v>23</v>
      </c>
      <c r="D782" s="25" t="s">
        <v>1</v>
      </c>
      <c r="E782" s="25" t="s">
        <v>124</v>
      </c>
      <c r="F782" s="25" t="s">
        <v>125</v>
      </c>
      <c r="G782" s="26">
        <v>8385</v>
      </c>
      <c r="H782" s="26">
        <v>2265.9676599999998</v>
      </c>
      <c r="I782" s="26">
        <v>539.93801068300002</v>
      </c>
      <c r="J782" s="26">
        <v>612.69761057899996</v>
      </c>
      <c r="K782" s="26">
        <v>0</v>
      </c>
      <c r="L782" s="26">
        <v>0</v>
      </c>
      <c r="M782" s="26">
        <v>3418.6032812620001</v>
      </c>
      <c r="N782" s="26">
        <v>635.1</v>
      </c>
      <c r="O782" s="26">
        <v>0</v>
      </c>
      <c r="P782" s="26">
        <v>4053.703281262</v>
      </c>
      <c r="Q782" s="26">
        <v>0</v>
      </c>
      <c r="R782" s="26">
        <v>0</v>
      </c>
      <c r="S782" s="26">
        <v>4053.703281262</v>
      </c>
      <c r="T782" s="26">
        <v>395.2</v>
      </c>
      <c r="U782" s="26">
        <v>4448.9032812619998</v>
      </c>
      <c r="V782" s="25" t="s">
        <v>278</v>
      </c>
    </row>
    <row r="783" spans="1:22" hidden="1" x14ac:dyDescent="0.25">
      <c r="A783" s="25">
        <v>2017</v>
      </c>
      <c r="B783" s="25">
        <v>210029</v>
      </c>
      <c r="C783" s="25" t="s">
        <v>23</v>
      </c>
      <c r="D783" s="25" t="s">
        <v>1</v>
      </c>
      <c r="E783" s="25" t="s">
        <v>126</v>
      </c>
      <c r="F783" s="25" t="s">
        <v>127</v>
      </c>
      <c r="G783" s="26">
        <v>114673</v>
      </c>
      <c r="H783" s="26">
        <v>4619.4419200000002</v>
      </c>
      <c r="I783" s="26">
        <v>884.82061256600002</v>
      </c>
      <c r="J783" s="26">
        <v>2224.0793660210002</v>
      </c>
      <c r="K783" s="26">
        <v>0</v>
      </c>
      <c r="L783" s="26">
        <v>0</v>
      </c>
      <c r="M783" s="26">
        <v>7728.3418985870003</v>
      </c>
      <c r="N783" s="26">
        <v>1052.5</v>
      </c>
      <c r="O783" s="26">
        <v>0</v>
      </c>
      <c r="P783" s="26">
        <v>8780.8418985869994</v>
      </c>
      <c r="Q783" s="26">
        <v>0</v>
      </c>
      <c r="R783" s="26">
        <v>0</v>
      </c>
      <c r="S783" s="26">
        <v>8780.8418985869994</v>
      </c>
      <c r="T783" s="26">
        <v>856.1</v>
      </c>
      <c r="U783" s="26">
        <v>9636.9418985869997</v>
      </c>
      <c r="V783" s="25" t="s">
        <v>278</v>
      </c>
    </row>
    <row r="784" spans="1:22" hidden="1" x14ac:dyDescent="0.25">
      <c r="A784" s="25">
        <v>2017</v>
      </c>
      <c r="B784" s="25">
        <v>210029</v>
      </c>
      <c r="C784" s="25" t="s">
        <v>23</v>
      </c>
      <c r="D784" s="25" t="s">
        <v>1</v>
      </c>
      <c r="E784" s="25" t="s">
        <v>128</v>
      </c>
      <c r="F784" s="25" t="s">
        <v>129</v>
      </c>
      <c r="G784" s="26">
        <v>1571197</v>
      </c>
      <c r="H784" s="26">
        <v>19359.961739999999</v>
      </c>
      <c r="I784" s="26">
        <v>2333.5615606699998</v>
      </c>
      <c r="J784" s="26">
        <v>11052.922294432999</v>
      </c>
      <c r="K784" s="26">
        <v>491.68779000000001</v>
      </c>
      <c r="L784" s="26">
        <v>2320.414585173</v>
      </c>
      <c r="M784" s="26">
        <v>35558.547970275002</v>
      </c>
      <c r="N784" s="26">
        <v>2378.5</v>
      </c>
      <c r="O784" s="26">
        <v>1804.74</v>
      </c>
      <c r="P784" s="26">
        <v>39741.787970275</v>
      </c>
      <c r="Q784" s="26">
        <v>0</v>
      </c>
      <c r="R784" s="26">
        <v>0</v>
      </c>
      <c r="S784" s="26">
        <v>39741.787970275</v>
      </c>
      <c r="T784" s="26">
        <v>3874.6</v>
      </c>
      <c r="U784" s="26">
        <v>43616.387970274998</v>
      </c>
      <c r="V784" s="25" t="s">
        <v>278</v>
      </c>
    </row>
    <row r="785" spans="1:22" hidden="1" x14ac:dyDescent="0.25">
      <c r="A785" s="25">
        <v>2017</v>
      </c>
      <c r="B785" s="25">
        <v>210029</v>
      </c>
      <c r="C785" s="25" t="s">
        <v>23</v>
      </c>
      <c r="D785" s="25" t="s">
        <v>1</v>
      </c>
      <c r="E785" s="25" t="s">
        <v>130</v>
      </c>
      <c r="F785" s="25" t="s">
        <v>131</v>
      </c>
      <c r="G785" s="26">
        <v>218459</v>
      </c>
      <c r="H785" s="26">
        <v>1969.69373</v>
      </c>
      <c r="I785" s="26">
        <v>58.703264814999997</v>
      </c>
      <c r="J785" s="26">
        <v>2264.8448637020001</v>
      </c>
      <c r="K785" s="26">
        <v>0</v>
      </c>
      <c r="L785" s="26">
        <v>0</v>
      </c>
      <c r="M785" s="26">
        <v>4293.2418585169999</v>
      </c>
      <c r="N785" s="26">
        <v>14.9</v>
      </c>
      <c r="O785" s="26">
        <v>0</v>
      </c>
      <c r="P785" s="26">
        <v>4308.1418585170004</v>
      </c>
      <c r="Q785" s="26">
        <v>0</v>
      </c>
      <c r="R785" s="26">
        <v>0</v>
      </c>
      <c r="S785" s="26">
        <v>4308.1418585170004</v>
      </c>
      <c r="T785" s="26">
        <v>420</v>
      </c>
      <c r="U785" s="26">
        <v>4728.1418585170004</v>
      </c>
      <c r="V785" s="25" t="s">
        <v>278</v>
      </c>
    </row>
    <row r="786" spans="1:22" hidden="1" x14ac:dyDescent="0.25">
      <c r="A786" s="25">
        <v>2017</v>
      </c>
      <c r="B786" s="25">
        <v>210029</v>
      </c>
      <c r="C786" s="25" t="s">
        <v>23</v>
      </c>
      <c r="D786" s="25" t="s">
        <v>1</v>
      </c>
      <c r="E786" s="25" t="s">
        <v>132</v>
      </c>
      <c r="F786" s="25" t="s">
        <v>133</v>
      </c>
      <c r="G786" s="26">
        <v>2082149</v>
      </c>
      <c r="H786" s="26">
        <v>2877.7887799999999</v>
      </c>
      <c r="I786" s="26">
        <v>284.44084229399999</v>
      </c>
      <c r="J786" s="26">
        <v>1353.771161853</v>
      </c>
      <c r="K786" s="26">
        <v>323.38614000000001</v>
      </c>
      <c r="L786" s="26">
        <v>573.67065500700005</v>
      </c>
      <c r="M786" s="26">
        <v>5413.0575791540005</v>
      </c>
      <c r="N786" s="26">
        <v>357</v>
      </c>
      <c r="O786" s="26">
        <v>0</v>
      </c>
      <c r="P786" s="26">
        <v>5770.0575791540005</v>
      </c>
      <c r="Q786" s="26">
        <v>0</v>
      </c>
      <c r="R786" s="26">
        <v>0</v>
      </c>
      <c r="S786" s="26">
        <v>5770.0575791540005</v>
      </c>
      <c r="T786" s="26">
        <v>562.5</v>
      </c>
      <c r="U786" s="26">
        <v>6332.5575791540005</v>
      </c>
      <c r="V786" s="25" t="s">
        <v>278</v>
      </c>
    </row>
    <row r="787" spans="1:22" hidden="1" x14ac:dyDescent="0.25">
      <c r="A787" s="25">
        <v>2017</v>
      </c>
      <c r="B787" s="25">
        <v>210029</v>
      </c>
      <c r="C787" s="25" t="s">
        <v>23</v>
      </c>
      <c r="D787" s="25" t="s">
        <v>1</v>
      </c>
      <c r="E787" s="25" t="s">
        <v>174</v>
      </c>
      <c r="F787" s="25" t="s">
        <v>175</v>
      </c>
      <c r="G787" s="26">
        <v>37126.39501</v>
      </c>
      <c r="H787" s="26">
        <v>34845.4</v>
      </c>
      <c r="I787" s="26">
        <v>2024.6184800000001</v>
      </c>
      <c r="J787" s="26">
        <v>873.48532139099996</v>
      </c>
      <c r="K787" s="26"/>
      <c r="L787" s="26"/>
      <c r="M787" s="26">
        <v>37743.503801391002</v>
      </c>
      <c r="N787" s="26">
        <v>15.4</v>
      </c>
      <c r="O787" s="26"/>
      <c r="P787" s="26">
        <v>37758.903801391003</v>
      </c>
      <c r="Q787" s="26">
        <v>0</v>
      </c>
      <c r="R787" s="26">
        <v>0</v>
      </c>
      <c r="S787" s="26">
        <v>37758.903801391003</v>
      </c>
      <c r="T787" s="26">
        <v>3681.2</v>
      </c>
      <c r="U787" s="26">
        <v>41440.103801391</v>
      </c>
      <c r="V787" s="25" t="s">
        <v>278</v>
      </c>
    </row>
    <row r="788" spans="1:22" hidden="1" x14ac:dyDescent="0.25">
      <c r="A788" s="25">
        <v>2017</v>
      </c>
      <c r="B788" s="25">
        <v>210029</v>
      </c>
      <c r="C788" s="25" t="s">
        <v>23</v>
      </c>
      <c r="D788" s="25" t="s">
        <v>1</v>
      </c>
      <c r="E788" s="25" t="s">
        <v>176</v>
      </c>
      <c r="F788" s="25" t="s">
        <v>2</v>
      </c>
      <c r="G788" s="26">
        <v>37126.39501</v>
      </c>
      <c r="H788" s="26">
        <v>30474.6</v>
      </c>
      <c r="I788" s="26">
        <v>7702.0894500000004</v>
      </c>
      <c r="J788" s="26">
        <v>6828.2488640279998</v>
      </c>
      <c r="K788" s="26"/>
      <c r="L788" s="26"/>
      <c r="M788" s="26">
        <v>45004.938314027997</v>
      </c>
      <c r="N788" s="26">
        <v>58.4</v>
      </c>
      <c r="O788" s="26"/>
      <c r="P788" s="26">
        <v>45063.338314027998</v>
      </c>
      <c r="Q788" s="26">
        <v>0</v>
      </c>
      <c r="R788" s="26">
        <v>0</v>
      </c>
      <c r="S788" s="26">
        <v>45063.338314027998</v>
      </c>
      <c r="T788" s="26">
        <v>4393.3999999999996</v>
      </c>
      <c r="U788" s="26">
        <v>49456.738314028</v>
      </c>
      <c r="V788" s="25" t="s">
        <v>278</v>
      </c>
    </row>
    <row r="789" spans="1:22" hidden="1" x14ac:dyDescent="0.25">
      <c r="A789" s="25">
        <v>2017</v>
      </c>
      <c r="B789" s="25">
        <v>210029</v>
      </c>
      <c r="C789" s="25" t="s">
        <v>23</v>
      </c>
      <c r="D789" s="25" t="s">
        <v>1</v>
      </c>
      <c r="E789" s="25" t="s">
        <v>134</v>
      </c>
      <c r="F789" s="25" t="s">
        <v>135</v>
      </c>
      <c r="G789" s="26">
        <v>22947770</v>
      </c>
      <c r="H789" s="26">
        <v>16693.860069999999</v>
      </c>
      <c r="I789" s="26">
        <v>2504.5058688230001</v>
      </c>
      <c r="J789" s="26">
        <v>9235.7084959000003</v>
      </c>
      <c r="K789" s="26">
        <v>0</v>
      </c>
      <c r="L789" s="26">
        <v>686.82406779600001</v>
      </c>
      <c r="M789" s="26">
        <v>29120.898502519001</v>
      </c>
      <c r="N789" s="26">
        <v>1949.8</v>
      </c>
      <c r="O789" s="26">
        <v>157.5</v>
      </c>
      <c r="P789" s="26">
        <v>31228.198502519001</v>
      </c>
      <c r="Q789" s="26">
        <v>0</v>
      </c>
      <c r="R789" s="26">
        <v>0</v>
      </c>
      <c r="S789" s="26">
        <v>31228.198502519001</v>
      </c>
      <c r="T789" s="26">
        <v>3044.5</v>
      </c>
      <c r="U789" s="26">
        <v>34272.698502519001</v>
      </c>
      <c r="V789" s="25" t="s">
        <v>278</v>
      </c>
    </row>
    <row r="790" spans="1:22" hidden="1" x14ac:dyDescent="0.25">
      <c r="A790" s="25">
        <v>2017</v>
      </c>
      <c r="B790" s="25">
        <v>210029</v>
      </c>
      <c r="C790" s="25" t="s">
        <v>23</v>
      </c>
      <c r="D790" s="25" t="s">
        <v>1</v>
      </c>
      <c r="E790" s="25" t="s">
        <v>136</v>
      </c>
      <c r="F790" s="25" t="s">
        <v>137</v>
      </c>
      <c r="G790" s="26">
        <v>577457</v>
      </c>
      <c r="H790" s="26">
        <v>1672.68812</v>
      </c>
      <c r="I790" s="26">
        <v>1094.568818768</v>
      </c>
      <c r="J790" s="26">
        <v>1086.9718467279999</v>
      </c>
      <c r="K790" s="26">
        <v>0</v>
      </c>
      <c r="L790" s="26">
        <v>0</v>
      </c>
      <c r="M790" s="26">
        <v>3854.228785496</v>
      </c>
      <c r="N790" s="26">
        <v>1850.9</v>
      </c>
      <c r="O790" s="26">
        <v>0</v>
      </c>
      <c r="P790" s="26">
        <v>5705.1287854960001</v>
      </c>
      <c r="Q790" s="26">
        <v>0</v>
      </c>
      <c r="R790" s="26">
        <v>0</v>
      </c>
      <c r="S790" s="26">
        <v>5705.1287854960001</v>
      </c>
      <c r="T790" s="26">
        <v>556.20000000000005</v>
      </c>
      <c r="U790" s="26">
        <v>6261.3287854959999</v>
      </c>
      <c r="V790" s="25" t="s">
        <v>278</v>
      </c>
    </row>
    <row r="791" spans="1:22" hidden="1" x14ac:dyDescent="0.25">
      <c r="A791" s="25">
        <v>2017</v>
      </c>
      <c r="B791" s="25">
        <v>210029</v>
      </c>
      <c r="C791" s="25" t="s">
        <v>23</v>
      </c>
      <c r="D791" s="25" t="s">
        <v>1</v>
      </c>
      <c r="E791" s="25" t="s">
        <v>138</v>
      </c>
      <c r="F791" s="25" t="s">
        <v>139</v>
      </c>
      <c r="G791" s="26">
        <v>146449</v>
      </c>
      <c r="H791" s="26">
        <v>6127.6646899999996</v>
      </c>
      <c r="I791" s="26">
        <v>309.68789426400002</v>
      </c>
      <c r="J791" s="26">
        <v>3219.9036818149998</v>
      </c>
      <c r="K791" s="26">
        <v>147.25413</v>
      </c>
      <c r="L791" s="26">
        <v>910.40899667799999</v>
      </c>
      <c r="M791" s="26">
        <v>10714.919392756001</v>
      </c>
      <c r="N791" s="26">
        <v>232.8</v>
      </c>
      <c r="O791" s="26">
        <v>373.69</v>
      </c>
      <c r="P791" s="26">
        <v>11321.409392756001</v>
      </c>
      <c r="Q791" s="26">
        <v>0</v>
      </c>
      <c r="R791" s="26">
        <v>0</v>
      </c>
      <c r="S791" s="26">
        <v>11321.409392756001</v>
      </c>
      <c r="T791" s="26">
        <v>1103.8</v>
      </c>
      <c r="U791" s="26">
        <v>12425.209392756</v>
      </c>
      <c r="V791" s="25" t="s">
        <v>278</v>
      </c>
    </row>
    <row r="792" spans="1:22" hidden="1" x14ac:dyDescent="0.25">
      <c r="A792" s="25">
        <v>2017</v>
      </c>
      <c r="B792" s="25">
        <v>210029</v>
      </c>
      <c r="C792" s="25" t="s">
        <v>23</v>
      </c>
      <c r="D792" s="25" t="s">
        <v>1</v>
      </c>
      <c r="E792" s="25" t="s">
        <v>140</v>
      </c>
      <c r="F792" s="25" t="s">
        <v>141</v>
      </c>
      <c r="G792" s="26">
        <v>485844</v>
      </c>
      <c r="H792" s="26">
        <v>7707.6448899999996</v>
      </c>
      <c r="I792" s="26">
        <v>1483.6863986589999</v>
      </c>
      <c r="J792" s="26">
        <v>6273.1390633259998</v>
      </c>
      <c r="K792" s="26">
        <v>0</v>
      </c>
      <c r="L792" s="26">
        <v>1053.7781588610001</v>
      </c>
      <c r="M792" s="26">
        <v>16518.248510846999</v>
      </c>
      <c r="N792" s="26">
        <v>2103.1999999999998</v>
      </c>
      <c r="O792" s="26">
        <v>920.39</v>
      </c>
      <c r="P792" s="26">
        <v>19541.838510846999</v>
      </c>
      <c r="Q792" s="26">
        <v>0</v>
      </c>
      <c r="R792" s="26">
        <v>0</v>
      </c>
      <c r="S792" s="26">
        <v>19541.838510846999</v>
      </c>
      <c r="T792" s="26">
        <v>1905.2</v>
      </c>
      <c r="U792" s="26">
        <v>21447.038510847</v>
      </c>
      <c r="V792" s="25" t="s">
        <v>278</v>
      </c>
    </row>
    <row r="793" spans="1:22" hidden="1" x14ac:dyDescent="0.25">
      <c r="A793" s="25">
        <v>2017</v>
      </c>
      <c r="B793" s="25">
        <v>210029</v>
      </c>
      <c r="C793" s="25" t="s">
        <v>23</v>
      </c>
      <c r="D793" s="25" t="s">
        <v>1</v>
      </c>
      <c r="E793" s="25" t="s">
        <v>142</v>
      </c>
      <c r="F793" s="25" t="s">
        <v>143</v>
      </c>
      <c r="G793" s="26">
        <v>1986893</v>
      </c>
      <c r="H793" s="26">
        <v>3741.1234399999998</v>
      </c>
      <c r="I793" s="26">
        <v>280.01409469499998</v>
      </c>
      <c r="J793" s="26">
        <v>2652.5094477580001</v>
      </c>
      <c r="K793" s="26">
        <v>0</v>
      </c>
      <c r="L793" s="26">
        <v>389.53587307100003</v>
      </c>
      <c r="M793" s="26">
        <v>7063.1828555230004</v>
      </c>
      <c r="N793" s="26">
        <v>253.3</v>
      </c>
      <c r="O793" s="26">
        <v>367.83076923099998</v>
      </c>
      <c r="P793" s="26">
        <v>7684.3136247539996</v>
      </c>
      <c r="Q793" s="26">
        <v>0</v>
      </c>
      <c r="R793" s="26">
        <v>0</v>
      </c>
      <c r="S793" s="26">
        <v>7684.3136247539996</v>
      </c>
      <c r="T793" s="26">
        <v>749.2</v>
      </c>
      <c r="U793" s="26">
        <v>8433.5136247539995</v>
      </c>
      <c r="V793" s="25" t="s">
        <v>278</v>
      </c>
    </row>
    <row r="794" spans="1:22" hidden="1" x14ac:dyDescent="0.25">
      <c r="A794" s="25">
        <v>2017</v>
      </c>
      <c r="B794" s="25">
        <v>210029</v>
      </c>
      <c r="C794" s="25" t="s">
        <v>23</v>
      </c>
      <c r="D794" s="25" t="s">
        <v>1</v>
      </c>
      <c r="E794" s="25" t="s">
        <v>144</v>
      </c>
      <c r="F794" s="25" t="s">
        <v>145</v>
      </c>
      <c r="G794" s="26">
        <v>1015149</v>
      </c>
      <c r="H794" s="26">
        <v>1624.6640299999999</v>
      </c>
      <c r="I794" s="26">
        <v>168.157354005</v>
      </c>
      <c r="J794" s="26">
        <v>1835.252377342</v>
      </c>
      <c r="K794" s="26">
        <v>0</v>
      </c>
      <c r="L794" s="26">
        <v>105.61417138199999</v>
      </c>
      <c r="M794" s="26">
        <v>3733.6879327289998</v>
      </c>
      <c r="N794" s="26">
        <v>99.6</v>
      </c>
      <c r="O794" s="26">
        <v>430.81</v>
      </c>
      <c r="P794" s="26">
        <v>4264.0979327289997</v>
      </c>
      <c r="Q794" s="26">
        <v>0</v>
      </c>
      <c r="R794" s="26">
        <v>0</v>
      </c>
      <c r="S794" s="26">
        <v>4264.0979327289997</v>
      </c>
      <c r="T794" s="26">
        <v>415.7</v>
      </c>
      <c r="U794" s="26">
        <v>4679.7979327290004</v>
      </c>
      <c r="V794" s="25" t="s">
        <v>278</v>
      </c>
    </row>
    <row r="795" spans="1:22" hidden="1" x14ac:dyDescent="0.25">
      <c r="A795" s="25">
        <v>2017</v>
      </c>
      <c r="B795" s="25">
        <v>210029</v>
      </c>
      <c r="C795" s="25" t="s">
        <v>23</v>
      </c>
      <c r="D795" s="25" t="s">
        <v>1</v>
      </c>
      <c r="E795" s="25" t="s">
        <v>146</v>
      </c>
      <c r="F795" s="25" t="s">
        <v>147</v>
      </c>
      <c r="G795" s="26">
        <v>154334</v>
      </c>
      <c r="H795" s="26">
        <v>1707.96172</v>
      </c>
      <c r="I795" s="26">
        <v>277.20607759199999</v>
      </c>
      <c r="J795" s="26">
        <v>1604.8544974500001</v>
      </c>
      <c r="K795" s="26">
        <v>0</v>
      </c>
      <c r="L795" s="26">
        <v>212.085484861</v>
      </c>
      <c r="M795" s="26">
        <v>3802.1077799019999</v>
      </c>
      <c r="N795" s="26">
        <v>355.1</v>
      </c>
      <c r="O795" s="26">
        <v>112.93</v>
      </c>
      <c r="P795" s="26">
        <v>4270.1377799020001</v>
      </c>
      <c r="Q795" s="26">
        <v>0</v>
      </c>
      <c r="R795" s="26">
        <v>0</v>
      </c>
      <c r="S795" s="26">
        <v>4270.1377799020001</v>
      </c>
      <c r="T795" s="26">
        <v>416.3</v>
      </c>
      <c r="U795" s="26">
        <v>4686.4377799020003</v>
      </c>
      <c r="V795" s="25" t="s">
        <v>278</v>
      </c>
    </row>
    <row r="796" spans="1:22" hidden="1" x14ac:dyDescent="0.25">
      <c r="A796" s="25">
        <v>2017</v>
      </c>
      <c r="B796" s="25">
        <v>210029</v>
      </c>
      <c r="C796" s="25" t="s">
        <v>23</v>
      </c>
      <c r="D796" s="25" t="s">
        <v>1</v>
      </c>
      <c r="E796" s="25" t="s">
        <v>148</v>
      </c>
      <c r="F796" s="25" t="s">
        <v>149</v>
      </c>
      <c r="G796" s="26">
        <v>4738883</v>
      </c>
      <c r="H796" s="26">
        <v>6575.7290499999999</v>
      </c>
      <c r="I796" s="26">
        <v>342.64727333000002</v>
      </c>
      <c r="J796" s="26">
        <v>1341.2692518189999</v>
      </c>
      <c r="K796" s="26">
        <v>0</v>
      </c>
      <c r="L796" s="26">
        <v>0</v>
      </c>
      <c r="M796" s="26">
        <v>8259.6455751480007</v>
      </c>
      <c r="N796" s="26">
        <v>206.2</v>
      </c>
      <c r="O796" s="26">
        <v>0</v>
      </c>
      <c r="P796" s="26">
        <v>8465.8455751479996</v>
      </c>
      <c r="Q796" s="26">
        <v>0</v>
      </c>
      <c r="R796" s="26">
        <v>0</v>
      </c>
      <c r="S796" s="26">
        <v>8465.8455751479996</v>
      </c>
      <c r="T796" s="26">
        <v>825.4</v>
      </c>
      <c r="U796" s="26">
        <v>9291.2455751479993</v>
      </c>
      <c r="V796" s="25" t="s">
        <v>278</v>
      </c>
    </row>
    <row r="797" spans="1:22" hidden="1" x14ac:dyDescent="0.25">
      <c r="A797" s="25">
        <v>2017</v>
      </c>
      <c r="B797" s="25">
        <v>210029</v>
      </c>
      <c r="C797" s="25" t="s">
        <v>23</v>
      </c>
      <c r="D797" s="25" t="s">
        <v>1</v>
      </c>
      <c r="E797" s="25" t="s">
        <v>150</v>
      </c>
      <c r="F797" s="25" t="s">
        <v>151</v>
      </c>
      <c r="G797" s="26">
        <v>347216</v>
      </c>
      <c r="H797" s="26">
        <v>701.02871000000005</v>
      </c>
      <c r="I797" s="26">
        <v>151.804952937</v>
      </c>
      <c r="J797" s="26">
        <v>776.65458655899999</v>
      </c>
      <c r="K797" s="26">
        <v>452.34190999999998</v>
      </c>
      <c r="L797" s="26">
        <v>131.96765804699999</v>
      </c>
      <c r="M797" s="26">
        <v>2213.7978175429998</v>
      </c>
      <c r="N797" s="26">
        <v>164</v>
      </c>
      <c r="O797" s="26">
        <v>0</v>
      </c>
      <c r="P797" s="26">
        <v>2377.7978175429998</v>
      </c>
      <c r="Q797" s="26">
        <v>0</v>
      </c>
      <c r="R797" s="26">
        <v>0</v>
      </c>
      <c r="S797" s="26">
        <v>2377.7978175429998</v>
      </c>
      <c r="T797" s="26">
        <v>231.8</v>
      </c>
      <c r="U797" s="26">
        <v>2609.597817543</v>
      </c>
      <c r="V797" s="25" t="s">
        <v>278</v>
      </c>
    </row>
    <row r="798" spans="1:22" hidden="1" x14ac:dyDescent="0.25">
      <c r="A798" s="25">
        <v>2017</v>
      </c>
      <c r="B798" s="25">
        <v>210029</v>
      </c>
      <c r="C798" s="25" t="s">
        <v>23</v>
      </c>
      <c r="D798" s="25" t="s">
        <v>1</v>
      </c>
      <c r="E798" s="25" t="s">
        <v>152</v>
      </c>
      <c r="F798" s="25" t="s">
        <v>153</v>
      </c>
      <c r="G798" s="26">
        <v>505530</v>
      </c>
      <c r="H798" s="26">
        <v>3515.4412600000001</v>
      </c>
      <c r="I798" s="26">
        <v>452.249229625</v>
      </c>
      <c r="J798" s="26">
        <v>3288.6373768029998</v>
      </c>
      <c r="K798" s="26">
        <v>0</v>
      </c>
      <c r="L798" s="26">
        <v>623.69136187499998</v>
      </c>
      <c r="M798" s="26">
        <v>7880.0192283030001</v>
      </c>
      <c r="N798" s="26">
        <v>481.2</v>
      </c>
      <c r="O798" s="26">
        <v>0</v>
      </c>
      <c r="P798" s="26">
        <v>8361.2192283029999</v>
      </c>
      <c r="Q798" s="26">
        <v>0</v>
      </c>
      <c r="R798" s="26">
        <v>0</v>
      </c>
      <c r="S798" s="26">
        <v>8361.2192283029999</v>
      </c>
      <c r="T798" s="26">
        <v>815.2</v>
      </c>
      <c r="U798" s="26">
        <v>9176.4192283030006</v>
      </c>
      <c r="V798" s="25" t="s">
        <v>278</v>
      </c>
    </row>
    <row r="799" spans="1:22" hidden="1" x14ac:dyDescent="0.25">
      <c r="A799" s="25">
        <v>2017</v>
      </c>
      <c r="B799" s="25">
        <v>210029</v>
      </c>
      <c r="C799" s="25" t="s">
        <v>23</v>
      </c>
      <c r="D799" s="25" t="s">
        <v>1</v>
      </c>
      <c r="E799" s="25" t="s">
        <v>154</v>
      </c>
      <c r="F799" s="25" t="s">
        <v>155</v>
      </c>
      <c r="G799" s="26">
        <v>1220662</v>
      </c>
      <c r="H799" s="26">
        <v>6669.8389500000003</v>
      </c>
      <c r="I799" s="26">
        <v>1033.2436737349999</v>
      </c>
      <c r="J799" s="26">
        <v>3055.1777253629998</v>
      </c>
      <c r="K799" s="26">
        <v>0</v>
      </c>
      <c r="L799" s="26">
        <v>680.044104877</v>
      </c>
      <c r="M799" s="26">
        <v>11438.304453975001</v>
      </c>
      <c r="N799" s="26">
        <v>1412</v>
      </c>
      <c r="O799" s="26">
        <v>0</v>
      </c>
      <c r="P799" s="26">
        <v>12850.304453975001</v>
      </c>
      <c r="Q799" s="26">
        <v>0</v>
      </c>
      <c r="R799" s="26">
        <v>0</v>
      </c>
      <c r="S799" s="26">
        <v>12850.304453975001</v>
      </c>
      <c r="T799" s="26">
        <v>1252.8</v>
      </c>
      <c r="U799" s="26">
        <v>14103.104453975</v>
      </c>
      <c r="V799" s="25" t="s">
        <v>278</v>
      </c>
    </row>
    <row r="800" spans="1:22" hidden="1" x14ac:dyDescent="0.25">
      <c r="A800" s="25">
        <v>2017</v>
      </c>
      <c r="B800" s="25">
        <v>210029</v>
      </c>
      <c r="C800" s="25" t="s">
        <v>23</v>
      </c>
      <c r="D800" s="25" t="s">
        <v>1</v>
      </c>
      <c r="E800" s="25" t="s">
        <v>156</v>
      </c>
      <c r="F800" s="25" t="s">
        <v>157</v>
      </c>
      <c r="G800" s="26">
        <v>1068700</v>
      </c>
      <c r="H800" s="26">
        <v>5375.4887900000003</v>
      </c>
      <c r="I800" s="26">
        <v>508.39005942099999</v>
      </c>
      <c r="J800" s="26">
        <v>1819.869945338</v>
      </c>
      <c r="K800" s="26">
        <v>0</v>
      </c>
      <c r="L800" s="26">
        <v>345.15300127099999</v>
      </c>
      <c r="M800" s="26">
        <v>8048.9017960299998</v>
      </c>
      <c r="N800" s="26">
        <v>647.29999999999995</v>
      </c>
      <c r="O800" s="26">
        <v>0</v>
      </c>
      <c r="P800" s="26">
        <v>8696.20179603</v>
      </c>
      <c r="Q800" s="26">
        <v>0</v>
      </c>
      <c r="R800" s="26">
        <v>0</v>
      </c>
      <c r="S800" s="26">
        <v>8696.20179603</v>
      </c>
      <c r="T800" s="26">
        <v>847.8</v>
      </c>
      <c r="U800" s="26">
        <v>9544.0017960299992</v>
      </c>
      <c r="V800" s="25" t="s">
        <v>278</v>
      </c>
    </row>
    <row r="801" spans="1:22" hidden="1" x14ac:dyDescent="0.25">
      <c r="A801" s="25">
        <v>2017</v>
      </c>
      <c r="B801" s="25">
        <v>210029</v>
      </c>
      <c r="C801" s="25" t="s">
        <v>23</v>
      </c>
      <c r="D801" s="25" t="s">
        <v>1</v>
      </c>
      <c r="E801" s="25" t="s">
        <v>158</v>
      </c>
      <c r="F801" s="25" t="s">
        <v>159</v>
      </c>
      <c r="G801" s="26">
        <v>216921</v>
      </c>
      <c r="H801" s="26">
        <v>1042.30924</v>
      </c>
      <c r="I801" s="26">
        <v>123.74475466299999</v>
      </c>
      <c r="J801" s="26">
        <v>330.32127464199999</v>
      </c>
      <c r="K801" s="26">
        <v>0</v>
      </c>
      <c r="L801" s="26">
        <v>37.117759053</v>
      </c>
      <c r="M801" s="26">
        <v>1533.4930283579999</v>
      </c>
      <c r="N801" s="26">
        <v>176.4</v>
      </c>
      <c r="O801" s="26">
        <v>0</v>
      </c>
      <c r="P801" s="26">
        <v>1709.893028358</v>
      </c>
      <c r="Q801" s="26">
        <v>0</v>
      </c>
      <c r="R801" s="26">
        <v>0</v>
      </c>
      <c r="S801" s="26">
        <v>1709.893028358</v>
      </c>
      <c r="T801" s="26">
        <v>166.7</v>
      </c>
      <c r="U801" s="26">
        <v>1876.5930283580001</v>
      </c>
      <c r="V801" s="25" t="s">
        <v>278</v>
      </c>
    </row>
    <row r="802" spans="1:22" hidden="1" x14ac:dyDescent="0.25">
      <c r="A802" s="25">
        <v>2017</v>
      </c>
      <c r="B802" s="25">
        <v>210029</v>
      </c>
      <c r="C802" s="25" t="s">
        <v>23</v>
      </c>
      <c r="D802" s="25" t="s">
        <v>1</v>
      </c>
      <c r="E802" s="25" t="s">
        <v>199</v>
      </c>
      <c r="F802" s="25" t="s">
        <v>200</v>
      </c>
      <c r="G802" s="26">
        <v>31460</v>
      </c>
      <c r="H802" s="26">
        <v>128.73035999999999</v>
      </c>
      <c r="I802" s="26">
        <v>1.374019951</v>
      </c>
      <c r="J802" s="26">
        <v>147.59533093600001</v>
      </c>
      <c r="K802" s="26">
        <v>0</v>
      </c>
      <c r="L802" s="26">
        <v>0</v>
      </c>
      <c r="M802" s="26">
        <v>277.69971088699998</v>
      </c>
      <c r="N802" s="26">
        <v>1</v>
      </c>
      <c r="O802" s="26">
        <v>0</v>
      </c>
      <c r="P802" s="26">
        <v>278.69971088699998</v>
      </c>
      <c r="Q802" s="26">
        <v>0</v>
      </c>
      <c r="R802" s="26">
        <v>0</v>
      </c>
      <c r="S802" s="26">
        <v>278.69971088699998</v>
      </c>
      <c r="T802" s="26">
        <v>27.2</v>
      </c>
      <c r="U802" s="26">
        <v>305.89971088700003</v>
      </c>
      <c r="V802" s="25" t="s">
        <v>278</v>
      </c>
    </row>
    <row r="803" spans="1:22" hidden="1" x14ac:dyDescent="0.25">
      <c r="A803" s="25">
        <v>2017</v>
      </c>
      <c r="B803" s="25">
        <v>210029</v>
      </c>
      <c r="C803" s="25" t="s">
        <v>23</v>
      </c>
      <c r="D803" s="25" t="s">
        <v>1</v>
      </c>
      <c r="E803" s="25" t="s">
        <v>160</v>
      </c>
      <c r="F803" s="25" t="s">
        <v>161</v>
      </c>
      <c r="G803" s="26">
        <v>2934</v>
      </c>
      <c r="H803" s="26">
        <v>1538.7099000000001</v>
      </c>
      <c r="I803" s="26">
        <v>154.42138576299999</v>
      </c>
      <c r="J803" s="26">
        <v>264.85089842000002</v>
      </c>
      <c r="K803" s="26">
        <v>0</v>
      </c>
      <c r="L803" s="26">
        <v>39.353761044000002</v>
      </c>
      <c r="M803" s="26">
        <v>1997.3359452269999</v>
      </c>
      <c r="N803" s="26">
        <v>105.2</v>
      </c>
      <c r="O803" s="26">
        <v>10.38</v>
      </c>
      <c r="P803" s="26">
        <v>2112.9159452270001</v>
      </c>
      <c r="Q803" s="26">
        <v>0</v>
      </c>
      <c r="R803" s="26">
        <v>0</v>
      </c>
      <c r="S803" s="26">
        <v>2112.9159452270001</v>
      </c>
      <c r="T803" s="26">
        <v>206</v>
      </c>
      <c r="U803" s="26">
        <v>2318.9159452270001</v>
      </c>
      <c r="V803" s="25" t="s">
        <v>278</v>
      </c>
    </row>
    <row r="804" spans="1:22" hidden="1" x14ac:dyDescent="0.25">
      <c r="A804" s="25">
        <v>2017</v>
      </c>
      <c r="B804" s="25">
        <v>210029</v>
      </c>
      <c r="C804" s="25" t="s">
        <v>23</v>
      </c>
      <c r="D804" s="25" t="s">
        <v>1</v>
      </c>
      <c r="E804" s="25" t="s">
        <v>164</v>
      </c>
      <c r="F804" s="25" t="s">
        <v>165</v>
      </c>
      <c r="G804" s="26">
        <v>112909</v>
      </c>
      <c r="H804" s="26">
        <v>2929.2495100000001</v>
      </c>
      <c r="I804" s="26">
        <v>412.37038458299998</v>
      </c>
      <c r="J804" s="26">
        <v>2093.2376257010001</v>
      </c>
      <c r="K804" s="26">
        <v>0</v>
      </c>
      <c r="L804" s="26">
        <v>436.36414346700002</v>
      </c>
      <c r="M804" s="26">
        <v>5871.2216637510001</v>
      </c>
      <c r="N804" s="26">
        <v>341.2</v>
      </c>
      <c r="O804" s="26">
        <v>0</v>
      </c>
      <c r="P804" s="26">
        <v>6212.4216637509999</v>
      </c>
      <c r="Q804" s="26">
        <v>0</v>
      </c>
      <c r="R804" s="26">
        <v>0</v>
      </c>
      <c r="S804" s="26">
        <v>6212.4216637509999</v>
      </c>
      <c r="T804" s="26">
        <v>605.70000000000005</v>
      </c>
      <c r="U804" s="26">
        <v>6818.1216637509997</v>
      </c>
      <c r="V804" s="25" t="s">
        <v>278</v>
      </c>
    </row>
    <row r="805" spans="1:22" hidden="1" x14ac:dyDescent="0.25">
      <c r="A805" s="25">
        <v>2017</v>
      </c>
      <c r="B805" s="25">
        <v>210029</v>
      </c>
      <c r="C805" s="25" t="s">
        <v>23</v>
      </c>
      <c r="D805" s="25" t="s">
        <v>1</v>
      </c>
      <c r="E805" s="25" t="s">
        <v>170</v>
      </c>
      <c r="F805" s="25" t="s">
        <v>171</v>
      </c>
      <c r="G805" s="26">
        <v>127415</v>
      </c>
      <c r="H805" s="26">
        <v>4227.2858100000003</v>
      </c>
      <c r="I805" s="26">
        <v>368.42243121500002</v>
      </c>
      <c r="J805" s="26">
        <v>872.90236183699994</v>
      </c>
      <c r="K805" s="26">
        <v>0</v>
      </c>
      <c r="L805" s="26">
        <v>553.41299829299999</v>
      </c>
      <c r="M805" s="26">
        <v>6022.0236013450003</v>
      </c>
      <c r="N805" s="26">
        <v>378.2</v>
      </c>
      <c r="O805" s="26">
        <v>0</v>
      </c>
      <c r="P805" s="26">
        <v>6400.2236013450001</v>
      </c>
      <c r="Q805" s="26">
        <v>0</v>
      </c>
      <c r="R805" s="26">
        <v>0</v>
      </c>
      <c r="S805" s="26">
        <v>6400.2236013450001</v>
      </c>
      <c r="T805" s="26">
        <v>624</v>
      </c>
      <c r="U805" s="26">
        <v>7024.2236013450001</v>
      </c>
      <c r="V805" s="25" t="s">
        <v>278</v>
      </c>
    </row>
    <row r="806" spans="1:22" hidden="1" x14ac:dyDescent="0.25">
      <c r="A806" s="25">
        <v>2017</v>
      </c>
      <c r="B806" s="25">
        <v>210029</v>
      </c>
      <c r="C806" s="25" t="s">
        <v>23</v>
      </c>
      <c r="D806" s="25" t="s">
        <v>1</v>
      </c>
      <c r="E806" s="25" t="s">
        <v>193</v>
      </c>
      <c r="F806" s="25" t="s">
        <v>194</v>
      </c>
      <c r="G806" s="26">
        <v>11435</v>
      </c>
      <c r="H806" s="26">
        <v>31.4</v>
      </c>
      <c r="I806" s="26">
        <v>1.6787636749999999</v>
      </c>
      <c r="J806" s="26">
        <v>5.3822368730000001</v>
      </c>
      <c r="K806" s="26"/>
      <c r="L806" s="26"/>
      <c r="M806" s="26">
        <v>38.461000548000001</v>
      </c>
      <c r="N806" s="26"/>
      <c r="O806" s="26"/>
      <c r="P806" s="26">
        <v>38.461000548000001</v>
      </c>
      <c r="Q806" s="26">
        <v>0</v>
      </c>
      <c r="R806" s="26">
        <v>0</v>
      </c>
      <c r="S806" s="26">
        <v>38.461000548000001</v>
      </c>
      <c r="T806" s="26">
        <v>3.7</v>
      </c>
      <c r="U806" s="26">
        <v>42.161000547999997</v>
      </c>
      <c r="V806" s="25" t="s">
        <v>278</v>
      </c>
    </row>
    <row r="807" spans="1:22" hidden="1" x14ac:dyDescent="0.25">
      <c r="A807" s="25">
        <v>2017</v>
      </c>
      <c r="B807" s="25">
        <v>210029</v>
      </c>
      <c r="C807" s="25" t="s">
        <v>23</v>
      </c>
      <c r="D807" s="25" t="s">
        <v>1</v>
      </c>
      <c r="E807" s="25" t="s">
        <v>172</v>
      </c>
      <c r="F807" s="25" t="s">
        <v>173</v>
      </c>
      <c r="G807" s="26">
        <v>20506</v>
      </c>
      <c r="H807" s="26"/>
      <c r="I807" s="26">
        <v>3001.3769000000002</v>
      </c>
      <c r="J807" s="26">
        <v>1049.6976768679999</v>
      </c>
      <c r="K807" s="26"/>
      <c r="L807" s="26"/>
      <c r="M807" s="26">
        <v>4051.0745768679999</v>
      </c>
      <c r="N807" s="26"/>
      <c r="O807" s="26"/>
      <c r="P807" s="26">
        <v>4051.0745768679999</v>
      </c>
      <c r="Q807" s="26">
        <v>0</v>
      </c>
      <c r="R807" s="26">
        <v>0</v>
      </c>
      <c r="S807" s="26">
        <v>4051.0745768679999</v>
      </c>
      <c r="T807" s="26">
        <v>395</v>
      </c>
      <c r="U807" s="26">
        <v>4446.0745768679999</v>
      </c>
      <c r="V807" s="25" t="s">
        <v>278</v>
      </c>
    </row>
    <row r="808" spans="1:22" x14ac:dyDescent="0.25">
      <c r="A808" s="25">
        <v>2017</v>
      </c>
      <c r="B808" s="25">
        <v>210029</v>
      </c>
      <c r="C808" s="25" t="s">
        <v>23</v>
      </c>
      <c r="D808" s="25" t="s">
        <v>177</v>
      </c>
      <c r="E808" s="25" t="s">
        <v>94</v>
      </c>
      <c r="F808" s="25" t="s">
        <v>94</v>
      </c>
      <c r="G808" s="26">
        <v>42849765.790019996</v>
      </c>
      <c r="H808" s="26">
        <v>323690.27227000002</v>
      </c>
      <c r="I808" s="26">
        <v>57883.074659999998</v>
      </c>
      <c r="J808" s="26">
        <v>93630.515910000002</v>
      </c>
      <c r="K808" s="26">
        <v>3450.7376300000001</v>
      </c>
      <c r="L808" s="26">
        <v>23500.493330000001</v>
      </c>
      <c r="M808" s="26">
        <v>502155.09379999997</v>
      </c>
      <c r="N808" s="26">
        <v>42623.5</v>
      </c>
      <c r="O808" s="26">
        <v>4326.5707692309998</v>
      </c>
      <c r="P808" s="26">
        <v>549105.16456922691</v>
      </c>
      <c r="Q808" s="26">
        <v>-2083</v>
      </c>
      <c r="R808" s="26">
        <v>0</v>
      </c>
      <c r="S808" s="26">
        <v>547022.16456923098</v>
      </c>
      <c r="T808" s="26">
        <v>53331.1</v>
      </c>
      <c r="U808" s="26">
        <v>600353.26456923096</v>
      </c>
      <c r="V808" s="25" t="s">
        <v>278</v>
      </c>
    </row>
    <row r="809" spans="1:22" hidden="1" x14ac:dyDescent="0.25">
      <c r="A809" s="25">
        <v>2017</v>
      </c>
      <c r="B809" s="25">
        <v>210030</v>
      </c>
      <c r="C809" s="25" t="s">
        <v>225</v>
      </c>
      <c r="D809" s="25" t="s">
        <v>1</v>
      </c>
      <c r="E809" s="25" t="s">
        <v>106</v>
      </c>
      <c r="F809" s="25" t="s">
        <v>107</v>
      </c>
      <c r="G809" s="26">
        <v>6422</v>
      </c>
      <c r="H809" s="26">
        <v>4591.587988282</v>
      </c>
      <c r="I809" s="26">
        <v>1439.6673059340001</v>
      </c>
      <c r="J809" s="26">
        <v>1803.3184509990001</v>
      </c>
      <c r="K809" s="26">
        <v>0</v>
      </c>
      <c r="L809" s="26">
        <v>0</v>
      </c>
      <c r="M809" s="26">
        <v>7834.5737452149997</v>
      </c>
      <c r="N809" s="26">
        <v>1063.7</v>
      </c>
      <c r="O809" s="26">
        <v>2.23</v>
      </c>
      <c r="P809" s="26">
        <v>8900.5037452150009</v>
      </c>
      <c r="Q809" s="26">
        <v>-275</v>
      </c>
      <c r="R809" s="26">
        <v>331.92899999999997</v>
      </c>
      <c r="S809" s="26">
        <v>8957.4327452149992</v>
      </c>
      <c r="T809" s="26">
        <v>991.4</v>
      </c>
      <c r="U809" s="26">
        <v>9948.8327452150006</v>
      </c>
      <c r="V809" s="25" t="s">
        <v>278</v>
      </c>
    </row>
    <row r="810" spans="1:22" hidden="1" x14ac:dyDescent="0.25">
      <c r="A810" s="25">
        <v>2017</v>
      </c>
      <c r="B810" s="25">
        <v>210030</v>
      </c>
      <c r="C810" s="25" t="s">
        <v>225</v>
      </c>
      <c r="D810" s="25" t="s">
        <v>1</v>
      </c>
      <c r="E810" s="25" t="s">
        <v>116</v>
      </c>
      <c r="F810" s="25" t="s">
        <v>117</v>
      </c>
      <c r="G810" s="26">
        <v>394</v>
      </c>
      <c r="H810" s="26">
        <v>469.382396481</v>
      </c>
      <c r="I810" s="26">
        <v>114.591073524</v>
      </c>
      <c r="J810" s="26">
        <v>185.78780742000001</v>
      </c>
      <c r="K810" s="26">
        <v>0</v>
      </c>
      <c r="L810" s="26">
        <v>0</v>
      </c>
      <c r="M810" s="26">
        <v>769.76127742400001</v>
      </c>
      <c r="N810" s="26">
        <v>124</v>
      </c>
      <c r="O810" s="26">
        <v>0.81539600000000001</v>
      </c>
      <c r="P810" s="26">
        <v>894.57667342399998</v>
      </c>
      <c r="Q810" s="26">
        <v>-68.2</v>
      </c>
      <c r="R810" s="26">
        <v>33.362000000000002</v>
      </c>
      <c r="S810" s="26">
        <v>859.73867342400001</v>
      </c>
      <c r="T810" s="26">
        <v>95.2</v>
      </c>
      <c r="U810" s="26">
        <v>954.93867342399994</v>
      </c>
      <c r="V810" s="25" t="s">
        <v>278</v>
      </c>
    </row>
    <row r="811" spans="1:22" hidden="1" x14ac:dyDescent="0.25">
      <c r="A811" s="25">
        <v>2017</v>
      </c>
      <c r="B811" s="25">
        <v>210030</v>
      </c>
      <c r="C811" s="25" t="s">
        <v>225</v>
      </c>
      <c r="D811" s="25" t="s">
        <v>1</v>
      </c>
      <c r="E811" s="25" t="s">
        <v>120</v>
      </c>
      <c r="F811" s="25" t="s">
        <v>121</v>
      </c>
      <c r="G811" s="26">
        <v>142340</v>
      </c>
      <c r="H811" s="26">
        <v>2264.838073117</v>
      </c>
      <c r="I811" s="26">
        <v>268.02935339599998</v>
      </c>
      <c r="J811" s="26">
        <v>920.910026141</v>
      </c>
      <c r="K811" s="26">
        <v>0</v>
      </c>
      <c r="L811" s="26">
        <v>0</v>
      </c>
      <c r="M811" s="26">
        <v>3453.7774526550002</v>
      </c>
      <c r="N811" s="26">
        <v>294.3</v>
      </c>
      <c r="O811" s="26">
        <v>0</v>
      </c>
      <c r="P811" s="26">
        <v>3748.0774526549999</v>
      </c>
      <c r="Q811" s="26">
        <v>0</v>
      </c>
      <c r="R811" s="26">
        <v>139.77799999999999</v>
      </c>
      <c r="S811" s="26">
        <v>3887.8554526550001</v>
      </c>
      <c r="T811" s="26">
        <v>430.3</v>
      </c>
      <c r="U811" s="26">
        <v>4318.1554526549999</v>
      </c>
      <c r="V811" s="25" t="s">
        <v>278</v>
      </c>
    </row>
    <row r="812" spans="1:22" hidden="1" x14ac:dyDescent="0.25">
      <c r="A812" s="25">
        <v>2017</v>
      </c>
      <c r="B812" s="25">
        <v>210030</v>
      </c>
      <c r="C812" s="25" t="s">
        <v>225</v>
      </c>
      <c r="D812" s="25" t="s">
        <v>1</v>
      </c>
      <c r="E812" s="25" t="s">
        <v>122</v>
      </c>
      <c r="F812" s="25" t="s">
        <v>123</v>
      </c>
      <c r="G812" s="26">
        <v>30365</v>
      </c>
      <c r="H812" s="26">
        <v>174.79190043700001</v>
      </c>
      <c r="I812" s="26">
        <v>252.598250331</v>
      </c>
      <c r="J812" s="26">
        <v>62.203309075</v>
      </c>
      <c r="K812" s="26">
        <v>0</v>
      </c>
      <c r="L812" s="26">
        <v>0</v>
      </c>
      <c r="M812" s="26">
        <v>489.59345984300001</v>
      </c>
      <c r="N812" s="26">
        <v>246.5</v>
      </c>
      <c r="O812" s="26">
        <v>0</v>
      </c>
      <c r="P812" s="26">
        <v>736.09345984300001</v>
      </c>
      <c r="Q812" s="26">
        <v>0</v>
      </c>
      <c r="R812" s="26">
        <v>27.451000000000001</v>
      </c>
      <c r="S812" s="26">
        <v>763.54445984300003</v>
      </c>
      <c r="T812" s="26">
        <v>84.5</v>
      </c>
      <c r="U812" s="26">
        <v>848.04445984300003</v>
      </c>
      <c r="V812" s="25" t="s">
        <v>278</v>
      </c>
    </row>
    <row r="813" spans="1:22" hidden="1" x14ac:dyDescent="0.25">
      <c r="A813" s="25">
        <v>2017</v>
      </c>
      <c r="B813" s="25">
        <v>210030</v>
      </c>
      <c r="C813" s="25" t="s">
        <v>225</v>
      </c>
      <c r="D813" s="25" t="s">
        <v>1</v>
      </c>
      <c r="E813" s="25" t="s">
        <v>124</v>
      </c>
      <c r="F813" s="25" t="s">
        <v>125</v>
      </c>
      <c r="G813" s="26">
        <v>2562</v>
      </c>
      <c r="H813" s="26">
        <v>749.12874504800004</v>
      </c>
      <c r="I813" s="26">
        <v>108.37373738700001</v>
      </c>
      <c r="J813" s="26">
        <v>323.66335043100003</v>
      </c>
      <c r="K813" s="26">
        <v>0</v>
      </c>
      <c r="L813" s="26">
        <v>0</v>
      </c>
      <c r="M813" s="26">
        <v>1181.1658328650001</v>
      </c>
      <c r="N813" s="26">
        <v>119.9</v>
      </c>
      <c r="O813" s="26">
        <v>0</v>
      </c>
      <c r="P813" s="26">
        <v>1301.0658328649999</v>
      </c>
      <c r="Q813" s="26">
        <v>0</v>
      </c>
      <c r="R813" s="26">
        <v>48.521000000000001</v>
      </c>
      <c r="S813" s="26">
        <v>1349.5868328649999</v>
      </c>
      <c r="T813" s="26">
        <v>149.4</v>
      </c>
      <c r="U813" s="26">
        <v>1498.986832865</v>
      </c>
      <c r="V813" s="25" t="s">
        <v>278</v>
      </c>
    </row>
    <row r="814" spans="1:22" hidden="1" x14ac:dyDescent="0.25">
      <c r="A814" s="25">
        <v>2017</v>
      </c>
      <c r="B814" s="25">
        <v>210030</v>
      </c>
      <c r="C814" s="25" t="s">
        <v>225</v>
      </c>
      <c r="D814" s="25" t="s">
        <v>1</v>
      </c>
      <c r="E814" s="25" t="s">
        <v>128</v>
      </c>
      <c r="F814" s="25" t="s">
        <v>129</v>
      </c>
      <c r="G814" s="26">
        <v>136770</v>
      </c>
      <c r="H814" s="26">
        <v>1986.8192709120001</v>
      </c>
      <c r="I814" s="26">
        <v>543.72939278599995</v>
      </c>
      <c r="J814" s="26">
        <v>1187.671515647</v>
      </c>
      <c r="K814" s="26">
        <v>0</v>
      </c>
      <c r="L814" s="26">
        <v>0</v>
      </c>
      <c r="M814" s="26">
        <v>3718.2201793449999</v>
      </c>
      <c r="N814" s="26">
        <v>552.79999999999995</v>
      </c>
      <c r="O814" s="26">
        <v>110.473917</v>
      </c>
      <c r="P814" s="26">
        <v>4381.4940963449999</v>
      </c>
      <c r="Q814" s="26">
        <v>-102.4</v>
      </c>
      <c r="R814" s="26">
        <v>163.4</v>
      </c>
      <c r="S814" s="26">
        <v>4442.4940963449999</v>
      </c>
      <c r="T814" s="26">
        <v>491.7</v>
      </c>
      <c r="U814" s="26">
        <v>4934.1940963449997</v>
      </c>
      <c r="V814" s="25" t="s">
        <v>278</v>
      </c>
    </row>
    <row r="815" spans="1:22" hidden="1" x14ac:dyDescent="0.25">
      <c r="A815" s="25">
        <v>2017</v>
      </c>
      <c r="B815" s="25">
        <v>210030</v>
      </c>
      <c r="C815" s="25" t="s">
        <v>225</v>
      </c>
      <c r="D815" s="25" t="s">
        <v>1</v>
      </c>
      <c r="E815" s="25" t="s">
        <v>130</v>
      </c>
      <c r="F815" s="25" t="s">
        <v>131</v>
      </c>
      <c r="G815" s="26">
        <v>2159</v>
      </c>
      <c r="H815" s="26">
        <v>13.547269615999999</v>
      </c>
      <c r="I815" s="26">
        <v>0.33222657999999999</v>
      </c>
      <c r="J815" s="26">
        <v>5.5158519840000002</v>
      </c>
      <c r="K815" s="26">
        <v>0</v>
      </c>
      <c r="L815" s="26">
        <v>0</v>
      </c>
      <c r="M815" s="26">
        <v>19.395348179999999</v>
      </c>
      <c r="N815" s="26">
        <v>0.3</v>
      </c>
      <c r="O815" s="26">
        <v>0</v>
      </c>
      <c r="P815" s="26">
        <v>19.69534818</v>
      </c>
      <c r="Q815" s="26">
        <v>0</v>
      </c>
      <c r="R815" s="26">
        <v>0.73499999999999999</v>
      </c>
      <c r="S815" s="26">
        <v>20.430348179999999</v>
      </c>
      <c r="T815" s="26">
        <v>2.2999999999999998</v>
      </c>
      <c r="U815" s="26">
        <v>22.73034818</v>
      </c>
      <c r="V815" s="25" t="s">
        <v>278</v>
      </c>
    </row>
    <row r="816" spans="1:22" hidden="1" x14ac:dyDescent="0.25">
      <c r="A816" s="25">
        <v>2017</v>
      </c>
      <c r="B816" s="25">
        <v>210030</v>
      </c>
      <c r="C816" s="25" t="s">
        <v>225</v>
      </c>
      <c r="D816" s="25" t="s">
        <v>1</v>
      </c>
      <c r="E816" s="25" t="s">
        <v>132</v>
      </c>
      <c r="F816" s="25" t="s">
        <v>133</v>
      </c>
      <c r="G816" s="26">
        <v>117654</v>
      </c>
      <c r="H816" s="26">
        <v>68.419189591000006</v>
      </c>
      <c r="I816" s="26">
        <v>16.020946809000002</v>
      </c>
      <c r="J816" s="26">
        <v>40.298883216</v>
      </c>
      <c r="K816" s="26">
        <v>0</v>
      </c>
      <c r="L816" s="26">
        <v>0</v>
      </c>
      <c r="M816" s="26">
        <v>124.73901961599999</v>
      </c>
      <c r="N816" s="26">
        <v>1.6</v>
      </c>
      <c r="O816" s="26">
        <v>0</v>
      </c>
      <c r="P816" s="26">
        <v>126.339019616</v>
      </c>
      <c r="Q816" s="26">
        <v>0</v>
      </c>
      <c r="R816" s="26">
        <v>4.7119999999999997</v>
      </c>
      <c r="S816" s="26">
        <v>131.05101961599999</v>
      </c>
      <c r="T816" s="26">
        <v>14.5</v>
      </c>
      <c r="U816" s="26">
        <v>145.55101961599999</v>
      </c>
      <c r="V816" s="25" t="s">
        <v>278</v>
      </c>
    </row>
    <row r="817" spans="1:22" hidden="1" x14ac:dyDescent="0.25">
      <c r="A817" s="25">
        <v>2017</v>
      </c>
      <c r="B817" s="25">
        <v>210030</v>
      </c>
      <c r="C817" s="25" t="s">
        <v>225</v>
      </c>
      <c r="D817" s="25" t="s">
        <v>1</v>
      </c>
      <c r="E817" s="25" t="s">
        <v>174</v>
      </c>
      <c r="F817" s="25" t="s">
        <v>175</v>
      </c>
      <c r="G817" s="26">
        <v>4706.2703600000004</v>
      </c>
      <c r="H817" s="26">
        <v>2028.4</v>
      </c>
      <c r="I817" s="26">
        <v>274.02386586599999</v>
      </c>
      <c r="J817" s="26">
        <v>137.68043483299999</v>
      </c>
      <c r="K817" s="26"/>
      <c r="L817" s="26"/>
      <c r="M817" s="26">
        <v>2440.1043006989999</v>
      </c>
      <c r="N817" s="26">
        <v>6.3</v>
      </c>
      <c r="O817" s="26"/>
      <c r="P817" s="26">
        <v>2446.404300699</v>
      </c>
      <c r="Q817" s="26">
        <v>0</v>
      </c>
      <c r="R817" s="26">
        <v>91.233999999999995</v>
      </c>
      <c r="S817" s="26">
        <v>2537.638300699</v>
      </c>
      <c r="T817" s="26">
        <v>280.89999999999998</v>
      </c>
      <c r="U817" s="26">
        <v>2818.538300699</v>
      </c>
      <c r="V817" s="25" t="s">
        <v>278</v>
      </c>
    </row>
    <row r="818" spans="1:22" hidden="1" x14ac:dyDescent="0.25">
      <c r="A818" s="25">
        <v>2017</v>
      </c>
      <c r="B818" s="25">
        <v>210030</v>
      </c>
      <c r="C818" s="25" t="s">
        <v>225</v>
      </c>
      <c r="D818" s="25" t="s">
        <v>1</v>
      </c>
      <c r="E818" s="25" t="s">
        <v>176</v>
      </c>
      <c r="F818" s="25" t="s">
        <v>2</v>
      </c>
      <c r="G818" s="26">
        <v>4706.2703600000004</v>
      </c>
      <c r="H818" s="26">
        <v>2585.6</v>
      </c>
      <c r="I818" s="26">
        <v>760.20208539700002</v>
      </c>
      <c r="J818" s="26">
        <v>480.42616774200002</v>
      </c>
      <c r="K818" s="26"/>
      <c r="L818" s="26"/>
      <c r="M818" s="26">
        <v>3826.2282531390001</v>
      </c>
      <c r="N818" s="26">
        <v>17.5</v>
      </c>
      <c r="O818" s="26"/>
      <c r="P818" s="26">
        <v>3843.7282531390001</v>
      </c>
      <c r="Q818" s="26">
        <v>0</v>
      </c>
      <c r="R818" s="26">
        <v>143.345</v>
      </c>
      <c r="S818" s="26">
        <v>3987.0732531389999</v>
      </c>
      <c r="T818" s="26">
        <v>441.3</v>
      </c>
      <c r="U818" s="26">
        <v>4428.3732531389996</v>
      </c>
      <c r="V818" s="25" t="s">
        <v>278</v>
      </c>
    </row>
    <row r="819" spans="1:22" hidden="1" x14ac:dyDescent="0.25">
      <c r="A819" s="25">
        <v>2017</v>
      </c>
      <c r="B819" s="25">
        <v>210030</v>
      </c>
      <c r="C819" s="25" t="s">
        <v>225</v>
      </c>
      <c r="D819" s="25" t="s">
        <v>1</v>
      </c>
      <c r="E819" s="25" t="s">
        <v>134</v>
      </c>
      <c r="F819" s="25" t="s">
        <v>135</v>
      </c>
      <c r="G819" s="26">
        <v>2146282</v>
      </c>
      <c r="H819" s="26">
        <v>1990.801981196</v>
      </c>
      <c r="I819" s="26">
        <v>420.93564526799997</v>
      </c>
      <c r="J819" s="26">
        <v>1148.367444405</v>
      </c>
      <c r="K819" s="26">
        <v>0</v>
      </c>
      <c r="L819" s="26">
        <v>0</v>
      </c>
      <c r="M819" s="26">
        <v>3560.105070869</v>
      </c>
      <c r="N819" s="26">
        <v>261</v>
      </c>
      <c r="O819" s="26">
        <v>82.775525000000002</v>
      </c>
      <c r="P819" s="26">
        <v>3903.880595869</v>
      </c>
      <c r="Q819" s="26">
        <v>0</v>
      </c>
      <c r="R819" s="26">
        <v>145.589</v>
      </c>
      <c r="S819" s="26">
        <v>4049.4695958689999</v>
      </c>
      <c r="T819" s="26">
        <v>448.2</v>
      </c>
      <c r="U819" s="26">
        <v>4497.6695958689997</v>
      </c>
      <c r="V819" s="25" t="s">
        <v>278</v>
      </c>
    </row>
    <row r="820" spans="1:22" hidden="1" x14ac:dyDescent="0.25">
      <c r="A820" s="25">
        <v>2017</v>
      </c>
      <c r="B820" s="25">
        <v>210030</v>
      </c>
      <c r="C820" s="25" t="s">
        <v>225</v>
      </c>
      <c r="D820" s="25" t="s">
        <v>1</v>
      </c>
      <c r="E820" s="25" t="s">
        <v>136</v>
      </c>
      <c r="F820" s="25" t="s">
        <v>137</v>
      </c>
      <c r="G820" s="26">
        <v>116496</v>
      </c>
      <c r="H820" s="26">
        <v>315.7454783</v>
      </c>
      <c r="I820" s="26">
        <v>96.619788189999994</v>
      </c>
      <c r="J820" s="26">
        <v>177.589261927</v>
      </c>
      <c r="K820" s="26">
        <v>0</v>
      </c>
      <c r="L820" s="26">
        <v>0</v>
      </c>
      <c r="M820" s="26">
        <v>589.95452841700001</v>
      </c>
      <c r="N820" s="26">
        <v>101.4</v>
      </c>
      <c r="O820" s="26">
        <v>0</v>
      </c>
      <c r="P820" s="26">
        <v>691.35452841699998</v>
      </c>
      <c r="Q820" s="26">
        <v>-116.3</v>
      </c>
      <c r="R820" s="26">
        <v>25.783000000000001</v>
      </c>
      <c r="S820" s="26">
        <v>600.83752841700004</v>
      </c>
      <c r="T820" s="26">
        <v>66.5</v>
      </c>
      <c r="U820" s="26">
        <v>667.33752841700004</v>
      </c>
      <c r="V820" s="25" t="s">
        <v>278</v>
      </c>
    </row>
    <row r="821" spans="1:22" hidden="1" x14ac:dyDescent="0.25">
      <c r="A821" s="25">
        <v>2017</v>
      </c>
      <c r="B821" s="25">
        <v>210030</v>
      </c>
      <c r="C821" s="25" t="s">
        <v>225</v>
      </c>
      <c r="D821" s="25" t="s">
        <v>1</v>
      </c>
      <c r="E821" s="25" t="s">
        <v>138</v>
      </c>
      <c r="F821" s="25" t="s">
        <v>139</v>
      </c>
      <c r="G821" s="26">
        <v>61</v>
      </c>
      <c r="H821" s="26">
        <v>1.800738103</v>
      </c>
      <c r="I821" s="26">
        <v>8.1315839000000001E-2</v>
      </c>
      <c r="J821" s="26">
        <v>0.90460605100000002</v>
      </c>
      <c r="K821" s="26">
        <v>0</v>
      </c>
      <c r="L821" s="26">
        <v>0</v>
      </c>
      <c r="M821" s="26">
        <v>2.7866599929999998</v>
      </c>
      <c r="N821" s="26">
        <v>0</v>
      </c>
      <c r="O821" s="26">
        <v>1.6035999999999999</v>
      </c>
      <c r="P821" s="26">
        <v>4.3902599929999999</v>
      </c>
      <c r="Q821" s="26">
        <v>0</v>
      </c>
      <c r="R821" s="26">
        <v>0.16400000000000001</v>
      </c>
      <c r="S821" s="26">
        <v>4.5542599929999996</v>
      </c>
      <c r="T821" s="26">
        <v>0.5</v>
      </c>
      <c r="U821" s="26">
        <v>5.0542599929999996</v>
      </c>
      <c r="V821" s="25" t="s">
        <v>278</v>
      </c>
    </row>
    <row r="822" spans="1:22" hidden="1" x14ac:dyDescent="0.25">
      <c r="A822" s="25">
        <v>2017</v>
      </c>
      <c r="B822" s="25">
        <v>210030</v>
      </c>
      <c r="C822" s="25" t="s">
        <v>225</v>
      </c>
      <c r="D822" s="25" t="s">
        <v>1</v>
      </c>
      <c r="E822" s="25" t="s">
        <v>140</v>
      </c>
      <c r="F822" s="25" t="s">
        <v>141</v>
      </c>
      <c r="G822" s="26">
        <v>129315</v>
      </c>
      <c r="H822" s="26">
        <v>1461.2580154689999</v>
      </c>
      <c r="I822" s="26">
        <v>603.78100491099997</v>
      </c>
      <c r="J822" s="26">
        <v>920.58738689699999</v>
      </c>
      <c r="K822" s="26">
        <v>0</v>
      </c>
      <c r="L822" s="26">
        <v>0</v>
      </c>
      <c r="M822" s="26">
        <v>2985.626407277</v>
      </c>
      <c r="N822" s="26">
        <v>581.20000000000005</v>
      </c>
      <c r="O822" s="26">
        <v>88.236468000000002</v>
      </c>
      <c r="P822" s="26">
        <v>3655.0628752769999</v>
      </c>
      <c r="Q822" s="26">
        <v>0</v>
      </c>
      <c r="R822" s="26">
        <v>136.309</v>
      </c>
      <c r="S822" s="26">
        <v>3791.3718752770001</v>
      </c>
      <c r="T822" s="26">
        <v>419.6</v>
      </c>
      <c r="U822" s="26">
        <v>4210.9718752770004</v>
      </c>
      <c r="V822" s="25" t="s">
        <v>278</v>
      </c>
    </row>
    <row r="823" spans="1:22" hidden="1" x14ac:dyDescent="0.25">
      <c r="A823" s="25">
        <v>2017</v>
      </c>
      <c r="B823" s="25">
        <v>210030</v>
      </c>
      <c r="C823" s="25" t="s">
        <v>225</v>
      </c>
      <c r="D823" s="25" t="s">
        <v>1</v>
      </c>
      <c r="E823" s="25" t="s">
        <v>142</v>
      </c>
      <c r="F823" s="25" t="s">
        <v>143</v>
      </c>
      <c r="G823" s="26">
        <v>183979</v>
      </c>
      <c r="H823" s="26">
        <v>474.22279707500002</v>
      </c>
      <c r="I823" s="26">
        <v>60.342857699</v>
      </c>
      <c r="J823" s="26">
        <v>297.18760102099998</v>
      </c>
      <c r="K823" s="26">
        <v>0</v>
      </c>
      <c r="L823" s="26">
        <v>0</v>
      </c>
      <c r="M823" s="26">
        <v>831.75325579599996</v>
      </c>
      <c r="N823" s="26">
        <v>54.4</v>
      </c>
      <c r="O823" s="26">
        <v>2.6846153849999999</v>
      </c>
      <c r="P823" s="26">
        <v>888.83787117999998</v>
      </c>
      <c r="Q823" s="26">
        <v>0</v>
      </c>
      <c r="R823" s="26">
        <v>33.148000000000003</v>
      </c>
      <c r="S823" s="26">
        <v>921.98587118</v>
      </c>
      <c r="T823" s="26">
        <v>102</v>
      </c>
      <c r="U823" s="26">
        <v>1023.98587118</v>
      </c>
      <c r="V823" s="25" t="s">
        <v>278</v>
      </c>
    </row>
    <row r="824" spans="1:22" hidden="1" x14ac:dyDescent="0.25">
      <c r="A824" s="25">
        <v>2017</v>
      </c>
      <c r="B824" s="25">
        <v>210030</v>
      </c>
      <c r="C824" s="25" t="s">
        <v>225</v>
      </c>
      <c r="D824" s="25" t="s">
        <v>1</v>
      </c>
      <c r="E824" s="25" t="s">
        <v>146</v>
      </c>
      <c r="F824" s="25" t="s">
        <v>147</v>
      </c>
      <c r="G824" s="26">
        <v>9086</v>
      </c>
      <c r="H824" s="26">
        <v>111.060841892</v>
      </c>
      <c r="I824" s="26">
        <v>66.845948864999997</v>
      </c>
      <c r="J824" s="26">
        <v>67.123343687000002</v>
      </c>
      <c r="K824" s="26">
        <v>0</v>
      </c>
      <c r="L824" s="26">
        <v>0</v>
      </c>
      <c r="M824" s="26">
        <v>245.030134444</v>
      </c>
      <c r="N824" s="26">
        <v>65.900000000000006</v>
      </c>
      <c r="O824" s="26">
        <v>0</v>
      </c>
      <c r="P824" s="26">
        <v>310.93013444399998</v>
      </c>
      <c r="Q824" s="26">
        <v>0</v>
      </c>
      <c r="R824" s="26">
        <v>11.596</v>
      </c>
      <c r="S824" s="26">
        <v>322.52613444399998</v>
      </c>
      <c r="T824" s="26">
        <v>35.700000000000003</v>
      </c>
      <c r="U824" s="26">
        <v>358.22613444400002</v>
      </c>
      <c r="V824" s="25" t="s">
        <v>278</v>
      </c>
    </row>
    <row r="825" spans="1:22" hidden="1" x14ac:dyDescent="0.25">
      <c r="A825" s="25">
        <v>2017</v>
      </c>
      <c r="B825" s="25">
        <v>210030</v>
      </c>
      <c r="C825" s="25" t="s">
        <v>225</v>
      </c>
      <c r="D825" s="25" t="s">
        <v>1</v>
      </c>
      <c r="E825" s="25" t="s">
        <v>148</v>
      </c>
      <c r="F825" s="25" t="s">
        <v>149</v>
      </c>
      <c r="G825" s="26">
        <v>421029</v>
      </c>
      <c r="H825" s="26">
        <v>617.28800997400003</v>
      </c>
      <c r="I825" s="26">
        <v>34.106485964999997</v>
      </c>
      <c r="J825" s="26">
        <v>289.28821444900001</v>
      </c>
      <c r="K825" s="26">
        <v>0</v>
      </c>
      <c r="L825" s="26">
        <v>0</v>
      </c>
      <c r="M825" s="26">
        <v>940.68271038800003</v>
      </c>
      <c r="N825" s="26">
        <v>23.5</v>
      </c>
      <c r="O825" s="26">
        <v>0</v>
      </c>
      <c r="P825" s="26">
        <v>964.18271038800003</v>
      </c>
      <c r="Q825" s="26">
        <v>0</v>
      </c>
      <c r="R825" s="26">
        <v>35.957999999999998</v>
      </c>
      <c r="S825" s="26">
        <v>1000.140710388</v>
      </c>
      <c r="T825" s="26">
        <v>110.7</v>
      </c>
      <c r="U825" s="26">
        <v>1110.8407103879999</v>
      </c>
      <c r="V825" s="25" t="s">
        <v>278</v>
      </c>
    </row>
    <row r="826" spans="1:22" hidden="1" x14ac:dyDescent="0.25">
      <c r="A826" s="25">
        <v>2017</v>
      </c>
      <c r="B826" s="25">
        <v>210030</v>
      </c>
      <c r="C826" s="25" t="s">
        <v>225</v>
      </c>
      <c r="D826" s="25" t="s">
        <v>1</v>
      </c>
      <c r="E826" s="25" t="s">
        <v>152</v>
      </c>
      <c r="F826" s="25" t="s">
        <v>153</v>
      </c>
      <c r="G826" s="26">
        <v>2534</v>
      </c>
      <c r="H826" s="26">
        <v>8.6733559400000004</v>
      </c>
      <c r="I826" s="26">
        <v>30.358579704</v>
      </c>
      <c r="J826" s="26">
        <v>4.5347994219999999</v>
      </c>
      <c r="K826" s="26">
        <v>0</v>
      </c>
      <c r="L826" s="26">
        <v>0</v>
      </c>
      <c r="M826" s="26">
        <v>43.566735066</v>
      </c>
      <c r="N826" s="26">
        <v>27.5</v>
      </c>
      <c r="O826" s="26">
        <v>0</v>
      </c>
      <c r="P826" s="26">
        <v>71.066735066000007</v>
      </c>
      <c r="Q826" s="26">
        <v>0</v>
      </c>
      <c r="R826" s="26">
        <v>2.65</v>
      </c>
      <c r="S826" s="26">
        <v>73.716735065999998</v>
      </c>
      <c r="T826" s="26">
        <v>8.1999999999999993</v>
      </c>
      <c r="U826" s="26">
        <v>81.916735066000001</v>
      </c>
      <c r="V826" s="25" t="s">
        <v>278</v>
      </c>
    </row>
    <row r="827" spans="1:22" hidden="1" x14ac:dyDescent="0.25">
      <c r="A827" s="25">
        <v>2017</v>
      </c>
      <c r="B827" s="25">
        <v>210030</v>
      </c>
      <c r="C827" s="25" t="s">
        <v>225</v>
      </c>
      <c r="D827" s="25" t="s">
        <v>1</v>
      </c>
      <c r="E827" s="25" t="s">
        <v>154</v>
      </c>
      <c r="F827" s="25" t="s">
        <v>155</v>
      </c>
      <c r="G827" s="26">
        <v>63267</v>
      </c>
      <c r="H827" s="26">
        <v>207.495893768</v>
      </c>
      <c r="I827" s="26">
        <v>58.784913383000003</v>
      </c>
      <c r="J827" s="26">
        <v>87.602679352999999</v>
      </c>
      <c r="K827" s="26">
        <v>0</v>
      </c>
      <c r="L827" s="26">
        <v>0</v>
      </c>
      <c r="M827" s="26">
        <v>353.88348650500001</v>
      </c>
      <c r="N827" s="26">
        <v>14.6</v>
      </c>
      <c r="O827" s="26">
        <v>0</v>
      </c>
      <c r="P827" s="26">
        <v>368.48348650499997</v>
      </c>
      <c r="Q827" s="26">
        <v>0</v>
      </c>
      <c r="R827" s="26">
        <v>13.742000000000001</v>
      </c>
      <c r="S827" s="26">
        <v>382.22548650499999</v>
      </c>
      <c r="T827" s="26">
        <v>42.3</v>
      </c>
      <c r="U827" s="26">
        <v>424.525486505</v>
      </c>
      <c r="V827" s="25" t="s">
        <v>278</v>
      </c>
    </row>
    <row r="828" spans="1:22" hidden="1" x14ac:dyDescent="0.25">
      <c r="A828" s="25">
        <v>2017</v>
      </c>
      <c r="B828" s="25">
        <v>210030</v>
      </c>
      <c r="C828" s="25" t="s">
        <v>225</v>
      </c>
      <c r="D828" s="25" t="s">
        <v>1</v>
      </c>
      <c r="E828" s="25" t="s">
        <v>156</v>
      </c>
      <c r="F828" s="25" t="s">
        <v>157</v>
      </c>
      <c r="G828" s="26">
        <v>4825.01</v>
      </c>
      <c r="H828" s="26">
        <v>18.296943804000001</v>
      </c>
      <c r="I828" s="26">
        <v>4.2843881259999996</v>
      </c>
      <c r="J828" s="26">
        <v>7.3735768589999999</v>
      </c>
      <c r="K828" s="26">
        <v>0</v>
      </c>
      <c r="L828" s="26">
        <v>0</v>
      </c>
      <c r="M828" s="26">
        <v>29.954908788000001</v>
      </c>
      <c r="N828" s="26">
        <v>0.4</v>
      </c>
      <c r="O828" s="26">
        <v>0</v>
      </c>
      <c r="P828" s="26">
        <v>30.354908787999999</v>
      </c>
      <c r="Q828" s="26">
        <v>0</v>
      </c>
      <c r="R828" s="26">
        <v>1.1319999999999999</v>
      </c>
      <c r="S828" s="26">
        <v>31.486908788000001</v>
      </c>
      <c r="T828" s="26">
        <v>3.5</v>
      </c>
      <c r="U828" s="26">
        <v>34.986908788000001</v>
      </c>
      <c r="V828" s="25" t="s">
        <v>278</v>
      </c>
    </row>
    <row r="829" spans="1:22" hidden="1" x14ac:dyDescent="0.25">
      <c r="A829" s="25">
        <v>2017</v>
      </c>
      <c r="B829" s="25">
        <v>210030</v>
      </c>
      <c r="C829" s="25" t="s">
        <v>225</v>
      </c>
      <c r="D829" s="25" t="s">
        <v>1</v>
      </c>
      <c r="E829" s="25" t="s">
        <v>158</v>
      </c>
      <c r="F829" s="25" t="s">
        <v>159</v>
      </c>
      <c r="G829" s="26">
        <v>7432.01</v>
      </c>
      <c r="H829" s="26">
        <v>23.866826629999998</v>
      </c>
      <c r="I829" s="26">
        <v>5.5886245099999998</v>
      </c>
      <c r="J829" s="26">
        <v>10.221472281</v>
      </c>
      <c r="K829" s="26">
        <v>0</v>
      </c>
      <c r="L829" s="26">
        <v>0</v>
      </c>
      <c r="M829" s="26">
        <v>39.676923420999998</v>
      </c>
      <c r="N829" s="26">
        <v>0.6</v>
      </c>
      <c r="O829" s="26">
        <v>0</v>
      </c>
      <c r="P829" s="26">
        <v>40.276923420999999</v>
      </c>
      <c r="Q829" s="26">
        <v>0</v>
      </c>
      <c r="R829" s="26">
        <v>1.502</v>
      </c>
      <c r="S829" s="26">
        <v>41.778923421000002</v>
      </c>
      <c r="T829" s="26">
        <v>4.5999999999999996</v>
      </c>
      <c r="U829" s="26">
        <v>46.378923421000003</v>
      </c>
      <c r="V829" s="25" t="s">
        <v>278</v>
      </c>
    </row>
    <row r="830" spans="1:22" hidden="1" x14ac:dyDescent="0.25">
      <c r="A830" s="25">
        <v>2017</v>
      </c>
      <c r="B830" s="25">
        <v>210030</v>
      </c>
      <c r="C830" s="25" t="s">
        <v>225</v>
      </c>
      <c r="D830" s="25" t="s">
        <v>1</v>
      </c>
      <c r="E830" s="25" t="s">
        <v>160</v>
      </c>
      <c r="F830" s="25" t="s">
        <v>161</v>
      </c>
      <c r="G830" s="26">
        <v>3</v>
      </c>
      <c r="H830" s="26">
        <v>12.409734909999999</v>
      </c>
      <c r="I830" s="26">
        <v>0.30423883299999999</v>
      </c>
      <c r="J830" s="26">
        <v>5.0324513590000004</v>
      </c>
      <c r="K830" s="26">
        <v>0</v>
      </c>
      <c r="L830" s="26">
        <v>0</v>
      </c>
      <c r="M830" s="26">
        <v>17.746425102</v>
      </c>
      <c r="N830" s="26">
        <v>0.3</v>
      </c>
      <c r="O830" s="26">
        <v>0</v>
      </c>
      <c r="P830" s="26">
        <v>18.046425102000001</v>
      </c>
      <c r="Q830" s="26">
        <v>0</v>
      </c>
      <c r="R830" s="26">
        <v>0.67300000000000004</v>
      </c>
      <c r="S830" s="26">
        <v>18.719425101999999</v>
      </c>
      <c r="T830" s="26">
        <v>2.1</v>
      </c>
      <c r="U830" s="26">
        <v>20.819425102</v>
      </c>
      <c r="V830" s="25" t="s">
        <v>278</v>
      </c>
    </row>
    <row r="831" spans="1:22" hidden="1" x14ac:dyDescent="0.25">
      <c r="A831" s="25">
        <v>2017</v>
      </c>
      <c r="B831" s="25">
        <v>210030</v>
      </c>
      <c r="C831" s="25" t="s">
        <v>225</v>
      </c>
      <c r="D831" s="25" t="s">
        <v>1</v>
      </c>
      <c r="E831" s="25" t="s">
        <v>164</v>
      </c>
      <c r="F831" s="25" t="s">
        <v>165</v>
      </c>
      <c r="G831" s="26">
        <v>17085</v>
      </c>
      <c r="H831" s="26">
        <v>211.04465300000001</v>
      </c>
      <c r="I831" s="26">
        <v>62.821200849999997</v>
      </c>
      <c r="J831" s="26">
        <v>132.34600861800001</v>
      </c>
      <c r="K831" s="26">
        <v>0</v>
      </c>
      <c r="L831" s="26">
        <v>0</v>
      </c>
      <c r="M831" s="26">
        <v>406.21186246799999</v>
      </c>
      <c r="N831" s="26">
        <v>65.8</v>
      </c>
      <c r="O831" s="26">
        <v>0</v>
      </c>
      <c r="P831" s="26">
        <v>472.011862468</v>
      </c>
      <c r="Q831" s="26">
        <v>0</v>
      </c>
      <c r="R831" s="26">
        <v>17.603000000000002</v>
      </c>
      <c r="S831" s="26">
        <v>489.61486246800001</v>
      </c>
      <c r="T831" s="26">
        <v>54.2</v>
      </c>
      <c r="U831" s="26">
        <v>543.814862468</v>
      </c>
      <c r="V831" s="25" t="s">
        <v>278</v>
      </c>
    </row>
    <row r="832" spans="1:22" hidden="1" x14ac:dyDescent="0.25">
      <c r="A832" s="25">
        <v>2017</v>
      </c>
      <c r="B832" s="25">
        <v>210030</v>
      </c>
      <c r="C832" s="25" t="s">
        <v>225</v>
      </c>
      <c r="D832" s="25" t="s">
        <v>1</v>
      </c>
      <c r="E832" s="25" t="s">
        <v>170</v>
      </c>
      <c r="F832" s="25" t="s">
        <v>171</v>
      </c>
      <c r="G832" s="26">
        <v>21299</v>
      </c>
      <c r="H832" s="26">
        <v>491.89197616600001</v>
      </c>
      <c r="I832" s="26">
        <v>186.665122196</v>
      </c>
      <c r="J832" s="26">
        <v>209.42099990099999</v>
      </c>
      <c r="K832" s="26">
        <v>0</v>
      </c>
      <c r="L832" s="26">
        <v>0</v>
      </c>
      <c r="M832" s="26">
        <v>887.97809826399998</v>
      </c>
      <c r="N832" s="26">
        <v>128.19999999999999</v>
      </c>
      <c r="O832" s="26">
        <v>0</v>
      </c>
      <c r="P832" s="26">
        <v>1016.178098264</v>
      </c>
      <c r="Q832" s="26">
        <v>0</v>
      </c>
      <c r="R832" s="26">
        <v>37.896999999999998</v>
      </c>
      <c r="S832" s="26">
        <v>1054.075098264</v>
      </c>
      <c r="T832" s="26">
        <v>116.7</v>
      </c>
      <c r="U832" s="26">
        <v>1170.775098264</v>
      </c>
      <c r="V832" s="25" t="s">
        <v>278</v>
      </c>
    </row>
    <row r="833" spans="1:22" hidden="1" x14ac:dyDescent="0.25">
      <c r="A833" s="25">
        <v>2017</v>
      </c>
      <c r="B833" s="25">
        <v>210030</v>
      </c>
      <c r="C833" s="25" t="s">
        <v>225</v>
      </c>
      <c r="D833" s="25" t="s">
        <v>1</v>
      </c>
      <c r="E833" s="25" t="s">
        <v>172</v>
      </c>
      <c r="F833" s="25" t="s">
        <v>173</v>
      </c>
      <c r="G833" s="26">
        <v>1716</v>
      </c>
      <c r="H833" s="26"/>
      <c r="I833" s="26">
        <v>221.11422492299999</v>
      </c>
      <c r="J833" s="26">
        <v>33.431761577000003</v>
      </c>
      <c r="K833" s="26"/>
      <c r="L833" s="26"/>
      <c r="M833" s="26">
        <v>254.5459865</v>
      </c>
      <c r="N833" s="26"/>
      <c r="O833" s="26"/>
      <c r="P833" s="26">
        <v>254.5459865</v>
      </c>
      <c r="Q833" s="26">
        <v>0</v>
      </c>
      <c r="R833" s="26">
        <v>9.4930000000000003</v>
      </c>
      <c r="S833" s="26">
        <v>264.03898650000002</v>
      </c>
      <c r="T833" s="26">
        <v>29.2</v>
      </c>
      <c r="U833" s="26">
        <v>293.23898650000001</v>
      </c>
      <c r="V833" s="25" t="s">
        <v>278</v>
      </c>
    </row>
    <row r="834" spans="1:22" x14ac:dyDescent="0.25">
      <c r="A834" s="25">
        <v>2017</v>
      </c>
      <c r="B834" s="25">
        <v>210030</v>
      </c>
      <c r="C834" s="25" t="s">
        <v>225</v>
      </c>
      <c r="D834" s="25" t="s">
        <v>177</v>
      </c>
      <c r="E834" s="25" t="s">
        <v>94</v>
      </c>
      <c r="F834" s="25" t="s">
        <v>94</v>
      </c>
      <c r="G834" s="26">
        <v>3572487.560719999</v>
      </c>
      <c r="H834" s="26">
        <v>20878.372079708999</v>
      </c>
      <c r="I834" s="26">
        <v>5630.2025772719999</v>
      </c>
      <c r="J834" s="26">
        <v>8538.4874052970008</v>
      </c>
      <c r="K834" s="26">
        <v>0</v>
      </c>
      <c r="L834" s="26">
        <v>0</v>
      </c>
      <c r="M834" s="26">
        <v>35047.062062277997</v>
      </c>
      <c r="N834" s="26">
        <v>3751.7</v>
      </c>
      <c r="O834" s="26">
        <v>288.81952138499997</v>
      </c>
      <c r="P834" s="26">
        <v>39087.581583662999</v>
      </c>
      <c r="Q834" s="26">
        <v>-561.9</v>
      </c>
      <c r="R834" s="26">
        <v>1457.7059999999999</v>
      </c>
      <c r="S834" s="26">
        <v>39983.387583663003</v>
      </c>
      <c r="T834" s="26">
        <v>4425.5</v>
      </c>
      <c r="U834" s="26">
        <v>44408.887583663003</v>
      </c>
      <c r="V834" s="25" t="s">
        <v>278</v>
      </c>
    </row>
    <row r="835" spans="1:22" hidden="1" x14ac:dyDescent="0.25">
      <c r="A835" s="25">
        <v>2017</v>
      </c>
      <c r="B835" s="25">
        <v>210032</v>
      </c>
      <c r="C835" s="25" t="s">
        <v>226</v>
      </c>
      <c r="D835" s="25" t="s">
        <v>1</v>
      </c>
      <c r="E835" s="25" t="s">
        <v>106</v>
      </c>
      <c r="F835" s="25" t="s">
        <v>107</v>
      </c>
      <c r="G835" s="26">
        <v>15278</v>
      </c>
      <c r="H835" s="26">
        <v>9195.7999999999993</v>
      </c>
      <c r="I835" s="26">
        <v>1607.5</v>
      </c>
      <c r="J835" s="26">
        <v>4501.3999999999996</v>
      </c>
      <c r="K835" s="26">
        <v>0</v>
      </c>
      <c r="L835" s="26">
        <v>0</v>
      </c>
      <c r="M835" s="26">
        <v>15304.7</v>
      </c>
      <c r="N835" s="26">
        <v>1218.5999999999999</v>
      </c>
      <c r="O835" s="26">
        <v>30.8</v>
      </c>
      <c r="P835" s="26">
        <v>16554.099999999999</v>
      </c>
      <c r="Q835" s="26">
        <v>0</v>
      </c>
      <c r="R835" s="26">
        <v>-1379.2</v>
      </c>
      <c r="S835" s="26">
        <v>15174.9</v>
      </c>
      <c r="T835" s="26">
        <v>1469.6</v>
      </c>
      <c r="U835" s="26">
        <v>16644.5</v>
      </c>
      <c r="V835" s="25" t="s">
        <v>278</v>
      </c>
    </row>
    <row r="836" spans="1:22" hidden="1" x14ac:dyDescent="0.25">
      <c r="A836" s="25">
        <v>2017</v>
      </c>
      <c r="B836" s="25">
        <v>210032</v>
      </c>
      <c r="C836" s="25" t="s">
        <v>226</v>
      </c>
      <c r="D836" s="25" t="s">
        <v>1</v>
      </c>
      <c r="E836" s="25" t="s">
        <v>108</v>
      </c>
      <c r="F836" s="25" t="s">
        <v>109</v>
      </c>
      <c r="G836" s="26">
        <v>688</v>
      </c>
      <c r="H836" s="26">
        <v>682.1</v>
      </c>
      <c r="I836" s="26">
        <v>201.1</v>
      </c>
      <c r="J836" s="26">
        <v>338.7</v>
      </c>
      <c r="K836" s="26">
        <v>0</v>
      </c>
      <c r="L836" s="26">
        <v>0</v>
      </c>
      <c r="M836" s="26">
        <v>1221.9000000000001</v>
      </c>
      <c r="N836" s="26">
        <v>143.1</v>
      </c>
      <c r="O836" s="26">
        <v>1.4</v>
      </c>
      <c r="P836" s="26">
        <v>1366.4</v>
      </c>
      <c r="Q836" s="26">
        <v>0</v>
      </c>
      <c r="R836" s="26">
        <v>-113.8</v>
      </c>
      <c r="S836" s="26">
        <v>1252.5999999999999</v>
      </c>
      <c r="T836" s="26">
        <v>121.3</v>
      </c>
      <c r="U836" s="26">
        <v>1373.9</v>
      </c>
      <c r="V836" s="25" t="s">
        <v>278</v>
      </c>
    </row>
    <row r="837" spans="1:22" hidden="1" x14ac:dyDescent="0.25">
      <c r="A837" s="25">
        <v>2017</v>
      </c>
      <c r="B837" s="25">
        <v>210032</v>
      </c>
      <c r="C837" s="25" t="s">
        <v>226</v>
      </c>
      <c r="D837" s="25" t="s">
        <v>1</v>
      </c>
      <c r="E837" s="25" t="s">
        <v>110</v>
      </c>
      <c r="F837" s="25" t="s">
        <v>111</v>
      </c>
      <c r="G837" s="26">
        <v>2409</v>
      </c>
      <c r="H837" s="26">
        <v>1703.3</v>
      </c>
      <c r="I837" s="26">
        <v>493.6</v>
      </c>
      <c r="J837" s="26">
        <v>844.5</v>
      </c>
      <c r="K837" s="26">
        <v>0</v>
      </c>
      <c r="L837" s="26">
        <v>0</v>
      </c>
      <c r="M837" s="26">
        <v>3041.4</v>
      </c>
      <c r="N837" s="26">
        <v>447.5</v>
      </c>
      <c r="O837" s="26">
        <v>4.8</v>
      </c>
      <c r="P837" s="26">
        <v>3493.7</v>
      </c>
      <c r="Q837" s="26">
        <v>0</v>
      </c>
      <c r="R837" s="26">
        <v>-291.10000000000002</v>
      </c>
      <c r="S837" s="26">
        <v>3202.6</v>
      </c>
      <c r="T837" s="26">
        <v>310.2</v>
      </c>
      <c r="U837" s="26">
        <v>3512.8</v>
      </c>
      <c r="V837" s="25" t="s">
        <v>278</v>
      </c>
    </row>
    <row r="838" spans="1:22" hidden="1" x14ac:dyDescent="0.25">
      <c r="A838" s="25">
        <v>2017</v>
      </c>
      <c r="B838" s="25">
        <v>210032</v>
      </c>
      <c r="C838" s="25" t="s">
        <v>226</v>
      </c>
      <c r="D838" s="25" t="s">
        <v>1</v>
      </c>
      <c r="E838" s="25" t="s">
        <v>112</v>
      </c>
      <c r="F838" s="25" t="s">
        <v>113</v>
      </c>
      <c r="G838" s="26">
        <v>1055</v>
      </c>
      <c r="H838" s="26">
        <v>659.9</v>
      </c>
      <c r="I838" s="26">
        <v>329.3</v>
      </c>
      <c r="J838" s="26">
        <v>334.8</v>
      </c>
      <c r="K838" s="26">
        <v>0</v>
      </c>
      <c r="L838" s="26">
        <v>0</v>
      </c>
      <c r="M838" s="26">
        <v>1324</v>
      </c>
      <c r="N838" s="26">
        <v>298.8</v>
      </c>
      <c r="O838" s="26">
        <v>2.1</v>
      </c>
      <c r="P838" s="26">
        <v>1624.9</v>
      </c>
      <c r="Q838" s="26">
        <v>0</v>
      </c>
      <c r="R838" s="26">
        <v>-135.4</v>
      </c>
      <c r="S838" s="26">
        <v>1489.5</v>
      </c>
      <c r="T838" s="26">
        <v>144.19999999999999</v>
      </c>
      <c r="U838" s="26">
        <v>1633.7</v>
      </c>
      <c r="V838" s="25" t="s">
        <v>278</v>
      </c>
    </row>
    <row r="839" spans="1:22" hidden="1" x14ac:dyDescent="0.25">
      <c r="A839" s="25">
        <v>2017</v>
      </c>
      <c r="B839" s="25">
        <v>210032</v>
      </c>
      <c r="C839" s="25" t="s">
        <v>226</v>
      </c>
      <c r="D839" s="25" t="s">
        <v>1</v>
      </c>
      <c r="E839" s="25" t="s">
        <v>116</v>
      </c>
      <c r="F839" s="25" t="s">
        <v>117</v>
      </c>
      <c r="G839" s="26">
        <v>1104</v>
      </c>
      <c r="H839" s="26">
        <v>2249.8000000000002</v>
      </c>
      <c r="I839" s="26">
        <v>237.8</v>
      </c>
      <c r="J839" s="26">
        <v>1093.4000000000001</v>
      </c>
      <c r="K839" s="26">
        <v>0</v>
      </c>
      <c r="L839" s="26">
        <v>0</v>
      </c>
      <c r="M839" s="26">
        <v>3581</v>
      </c>
      <c r="N839" s="26">
        <v>295</v>
      </c>
      <c r="O839" s="26">
        <v>61.5</v>
      </c>
      <c r="P839" s="26">
        <v>3937.5</v>
      </c>
      <c r="Q839" s="26">
        <v>0</v>
      </c>
      <c r="R839" s="26">
        <v>-328</v>
      </c>
      <c r="S839" s="26">
        <v>3609.5</v>
      </c>
      <c r="T839" s="26">
        <v>349.6</v>
      </c>
      <c r="U839" s="26">
        <v>3959.1</v>
      </c>
      <c r="V839" s="25" t="s">
        <v>278</v>
      </c>
    </row>
    <row r="840" spans="1:22" hidden="1" x14ac:dyDescent="0.25">
      <c r="A840" s="25">
        <v>2017</v>
      </c>
      <c r="B840" s="25">
        <v>210032</v>
      </c>
      <c r="C840" s="25" t="s">
        <v>226</v>
      </c>
      <c r="D840" s="25" t="s">
        <v>1</v>
      </c>
      <c r="E840" s="25" t="s">
        <v>118</v>
      </c>
      <c r="F840" s="25" t="s">
        <v>119</v>
      </c>
      <c r="G840" s="26">
        <v>1102</v>
      </c>
      <c r="H840" s="26">
        <v>371.9</v>
      </c>
      <c r="I840" s="26">
        <v>68.099999999999994</v>
      </c>
      <c r="J840" s="26">
        <v>182.3</v>
      </c>
      <c r="K840" s="26">
        <v>0</v>
      </c>
      <c r="L840" s="26">
        <v>0</v>
      </c>
      <c r="M840" s="26">
        <v>622.29999999999995</v>
      </c>
      <c r="N840" s="26">
        <v>94.8</v>
      </c>
      <c r="O840" s="26">
        <v>0</v>
      </c>
      <c r="P840" s="26">
        <v>717.1</v>
      </c>
      <c r="Q840" s="26">
        <v>0</v>
      </c>
      <c r="R840" s="26">
        <v>-59.7</v>
      </c>
      <c r="S840" s="26">
        <v>657.4</v>
      </c>
      <c r="T840" s="26">
        <v>63.7</v>
      </c>
      <c r="U840" s="26">
        <v>721.1</v>
      </c>
      <c r="V840" s="25" t="s">
        <v>278</v>
      </c>
    </row>
    <row r="841" spans="1:22" hidden="1" x14ac:dyDescent="0.25">
      <c r="A841" s="25">
        <v>2017</v>
      </c>
      <c r="B841" s="25">
        <v>210032</v>
      </c>
      <c r="C841" s="25" t="s">
        <v>226</v>
      </c>
      <c r="D841" s="25" t="s">
        <v>1</v>
      </c>
      <c r="E841" s="25" t="s">
        <v>120</v>
      </c>
      <c r="F841" s="25" t="s">
        <v>121</v>
      </c>
      <c r="G841" s="26">
        <v>369191</v>
      </c>
      <c r="H841" s="26">
        <v>6301.2</v>
      </c>
      <c r="I841" s="26">
        <v>804.1</v>
      </c>
      <c r="J841" s="26">
        <v>2982.3</v>
      </c>
      <c r="K841" s="26">
        <v>0</v>
      </c>
      <c r="L841" s="26">
        <v>0</v>
      </c>
      <c r="M841" s="26">
        <v>10087.6</v>
      </c>
      <c r="N841" s="26">
        <v>1268</v>
      </c>
      <c r="O841" s="26">
        <v>0</v>
      </c>
      <c r="P841" s="26">
        <v>11355.6</v>
      </c>
      <c r="Q841" s="26">
        <v>0</v>
      </c>
      <c r="R841" s="26">
        <v>-946.1</v>
      </c>
      <c r="S841" s="26">
        <v>10409.5</v>
      </c>
      <c r="T841" s="26">
        <v>1008.1</v>
      </c>
      <c r="U841" s="26">
        <v>11417.6</v>
      </c>
      <c r="V841" s="25" t="s">
        <v>278</v>
      </c>
    </row>
    <row r="842" spans="1:22" hidden="1" x14ac:dyDescent="0.25">
      <c r="A842" s="25">
        <v>2017</v>
      </c>
      <c r="B842" s="25">
        <v>210032</v>
      </c>
      <c r="C842" s="25" t="s">
        <v>226</v>
      </c>
      <c r="D842" s="25" t="s">
        <v>1</v>
      </c>
      <c r="E842" s="25" t="s">
        <v>122</v>
      </c>
      <c r="F842" s="25" t="s">
        <v>123</v>
      </c>
      <c r="G842" s="26">
        <v>91767</v>
      </c>
      <c r="H842" s="26">
        <v>942.8</v>
      </c>
      <c r="I842" s="26">
        <v>511.2</v>
      </c>
      <c r="J842" s="26">
        <v>478.3</v>
      </c>
      <c r="K842" s="26">
        <v>0</v>
      </c>
      <c r="L842" s="26">
        <v>0</v>
      </c>
      <c r="M842" s="26">
        <v>1932.3</v>
      </c>
      <c r="N842" s="26">
        <v>563.4</v>
      </c>
      <c r="O842" s="26">
        <v>0</v>
      </c>
      <c r="P842" s="26">
        <v>2495.6999999999998</v>
      </c>
      <c r="Q842" s="26">
        <v>0</v>
      </c>
      <c r="R842" s="26">
        <v>-207.9</v>
      </c>
      <c r="S842" s="26">
        <v>2287.8000000000002</v>
      </c>
      <c r="T842" s="26">
        <v>221.6</v>
      </c>
      <c r="U842" s="26">
        <v>2509.4</v>
      </c>
      <c r="V842" s="25" t="s">
        <v>278</v>
      </c>
    </row>
    <row r="843" spans="1:22" hidden="1" x14ac:dyDescent="0.25">
      <c r="A843" s="25">
        <v>2017</v>
      </c>
      <c r="B843" s="25">
        <v>210032</v>
      </c>
      <c r="C843" s="25" t="s">
        <v>226</v>
      </c>
      <c r="D843" s="25" t="s">
        <v>1</v>
      </c>
      <c r="E843" s="25" t="s">
        <v>186</v>
      </c>
      <c r="F843" s="25" t="s">
        <v>187</v>
      </c>
      <c r="G843" s="26">
        <v>0</v>
      </c>
      <c r="H843" s="26">
        <v>0</v>
      </c>
      <c r="I843" s="26">
        <v>9.5</v>
      </c>
      <c r="J843" s="26">
        <v>0.5</v>
      </c>
      <c r="K843" s="26">
        <v>0</v>
      </c>
      <c r="L843" s="26">
        <v>0</v>
      </c>
      <c r="M843" s="26">
        <v>10</v>
      </c>
      <c r="N843" s="26">
        <v>9.5</v>
      </c>
      <c r="O843" s="26">
        <v>0</v>
      </c>
      <c r="P843" s="26">
        <v>19.5</v>
      </c>
      <c r="Q843" s="26">
        <v>0</v>
      </c>
      <c r="R843" s="26">
        <v>-1.6</v>
      </c>
      <c r="S843" s="26">
        <v>17.899999999999999</v>
      </c>
      <c r="T843" s="26">
        <v>1.7</v>
      </c>
      <c r="U843" s="26">
        <v>19.600000000000001</v>
      </c>
      <c r="V843" s="25" t="s">
        <v>278</v>
      </c>
    </row>
    <row r="844" spans="1:22" hidden="1" x14ac:dyDescent="0.25">
      <c r="A844" s="25">
        <v>2017</v>
      </c>
      <c r="B844" s="25">
        <v>210032</v>
      </c>
      <c r="C844" s="25" t="s">
        <v>226</v>
      </c>
      <c r="D844" s="25" t="s">
        <v>1</v>
      </c>
      <c r="E844" s="25" t="s">
        <v>124</v>
      </c>
      <c r="F844" s="25" t="s">
        <v>125</v>
      </c>
      <c r="G844" s="26">
        <v>2398</v>
      </c>
      <c r="H844" s="26">
        <v>141.1</v>
      </c>
      <c r="I844" s="26">
        <v>43</v>
      </c>
      <c r="J844" s="26">
        <v>70.099999999999994</v>
      </c>
      <c r="K844" s="26">
        <v>0</v>
      </c>
      <c r="L844" s="26">
        <v>0</v>
      </c>
      <c r="M844" s="26">
        <v>254.2</v>
      </c>
      <c r="N844" s="26">
        <v>51.8</v>
      </c>
      <c r="O844" s="26">
        <v>0</v>
      </c>
      <c r="P844" s="26">
        <v>306</v>
      </c>
      <c r="Q844" s="26">
        <v>0</v>
      </c>
      <c r="R844" s="26">
        <v>-25.5</v>
      </c>
      <c r="S844" s="26">
        <v>280.5</v>
      </c>
      <c r="T844" s="26">
        <v>27.2</v>
      </c>
      <c r="U844" s="26">
        <v>307.7</v>
      </c>
      <c r="V844" s="25" t="s">
        <v>278</v>
      </c>
    </row>
    <row r="845" spans="1:22" hidden="1" x14ac:dyDescent="0.25">
      <c r="A845" s="25">
        <v>2017</v>
      </c>
      <c r="B845" s="25">
        <v>210032</v>
      </c>
      <c r="C845" s="25" t="s">
        <v>226</v>
      </c>
      <c r="D845" s="25" t="s">
        <v>1</v>
      </c>
      <c r="E845" s="25" t="s">
        <v>126</v>
      </c>
      <c r="F845" s="25" t="s">
        <v>127</v>
      </c>
      <c r="G845" s="26">
        <v>26686</v>
      </c>
      <c r="H845" s="26">
        <v>1509.9</v>
      </c>
      <c r="I845" s="26">
        <v>191.4</v>
      </c>
      <c r="J845" s="26">
        <v>802.4</v>
      </c>
      <c r="K845" s="26">
        <v>0</v>
      </c>
      <c r="L845" s="26">
        <v>0</v>
      </c>
      <c r="M845" s="26">
        <v>2503.6999999999998</v>
      </c>
      <c r="N845" s="26">
        <v>305.3</v>
      </c>
      <c r="O845" s="26">
        <v>0</v>
      </c>
      <c r="P845" s="26">
        <v>2809</v>
      </c>
      <c r="Q845" s="26">
        <v>0</v>
      </c>
      <c r="R845" s="26">
        <v>-234</v>
      </c>
      <c r="S845" s="26">
        <v>2575</v>
      </c>
      <c r="T845" s="26">
        <v>249.4</v>
      </c>
      <c r="U845" s="26">
        <v>2824.4</v>
      </c>
      <c r="V845" s="25" t="s">
        <v>278</v>
      </c>
    </row>
    <row r="846" spans="1:22" hidden="1" x14ac:dyDescent="0.25">
      <c r="A846" s="25">
        <v>2017</v>
      </c>
      <c r="B846" s="25">
        <v>210032</v>
      </c>
      <c r="C846" s="25" t="s">
        <v>226</v>
      </c>
      <c r="D846" s="25" t="s">
        <v>1</v>
      </c>
      <c r="E846" s="25" t="s">
        <v>128</v>
      </c>
      <c r="F846" s="25" t="s">
        <v>129</v>
      </c>
      <c r="G846" s="26">
        <v>276813</v>
      </c>
      <c r="H846" s="26">
        <v>5729.6</v>
      </c>
      <c r="I846" s="26">
        <v>2042.9</v>
      </c>
      <c r="J846" s="26">
        <v>3220.2</v>
      </c>
      <c r="K846" s="26">
        <v>0</v>
      </c>
      <c r="L846" s="26">
        <v>0</v>
      </c>
      <c r="M846" s="26">
        <v>10992.7</v>
      </c>
      <c r="N846" s="26">
        <v>2399.6</v>
      </c>
      <c r="O846" s="26">
        <v>419.9</v>
      </c>
      <c r="P846" s="26">
        <v>13812.2</v>
      </c>
      <c r="Q846" s="26">
        <v>0</v>
      </c>
      <c r="R846" s="26">
        <v>-1150.8</v>
      </c>
      <c r="S846" s="26">
        <v>12661.4</v>
      </c>
      <c r="T846" s="26">
        <v>1226.2</v>
      </c>
      <c r="U846" s="26">
        <v>13887.6</v>
      </c>
      <c r="V846" s="25" t="s">
        <v>278</v>
      </c>
    </row>
    <row r="847" spans="1:22" hidden="1" x14ac:dyDescent="0.25">
      <c r="A847" s="25">
        <v>2017</v>
      </c>
      <c r="B847" s="25">
        <v>210032</v>
      </c>
      <c r="C847" s="25" t="s">
        <v>226</v>
      </c>
      <c r="D847" s="25" t="s">
        <v>1</v>
      </c>
      <c r="E847" s="25" t="s">
        <v>130</v>
      </c>
      <c r="F847" s="25" t="s">
        <v>131</v>
      </c>
      <c r="G847" s="26">
        <v>15629</v>
      </c>
      <c r="H847" s="26">
        <v>71</v>
      </c>
      <c r="I847" s="26">
        <v>30.9</v>
      </c>
      <c r="J847" s="26">
        <v>44.7</v>
      </c>
      <c r="K847" s="26">
        <v>0</v>
      </c>
      <c r="L847" s="26">
        <v>0</v>
      </c>
      <c r="M847" s="26">
        <v>146.6</v>
      </c>
      <c r="N847" s="26">
        <v>33.799999999999997</v>
      </c>
      <c r="O847" s="26">
        <v>0</v>
      </c>
      <c r="P847" s="26">
        <v>180.4</v>
      </c>
      <c r="Q847" s="26">
        <v>0</v>
      </c>
      <c r="R847" s="26">
        <v>-15</v>
      </c>
      <c r="S847" s="26">
        <v>165.4</v>
      </c>
      <c r="T847" s="26">
        <v>16</v>
      </c>
      <c r="U847" s="26">
        <v>181.4</v>
      </c>
      <c r="V847" s="25" t="s">
        <v>278</v>
      </c>
    </row>
    <row r="848" spans="1:22" hidden="1" x14ac:dyDescent="0.25">
      <c r="A848" s="25">
        <v>2017</v>
      </c>
      <c r="B848" s="25">
        <v>210032</v>
      </c>
      <c r="C848" s="25" t="s">
        <v>226</v>
      </c>
      <c r="D848" s="25" t="s">
        <v>1</v>
      </c>
      <c r="E848" s="25" t="s">
        <v>132</v>
      </c>
      <c r="F848" s="25" t="s">
        <v>133</v>
      </c>
      <c r="G848" s="26">
        <v>304547</v>
      </c>
      <c r="H848" s="26">
        <v>181.6</v>
      </c>
      <c r="I848" s="26">
        <v>57</v>
      </c>
      <c r="J848" s="26">
        <v>104.6</v>
      </c>
      <c r="K848" s="26">
        <v>0</v>
      </c>
      <c r="L848" s="26">
        <v>0</v>
      </c>
      <c r="M848" s="26">
        <v>343.2</v>
      </c>
      <c r="N848" s="26">
        <v>63.8</v>
      </c>
      <c r="O848" s="26">
        <v>0</v>
      </c>
      <c r="P848" s="26">
        <v>407</v>
      </c>
      <c r="Q848" s="26">
        <v>0</v>
      </c>
      <c r="R848" s="26">
        <v>-33.9</v>
      </c>
      <c r="S848" s="26">
        <v>373.1</v>
      </c>
      <c r="T848" s="26">
        <v>36.1</v>
      </c>
      <c r="U848" s="26">
        <v>409.2</v>
      </c>
      <c r="V848" s="25" t="s">
        <v>278</v>
      </c>
    </row>
    <row r="849" spans="1:22" hidden="1" x14ac:dyDescent="0.25">
      <c r="A849" s="25">
        <v>2017</v>
      </c>
      <c r="B849" s="25">
        <v>210032</v>
      </c>
      <c r="C849" s="25" t="s">
        <v>226</v>
      </c>
      <c r="D849" s="25" t="s">
        <v>1</v>
      </c>
      <c r="E849" s="25" t="s">
        <v>174</v>
      </c>
      <c r="F849" s="25" t="s">
        <v>175</v>
      </c>
      <c r="G849" s="26">
        <v>13000</v>
      </c>
      <c r="H849" s="26">
        <v>7883.2</v>
      </c>
      <c r="I849" s="26">
        <v>1562.2</v>
      </c>
      <c r="J849" s="26">
        <v>613.70000000000005</v>
      </c>
      <c r="K849" s="26"/>
      <c r="L849" s="26"/>
      <c r="M849" s="26">
        <v>10059.1</v>
      </c>
      <c r="N849" s="26">
        <v>763.3</v>
      </c>
      <c r="O849" s="26"/>
      <c r="P849" s="26">
        <v>10822.4</v>
      </c>
      <c r="Q849" s="26">
        <v>0</v>
      </c>
      <c r="R849" s="26">
        <v>-901.6</v>
      </c>
      <c r="S849" s="26">
        <v>9920.7999999999993</v>
      </c>
      <c r="T849" s="26">
        <v>960.8</v>
      </c>
      <c r="U849" s="26">
        <v>10881.6</v>
      </c>
      <c r="V849" s="25" t="s">
        <v>278</v>
      </c>
    </row>
    <row r="850" spans="1:22" hidden="1" x14ac:dyDescent="0.25">
      <c r="A850" s="25">
        <v>2017</v>
      </c>
      <c r="B850" s="25">
        <v>210032</v>
      </c>
      <c r="C850" s="25" t="s">
        <v>226</v>
      </c>
      <c r="D850" s="25" t="s">
        <v>1</v>
      </c>
      <c r="E850" s="25" t="s">
        <v>176</v>
      </c>
      <c r="F850" s="25" t="s">
        <v>2</v>
      </c>
      <c r="G850" s="26">
        <v>13000</v>
      </c>
      <c r="H850" s="26">
        <v>6796.5</v>
      </c>
      <c r="I850" s="26">
        <v>3846.9</v>
      </c>
      <c r="J850" s="26">
        <v>2080</v>
      </c>
      <c r="K850" s="26"/>
      <c r="L850" s="26"/>
      <c r="M850" s="26">
        <v>12723.4</v>
      </c>
      <c r="N850" s="26">
        <v>482.2</v>
      </c>
      <c r="O850" s="26"/>
      <c r="P850" s="26">
        <v>13205.6</v>
      </c>
      <c r="Q850" s="26">
        <v>0</v>
      </c>
      <c r="R850" s="26">
        <v>-1100.3</v>
      </c>
      <c r="S850" s="26">
        <v>12105.3</v>
      </c>
      <c r="T850" s="26">
        <v>1172.3</v>
      </c>
      <c r="U850" s="26">
        <v>13277.6</v>
      </c>
      <c r="V850" s="25" t="s">
        <v>278</v>
      </c>
    </row>
    <row r="851" spans="1:22" hidden="1" x14ac:dyDescent="0.25">
      <c r="A851" s="25">
        <v>2017</v>
      </c>
      <c r="B851" s="25">
        <v>210032</v>
      </c>
      <c r="C851" s="25" t="s">
        <v>226</v>
      </c>
      <c r="D851" s="25" t="s">
        <v>1</v>
      </c>
      <c r="E851" s="25" t="s">
        <v>134</v>
      </c>
      <c r="F851" s="25" t="s">
        <v>135</v>
      </c>
      <c r="G851" s="26">
        <v>5673847</v>
      </c>
      <c r="H851" s="26">
        <v>5542.2</v>
      </c>
      <c r="I851" s="26">
        <v>531.20000000000005</v>
      </c>
      <c r="J851" s="26">
        <v>3005.7</v>
      </c>
      <c r="K851" s="26">
        <v>0</v>
      </c>
      <c r="L851" s="26">
        <v>0</v>
      </c>
      <c r="M851" s="26">
        <v>9079.1</v>
      </c>
      <c r="N851" s="26">
        <v>858.9</v>
      </c>
      <c r="O851" s="26">
        <v>116.8</v>
      </c>
      <c r="P851" s="26">
        <v>10054.799999999999</v>
      </c>
      <c r="Q851" s="26">
        <v>0</v>
      </c>
      <c r="R851" s="26">
        <v>-837.7</v>
      </c>
      <c r="S851" s="26">
        <v>9217.1</v>
      </c>
      <c r="T851" s="26">
        <v>892.6</v>
      </c>
      <c r="U851" s="26">
        <v>10109.700000000001</v>
      </c>
      <c r="V851" s="25" t="s">
        <v>278</v>
      </c>
    </row>
    <row r="852" spans="1:22" hidden="1" x14ac:dyDescent="0.25">
      <c r="A852" s="25">
        <v>2017</v>
      </c>
      <c r="B852" s="25">
        <v>210032</v>
      </c>
      <c r="C852" s="25" t="s">
        <v>226</v>
      </c>
      <c r="D852" s="25" t="s">
        <v>1</v>
      </c>
      <c r="E852" s="25" t="s">
        <v>136</v>
      </c>
      <c r="F852" s="25" t="s">
        <v>137</v>
      </c>
      <c r="G852" s="26">
        <v>445384</v>
      </c>
      <c r="H852" s="26">
        <v>1425</v>
      </c>
      <c r="I852" s="26">
        <v>93.5</v>
      </c>
      <c r="J852" s="26">
        <v>823.6</v>
      </c>
      <c r="K852" s="26">
        <v>0</v>
      </c>
      <c r="L852" s="26">
        <v>0</v>
      </c>
      <c r="M852" s="26">
        <v>2342.1</v>
      </c>
      <c r="N852" s="26">
        <v>203.7</v>
      </c>
      <c r="O852" s="26">
        <v>0</v>
      </c>
      <c r="P852" s="26">
        <v>2545.8000000000002</v>
      </c>
      <c r="Q852" s="26">
        <v>0</v>
      </c>
      <c r="R852" s="26">
        <v>-212.1</v>
      </c>
      <c r="S852" s="26">
        <v>2333.6999999999998</v>
      </c>
      <c r="T852" s="26">
        <v>226</v>
      </c>
      <c r="U852" s="26">
        <v>2559.6999999999998</v>
      </c>
      <c r="V852" s="25" t="s">
        <v>278</v>
      </c>
    </row>
    <row r="853" spans="1:22" hidden="1" x14ac:dyDescent="0.25">
      <c r="A853" s="25">
        <v>2017</v>
      </c>
      <c r="B853" s="25">
        <v>210032</v>
      </c>
      <c r="C853" s="25" t="s">
        <v>226</v>
      </c>
      <c r="D853" s="25" t="s">
        <v>1</v>
      </c>
      <c r="E853" s="25" t="s">
        <v>138</v>
      </c>
      <c r="F853" s="25" t="s">
        <v>139</v>
      </c>
      <c r="G853" s="26">
        <v>13339</v>
      </c>
      <c r="H853" s="26">
        <v>1022.4</v>
      </c>
      <c r="I853" s="26">
        <v>55.9</v>
      </c>
      <c r="J853" s="26">
        <v>533.20000000000005</v>
      </c>
      <c r="K853" s="26">
        <v>0</v>
      </c>
      <c r="L853" s="26">
        <v>0</v>
      </c>
      <c r="M853" s="26">
        <v>1611.5</v>
      </c>
      <c r="N853" s="26">
        <v>130.1</v>
      </c>
      <c r="O853" s="26">
        <v>154.30000000000001</v>
      </c>
      <c r="P853" s="26">
        <v>1895.9</v>
      </c>
      <c r="Q853" s="26">
        <v>0</v>
      </c>
      <c r="R853" s="26">
        <v>-157.9</v>
      </c>
      <c r="S853" s="26">
        <v>1738</v>
      </c>
      <c r="T853" s="26">
        <v>168.3</v>
      </c>
      <c r="U853" s="26">
        <v>1906.3</v>
      </c>
      <c r="V853" s="25" t="s">
        <v>278</v>
      </c>
    </row>
    <row r="854" spans="1:22" hidden="1" x14ac:dyDescent="0.25">
      <c r="A854" s="25">
        <v>2017</v>
      </c>
      <c r="B854" s="25">
        <v>210032</v>
      </c>
      <c r="C854" s="25" t="s">
        <v>226</v>
      </c>
      <c r="D854" s="25" t="s">
        <v>1</v>
      </c>
      <c r="E854" s="25" t="s">
        <v>140</v>
      </c>
      <c r="F854" s="25" t="s">
        <v>141</v>
      </c>
      <c r="G854" s="26">
        <v>324145</v>
      </c>
      <c r="H854" s="26">
        <v>4259.3999999999996</v>
      </c>
      <c r="I854" s="26">
        <v>615.20000000000005</v>
      </c>
      <c r="J854" s="26">
        <v>2473</v>
      </c>
      <c r="K854" s="26">
        <v>0</v>
      </c>
      <c r="L854" s="26">
        <v>0</v>
      </c>
      <c r="M854" s="26">
        <v>7347.6</v>
      </c>
      <c r="N854" s="26">
        <v>911.9</v>
      </c>
      <c r="O854" s="26">
        <v>468.3</v>
      </c>
      <c r="P854" s="26">
        <v>8727.7999999999993</v>
      </c>
      <c r="Q854" s="26">
        <v>0</v>
      </c>
      <c r="R854" s="26">
        <v>-727.1</v>
      </c>
      <c r="S854" s="26">
        <v>8000.7</v>
      </c>
      <c r="T854" s="26">
        <v>774.8</v>
      </c>
      <c r="U854" s="26">
        <v>8775.5</v>
      </c>
      <c r="V854" s="25" t="s">
        <v>278</v>
      </c>
    </row>
    <row r="855" spans="1:22" hidden="1" x14ac:dyDescent="0.25">
      <c r="A855" s="25">
        <v>2017</v>
      </c>
      <c r="B855" s="25">
        <v>210032</v>
      </c>
      <c r="C855" s="25" t="s">
        <v>226</v>
      </c>
      <c r="D855" s="25" t="s">
        <v>1</v>
      </c>
      <c r="E855" s="25" t="s">
        <v>142</v>
      </c>
      <c r="F855" s="25" t="s">
        <v>143</v>
      </c>
      <c r="G855" s="26">
        <v>352565</v>
      </c>
      <c r="H855" s="26">
        <v>1802.1</v>
      </c>
      <c r="I855" s="26">
        <v>73.099999999999994</v>
      </c>
      <c r="J855" s="26">
        <v>1041.7</v>
      </c>
      <c r="K855" s="26">
        <v>0</v>
      </c>
      <c r="L855" s="26">
        <v>0</v>
      </c>
      <c r="M855" s="26">
        <v>2916.9</v>
      </c>
      <c r="N855" s="26">
        <v>198.6</v>
      </c>
      <c r="O855" s="26">
        <v>192.8</v>
      </c>
      <c r="P855" s="26">
        <v>3308.3</v>
      </c>
      <c r="Q855" s="26">
        <v>0</v>
      </c>
      <c r="R855" s="26">
        <v>-275.60000000000002</v>
      </c>
      <c r="S855" s="26">
        <v>3032.7</v>
      </c>
      <c r="T855" s="26">
        <v>293.7</v>
      </c>
      <c r="U855" s="26">
        <v>3326.4</v>
      </c>
      <c r="V855" s="25" t="s">
        <v>278</v>
      </c>
    </row>
    <row r="856" spans="1:22" hidden="1" x14ac:dyDescent="0.25">
      <c r="A856" s="25">
        <v>2017</v>
      </c>
      <c r="B856" s="25">
        <v>210032</v>
      </c>
      <c r="C856" s="25" t="s">
        <v>226</v>
      </c>
      <c r="D856" s="25" t="s">
        <v>1</v>
      </c>
      <c r="E856" s="25" t="s">
        <v>144</v>
      </c>
      <c r="F856" s="25" t="s">
        <v>145</v>
      </c>
      <c r="G856" s="26">
        <v>6170</v>
      </c>
      <c r="H856" s="26">
        <v>79.8</v>
      </c>
      <c r="I856" s="26">
        <v>1.7</v>
      </c>
      <c r="J856" s="26">
        <v>39.1</v>
      </c>
      <c r="K856" s="26">
        <v>0</v>
      </c>
      <c r="L856" s="26">
        <v>0</v>
      </c>
      <c r="M856" s="26">
        <v>120.6</v>
      </c>
      <c r="N856" s="26">
        <v>6.8</v>
      </c>
      <c r="O856" s="26">
        <v>0</v>
      </c>
      <c r="P856" s="26">
        <v>127.4</v>
      </c>
      <c r="Q856" s="26">
        <v>0</v>
      </c>
      <c r="R856" s="26">
        <v>-10.6</v>
      </c>
      <c r="S856" s="26">
        <v>116.8</v>
      </c>
      <c r="T856" s="26">
        <v>11.3</v>
      </c>
      <c r="U856" s="26">
        <v>128.1</v>
      </c>
      <c r="V856" s="25" t="s">
        <v>278</v>
      </c>
    </row>
    <row r="857" spans="1:22" hidden="1" x14ac:dyDescent="0.25">
      <c r="A857" s="25">
        <v>2017</v>
      </c>
      <c r="B857" s="25">
        <v>210032</v>
      </c>
      <c r="C857" s="25" t="s">
        <v>226</v>
      </c>
      <c r="D857" s="25" t="s">
        <v>1</v>
      </c>
      <c r="E857" s="25" t="s">
        <v>146</v>
      </c>
      <c r="F857" s="25" t="s">
        <v>147</v>
      </c>
      <c r="G857" s="26">
        <v>53841</v>
      </c>
      <c r="H857" s="26">
        <v>750.2</v>
      </c>
      <c r="I857" s="26">
        <v>58.6</v>
      </c>
      <c r="J857" s="26">
        <v>431.3</v>
      </c>
      <c r="K857" s="26">
        <v>0</v>
      </c>
      <c r="L857" s="26">
        <v>0</v>
      </c>
      <c r="M857" s="26">
        <v>1240.0999999999999</v>
      </c>
      <c r="N857" s="26">
        <v>113.7</v>
      </c>
      <c r="O857" s="26">
        <v>43.7</v>
      </c>
      <c r="P857" s="26">
        <v>1397.5</v>
      </c>
      <c r="Q857" s="26">
        <v>0</v>
      </c>
      <c r="R857" s="26">
        <v>-116.4</v>
      </c>
      <c r="S857" s="26">
        <v>1281.0999999999999</v>
      </c>
      <c r="T857" s="26">
        <v>124.1</v>
      </c>
      <c r="U857" s="26">
        <v>1405.2</v>
      </c>
      <c r="V857" s="25" t="s">
        <v>278</v>
      </c>
    </row>
    <row r="858" spans="1:22" hidden="1" x14ac:dyDescent="0.25">
      <c r="A858" s="25">
        <v>2017</v>
      </c>
      <c r="B858" s="25">
        <v>210032</v>
      </c>
      <c r="C858" s="25" t="s">
        <v>226</v>
      </c>
      <c r="D858" s="25" t="s">
        <v>1</v>
      </c>
      <c r="E858" s="25" t="s">
        <v>148</v>
      </c>
      <c r="F858" s="25" t="s">
        <v>149</v>
      </c>
      <c r="G858" s="26">
        <v>897496</v>
      </c>
      <c r="H858" s="26">
        <v>1565.4</v>
      </c>
      <c r="I858" s="26">
        <v>115.3</v>
      </c>
      <c r="J858" s="26">
        <v>791.7</v>
      </c>
      <c r="K858" s="26">
        <v>0</v>
      </c>
      <c r="L858" s="26">
        <v>0</v>
      </c>
      <c r="M858" s="26">
        <v>2472.4</v>
      </c>
      <c r="N858" s="26">
        <v>239.2</v>
      </c>
      <c r="O858" s="26">
        <v>0</v>
      </c>
      <c r="P858" s="26">
        <v>2711.6</v>
      </c>
      <c r="Q858" s="26">
        <v>0</v>
      </c>
      <c r="R858" s="26">
        <v>-225.9</v>
      </c>
      <c r="S858" s="26">
        <v>2485.6999999999998</v>
      </c>
      <c r="T858" s="26">
        <v>240.7</v>
      </c>
      <c r="U858" s="26">
        <v>2726.4</v>
      </c>
      <c r="V858" s="25" t="s">
        <v>278</v>
      </c>
    </row>
    <row r="859" spans="1:22" hidden="1" x14ac:dyDescent="0.25">
      <c r="A859" s="25">
        <v>2017</v>
      </c>
      <c r="B859" s="25">
        <v>210032</v>
      </c>
      <c r="C859" s="25" t="s">
        <v>226</v>
      </c>
      <c r="D859" s="25" t="s">
        <v>1</v>
      </c>
      <c r="E859" s="25" t="s">
        <v>152</v>
      </c>
      <c r="F859" s="25" t="s">
        <v>153</v>
      </c>
      <c r="G859" s="26">
        <v>362115</v>
      </c>
      <c r="H859" s="26">
        <v>578.70000000000005</v>
      </c>
      <c r="I859" s="26">
        <v>136.1</v>
      </c>
      <c r="J859" s="26">
        <v>358</v>
      </c>
      <c r="K859" s="26">
        <v>0</v>
      </c>
      <c r="L859" s="26">
        <v>0</v>
      </c>
      <c r="M859" s="26">
        <v>1072.8</v>
      </c>
      <c r="N859" s="26">
        <v>184.1</v>
      </c>
      <c r="O859" s="26">
        <v>0</v>
      </c>
      <c r="P859" s="26">
        <v>1256.9000000000001</v>
      </c>
      <c r="Q859" s="26">
        <v>0</v>
      </c>
      <c r="R859" s="26">
        <v>-104.7</v>
      </c>
      <c r="S859" s="26">
        <v>1152.2</v>
      </c>
      <c r="T859" s="26">
        <v>111.6</v>
      </c>
      <c r="U859" s="26">
        <v>1263.8</v>
      </c>
      <c r="V859" s="25" t="s">
        <v>278</v>
      </c>
    </row>
    <row r="860" spans="1:22" hidden="1" x14ac:dyDescent="0.25">
      <c r="A860" s="25">
        <v>2017</v>
      </c>
      <c r="B860" s="25">
        <v>210032</v>
      </c>
      <c r="C860" s="25" t="s">
        <v>226</v>
      </c>
      <c r="D860" s="25" t="s">
        <v>1</v>
      </c>
      <c r="E860" s="25" t="s">
        <v>154</v>
      </c>
      <c r="F860" s="25" t="s">
        <v>155</v>
      </c>
      <c r="G860" s="26">
        <v>82387</v>
      </c>
      <c r="H860" s="26">
        <v>476.5</v>
      </c>
      <c r="I860" s="26">
        <v>6.7</v>
      </c>
      <c r="J860" s="26">
        <v>242</v>
      </c>
      <c r="K860" s="26">
        <v>0</v>
      </c>
      <c r="L860" s="26">
        <v>0</v>
      </c>
      <c r="M860" s="26">
        <v>725.2</v>
      </c>
      <c r="N860" s="26">
        <v>40.799999999999997</v>
      </c>
      <c r="O860" s="26">
        <v>0</v>
      </c>
      <c r="P860" s="26">
        <v>766</v>
      </c>
      <c r="Q860" s="26">
        <v>0</v>
      </c>
      <c r="R860" s="26">
        <v>-63.8</v>
      </c>
      <c r="S860" s="26">
        <v>702.2</v>
      </c>
      <c r="T860" s="26">
        <v>68</v>
      </c>
      <c r="U860" s="26">
        <v>770.2</v>
      </c>
      <c r="V860" s="25" t="s">
        <v>278</v>
      </c>
    </row>
    <row r="861" spans="1:22" hidden="1" x14ac:dyDescent="0.25">
      <c r="A861" s="25">
        <v>2017</v>
      </c>
      <c r="B861" s="25">
        <v>210032</v>
      </c>
      <c r="C861" s="25" t="s">
        <v>226</v>
      </c>
      <c r="D861" s="25" t="s">
        <v>1</v>
      </c>
      <c r="E861" s="25" t="s">
        <v>156</v>
      </c>
      <c r="F861" s="25" t="s">
        <v>157</v>
      </c>
      <c r="G861" s="26">
        <v>22175</v>
      </c>
      <c r="H861" s="26">
        <v>128</v>
      </c>
      <c r="I861" s="26">
        <v>9.6</v>
      </c>
      <c r="J861" s="26">
        <v>64.099999999999994</v>
      </c>
      <c r="K861" s="26">
        <v>0</v>
      </c>
      <c r="L861" s="26">
        <v>0</v>
      </c>
      <c r="M861" s="26">
        <v>201.7</v>
      </c>
      <c r="N861" s="26">
        <v>20.5</v>
      </c>
      <c r="O861" s="26">
        <v>0</v>
      </c>
      <c r="P861" s="26">
        <v>222.2</v>
      </c>
      <c r="Q861" s="26">
        <v>0</v>
      </c>
      <c r="R861" s="26">
        <v>-18.5</v>
      </c>
      <c r="S861" s="26">
        <v>203.7</v>
      </c>
      <c r="T861" s="26">
        <v>19.7</v>
      </c>
      <c r="U861" s="26">
        <v>223.4</v>
      </c>
      <c r="V861" s="25" t="s">
        <v>278</v>
      </c>
    </row>
    <row r="862" spans="1:22" hidden="1" x14ac:dyDescent="0.25">
      <c r="A862" s="25">
        <v>2017</v>
      </c>
      <c r="B862" s="25">
        <v>210032</v>
      </c>
      <c r="C862" s="25" t="s">
        <v>226</v>
      </c>
      <c r="D862" s="25" t="s">
        <v>1</v>
      </c>
      <c r="E862" s="25" t="s">
        <v>158</v>
      </c>
      <c r="F862" s="25" t="s">
        <v>159</v>
      </c>
      <c r="G862" s="26">
        <v>17076</v>
      </c>
      <c r="H862" s="26">
        <v>98.7</v>
      </c>
      <c r="I862" s="26">
        <v>0.1</v>
      </c>
      <c r="J862" s="26">
        <v>51.3</v>
      </c>
      <c r="K862" s="26">
        <v>0</v>
      </c>
      <c r="L862" s="26">
        <v>0</v>
      </c>
      <c r="M862" s="26">
        <v>150.1</v>
      </c>
      <c r="N862" s="26">
        <v>8.6</v>
      </c>
      <c r="O862" s="26">
        <v>0</v>
      </c>
      <c r="P862" s="26">
        <v>158.69999999999999</v>
      </c>
      <c r="Q862" s="26">
        <v>0</v>
      </c>
      <c r="R862" s="26">
        <v>-13.2</v>
      </c>
      <c r="S862" s="26">
        <v>145.5</v>
      </c>
      <c r="T862" s="26">
        <v>14.1</v>
      </c>
      <c r="U862" s="26">
        <v>159.6</v>
      </c>
      <c r="V862" s="25" t="s">
        <v>278</v>
      </c>
    </row>
    <row r="863" spans="1:22" hidden="1" x14ac:dyDescent="0.25">
      <c r="A863" s="25">
        <v>2017</v>
      </c>
      <c r="B863" s="25">
        <v>210032</v>
      </c>
      <c r="C863" s="25" t="s">
        <v>226</v>
      </c>
      <c r="D863" s="25" t="s">
        <v>1</v>
      </c>
      <c r="E863" s="25" t="s">
        <v>162</v>
      </c>
      <c r="F863" s="25" t="s">
        <v>163</v>
      </c>
      <c r="G863" s="26">
        <v>518</v>
      </c>
      <c r="H863" s="26">
        <v>97.6</v>
      </c>
      <c r="I863" s="26">
        <v>24.8</v>
      </c>
      <c r="J863" s="26">
        <v>60.8</v>
      </c>
      <c r="K863" s="26">
        <v>0</v>
      </c>
      <c r="L863" s="26">
        <v>0</v>
      </c>
      <c r="M863" s="26">
        <v>183.2</v>
      </c>
      <c r="N863" s="26">
        <v>28.2</v>
      </c>
      <c r="O863" s="26">
        <v>0</v>
      </c>
      <c r="P863" s="26">
        <v>211.4</v>
      </c>
      <c r="Q863" s="26">
        <v>0</v>
      </c>
      <c r="R863" s="26">
        <v>-17.600000000000001</v>
      </c>
      <c r="S863" s="26">
        <v>193.8</v>
      </c>
      <c r="T863" s="26">
        <v>18.8</v>
      </c>
      <c r="U863" s="26">
        <v>212.6</v>
      </c>
      <c r="V863" s="25" t="s">
        <v>278</v>
      </c>
    </row>
    <row r="864" spans="1:22" hidden="1" x14ac:dyDescent="0.25">
      <c r="A864" s="25">
        <v>2017</v>
      </c>
      <c r="B864" s="25">
        <v>210032</v>
      </c>
      <c r="C864" s="25" t="s">
        <v>226</v>
      </c>
      <c r="D864" s="25" t="s">
        <v>1</v>
      </c>
      <c r="E864" s="25" t="s">
        <v>164</v>
      </c>
      <c r="F864" s="25" t="s">
        <v>165</v>
      </c>
      <c r="G864" s="26">
        <v>58412</v>
      </c>
      <c r="H864" s="26">
        <v>886.4</v>
      </c>
      <c r="I864" s="26">
        <v>91.6</v>
      </c>
      <c r="J864" s="26">
        <v>505.2</v>
      </c>
      <c r="K864" s="26">
        <v>0</v>
      </c>
      <c r="L864" s="26">
        <v>0</v>
      </c>
      <c r="M864" s="26">
        <v>1483.2</v>
      </c>
      <c r="N864" s="26">
        <v>152.5</v>
      </c>
      <c r="O864" s="26">
        <v>82.4</v>
      </c>
      <c r="P864" s="26">
        <v>1718.1</v>
      </c>
      <c r="Q864" s="26">
        <v>0</v>
      </c>
      <c r="R864" s="26">
        <v>-143.1</v>
      </c>
      <c r="S864" s="26">
        <v>1575</v>
      </c>
      <c r="T864" s="26">
        <v>152.5</v>
      </c>
      <c r="U864" s="26">
        <v>1727.5</v>
      </c>
      <c r="V864" s="25" t="s">
        <v>278</v>
      </c>
    </row>
    <row r="865" spans="1:22" hidden="1" x14ac:dyDescent="0.25">
      <c r="A865" s="25">
        <v>2017</v>
      </c>
      <c r="B865" s="25">
        <v>210032</v>
      </c>
      <c r="C865" s="25" t="s">
        <v>226</v>
      </c>
      <c r="D865" s="25" t="s">
        <v>1</v>
      </c>
      <c r="E865" s="25" t="s">
        <v>166</v>
      </c>
      <c r="F865" s="25" t="s">
        <v>167</v>
      </c>
      <c r="G865" s="26">
        <v>52</v>
      </c>
      <c r="H865" s="26">
        <v>168.5</v>
      </c>
      <c r="I865" s="26">
        <v>24.1</v>
      </c>
      <c r="J865" s="26">
        <v>103.2</v>
      </c>
      <c r="K865" s="26">
        <v>0</v>
      </c>
      <c r="L865" s="26">
        <v>0</v>
      </c>
      <c r="M865" s="26">
        <v>295.8</v>
      </c>
      <c r="N865" s="26">
        <v>33.5</v>
      </c>
      <c r="O865" s="26">
        <v>0</v>
      </c>
      <c r="P865" s="26">
        <v>329.3</v>
      </c>
      <c r="Q865" s="26">
        <v>0</v>
      </c>
      <c r="R865" s="26">
        <v>-27.4</v>
      </c>
      <c r="S865" s="26">
        <v>301.89999999999998</v>
      </c>
      <c r="T865" s="26">
        <v>29.2</v>
      </c>
      <c r="U865" s="26">
        <v>331.1</v>
      </c>
      <c r="V865" s="25" t="s">
        <v>278</v>
      </c>
    </row>
    <row r="866" spans="1:22" hidden="1" x14ac:dyDescent="0.25">
      <c r="A866" s="25">
        <v>2017</v>
      </c>
      <c r="B866" s="25">
        <v>210032</v>
      </c>
      <c r="C866" s="25" t="s">
        <v>226</v>
      </c>
      <c r="D866" s="25" t="s">
        <v>1</v>
      </c>
      <c r="E866" s="25" t="s">
        <v>170</v>
      </c>
      <c r="F866" s="25" t="s">
        <v>171</v>
      </c>
      <c r="G866" s="26">
        <v>49994</v>
      </c>
      <c r="H866" s="26">
        <v>2220</v>
      </c>
      <c r="I866" s="26">
        <v>221.6</v>
      </c>
      <c r="J866" s="26">
        <v>1077.9000000000001</v>
      </c>
      <c r="K866" s="26">
        <v>0</v>
      </c>
      <c r="L866" s="26">
        <v>0</v>
      </c>
      <c r="M866" s="26">
        <v>3519.5</v>
      </c>
      <c r="N866" s="26">
        <v>388.4</v>
      </c>
      <c r="O866" s="26">
        <v>0</v>
      </c>
      <c r="P866" s="26">
        <v>3907.9</v>
      </c>
      <c r="Q866" s="26">
        <v>0</v>
      </c>
      <c r="R866" s="26">
        <v>-325.60000000000002</v>
      </c>
      <c r="S866" s="26">
        <v>3582.3</v>
      </c>
      <c r="T866" s="26">
        <v>346.9</v>
      </c>
      <c r="U866" s="26">
        <v>3929.2</v>
      </c>
      <c r="V866" s="25" t="s">
        <v>278</v>
      </c>
    </row>
    <row r="867" spans="1:22" hidden="1" x14ac:dyDescent="0.25">
      <c r="A867" s="25">
        <v>2017</v>
      </c>
      <c r="B867" s="25">
        <v>210032</v>
      </c>
      <c r="C867" s="25" t="s">
        <v>226</v>
      </c>
      <c r="D867" s="25" t="s">
        <v>1</v>
      </c>
      <c r="E867" s="25" t="s">
        <v>193</v>
      </c>
      <c r="F867" s="25" t="s">
        <v>194</v>
      </c>
      <c r="G867" s="26">
        <v>4765</v>
      </c>
      <c r="H867" s="26">
        <v>36.1</v>
      </c>
      <c r="I867" s="26"/>
      <c r="J867" s="26"/>
      <c r="K867" s="26"/>
      <c r="L867" s="26"/>
      <c r="M867" s="26">
        <v>36.1</v>
      </c>
      <c r="N867" s="26"/>
      <c r="O867" s="26"/>
      <c r="P867" s="26">
        <v>36.1</v>
      </c>
      <c r="Q867" s="26">
        <v>0</v>
      </c>
      <c r="R867" s="26">
        <v>-3</v>
      </c>
      <c r="S867" s="26">
        <v>33.1</v>
      </c>
      <c r="T867" s="26">
        <v>3.2</v>
      </c>
      <c r="U867" s="26">
        <v>36.299999999999997</v>
      </c>
      <c r="V867" s="25" t="s">
        <v>278</v>
      </c>
    </row>
    <row r="868" spans="1:22" hidden="1" x14ac:dyDescent="0.25">
      <c r="A868" s="25">
        <v>2017</v>
      </c>
      <c r="B868" s="25">
        <v>210032</v>
      </c>
      <c r="C868" s="25" t="s">
        <v>226</v>
      </c>
      <c r="D868" s="25" t="s">
        <v>1</v>
      </c>
      <c r="E868" s="25" t="s">
        <v>172</v>
      </c>
      <c r="F868" s="25" t="s">
        <v>173</v>
      </c>
      <c r="G868" s="26">
        <v>5449</v>
      </c>
      <c r="H868" s="26"/>
      <c r="I868" s="26">
        <v>93.6</v>
      </c>
      <c r="J868" s="26">
        <v>840.7</v>
      </c>
      <c r="K868" s="26"/>
      <c r="L868" s="26"/>
      <c r="M868" s="26">
        <v>934.3</v>
      </c>
      <c r="N868" s="26"/>
      <c r="O868" s="26"/>
      <c r="P868" s="26">
        <v>934.3</v>
      </c>
      <c r="Q868" s="26">
        <v>0</v>
      </c>
      <c r="R868" s="26">
        <v>-77.8</v>
      </c>
      <c r="S868" s="26">
        <v>856.5</v>
      </c>
      <c r="T868" s="26">
        <v>82.9</v>
      </c>
      <c r="U868" s="26">
        <v>939.4</v>
      </c>
      <c r="V868" s="25" t="s">
        <v>278</v>
      </c>
    </row>
    <row r="869" spans="1:22" x14ac:dyDescent="0.25">
      <c r="A869" s="25">
        <v>2017</v>
      </c>
      <c r="B869" s="25">
        <v>210032</v>
      </c>
      <c r="C869" s="25" t="s">
        <v>226</v>
      </c>
      <c r="D869" s="25" t="s">
        <v>177</v>
      </c>
      <c r="E869" s="25" t="s">
        <v>94</v>
      </c>
      <c r="F869" s="25" t="s">
        <v>94</v>
      </c>
      <c r="G869" s="26">
        <v>9504397</v>
      </c>
      <c r="H869" s="26">
        <v>65556.7</v>
      </c>
      <c r="I869" s="26">
        <v>14189.2</v>
      </c>
      <c r="J869" s="26">
        <v>30134.400000000001</v>
      </c>
      <c r="K869" s="26">
        <v>0</v>
      </c>
      <c r="L869" s="26">
        <v>0</v>
      </c>
      <c r="M869" s="26">
        <v>109880.3</v>
      </c>
      <c r="N869" s="26">
        <v>11958</v>
      </c>
      <c r="O869" s="26">
        <v>1578.8</v>
      </c>
      <c r="P869" s="26">
        <v>123417.1</v>
      </c>
      <c r="Q869" s="26">
        <v>0</v>
      </c>
      <c r="R869" s="26">
        <v>-10281.9</v>
      </c>
      <c r="S869" s="26">
        <v>113135.2</v>
      </c>
      <c r="T869" s="26">
        <v>10956.4</v>
      </c>
      <c r="U869" s="26">
        <v>124091.6</v>
      </c>
      <c r="V869" s="25" t="s">
        <v>278</v>
      </c>
    </row>
    <row r="870" spans="1:22" hidden="1" x14ac:dyDescent="0.25">
      <c r="A870" s="25">
        <v>2017</v>
      </c>
      <c r="B870" s="25">
        <v>210033</v>
      </c>
      <c r="C870" s="25" t="s">
        <v>227</v>
      </c>
      <c r="D870" s="25" t="s">
        <v>1</v>
      </c>
      <c r="E870" s="25" t="s">
        <v>106</v>
      </c>
      <c r="F870" s="25" t="s">
        <v>107</v>
      </c>
      <c r="G870" s="26">
        <v>15652</v>
      </c>
      <c r="H870" s="26">
        <v>13231.160890326</v>
      </c>
      <c r="I870" s="26">
        <v>2353.4058328000001</v>
      </c>
      <c r="J870" s="26">
        <v>4260.0141500939999</v>
      </c>
      <c r="K870" s="26">
        <v>156.655</v>
      </c>
      <c r="L870" s="26">
        <v>0</v>
      </c>
      <c r="M870" s="26">
        <v>20001.235873220001</v>
      </c>
      <c r="N870" s="26">
        <v>3601</v>
      </c>
      <c r="O870" s="26">
        <v>14.35</v>
      </c>
      <c r="P870" s="26">
        <v>23616.585873219999</v>
      </c>
      <c r="Q870" s="26">
        <v>0</v>
      </c>
      <c r="R870" s="26">
        <v>64.900000000000006</v>
      </c>
      <c r="S870" s="26">
        <v>23616.585873219999</v>
      </c>
      <c r="T870" s="26">
        <v>1521.3</v>
      </c>
      <c r="U870" s="26">
        <v>25137.885873219999</v>
      </c>
      <c r="V870" s="25" t="s">
        <v>278</v>
      </c>
    </row>
    <row r="871" spans="1:22" hidden="1" x14ac:dyDescent="0.25">
      <c r="A871" s="25">
        <v>2017</v>
      </c>
      <c r="B871" s="25">
        <v>210033</v>
      </c>
      <c r="C871" s="25" t="s">
        <v>227</v>
      </c>
      <c r="D871" s="25" t="s">
        <v>1</v>
      </c>
      <c r="E871" s="25" t="s">
        <v>108</v>
      </c>
      <c r="F871" s="25" t="s">
        <v>109</v>
      </c>
      <c r="G871" s="26">
        <v>319</v>
      </c>
      <c r="H871" s="26">
        <v>316.76483394500002</v>
      </c>
      <c r="I871" s="26">
        <v>172.31727540099999</v>
      </c>
      <c r="J871" s="26">
        <v>105.308932363</v>
      </c>
      <c r="K871" s="26">
        <v>0</v>
      </c>
      <c r="L871" s="26">
        <v>0</v>
      </c>
      <c r="M871" s="26">
        <v>594.39104170899998</v>
      </c>
      <c r="N871" s="26">
        <v>274.8</v>
      </c>
      <c r="O871" s="26">
        <v>0.4</v>
      </c>
      <c r="P871" s="26">
        <v>869.59104170900002</v>
      </c>
      <c r="Q871" s="26">
        <v>0</v>
      </c>
      <c r="R871" s="26">
        <v>2.4</v>
      </c>
      <c r="S871" s="26">
        <v>869.59104170900002</v>
      </c>
      <c r="T871" s="26">
        <v>56</v>
      </c>
      <c r="U871" s="26">
        <v>925.59104170900002</v>
      </c>
      <c r="V871" s="25" t="s">
        <v>278</v>
      </c>
    </row>
    <row r="872" spans="1:22" hidden="1" x14ac:dyDescent="0.25">
      <c r="A872" s="25">
        <v>2017</v>
      </c>
      <c r="B872" s="25">
        <v>210033</v>
      </c>
      <c r="C872" s="25" t="s">
        <v>227</v>
      </c>
      <c r="D872" s="25" t="s">
        <v>1</v>
      </c>
      <c r="E872" s="25" t="s">
        <v>110</v>
      </c>
      <c r="F872" s="25" t="s">
        <v>111</v>
      </c>
      <c r="G872" s="26">
        <v>3876</v>
      </c>
      <c r="H872" s="26">
        <v>2585.3220420040002</v>
      </c>
      <c r="I872" s="26">
        <v>857.241555318</v>
      </c>
      <c r="J872" s="26">
        <v>843.77027760800001</v>
      </c>
      <c r="K872" s="26">
        <v>0</v>
      </c>
      <c r="L872" s="26">
        <v>0</v>
      </c>
      <c r="M872" s="26">
        <v>4286.3338749300001</v>
      </c>
      <c r="N872" s="26">
        <v>1290.5999999999999</v>
      </c>
      <c r="O872" s="26">
        <v>4.22</v>
      </c>
      <c r="P872" s="26">
        <v>5581.1538749299998</v>
      </c>
      <c r="Q872" s="26">
        <v>0</v>
      </c>
      <c r="R872" s="26">
        <v>15.3</v>
      </c>
      <c r="S872" s="26">
        <v>5581.1538749299998</v>
      </c>
      <c r="T872" s="26">
        <v>359.5</v>
      </c>
      <c r="U872" s="26">
        <v>5940.6538749299998</v>
      </c>
      <c r="V872" s="25" t="s">
        <v>278</v>
      </c>
    </row>
    <row r="873" spans="1:22" hidden="1" x14ac:dyDescent="0.25">
      <c r="A873" s="25">
        <v>2017</v>
      </c>
      <c r="B873" s="25">
        <v>210033</v>
      </c>
      <c r="C873" s="25" t="s">
        <v>227</v>
      </c>
      <c r="D873" s="25" t="s">
        <v>1</v>
      </c>
      <c r="E873" s="25" t="s">
        <v>112</v>
      </c>
      <c r="F873" s="25" t="s">
        <v>113</v>
      </c>
      <c r="G873" s="26">
        <v>2682</v>
      </c>
      <c r="H873" s="26">
        <v>1295.331818721</v>
      </c>
      <c r="I873" s="26">
        <v>730.47669157300004</v>
      </c>
      <c r="J873" s="26">
        <v>431.37447878199998</v>
      </c>
      <c r="K873" s="26">
        <v>0</v>
      </c>
      <c r="L873" s="26">
        <v>0</v>
      </c>
      <c r="M873" s="26">
        <v>2457.182989077</v>
      </c>
      <c r="N873" s="26">
        <v>1031</v>
      </c>
      <c r="O873" s="26">
        <v>2.97</v>
      </c>
      <c r="P873" s="26">
        <v>3491.1529890769998</v>
      </c>
      <c r="Q873" s="26">
        <v>0</v>
      </c>
      <c r="R873" s="26">
        <v>9.6</v>
      </c>
      <c r="S873" s="26">
        <v>3491.1529890769998</v>
      </c>
      <c r="T873" s="26">
        <v>224.9</v>
      </c>
      <c r="U873" s="26">
        <v>3716.0529890769999</v>
      </c>
      <c r="V873" s="25" t="s">
        <v>278</v>
      </c>
    </row>
    <row r="874" spans="1:22" hidden="1" x14ac:dyDescent="0.25">
      <c r="A874" s="25">
        <v>2017</v>
      </c>
      <c r="B874" s="25">
        <v>210033</v>
      </c>
      <c r="C874" s="25" t="s">
        <v>227</v>
      </c>
      <c r="D874" s="25" t="s">
        <v>1</v>
      </c>
      <c r="E874" s="25" t="s">
        <v>114</v>
      </c>
      <c r="F874" s="25" t="s">
        <v>115</v>
      </c>
      <c r="G874" s="26">
        <v>13612</v>
      </c>
      <c r="H874" s="26">
        <v>7552.9565123619996</v>
      </c>
      <c r="I874" s="26">
        <v>1964.1436110970001</v>
      </c>
      <c r="J874" s="26">
        <v>2449.5852366290001</v>
      </c>
      <c r="K874" s="26">
        <v>0</v>
      </c>
      <c r="L874" s="26">
        <v>0</v>
      </c>
      <c r="M874" s="26">
        <v>11966.685360088</v>
      </c>
      <c r="N874" s="26">
        <v>2783.9</v>
      </c>
      <c r="O874" s="26">
        <v>14.77</v>
      </c>
      <c r="P874" s="26">
        <v>14765.355360088</v>
      </c>
      <c r="Q874" s="26">
        <v>0</v>
      </c>
      <c r="R874" s="26">
        <v>40.6</v>
      </c>
      <c r="S874" s="26">
        <v>14765.355360088</v>
      </c>
      <c r="T874" s="26">
        <v>951.2</v>
      </c>
      <c r="U874" s="26">
        <v>15716.555360087999</v>
      </c>
      <c r="V874" s="25" t="s">
        <v>278</v>
      </c>
    </row>
    <row r="875" spans="1:22" hidden="1" x14ac:dyDescent="0.25">
      <c r="A875" s="25">
        <v>2017</v>
      </c>
      <c r="B875" s="25">
        <v>210033</v>
      </c>
      <c r="C875" s="25" t="s">
        <v>227</v>
      </c>
      <c r="D875" s="25" t="s">
        <v>1</v>
      </c>
      <c r="E875" s="25" t="s">
        <v>116</v>
      </c>
      <c r="F875" s="25" t="s">
        <v>117</v>
      </c>
      <c r="G875" s="26">
        <v>2266</v>
      </c>
      <c r="H875" s="26">
        <v>3304.040874926</v>
      </c>
      <c r="I875" s="26">
        <v>547.63415184899998</v>
      </c>
      <c r="J875" s="26">
        <v>1062.6496043300001</v>
      </c>
      <c r="K875" s="26">
        <v>0</v>
      </c>
      <c r="L875" s="26">
        <v>0</v>
      </c>
      <c r="M875" s="26">
        <v>4914.3246311049998</v>
      </c>
      <c r="N875" s="26">
        <v>892.9</v>
      </c>
      <c r="O875" s="26">
        <v>123.71</v>
      </c>
      <c r="P875" s="26">
        <v>5930.9346311050003</v>
      </c>
      <c r="Q875" s="26">
        <v>0</v>
      </c>
      <c r="R875" s="26">
        <v>16.3</v>
      </c>
      <c r="S875" s="26">
        <v>5930.9346311050003</v>
      </c>
      <c r="T875" s="26">
        <v>382.1</v>
      </c>
      <c r="U875" s="26">
        <v>6313.0346311049998</v>
      </c>
      <c r="V875" s="25" t="s">
        <v>278</v>
      </c>
    </row>
    <row r="876" spans="1:22" hidden="1" x14ac:dyDescent="0.25">
      <c r="A876" s="25">
        <v>2017</v>
      </c>
      <c r="B876" s="25">
        <v>210033</v>
      </c>
      <c r="C876" s="25" t="s">
        <v>227</v>
      </c>
      <c r="D876" s="25" t="s">
        <v>1</v>
      </c>
      <c r="E876" s="25" t="s">
        <v>118</v>
      </c>
      <c r="F876" s="25" t="s">
        <v>119</v>
      </c>
      <c r="G876" s="26">
        <v>3309</v>
      </c>
      <c r="H876" s="26">
        <v>1233.8266284920001</v>
      </c>
      <c r="I876" s="26">
        <v>114.71768941000001</v>
      </c>
      <c r="J876" s="26">
        <v>394.25399194200003</v>
      </c>
      <c r="K876" s="26">
        <v>0</v>
      </c>
      <c r="L876" s="26">
        <v>0</v>
      </c>
      <c r="M876" s="26">
        <v>1742.798309844</v>
      </c>
      <c r="N876" s="26">
        <v>237.2</v>
      </c>
      <c r="O876" s="26">
        <v>0</v>
      </c>
      <c r="P876" s="26">
        <v>1979.998309844</v>
      </c>
      <c r="Q876" s="26">
        <v>0</v>
      </c>
      <c r="R876" s="26">
        <v>5.4</v>
      </c>
      <c r="S876" s="26">
        <v>1979.998309844</v>
      </c>
      <c r="T876" s="26">
        <v>127.5</v>
      </c>
      <c r="U876" s="26">
        <v>2107.4983098439998</v>
      </c>
      <c r="V876" s="25" t="s">
        <v>278</v>
      </c>
    </row>
    <row r="877" spans="1:22" hidden="1" x14ac:dyDescent="0.25">
      <c r="A877" s="25">
        <v>2017</v>
      </c>
      <c r="B877" s="25">
        <v>210033</v>
      </c>
      <c r="C877" s="25" t="s">
        <v>227</v>
      </c>
      <c r="D877" s="25" t="s">
        <v>1</v>
      </c>
      <c r="E877" s="25" t="s">
        <v>120</v>
      </c>
      <c r="F877" s="25" t="s">
        <v>121</v>
      </c>
      <c r="G877" s="26">
        <v>460912</v>
      </c>
      <c r="H877" s="26">
        <v>9356.7095694889995</v>
      </c>
      <c r="I877" s="26">
        <v>1389.785189571</v>
      </c>
      <c r="J877" s="26">
        <v>4258.3889259890002</v>
      </c>
      <c r="K877" s="26">
        <v>0</v>
      </c>
      <c r="L877" s="26">
        <v>0</v>
      </c>
      <c r="M877" s="26">
        <v>15004.883685049001</v>
      </c>
      <c r="N877" s="26">
        <v>2707.3</v>
      </c>
      <c r="O877" s="26">
        <v>0.63</v>
      </c>
      <c r="P877" s="26">
        <v>17712.813685049001</v>
      </c>
      <c r="Q877" s="26">
        <v>0</v>
      </c>
      <c r="R877" s="26">
        <v>48.7</v>
      </c>
      <c r="S877" s="26">
        <v>17712.813685049001</v>
      </c>
      <c r="T877" s="26">
        <v>1141</v>
      </c>
      <c r="U877" s="26">
        <v>18853.813685049001</v>
      </c>
      <c r="V877" s="25" t="s">
        <v>278</v>
      </c>
    </row>
    <row r="878" spans="1:22" hidden="1" x14ac:dyDescent="0.25">
      <c r="A878" s="25">
        <v>2017</v>
      </c>
      <c r="B878" s="25">
        <v>210033</v>
      </c>
      <c r="C878" s="25" t="s">
        <v>227</v>
      </c>
      <c r="D878" s="25" t="s">
        <v>1</v>
      </c>
      <c r="E878" s="25" t="s">
        <v>122</v>
      </c>
      <c r="F878" s="25" t="s">
        <v>123</v>
      </c>
      <c r="G878" s="26">
        <v>86100</v>
      </c>
      <c r="H878" s="26">
        <v>1365.388072337</v>
      </c>
      <c r="I878" s="26">
        <v>371.39549920100001</v>
      </c>
      <c r="J878" s="26">
        <v>720.00045420000004</v>
      </c>
      <c r="K878" s="26">
        <v>0</v>
      </c>
      <c r="L878" s="26">
        <v>0</v>
      </c>
      <c r="M878" s="26">
        <v>2456.7840257379999</v>
      </c>
      <c r="N878" s="26">
        <v>585.5</v>
      </c>
      <c r="O878" s="26">
        <v>0.21</v>
      </c>
      <c r="P878" s="26">
        <v>3042.4940257379999</v>
      </c>
      <c r="Q878" s="26">
        <v>0</v>
      </c>
      <c r="R878" s="26">
        <v>8.4</v>
      </c>
      <c r="S878" s="26">
        <v>3042.4940257379999</v>
      </c>
      <c r="T878" s="26">
        <v>196</v>
      </c>
      <c r="U878" s="26">
        <v>3238.4940257379999</v>
      </c>
      <c r="V878" s="25" t="s">
        <v>278</v>
      </c>
    </row>
    <row r="879" spans="1:22" hidden="1" x14ac:dyDescent="0.25">
      <c r="A879" s="25">
        <v>2017</v>
      </c>
      <c r="B879" s="25">
        <v>210033</v>
      </c>
      <c r="C879" s="25" t="s">
        <v>227</v>
      </c>
      <c r="D879" s="25" t="s">
        <v>1</v>
      </c>
      <c r="E879" s="25" t="s">
        <v>186</v>
      </c>
      <c r="F879" s="25" t="s">
        <v>187</v>
      </c>
      <c r="G879" s="26">
        <v>3468</v>
      </c>
      <c r="H879" s="26">
        <v>1011.919406837</v>
      </c>
      <c r="I879" s="26">
        <v>136.147045203</v>
      </c>
      <c r="J879" s="26">
        <v>483.929286703</v>
      </c>
      <c r="K879" s="26">
        <v>0</v>
      </c>
      <c r="L879" s="26">
        <v>0</v>
      </c>
      <c r="M879" s="26">
        <v>1631.995738742</v>
      </c>
      <c r="N879" s="26">
        <v>263.8</v>
      </c>
      <c r="O879" s="26">
        <v>0</v>
      </c>
      <c r="P879" s="26">
        <v>1895.7957387419999</v>
      </c>
      <c r="Q879" s="26">
        <v>0</v>
      </c>
      <c r="R879" s="26">
        <v>5.2</v>
      </c>
      <c r="S879" s="26">
        <v>1895.7957387419999</v>
      </c>
      <c r="T879" s="26">
        <v>122.1</v>
      </c>
      <c r="U879" s="26">
        <v>2017.895738742</v>
      </c>
      <c r="V879" s="25" t="s">
        <v>278</v>
      </c>
    </row>
    <row r="880" spans="1:22" hidden="1" x14ac:dyDescent="0.25">
      <c r="A880" s="25">
        <v>2017</v>
      </c>
      <c r="B880" s="25">
        <v>210033</v>
      </c>
      <c r="C880" s="25" t="s">
        <v>227</v>
      </c>
      <c r="D880" s="25" t="s">
        <v>1</v>
      </c>
      <c r="E880" s="25" t="s">
        <v>124</v>
      </c>
      <c r="F880" s="25" t="s">
        <v>125</v>
      </c>
      <c r="G880" s="26">
        <v>4840</v>
      </c>
      <c r="H880" s="26">
        <v>1918.603224572</v>
      </c>
      <c r="I880" s="26">
        <v>165.79978719600001</v>
      </c>
      <c r="J880" s="26">
        <v>809.82132291999994</v>
      </c>
      <c r="K880" s="26">
        <v>0</v>
      </c>
      <c r="L880" s="26">
        <v>0</v>
      </c>
      <c r="M880" s="26">
        <v>2894.224334687</v>
      </c>
      <c r="N880" s="26">
        <v>366.4</v>
      </c>
      <c r="O880" s="26">
        <v>0</v>
      </c>
      <c r="P880" s="26">
        <v>3260.6243346870001</v>
      </c>
      <c r="Q880" s="26">
        <v>0</v>
      </c>
      <c r="R880" s="26">
        <v>9</v>
      </c>
      <c r="S880" s="26">
        <v>3260.6243346870001</v>
      </c>
      <c r="T880" s="26">
        <v>210</v>
      </c>
      <c r="U880" s="26">
        <v>3470.6243346870001</v>
      </c>
      <c r="V880" s="25" t="s">
        <v>278</v>
      </c>
    </row>
    <row r="881" spans="1:22" hidden="1" x14ac:dyDescent="0.25">
      <c r="A881" s="25">
        <v>2017</v>
      </c>
      <c r="B881" s="25">
        <v>210033</v>
      </c>
      <c r="C881" s="25" t="s">
        <v>227</v>
      </c>
      <c r="D881" s="25" t="s">
        <v>1</v>
      </c>
      <c r="E881" s="25" t="s">
        <v>126</v>
      </c>
      <c r="F881" s="25" t="s">
        <v>127</v>
      </c>
      <c r="G881" s="26">
        <v>42250</v>
      </c>
      <c r="H881" s="26">
        <v>2991.937337845</v>
      </c>
      <c r="I881" s="26">
        <v>233.81294893899999</v>
      </c>
      <c r="J881" s="26">
        <v>1030.231671577</v>
      </c>
      <c r="K881" s="26">
        <v>0</v>
      </c>
      <c r="L881" s="26">
        <v>0</v>
      </c>
      <c r="M881" s="26">
        <v>4255.9819583609997</v>
      </c>
      <c r="N881" s="26">
        <v>521.20000000000005</v>
      </c>
      <c r="O881" s="26">
        <v>0.12</v>
      </c>
      <c r="P881" s="26">
        <v>4777.3019583610003</v>
      </c>
      <c r="Q881" s="26">
        <v>0</v>
      </c>
      <c r="R881" s="26">
        <v>13.1</v>
      </c>
      <c r="S881" s="26">
        <v>4777.3019583610003</v>
      </c>
      <c r="T881" s="26">
        <v>307.7</v>
      </c>
      <c r="U881" s="26">
        <v>5085.0019583610001</v>
      </c>
      <c r="V881" s="25" t="s">
        <v>278</v>
      </c>
    </row>
    <row r="882" spans="1:22" hidden="1" x14ac:dyDescent="0.25">
      <c r="A882" s="25">
        <v>2017</v>
      </c>
      <c r="B882" s="25">
        <v>210033</v>
      </c>
      <c r="C882" s="25" t="s">
        <v>227</v>
      </c>
      <c r="D882" s="25" t="s">
        <v>1</v>
      </c>
      <c r="E882" s="25" t="s">
        <v>128</v>
      </c>
      <c r="F882" s="25" t="s">
        <v>129</v>
      </c>
      <c r="G882" s="26">
        <v>609027</v>
      </c>
      <c r="H882" s="26">
        <v>5632.3803081200003</v>
      </c>
      <c r="I882" s="26">
        <v>1613.681027528</v>
      </c>
      <c r="J882" s="26">
        <v>2291.2815054960001</v>
      </c>
      <c r="K882" s="26">
        <v>0</v>
      </c>
      <c r="L882" s="26">
        <v>0</v>
      </c>
      <c r="M882" s="26">
        <v>9537.3428411429995</v>
      </c>
      <c r="N882" s="26">
        <v>2884.7</v>
      </c>
      <c r="O882" s="26">
        <v>748.58</v>
      </c>
      <c r="P882" s="26">
        <v>13170.622841143</v>
      </c>
      <c r="Q882" s="26">
        <v>0</v>
      </c>
      <c r="R882" s="26">
        <v>36.200000000000003</v>
      </c>
      <c r="S882" s="26">
        <v>13170.622841143</v>
      </c>
      <c r="T882" s="26">
        <v>848.4</v>
      </c>
      <c r="U882" s="26">
        <v>14019.022841143</v>
      </c>
      <c r="V882" s="25" t="s">
        <v>278</v>
      </c>
    </row>
    <row r="883" spans="1:22" hidden="1" x14ac:dyDescent="0.25">
      <c r="A883" s="25">
        <v>2017</v>
      </c>
      <c r="B883" s="25">
        <v>210033</v>
      </c>
      <c r="C883" s="25" t="s">
        <v>227</v>
      </c>
      <c r="D883" s="25" t="s">
        <v>1</v>
      </c>
      <c r="E883" s="25" t="s">
        <v>130</v>
      </c>
      <c r="F883" s="25" t="s">
        <v>131</v>
      </c>
      <c r="G883" s="26">
        <v>151548</v>
      </c>
      <c r="H883" s="26">
        <v>1399.157353931</v>
      </c>
      <c r="I883" s="26">
        <v>66.823775619000003</v>
      </c>
      <c r="J883" s="26">
        <v>634.78233127299995</v>
      </c>
      <c r="K883" s="26">
        <v>0</v>
      </c>
      <c r="L883" s="26">
        <v>0</v>
      </c>
      <c r="M883" s="26">
        <v>2100.7634608230001</v>
      </c>
      <c r="N883" s="26">
        <v>93.8</v>
      </c>
      <c r="O883" s="26">
        <v>0</v>
      </c>
      <c r="P883" s="26">
        <v>2194.5634608229998</v>
      </c>
      <c r="Q883" s="26">
        <v>0</v>
      </c>
      <c r="R883" s="26">
        <v>6</v>
      </c>
      <c r="S883" s="26">
        <v>2194.5634608229998</v>
      </c>
      <c r="T883" s="26">
        <v>141.4</v>
      </c>
      <c r="U883" s="26">
        <v>2335.9634608229999</v>
      </c>
      <c r="V883" s="25" t="s">
        <v>278</v>
      </c>
    </row>
    <row r="884" spans="1:22" hidden="1" x14ac:dyDescent="0.25">
      <c r="A884" s="25">
        <v>2017</v>
      </c>
      <c r="B884" s="25">
        <v>210033</v>
      </c>
      <c r="C884" s="25" t="s">
        <v>227</v>
      </c>
      <c r="D884" s="25" t="s">
        <v>1</v>
      </c>
      <c r="E884" s="25" t="s">
        <v>174</v>
      </c>
      <c r="F884" s="25" t="s">
        <v>175</v>
      </c>
      <c r="G884" s="26">
        <v>16865.79133</v>
      </c>
      <c r="H884" s="26">
        <v>15379.5</v>
      </c>
      <c r="I884" s="26">
        <v>1585.544229221</v>
      </c>
      <c r="J884" s="26">
        <v>304.273460672</v>
      </c>
      <c r="K884" s="26"/>
      <c r="L884" s="26"/>
      <c r="M884" s="26">
        <v>17269.317689893</v>
      </c>
      <c r="N884" s="26">
        <v>1494.1</v>
      </c>
      <c r="O884" s="26"/>
      <c r="P884" s="26">
        <v>18763.417689893002</v>
      </c>
      <c r="Q884" s="26">
        <v>0</v>
      </c>
      <c r="R884" s="26">
        <v>51.6</v>
      </c>
      <c r="S884" s="26">
        <v>18763.417689893002</v>
      </c>
      <c r="T884" s="26">
        <v>1208.7</v>
      </c>
      <c r="U884" s="26">
        <v>19972.117689892999</v>
      </c>
      <c r="V884" s="25" t="s">
        <v>278</v>
      </c>
    </row>
    <row r="885" spans="1:22" hidden="1" x14ac:dyDescent="0.25">
      <c r="A885" s="25">
        <v>2017</v>
      </c>
      <c r="B885" s="25">
        <v>210033</v>
      </c>
      <c r="C885" s="25" t="s">
        <v>227</v>
      </c>
      <c r="D885" s="25" t="s">
        <v>1</v>
      </c>
      <c r="E885" s="25" t="s">
        <v>176</v>
      </c>
      <c r="F885" s="25" t="s">
        <v>2</v>
      </c>
      <c r="G885" s="26">
        <v>16865.79133</v>
      </c>
      <c r="H885" s="26">
        <v>5420</v>
      </c>
      <c r="I885" s="26">
        <v>4645.4240119579999</v>
      </c>
      <c r="J885" s="26">
        <v>1586.7291001149999</v>
      </c>
      <c r="K885" s="26"/>
      <c r="L885" s="26"/>
      <c r="M885" s="26">
        <v>11652.153112073</v>
      </c>
      <c r="N885" s="26">
        <v>566.6</v>
      </c>
      <c r="O885" s="26"/>
      <c r="P885" s="26">
        <v>12218.753112073</v>
      </c>
      <c r="Q885" s="26">
        <v>0</v>
      </c>
      <c r="R885" s="26">
        <v>33.6</v>
      </c>
      <c r="S885" s="26">
        <v>12218.753112073</v>
      </c>
      <c r="T885" s="26">
        <v>787.1</v>
      </c>
      <c r="U885" s="26">
        <v>13005.853112073</v>
      </c>
      <c r="V885" s="25" t="s">
        <v>278</v>
      </c>
    </row>
    <row r="886" spans="1:22" hidden="1" x14ac:dyDescent="0.25">
      <c r="A886" s="25">
        <v>2017</v>
      </c>
      <c r="B886" s="25">
        <v>210033</v>
      </c>
      <c r="C886" s="25" t="s">
        <v>227</v>
      </c>
      <c r="D886" s="25" t="s">
        <v>1</v>
      </c>
      <c r="E886" s="25" t="s">
        <v>134</v>
      </c>
      <c r="F886" s="25" t="s">
        <v>135</v>
      </c>
      <c r="G886" s="26">
        <v>7262143</v>
      </c>
      <c r="H886" s="26">
        <v>9023.8550903790001</v>
      </c>
      <c r="I886" s="26">
        <v>1173.50716668</v>
      </c>
      <c r="J886" s="26">
        <v>3488.4547408950002</v>
      </c>
      <c r="K886" s="26">
        <v>0</v>
      </c>
      <c r="L886" s="26">
        <v>0</v>
      </c>
      <c r="M886" s="26">
        <v>13685.816997954</v>
      </c>
      <c r="N886" s="26">
        <v>1274.0999999999999</v>
      </c>
      <c r="O886" s="26">
        <v>95.23</v>
      </c>
      <c r="P886" s="26">
        <v>15055.146997954</v>
      </c>
      <c r="Q886" s="26">
        <v>0</v>
      </c>
      <c r="R886" s="26">
        <v>41.4</v>
      </c>
      <c r="S886" s="26">
        <v>15055.146997954</v>
      </c>
      <c r="T886" s="26">
        <v>969.8</v>
      </c>
      <c r="U886" s="26">
        <v>16024.946997954001</v>
      </c>
      <c r="V886" s="25" t="s">
        <v>278</v>
      </c>
    </row>
    <row r="887" spans="1:22" hidden="1" x14ac:dyDescent="0.25">
      <c r="A887" s="25">
        <v>2017</v>
      </c>
      <c r="B887" s="25">
        <v>210033</v>
      </c>
      <c r="C887" s="25" t="s">
        <v>227</v>
      </c>
      <c r="D887" s="25" t="s">
        <v>1</v>
      </c>
      <c r="E887" s="25" t="s">
        <v>136</v>
      </c>
      <c r="F887" s="25" t="s">
        <v>137</v>
      </c>
      <c r="G887" s="26">
        <v>448102</v>
      </c>
      <c r="H887" s="26">
        <v>758.53463657500004</v>
      </c>
      <c r="I887" s="26">
        <v>76.477498862999994</v>
      </c>
      <c r="J887" s="26">
        <v>295.96509798099999</v>
      </c>
      <c r="K887" s="26">
        <v>0</v>
      </c>
      <c r="L887" s="26">
        <v>0</v>
      </c>
      <c r="M887" s="26">
        <v>1130.977233418</v>
      </c>
      <c r="N887" s="26">
        <v>141.69999999999999</v>
      </c>
      <c r="O887" s="26">
        <v>0</v>
      </c>
      <c r="P887" s="26">
        <v>1272.677233418</v>
      </c>
      <c r="Q887" s="26">
        <v>0</v>
      </c>
      <c r="R887" s="26">
        <v>3.5</v>
      </c>
      <c r="S887" s="26">
        <v>1272.677233418</v>
      </c>
      <c r="T887" s="26">
        <v>82</v>
      </c>
      <c r="U887" s="26">
        <v>1354.677233418</v>
      </c>
      <c r="V887" s="25" t="s">
        <v>278</v>
      </c>
    </row>
    <row r="888" spans="1:22" hidden="1" x14ac:dyDescent="0.25">
      <c r="A888" s="25">
        <v>2017</v>
      </c>
      <c r="B888" s="25">
        <v>210033</v>
      </c>
      <c r="C888" s="25" t="s">
        <v>227</v>
      </c>
      <c r="D888" s="25" t="s">
        <v>1</v>
      </c>
      <c r="E888" s="25" t="s">
        <v>138</v>
      </c>
      <c r="F888" s="25" t="s">
        <v>139</v>
      </c>
      <c r="G888" s="26">
        <v>46811</v>
      </c>
      <c r="H888" s="26">
        <v>1923.307073854</v>
      </c>
      <c r="I888" s="26">
        <v>266.50919527500002</v>
      </c>
      <c r="J888" s="26">
        <v>741.60226629099998</v>
      </c>
      <c r="K888" s="26">
        <v>0</v>
      </c>
      <c r="L888" s="26">
        <v>0</v>
      </c>
      <c r="M888" s="26">
        <v>2931.4185354199999</v>
      </c>
      <c r="N888" s="26">
        <v>456.4</v>
      </c>
      <c r="O888" s="26">
        <v>420.77</v>
      </c>
      <c r="P888" s="26">
        <v>3808.58853542</v>
      </c>
      <c r="Q888" s="26">
        <v>0</v>
      </c>
      <c r="R888" s="26">
        <v>10.5</v>
      </c>
      <c r="S888" s="26">
        <v>3808.58853542</v>
      </c>
      <c r="T888" s="26">
        <v>245.3</v>
      </c>
      <c r="U888" s="26">
        <v>4053.8885354200002</v>
      </c>
      <c r="V888" s="25" t="s">
        <v>278</v>
      </c>
    </row>
    <row r="889" spans="1:22" hidden="1" x14ac:dyDescent="0.25">
      <c r="A889" s="25">
        <v>2017</v>
      </c>
      <c r="B889" s="25">
        <v>210033</v>
      </c>
      <c r="C889" s="25" t="s">
        <v>227</v>
      </c>
      <c r="D889" s="25" t="s">
        <v>1</v>
      </c>
      <c r="E889" s="25" t="s">
        <v>140</v>
      </c>
      <c r="F889" s="25" t="s">
        <v>141</v>
      </c>
      <c r="G889" s="26">
        <v>250830</v>
      </c>
      <c r="H889" s="26">
        <v>2841.4880863220001</v>
      </c>
      <c r="I889" s="26">
        <v>265.49016656399999</v>
      </c>
      <c r="J889" s="26">
        <v>1188.999744749</v>
      </c>
      <c r="K889" s="26">
        <v>0</v>
      </c>
      <c r="L889" s="26">
        <v>0</v>
      </c>
      <c r="M889" s="26">
        <v>4295.9779976339996</v>
      </c>
      <c r="N889" s="26">
        <v>582.5</v>
      </c>
      <c r="O889" s="26">
        <v>168.59</v>
      </c>
      <c r="P889" s="26">
        <v>5047.0679976339998</v>
      </c>
      <c r="Q889" s="26">
        <v>0</v>
      </c>
      <c r="R889" s="26">
        <v>13.9</v>
      </c>
      <c r="S889" s="26">
        <v>5047.0679976339998</v>
      </c>
      <c r="T889" s="26">
        <v>325.10000000000002</v>
      </c>
      <c r="U889" s="26">
        <v>5372.1679976340001</v>
      </c>
      <c r="V889" s="25" t="s">
        <v>278</v>
      </c>
    </row>
    <row r="890" spans="1:22" hidden="1" x14ac:dyDescent="0.25">
      <c r="A890" s="25">
        <v>2017</v>
      </c>
      <c r="B890" s="25">
        <v>210033</v>
      </c>
      <c r="C890" s="25" t="s">
        <v>227</v>
      </c>
      <c r="D890" s="25" t="s">
        <v>1</v>
      </c>
      <c r="E890" s="25" t="s">
        <v>142</v>
      </c>
      <c r="F890" s="25" t="s">
        <v>143</v>
      </c>
      <c r="G890" s="26">
        <v>651241</v>
      </c>
      <c r="H890" s="26">
        <v>1098.913737806</v>
      </c>
      <c r="I890" s="26">
        <v>43.577297825000002</v>
      </c>
      <c r="J890" s="26">
        <v>457.34098844099998</v>
      </c>
      <c r="K890" s="26">
        <v>0</v>
      </c>
      <c r="L890" s="26">
        <v>0</v>
      </c>
      <c r="M890" s="26">
        <v>1599.832024073</v>
      </c>
      <c r="N890" s="26">
        <v>102.3</v>
      </c>
      <c r="O890" s="26">
        <v>217.38461538499999</v>
      </c>
      <c r="P890" s="26">
        <v>1919.5166394580001</v>
      </c>
      <c r="Q890" s="26">
        <v>0</v>
      </c>
      <c r="R890" s="26">
        <v>5.3</v>
      </c>
      <c r="S890" s="26">
        <v>1919.5166394580001</v>
      </c>
      <c r="T890" s="26">
        <v>123.7</v>
      </c>
      <c r="U890" s="26">
        <v>2043.2166394579999</v>
      </c>
      <c r="V890" s="25" t="s">
        <v>278</v>
      </c>
    </row>
    <row r="891" spans="1:22" hidden="1" x14ac:dyDescent="0.25">
      <c r="A891" s="25">
        <v>2017</v>
      </c>
      <c r="B891" s="25">
        <v>210033</v>
      </c>
      <c r="C891" s="25" t="s">
        <v>227</v>
      </c>
      <c r="D891" s="25" t="s">
        <v>1</v>
      </c>
      <c r="E891" s="25" t="s">
        <v>144</v>
      </c>
      <c r="F891" s="25" t="s">
        <v>145</v>
      </c>
      <c r="G891" s="26">
        <v>6285</v>
      </c>
      <c r="H891" s="26">
        <v>48</v>
      </c>
      <c r="I891" s="26">
        <v>7.7993785620000002</v>
      </c>
      <c r="J891" s="26">
        <v>15.433337676000001</v>
      </c>
      <c r="K891" s="26">
        <v>0</v>
      </c>
      <c r="L891" s="26">
        <v>0</v>
      </c>
      <c r="M891" s="26">
        <v>71.232716237000005</v>
      </c>
      <c r="N891" s="26">
        <v>3.2</v>
      </c>
      <c r="O891" s="26">
        <v>120.24</v>
      </c>
      <c r="P891" s="26">
        <v>194.672716237</v>
      </c>
      <c r="Q891" s="26">
        <v>0</v>
      </c>
      <c r="R891" s="26">
        <v>0.5</v>
      </c>
      <c r="S891" s="26">
        <v>194.672716237</v>
      </c>
      <c r="T891" s="26">
        <v>12.5</v>
      </c>
      <c r="U891" s="26">
        <v>207.172716237</v>
      </c>
      <c r="V891" s="25" t="s">
        <v>278</v>
      </c>
    </row>
    <row r="892" spans="1:22" hidden="1" x14ac:dyDescent="0.25">
      <c r="A892" s="25">
        <v>2017</v>
      </c>
      <c r="B892" s="25">
        <v>210033</v>
      </c>
      <c r="C892" s="25" t="s">
        <v>227</v>
      </c>
      <c r="D892" s="25" t="s">
        <v>1</v>
      </c>
      <c r="E892" s="25" t="s">
        <v>146</v>
      </c>
      <c r="F892" s="25" t="s">
        <v>147</v>
      </c>
      <c r="G892" s="26">
        <v>54149</v>
      </c>
      <c r="H892" s="26">
        <v>588.25247132899995</v>
      </c>
      <c r="I892" s="26">
        <v>135.60101900399999</v>
      </c>
      <c r="J892" s="26">
        <v>245.087766993</v>
      </c>
      <c r="K892" s="26">
        <v>0</v>
      </c>
      <c r="L892" s="26">
        <v>0</v>
      </c>
      <c r="M892" s="26">
        <v>968.94125732600003</v>
      </c>
      <c r="N892" s="26">
        <v>218.5</v>
      </c>
      <c r="O892" s="26">
        <v>56.82</v>
      </c>
      <c r="P892" s="26">
        <v>1244.2612573260001</v>
      </c>
      <c r="Q892" s="26">
        <v>0</v>
      </c>
      <c r="R892" s="26">
        <v>3.4</v>
      </c>
      <c r="S892" s="26">
        <v>1244.2612573260001</v>
      </c>
      <c r="T892" s="26">
        <v>80.2</v>
      </c>
      <c r="U892" s="26">
        <v>1324.4612573259999</v>
      </c>
      <c r="V892" s="25" t="s">
        <v>278</v>
      </c>
    </row>
    <row r="893" spans="1:22" hidden="1" x14ac:dyDescent="0.25">
      <c r="A893" s="25">
        <v>2017</v>
      </c>
      <c r="B893" s="25">
        <v>210033</v>
      </c>
      <c r="C893" s="25" t="s">
        <v>227</v>
      </c>
      <c r="D893" s="25" t="s">
        <v>1</v>
      </c>
      <c r="E893" s="25" t="s">
        <v>148</v>
      </c>
      <c r="F893" s="25" t="s">
        <v>149</v>
      </c>
      <c r="G893" s="26">
        <v>2242072</v>
      </c>
      <c r="H893" s="26">
        <v>2725.46576289</v>
      </c>
      <c r="I893" s="26">
        <v>180.185189874</v>
      </c>
      <c r="J893" s="26">
        <v>930.30896783000003</v>
      </c>
      <c r="K893" s="26">
        <v>0</v>
      </c>
      <c r="L893" s="26">
        <v>0</v>
      </c>
      <c r="M893" s="26">
        <v>3835.9599205949999</v>
      </c>
      <c r="N893" s="26">
        <v>415</v>
      </c>
      <c r="O893" s="26">
        <v>0.03</v>
      </c>
      <c r="P893" s="26">
        <v>4250.9899205949996</v>
      </c>
      <c r="Q893" s="26">
        <v>0</v>
      </c>
      <c r="R893" s="26">
        <v>11.7</v>
      </c>
      <c r="S893" s="26">
        <v>4250.9899205949996</v>
      </c>
      <c r="T893" s="26">
        <v>273.8</v>
      </c>
      <c r="U893" s="26">
        <v>4524.7899205949998</v>
      </c>
      <c r="V893" s="25" t="s">
        <v>278</v>
      </c>
    </row>
    <row r="894" spans="1:22" hidden="1" x14ac:dyDescent="0.25">
      <c r="A894" s="25">
        <v>2017</v>
      </c>
      <c r="B894" s="25">
        <v>210033</v>
      </c>
      <c r="C894" s="25" t="s">
        <v>227</v>
      </c>
      <c r="D894" s="25" t="s">
        <v>1</v>
      </c>
      <c r="E894" s="25" t="s">
        <v>152</v>
      </c>
      <c r="F894" s="25" t="s">
        <v>153</v>
      </c>
      <c r="G894" s="26">
        <v>223750</v>
      </c>
      <c r="H894" s="26">
        <v>375.54514276899999</v>
      </c>
      <c r="I894" s="26">
        <v>148.662201474</v>
      </c>
      <c r="J894" s="26">
        <v>174.95914226299999</v>
      </c>
      <c r="K894" s="26">
        <v>0</v>
      </c>
      <c r="L894" s="26">
        <v>0</v>
      </c>
      <c r="M894" s="26">
        <v>699.16648650499997</v>
      </c>
      <c r="N894" s="26">
        <v>210.4</v>
      </c>
      <c r="O894" s="26">
        <v>0</v>
      </c>
      <c r="P894" s="26">
        <v>909.56648650499994</v>
      </c>
      <c r="Q894" s="26">
        <v>0</v>
      </c>
      <c r="R894" s="26">
        <v>2.5</v>
      </c>
      <c r="S894" s="26">
        <v>909.56648650499994</v>
      </c>
      <c r="T894" s="26">
        <v>58.6</v>
      </c>
      <c r="U894" s="26">
        <v>968.16648650499997</v>
      </c>
      <c r="V894" s="25" t="s">
        <v>278</v>
      </c>
    </row>
    <row r="895" spans="1:22" hidden="1" x14ac:dyDescent="0.25">
      <c r="A895" s="25">
        <v>2017</v>
      </c>
      <c r="B895" s="25">
        <v>210033</v>
      </c>
      <c r="C895" s="25" t="s">
        <v>227</v>
      </c>
      <c r="D895" s="25" t="s">
        <v>1</v>
      </c>
      <c r="E895" s="25" t="s">
        <v>154</v>
      </c>
      <c r="F895" s="25" t="s">
        <v>155</v>
      </c>
      <c r="G895" s="26">
        <v>257350</v>
      </c>
      <c r="H895" s="26">
        <v>2077.9626314870002</v>
      </c>
      <c r="I895" s="26">
        <v>440.21412792799998</v>
      </c>
      <c r="J895" s="26">
        <v>739.70973244499999</v>
      </c>
      <c r="K895" s="26">
        <v>0</v>
      </c>
      <c r="L895" s="26">
        <v>0</v>
      </c>
      <c r="M895" s="26">
        <v>3257.8864918600002</v>
      </c>
      <c r="N895" s="26">
        <v>327.60000000000002</v>
      </c>
      <c r="O895" s="26">
        <v>0</v>
      </c>
      <c r="P895" s="26">
        <v>3585.4864918600001</v>
      </c>
      <c r="Q895" s="26">
        <v>0</v>
      </c>
      <c r="R895" s="26">
        <v>9.9</v>
      </c>
      <c r="S895" s="26">
        <v>3585.4864918600001</v>
      </c>
      <c r="T895" s="26">
        <v>231</v>
      </c>
      <c r="U895" s="26">
        <v>3816.4864918600001</v>
      </c>
      <c r="V895" s="25" t="s">
        <v>278</v>
      </c>
    </row>
    <row r="896" spans="1:22" hidden="1" x14ac:dyDescent="0.25">
      <c r="A896" s="25">
        <v>2017</v>
      </c>
      <c r="B896" s="25">
        <v>210033</v>
      </c>
      <c r="C896" s="25" t="s">
        <v>227</v>
      </c>
      <c r="D896" s="25" t="s">
        <v>1</v>
      </c>
      <c r="E896" s="25" t="s">
        <v>156</v>
      </c>
      <c r="F896" s="25" t="s">
        <v>157</v>
      </c>
      <c r="G896" s="26">
        <v>90270</v>
      </c>
      <c r="H896" s="26">
        <v>483.57122381699998</v>
      </c>
      <c r="I896" s="26">
        <v>44.281328113000001</v>
      </c>
      <c r="J896" s="26">
        <v>161.01309735300001</v>
      </c>
      <c r="K896" s="26">
        <v>0</v>
      </c>
      <c r="L896" s="26">
        <v>0</v>
      </c>
      <c r="M896" s="26">
        <v>688.86564928300004</v>
      </c>
      <c r="N896" s="26">
        <v>60.9</v>
      </c>
      <c r="O896" s="26">
        <v>0.03</v>
      </c>
      <c r="P896" s="26">
        <v>749.79564928299999</v>
      </c>
      <c r="Q896" s="26">
        <v>0</v>
      </c>
      <c r="R896" s="26">
        <v>2.1</v>
      </c>
      <c r="S896" s="26">
        <v>749.79564928299999</v>
      </c>
      <c r="T896" s="26">
        <v>48.3</v>
      </c>
      <c r="U896" s="26">
        <v>798.09564928299994</v>
      </c>
      <c r="V896" s="25" t="s">
        <v>278</v>
      </c>
    </row>
    <row r="897" spans="1:22" hidden="1" x14ac:dyDescent="0.25">
      <c r="A897" s="25">
        <v>2017</v>
      </c>
      <c r="B897" s="25">
        <v>210033</v>
      </c>
      <c r="C897" s="25" t="s">
        <v>227</v>
      </c>
      <c r="D897" s="25" t="s">
        <v>1</v>
      </c>
      <c r="E897" s="25" t="s">
        <v>158</v>
      </c>
      <c r="F897" s="25" t="s">
        <v>159</v>
      </c>
      <c r="G897" s="26">
        <v>46453</v>
      </c>
      <c r="H897" s="26">
        <v>345.1</v>
      </c>
      <c r="I897" s="26">
        <v>85.956690761000004</v>
      </c>
      <c r="J897" s="26">
        <v>129.65198963899999</v>
      </c>
      <c r="K897" s="26">
        <v>0</v>
      </c>
      <c r="L897" s="26">
        <v>0</v>
      </c>
      <c r="M897" s="26">
        <v>560.70868040000005</v>
      </c>
      <c r="N897" s="26">
        <v>65.900000000000006</v>
      </c>
      <c r="O897" s="26">
        <v>0.03</v>
      </c>
      <c r="P897" s="26">
        <v>626.6386804</v>
      </c>
      <c r="Q897" s="26">
        <v>0</v>
      </c>
      <c r="R897" s="26">
        <v>1.7</v>
      </c>
      <c r="S897" s="26">
        <v>626.6386804</v>
      </c>
      <c r="T897" s="26">
        <v>40.4</v>
      </c>
      <c r="U897" s="26">
        <v>667.03868039999998</v>
      </c>
      <c r="V897" s="25" t="s">
        <v>278</v>
      </c>
    </row>
    <row r="898" spans="1:22" hidden="1" x14ac:dyDescent="0.25">
      <c r="A898" s="25">
        <v>2017</v>
      </c>
      <c r="B898" s="25">
        <v>210033</v>
      </c>
      <c r="C898" s="25" t="s">
        <v>227</v>
      </c>
      <c r="D898" s="25" t="s">
        <v>1</v>
      </c>
      <c r="E898" s="25" t="s">
        <v>160</v>
      </c>
      <c r="F898" s="25" t="s">
        <v>161</v>
      </c>
      <c r="G898" s="26">
        <v>429</v>
      </c>
      <c r="H898" s="26">
        <v>165.5</v>
      </c>
      <c r="I898" s="26">
        <v>26.891607332</v>
      </c>
      <c r="J898" s="26">
        <v>53.212862194000003</v>
      </c>
      <c r="K898" s="26">
        <v>0</v>
      </c>
      <c r="L898" s="26">
        <v>0</v>
      </c>
      <c r="M898" s="26">
        <v>245.60446952699999</v>
      </c>
      <c r="N898" s="26">
        <v>11.1</v>
      </c>
      <c r="O898" s="26">
        <v>0</v>
      </c>
      <c r="P898" s="26">
        <v>256.70446952700001</v>
      </c>
      <c r="Q898" s="26">
        <v>0</v>
      </c>
      <c r="R898" s="26">
        <v>0.7</v>
      </c>
      <c r="S898" s="26">
        <v>256.70446952700001</v>
      </c>
      <c r="T898" s="26">
        <v>16.5</v>
      </c>
      <c r="U898" s="26">
        <v>273.20446952700001</v>
      </c>
      <c r="V898" s="25" t="s">
        <v>278</v>
      </c>
    </row>
    <row r="899" spans="1:22" hidden="1" x14ac:dyDescent="0.25">
      <c r="A899" s="25">
        <v>2017</v>
      </c>
      <c r="B899" s="25">
        <v>210033</v>
      </c>
      <c r="C899" s="25" t="s">
        <v>227</v>
      </c>
      <c r="D899" s="25" t="s">
        <v>1</v>
      </c>
      <c r="E899" s="25" t="s">
        <v>162</v>
      </c>
      <c r="F899" s="25" t="s">
        <v>163</v>
      </c>
      <c r="G899" s="26">
        <v>990</v>
      </c>
      <c r="H899" s="26">
        <v>86.921390106999993</v>
      </c>
      <c r="I899" s="26">
        <v>97.868348482000002</v>
      </c>
      <c r="J899" s="26">
        <v>42.332172247999999</v>
      </c>
      <c r="K899" s="26">
        <v>0</v>
      </c>
      <c r="L899" s="26">
        <v>0</v>
      </c>
      <c r="M899" s="26">
        <v>227.121910837</v>
      </c>
      <c r="N899" s="26">
        <v>170.5</v>
      </c>
      <c r="O899" s="26">
        <v>2.5099999999999998</v>
      </c>
      <c r="P899" s="26">
        <v>400.13191083700002</v>
      </c>
      <c r="Q899" s="26">
        <v>0</v>
      </c>
      <c r="R899" s="26">
        <v>1.1000000000000001</v>
      </c>
      <c r="S899" s="26">
        <v>400.13191083700002</v>
      </c>
      <c r="T899" s="26">
        <v>25.8</v>
      </c>
      <c r="U899" s="26">
        <v>425.93191083699998</v>
      </c>
      <c r="V899" s="25" t="s">
        <v>278</v>
      </c>
    </row>
    <row r="900" spans="1:22" hidden="1" x14ac:dyDescent="0.25">
      <c r="A900" s="25">
        <v>2017</v>
      </c>
      <c r="B900" s="25">
        <v>210033</v>
      </c>
      <c r="C900" s="25" t="s">
        <v>227</v>
      </c>
      <c r="D900" s="25" t="s">
        <v>1</v>
      </c>
      <c r="E900" s="25" t="s">
        <v>164</v>
      </c>
      <c r="F900" s="25" t="s">
        <v>165</v>
      </c>
      <c r="G900" s="26">
        <v>34864</v>
      </c>
      <c r="H900" s="26">
        <v>1234.3282893590001</v>
      </c>
      <c r="I900" s="26">
        <v>300.066189759</v>
      </c>
      <c r="J900" s="26">
        <v>464.33292779300001</v>
      </c>
      <c r="K900" s="26">
        <v>0</v>
      </c>
      <c r="L900" s="26">
        <v>0</v>
      </c>
      <c r="M900" s="26">
        <v>1998.7274069099999</v>
      </c>
      <c r="N900" s="26">
        <v>261.8</v>
      </c>
      <c r="O900" s="26">
        <v>1.4466666669999999</v>
      </c>
      <c r="P900" s="26">
        <v>2261.9740735770001</v>
      </c>
      <c r="Q900" s="26">
        <v>0</v>
      </c>
      <c r="R900" s="26">
        <v>6.2</v>
      </c>
      <c r="S900" s="26">
        <v>2261.9740735770001</v>
      </c>
      <c r="T900" s="26">
        <v>145.69999999999999</v>
      </c>
      <c r="U900" s="26">
        <v>2407.6740735769999</v>
      </c>
      <c r="V900" s="25" t="s">
        <v>278</v>
      </c>
    </row>
    <row r="901" spans="1:22" hidden="1" x14ac:dyDescent="0.25">
      <c r="A901" s="25">
        <v>2017</v>
      </c>
      <c r="B901" s="25">
        <v>210033</v>
      </c>
      <c r="C901" s="25" t="s">
        <v>227</v>
      </c>
      <c r="D901" s="25" t="s">
        <v>1</v>
      </c>
      <c r="E901" s="25" t="s">
        <v>166</v>
      </c>
      <c r="F901" s="25" t="s">
        <v>167</v>
      </c>
      <c r="G901" s="26">
        <v>1</v>
      </c>
      <c r="H901" s="26">
        <v>1.4</v>
      </c>
      <c r="I901" s="26">
        <v>0.227481875</v>
      </c>
      <c r="J901" s="26">
        <v>0.64759008399999995</v>
      </c>
      <c r="K901" s="26">
        <v>0</v>
      </c>
      <c r="L901" s="26">
        <v>0</v>
      </c>
      <c r="M901" s="26">
        <v>2.2750719579999998</v>
      </c>
      <c r="N901" s="26">
        <v>0.1</v>
      </c>
      <c r="O901" s="26">
        <v>0</v>
      </c>
      <c r="P901" s="26">
        <v>2.3750719579999999</v>
      </c>
      <c r="Q901" s="26">
        <v>0</v>
      </c>
      <c r="R901" s="26">
        <v>0</v>
      </c>
      <c r="S901" s="26">
        <v>2.3750719579999999</v>
      </c>
      <c r="T901" s="26">
        <v>0.2</v>
      </c>
      <c r="U901" s="26">
        <v>2.5750719580000001</v>
      </c>
      <c r="V901" s="25" t="s">
        <v>278</v>
      </c>
    </row>
    <row r="902" spans="1:22" hidden="1" x14ac:dyDescent="0.25">
      <c r="A902" s="25">
        <v>2017</v>
      </c>
      <c r="B902" s="25">
        <v>210033</v>
      </c>
      <c r="C902" s="25" t="s">
        <v>227</v>
      </c>
      <c r="D902" s="25" t="s">
        <v>1</v>
      </c>
      <c r="E902" s="25" t="s">
        <v>170</v>
      </c>
      <c r="F902" s="25" t="s">
        <v>171</v>
      </c>
      <c r="G902" s="26">
        <v>98610</v>
      </c>
      <c r="H902" s="26">
        <v>4093.8622356880001</v>
      </c>
      <c r="I902" s="26">
        <v>615.16342459199996</v>
      </c>
      <c r="J902" s="26">
        <v>1832.8864358799999</v>
      </c>
      <c r="K902" s="26">
        <v>0</v>
      </c>
      <c r="L902" s="26">
        <v>0</v>
      </c>
      <c r="M902" s="26">
        <v>6541.9120961600001</v>
      </c>
      <c r="N902" s="26">
        <v>1008.1</v>
      </c>
      <c r="O902" s="26">
        <v>3.45</v>
      </c>
      <c r="P902" s="26">
        <v>7553.4620961600003</v>
      </c>
      <c r="Q902" s="26">
        <v>0</v>
      </c>
      <c r="R902" s="26">
        <v>20.8</v>
      </c>
      <c r="S902" s="26">
        <v>7553.4620961600003</v>
      </c>
      <c r="T902" s="26">
        <v>486.6</v>
      </c>
      <c r="U902" s="26">
        <v>8040.0620961599998</v>
      </c>
      <c r="V902" s="25" t="s">
        <v>278</v>
      </c>
    </row>
    <row r="903" spans="1:22" hidden="1" x14ac:dyDescent="0.25">
      <c r="A903" s="25">
        <v>2017</v>
      </c>
      <c r="B903" s="25">
        <v>210033</v>
      </c>
      <c r="C903" s="25" t="s">
        <v>227</v>
      </c>
      <c r="D903" s="25" t="s">
        <v>1</v>
      </c>
      <c r="E903" s="25" t="s">
        <v>172</v>
      </c>
      <c r="F903" s="25" t="s">
        <v>173</v>
      </c>
      <c r="G903" s="26">
        <v>9943</v>
      </c>
      <c r="H903" s="26"/>
      <c r="I903" s="26">
        <v>426.81588996200003</v>
      </c>
      <c r="J903" s="26">
        <v>787.34158459100001</v>
      </c>
      <c r="K903" s="26"/>
      <c r="L903" s="26"/>
      <c r="M903" s="26">
        <v>1214.1574745519999</v>
      </c>
      <c r="N903" s="26"/>
      <c r="O903" s="26"/>
      <c r="P903" s="26">
        <v>1214.1574745519999</v>
      </c>
      <c r="Q903" s="26">
        <v>0</v>
      </c>
      <c r="R903" s="26">
        <v>3.3</v>
      </c>
      <c r="S903" s="26">
        <v>1214.1574745519999</v>
      </c>
      <c r="T903" s="26">
        <v>78.2</v>
      </c>
      <c r="U903" s="26">
        <v>1292.357474552</v>
      </c>
      <c r="V903" s="25" t="s">
        <v>278</v>
      </c>
    </row>
    <row r="904" spans="1:22" x14ac:dyDescent="0.25">
      <c r="A904" s="25">
        <v>2017</v>
      </c>
      <c r="B904" s="25">
        <v>210033</v>
      </c>
      <c r="C904" s="25" t="s">
        <v>227</v>
      </c>
      <c r="D904" s="25" t="s">
        <v>177</v>
      </c>
      <c r="E904" s="25" t="s">
        <v>94</v>
      </c>
      <c r="F904" s="25" t="s">
        <v>94</v>
      </c>
      <c r="G904" s="26">
        <v>13157885.582660001</v>
      </c>
      <c r="H904" s="26">
        <v>101867.00664628801</v>
      </c>
      <c r="I904" s="26">
        <v>21283.644524806001</v>
      </c>
      <c r="J904" s="26">
        <v>33415.675176037003</v>
      </c>
      <c r="K904" s="26">
        <v>156.655</v>
      </c>
      <c r="L904" s="26">
        <v>0</v>
      </c>
      <c r="M904" s="26">
        <v>156722.98134713099</v>
      </c>
      <c r="N904" s="26">
        <v>24904.9</v>
      </c>
      <c r="O904" s="26">
        <v>1996.4912820510001</v>
      </c>
      <c r="P904" s="26">
        <v>183624.37262918201</v>
      </c>
      <c r="Q904" s="26">
        <v>0</v>
      </c>
      <c r="R904" s="26">
        <v>504.8</v>
      </c>
      <c r="S904" s="26">
        <v>183624.37262918201</v>
      </c>
      <c r="T904" s="26">
        <v>11828.6</v>
      </c>
      <c r="U904" s="26">
        <v>195452.97262918201</v>
      </c>
      <c r="V904" s="25" t="s">
        <v>278</v>
      </c>
    </row>
    <row r="905" spans="1:22" hidden="1" x14ac:dyDescent="0.25">
      <c r="A905" s="25">
        <v>2017</v>
      </c>
      <c r="B905" s="25">
        <v>210034</v>
      </c>
      <c r="C905" s="25" t="s">
        <v>228</v>
      </c>
      <c r="D905" s="25" t="s">
        <v>1</v>
      </c>
      <c r="E905" s="25" t="s">
        <v>106</v>
      </c>
      <c r="F905" s="25" t="s">
        <v>107</v>
      </c>
      <c r="G905" s="26">
        <v>21034</v>
      </c>
      <c r="H905" s="26">
        <v>12846.546184024999</v>
      </c>
      <c r="I905" s="26">
        <v>3468.9395766150001</v>
      </c>
      <c r="J905" s="26">
        <v>5816.9871027039999</v>
      </c>
      <c r="K905" s="26">
        <v>6.9860520399999997</v>
      </c>
      <c r="L905" s="26">
        <v>3485.1019791150002</v>
      </c>
      <c r="M905" s="26">
        <v>25624.560894499999</v>
      </c>
      <c r="N905" s="26">
        <v>1525.8</v>
      </c>
      <c r="O905" s="26">
        <v>7.59</v>
      </c>
      <c r="P905" s="26">
        <v>27157.950894500002</v>
      </c>
      <c r="Q905" s="26">
        <v>0</v>
      </c>
      <c r="R905" s="26">
        <v>0</v>
      </c>
      <c r="S905" s="26">
        <v>27157.950894500002</v>
      </c>
      <c r="T905" s="26">
        <v>2844.3</v>
      </c>
      <c r="U905" s="26">
        <v>30002.250894500001</v>
      </c>
      <c r="V905" s="25" t="s">
        <v>278</v>
      </c>
    </row>
    <row r="906" spans="1:22" hidden="1" x14ac:dyDescent="0.25">
      <c r="A906" s="25">
        <v>2017</v>
      </c>
      <c r="B906" s="25">
        <v>210034</v>
      </c>
      <c r="C906" s="25" t="s">
        <v>228</v>
      </c>
      <c r="D906" s="25" t="s">
        <v>1</v>
      </c>
      <c r="E906" s="25" t="s">
        <v>110</v>
      </c>
      <c r="F906" s="25" t="s">
        <v>111</v>
      </c>
      <c r="G906" s="26">
        <v>4701</v>
      </c>
      <c r="H906" s="26">
        <v>2459.9801607529998</v>
      </c>
      <c r="I906" s="26">
        <v>1250.8292200650001</v>
      </c>
      <c r="J906" s="26">
        <v>1138.7043667</v>
      </c>
      <c r="K906" s="26">
        <v>0</v>
      </c>
      <c r="L906" s="26">
        <v>0</v>
      </c>
      <c r="M906" s="26">
        <v>4849.5137475179999</v>
      </c>
      <c r="N906" s="26">
        <v>956.1</v>
      </c>
      <c r="O906" s="26">
        <v>0</v>
      </c>
      <c r="P906" s="26">
        <v>5805.6137475180003</v>
      </c>
      <c r="Q906" s="26">
        <v>0</v>
      </c>
      <c r="R906" s="26">
        <v>0</v>
      </c>
      <c r="S906" s="26">
        <v>5805.6137475180003</v>
      </c>
      <c r="T906" s="26">
        <v>608</v>
      </c>
      <c r="U906" s="26">
        <v>6413.6137475180003</v>
      </c>
      <c r="V906" s="25" t="s">
        <v>278</v>
      </c>
    </row>
    <row r="907" spans="1:22" hidden="1" x14ac:dyDescent="0.25">
      <c r="A907" s="25">
        <v>2017</v>
      </c>
      <c r="B907" s="25">
        <v>210034</v>
      </c>
      <c r="C907" s="25" t="s">
        <v>228</v>
      </c>
      <c r="D907" s="25" t="s">
        <v>1</v>
      </c>
      <c r="E907" s="25" t="s">
        <v>112</v>
      </c>
      <c r="F907" s="25" t="s">
        <v>113</v>
      </c>
      <c r="G907" s="26">
        <v>2857</v>
      </c>
      <c r="H907" s="26">
        <v>1171.4240922500001</v>
      </c>
      <c r="I907" s="26">
        <v>822.213980386</v>
      </c>
      <c r="J907" s="26">
        <v>551.82679375199996</v>
      </c>
      <c r="K907" s="26">
        <v>0</v>
      </c>
      <c r="L907" s="26">
        <v>0</v>
      </c>
      <c r="M907" s="26">
        <v>2545.4648663879998</v>
      </c>
      <c r="N907" s="26">
        <v>378.4</v>
      </c>
      <c r="O907" s="26">
        <v>1</v>
      </c>
      <c r="P907" s="26">
        <v>2924.8648663879999</v>
      </c>
      <c r="Q907" s="26">
        <v>0</v>
      </c>
      <c r="R907" s="26">
        <v>0</v>
      </c>
      <c r="S907" s="26">
        <v>2924.8648663879999</v>
      </c>
      <c r="T907" s="26">
        <v>306.3</v>
      </c>
      <c r="U907" s="26">
        <v>3231.1648663880001</v>
      </c>
      <c r="V907" s="25" t="s">
        <v>278</v>
      </c>
    </row>
    <row r="908" spans="1:22" hidden="1" x14ac:dyDescent="0.25">
      <c r="A908" s="25">
        <v>2017</v>
      </c>
      <c r="B908" s="25">
        <v>210034</v>
      </c>
      <c r="C908" s="25" t="s">
        <v>228</v>
      </c>
      <c r="D908" s="25" t="s">
        <v>1</v>
      </c>
      <c r="E908" s="25" t="s">
        <v>116</v>
      </c>
      <c r="F908" s="25" t="s">
        <v>117</v>
      </c>
      <c r="G908" s="26">
        <v>2056</v>
      </c>
      <c r="H908" s="26">
        <v>2480.8875446719999</v>
      </c>
      <c r="I908" s="26">
        <v>914.05414734399994</v>
      </c>
      <c r="J908" s="26">
        <v>1133.686876859</v>
      </c>
      <c r="K908" s="26">
        <v>6.9860520399999997</v>
      </c>
      <c r="L908" s="26">
        <v>1289.07708275</v>
      </c>
      <c r="M908" s="26">
        <v>5824.6917036659997</v>
      </c>
      <c r="N908" s="26">
        <v>421.7</v>
      </c>
      <c r="O908" s="26">
        <v>29.652905000000001</v>
      </c>
      <c r="P908" s="26">
        <v>6276.0446086660004</v>
      </c>
      <c r="Q908" s="26">
        <v>0</v>
      </c>
      <c r="R908" s="26">
        <v>0</v>
      </c>
      <c r="S908" s="26">
        <v>6276.0446086660004</v>
      </c>
      <c r="T908" s="26">
        <v>657.3</v>
      </c>
      <c r="U908" s="26">
        <v>6933.3446086659997</v>
      </c>
      <c r="V908" s="25" t="s">
        <v>278</v>
      </c>
    </row>
    <row r="909" spans="1:22" hidden="1" x14ac:dyDescent="0.25">
      <c r="A909" s="25">
        <v>2017</v>
      </c>
      <c r="B909" s="25">
        <v>210034</v>
      </c>
      <c r="C909" s="25" t="s">
        <v>228</v>
      </c>
      <c r="D909" s="25" t="s">
        <v>1</v>
      </c>
      <c r="E909" s="25" t="s">
        <v>118</v>
      </c>
      <c r="F909" s="25" t="s">
        <v>119</v>
      </c>
      <c r="G909" s="26">
        <v>4358</v>
      </c>
      <c r="H909" s="26">
        <v>2000.0015735280001</v>
      </c>
      <c r="I909" s="26">
        <v>333.51089455099998</v>
      </c>
      <c r="J909" s="26">
        <v>896.87476210099999</v>
      </c>
      <c r="K909" s="26">
        <v>0</v>
      </c>
      <c r="L909" s="26">
        <v>0</v>
      </c>
      <c r="M909" s="26">
        <v>3230.3872301800002</v>
      </c>
      <c r="N909" s="26">
        <v>170.2</v>
      </c>
      <c r="O909" s="26">
        <v>0.15</v>
      </c>
      <c r="P909" s="26">
        <v>3400.7372301800001</v>
      </c>
      <c r="Q909" s="26">
        <v>0</v>
      </c>
      <c r="R909" s="26">
        <v>0</v>
      </c>
      <c r="S909" s="26">
        <v>3400.7372301800001</v>
      </c>
      <c r="T909" s="26">
        <v>356.2</v>
      </c>
      <c r="U909" s="26">
        <v>3756.9372301799999</v>
      </c>
      <c r="V909" s="25" t="s">
        <v>278</v>
      </c>
    </row>
    <row r="910" spans="1:22" hidden="1" x14ac:dyDescent="0.25">
      <c r="A910" s="25">
        <v>2017</v>
      </c>
      <c r="B910" s="25">
        <v>210034</v>
      </c>
      <c r="C910" s="25" t="s">
        <v>228</v>
      </c>
      <c r="D910" s="25" t="s">
        <v>1</v>
      </c>
      <c r="E910" s="25" t="s">
        <v>120</v>
      </c>
      <c r="F910" s="25" t="s">
        <v>121</v>
      </c>
      <c r="G910" s="26">
        <v>408912</v>
      </c>
      <c r="H910" s="26">
        <v>6421.1122725920004</v>
      </c>
      <c r="I910" s="26">
        <v>1257.4093949539999</v>
      </c>
      <c r="J910" s="26">
        <v>2944.3314761199999</v>
      </c>
      <c r="K910" s="26">
        <v>65.325682868000001</v>
      </c>
      <c r="L910" s="26">
        <v>447.54254207399998</v>
      </c>
      <c r="M910" s="26">
        <v>11135.721368607999</v>
      </c>
      <c r="N910" s="26">
        <v>624.6</v>
      </c>
      <c r="O910" s="26">
        <v>0.84</v>
      </c>
      <c r="P910" s="26">
        <v>11761.161368608</v>
      </c>
      <c r="Q910" s="26">
        <v>0</v>
      </c>
      <c r="R910" s="26">
        <v>0</v>
      </c>
      <c r="S910" s="26">
        <v>11761.161368608</v>
      </c>
      <c r="T910" s="26">
        <v>1231.8</v>
      </c>
      <c r="U910" s="26">
        <v>12992.961368607999</v>
      </c>
      <c r="V910" s="25" t="s">
        <v>278</v>
      </c>
    </row>
    <row r="911" spans="1:22" hidden="1" x14ac:dyDescent="0.25">
      <c r="A911" s="25">
        <v>2017</v>
      </c>
      <c r="B911" s="25">
        <v>210034</v>
      </c>
      <c r="C911" s="25" t="s">
        <v>228</v>
      </c>
      <c r="D911" s="25" t="s">
        <v>1</v>
      </c>
      <c r="E911" s="25" t="s">
        <v>122</v>
      </c>
      <c r="F911" s="25" t="s">
        <v>123</v>
      </c>
      <c r="G911" s="26">
        <v>26163</v>
      </c>
      <c r="H911" s="26">
        <v>1990.523767509</v>
      </c>
      <c r="I911" s="26">
        <v>207.193592096</v>
      </c>
      <c r="J911" s="26">
        <v>894.52849778999996</v>
      </c>
      <c r="K911" s="26">
        <v>0</v>
      </c>
      <c r="L911" s="26">
        <v>0</v>
      </c>
      <c r="M911" s="26">
        <v>3092.2458573959998</v>
      </c>
      <c r="N911" s="26">
        <v>75.599999999999994</v>
      </c>
      <c r="O911" s="26">
        <v>0</v>
      </c>
      <c r="P911" s="26">
        <v>3167.8458573960002</v>
      </c>
      <c r="Q911" s="26">
        <v>0</v>
      </c>
      <c r="R911" s="26">
        <v>0</v>
      </c>
      <c r="S911" s="26">
        <v>3167.8458573960002</v>
      </c>
      <c r="T911" s="26">
        <v>331.8</v>
      </c>
      <c r="U911" s="26">
        <v>3499.6458573959999</v>
      </c>
      <c r="V911" s="25" t="s">
        <v>278</v>
      </c>
    </row>
    <row r="912" spans="1:22" hidden="1" x14ac:dyDescent="0.25">
      <c r="A912" s="25">
        <v>2017</v>
      </c>
      <c r="B912" s="25">
        <v>210034</v>
      </c>
      <c r="C912" s="25" t="s">
        <v>228</v>
      </c>
      <c r="D912" s="25" t="s">
        <v>1</v>
      </c>
      <c r="E912" s="25" t="s">
        <v>186</v>
      </c>
      <c r="F912" s="25" t="s">
        <v>187</v>
      </c>
      <c r="G912" s="26">
        <v>524</v>
      </c>
      <c r="H912" s="26">
        <v>386.64132000000001</v>
      </c>
      <c r="I912" s="26">
        <v>174.943891533</v>
      </c>
      <c r="J912" s="26">
        <v>178.639503066</v>
      </c>
      <c r="K912" s="26">
        <v>0</v>
      </c>
      <c r="L912" s="26">
        <v>0</v>
      </c>
      <c r="M912" s="26">
        <v>740.22471459799999</v>
      </c>
      <c r="N912" s="26">
        <v>132.9</v>
      </c>
      <c r="O912" s="26">
        <v>0</v>
      </c>
      <c r="P912" s="26">
        <v>873.12471459799997</v>
      </c>
      <c r="Q912" s="26">
        <v>0</v>
      </c>
      <c r="R912" s="26">
        <v>0</v>
      </c>
      <c r="S912" s="26">
        <v>873.12471459799997</v>
      </c>
      <c r="T912" s="26">
        <v>91.4</v>
      </c>
      <c r="U912" s="26">
        <v>964.52471459799995</v>
      </c>
      <c r="V912" s="25" t="s">
        <v>278</v>
      </c>
    </row>
    <row r="913" spans="1:22" hidden="1" x14ac:dyDescent="0.25">
      <c r="A913" s="25">
        <v>2017</v>
      </c>
      <c r="B913" s="25">
        <v>210034</v>
      </c>
      <c r="C913" s="25" t="s">
        <v>228</v>
      </c>
      <c r="D913" s="25" t="s">
        <v>1</v>
      </c>
      <c r="E913" s="25" t="s">
        <v>124</v>
      </c>
      <c r="F913" s="25" t="s">
        <v>125</v>
      </c>
      <c r="G913" s="26">
        <v>3715</v>
      </c>
      <c r="H913" s="26">
        <v>1210.7128880929999</v>
      </c>
      <c r="I913" s="26">
        <v>325.85988947800001</v>
      </c>
      <c r="J913" s="26">
        <v>648.39194217199997</v>
      </c>
      <c r="K913" s="26">
        <v>0</v>
      </c>
      <c r="L913" s="26">
        <v>0</v>
      </c>
      <c r="M913" s="26">
        <v>2184.9647197439999</v>
      </c>
      <c r="N913" s="26">
        <v>171.8</v>
      </c>
      <c r="O913" s="26">
        <v>0.1</v>
      </c>
      <c r="P913" s="26">
        <v>2356.864719744</v>
      </c>
      <c r="Q913" s="26">
        <v>0</v>
      </c>
      <c r="R913" s="26">
        <v>0</v>
      </c>
      <c r="S913" s="26">
        <v>2356.864719744</v>
      </c>
      <c r="T913" s="26">
        <v>246.8</v>
      </c>
      <c r="U913" s="26">
        <v>2603.6647197440002</v>
      </c>
      <c r="V913" s="25" t="s">
        <v>278</v>
      </c>
    </row>
    <row r="914" spans="1:22" hidden="1" x14ac:dyDescent="0.25">
      <c r="A914" s="25">
        <v>2017</v>
      </c>
      <c r="B914" s="25">
        <v>210034</v>
      </c>
      <c r="C914" s="25" t="s">
        <v>228</v>
      </c>
      <c r="D914" s="25" t="s">
        <v>1</v>
      </c>
      <c r="E914" s="25" t="s">
        <v>126</v>
      </c>
      <c r="F914" s="25" t="s">
        <v>127</v>
      </c>
      <c r="G914" s="26">
        <v>62346</v>
      </c>
      <c r="H914" s="26">
        <v>3623.4371528370002</v>
      </c>
      <c r="I914" s="26">
        <v>889.33649228800004</v>
      </c>
      <c r="J914" s="26">
        <v>1971.8701860149999</v>
      </c>
      <c r="K914" s="26">
        <v>0</v>
      </c>
      <c r="L914" s="26">
        <v>0</v>
      </c>
      <c r="M914" s="26">
        <v>6484.6438311410002</v>
      </c>
      <c r="N914" s="26">
        <v>434.3</v>
      </c>
      <c r="O914" s="26">
        <v>0.44</v>
      </c>
      <c r="P914" s="26">
        <v>6919.383831141</v>
      </c>
      <c r="Q914" s="26">
        <v>0</v>
      </c>
      <c r="R914" s="26">
        <v>0</v>
      </c>
      <c r="S914" s="26">
        <v>6919.383831141</v>
      </c>
      <c r="T914" s="26">
        <v>724.7</v>
      </c>
      <c r="U914" s="26">
        <v>7644.0838311409998</v>
      </c>
      <c r="V914" s="25" t="s">
        <v>278</v>
      </c>
    </row>
    <row r="915" spans="1:22" hidden="1" x14ac:dyDescent="0.25">
      <c r="A915" s="25">
        <v>2017</v>
      </c>
      <c r="B915" s="25">
        <v>210034</v>
      </c>
      <c r="C915" s="25" t="s">
        <v>228</v>
      </c>
      <c r="D915" s="25" t="s">
        <v>1</v>
      </c>
      <c r="E915" s="25" t="s">
        <v>128</v>
      </c>
      <c r="F915" s="25" t="s">
        <v>129</v>
      </c>
      <c r="G915" s="26">
        <v>444360</v>
      </c>
      <c r="H915" s="26">
        <v>5474.193130138</v>
      </c>
      <c r="I915" s="26">
        <v>1544.2074595290001</v>
      </c>
      <c r="J915" s="26">
        <v>3729.8507862830002</v>
      </c>
      <c r="K915" s="26">
        <v>0</v>
      </c>
      <c r="L915" s="26">
        <v>241.796350679</v>
      </c>
      <c r="M915" s="26">
        <v>10990.047726629</v>
      </c>
      <c r="N915" s="26">
        <v>730.3</v>
      </c>
      <c r="O915" s="26">
        <v>651.35477800000001</v>
      </c>
      <c r="P915" s="26">
        <v>12371.702504629</v>
      </c>
      <c r="Q915" s="26">
        <v>0</v>
      </c>
      <c r="R915" s="26">
        <v>0</v>
      </c>
      <c r="S915" s="26">
        <v>12371.702504629</v>
      </c>
      <c r="T915" s="26">
        <v>1295.7</v>
      </c>
      <c r="U915" s="26">
        <v>13667.402504629001</v>
      </c>
      <c r="V915" s="25" t="s">
        <v>278</v>
      </c>
    </row>
    <row r="916" spans="1:22" hidden="1" x14ac:dyDescent="0.25">
      <c r="A916" s="25">
        <v>2017</v>
      </c>
      <c r="B916" s="25">
        <v>210034</v>
      </c>
      <c r="C916" s="25" t="s">
        <v>228</v>
      </c>
      <c r="D916" s="25" t="s">
        <v>1</v>
      </c>
      <c r="E916" s="25" t="s">
        <v>130</v>
      </c>
      <c r="F916" s="25" t="s">
        <v>131</v>
      </c>
      <c r="G916" s="26">
        <v>612</v>
      </c>
      <c r="H916" s="26">
        <v>4.3758620319999997</v>
      </c>
      <c r="I916" s="26">
        <v>0.19091450200000001</v>
      </c>
      <c r="J916" s="26">
        <v>1.9395078960000001</v>
      </c>
      <c r="K916" s="26">
        <v>0</v>
      </c>
      <c r="L916" s="26">
        <v>0</v>
      </c>
      <c r="M916" s="26">
        <v>6.5062844289999999</v>
      </c>
      <c r="N916" s="26">
        <v>0</v>
      </c>
      <c r="O916" s="26">
        <v>0</v>
      </c>
      <c r="P916" s="26">
        <v>6.5062844289999999</v>
      </c>
      <c r="Q916" s="26">
        <v>0</v>
      </c>
      <c r="R916" s="26">
        <v>0</v>
      </c>
      <c r="S916" s="26">
        <v>6.5062844289999999</v>
      </c>
      <c r="T916" s="26">
        <v>0.7</v>
      </c>
      <c r="U916" s="26">
        <v>7.2062844290000001</v>
      </c>
      <c r="V916" s="25" t="s">
        <v>278</v>
      </c>
    </row>
    <row r="917" spans="1:22" hidden="1" x14ac:dyDescent="0.25">
      <c r="A917" s="25">
        <v>2017</v>
      </c>
      <c r="B917" s="25">
        <v>210034</v>
      </c>
      <c r="C917" s="25" t="s">
        <v>228</v>
      </c>
      <c r="D917" s="25" t="s">
        <v>1</v>
      </c>
      <c r="E917" s="25" t="s">
        <v>132</v>
      </c>
      <c r="F917" s="25" t="s">
        <v>133</v>
      </c>
      <c r="G917" s="26">
        <v>438922</v>
      </c>
      <c r="H917" s="26">
        <v>248.75030045099999</v>
      </c>
      <c r="I917" s="26">
        <v>74.751043019999997</v>
      </c>
      <c r="J917" s="26">
        <v>169.23124471700001</v>
      </c>
      <c r="K917" s="26">
        <v>0</v>
      </c>
      <c r="L917" s="26">
        <v>0</v>
      </c>
      <c r="M917" s="26">
        <v>492.73258818900001</v>
      </c>
      <c r="N917" s="26">
        <v>26.1</v>
      </c>
      <c r="O917" s="26">
        <v>0</v>
      </c>
      <c r="P917" s="26">
        <v>518.83258818900003</v>
      </c>
      <c r="Q917" s="26">
        <v>0</v>
      </c>
      <c r="R917" s="26">
        <v>0</v>
      </c>
      <c r="S917" s="26">
        <v>518.83258818900003</v>
      </c>
      <c r="T917" s="26">
        <v>54.3</v>
      </c>
      <c r="U917" s="26">
        <v>573.13258818899999</v>
      </c>
      <c r="V917" s="25" t="s">
        <v>278</v>
      </c>
    </row>
    <row r="918" spans="1:22" hidden="1" x14ac:dyDescent="0.25">
      <c r="A918" s="25">
        <v>2017</v>
      </c>
      <c r="B918" s="25">
        <v>210034</v>
      </c>
      <c r="C918" s="25" t="s">
        <v>228</v>
      </c>
      <c r="D918" s="25" t="s">
        <v>1</v>
      </c>
      <c r="E918" s="25" t="s">
        <v>174</v>
      </c>
      <c r="F918" s="25" t="s">
        <v>175</v>
      </c>
      <c r="G918" s="26">
        <v>12006.965620000001</v>
      </c>
      <c r="H918" s="26">
        <v>9817.2999999999993</v>
      </c>
      <c r="I918" s="26">
        <v>1925.0635299999999</v>
      </c>
      <c r="J918" s="26">
        <v>1164.6705672830001</v>
      </c>
      <c r="K918" s="26"/>
      <c r="L918" s="26"/>
      <c r="M918" s="26">
        <v>12907.034097283</v>
      </c>
      <c r="N918" s="26">
        <v>11.7</v>
      </c>
      <c r="O918" s="26"/>
      <c r="P918" s="26">
        <v>12918.734097283001</v>
      </c>
      <c r="Q918" s="26">
        <v>0</v>
      </c>
      <c r="R918" s="26">
        <v>0</v>
      </c>
      <c r="S918" s="26">
        <v>12918.734097283001</v>
      </c>
      <c r="T918" s="26">
        <v>1353</v>
      </c>
      <c r="U918" s="26">
        <v>14271.734097283001</v>
      </c>
      <c r="V918" s="25" t="s">
        <v>278</v>
      </c>
    </row>
    <row r="919" spans="1:22" hidden="1" x14ac:dyDescent="0.25">
      <c r="A919" s="25">
        <v>2017</v>
      </c>
      <c r="B919" s="25">
        <v>210034</v>
      </c>
      <c r="C919" s="25" t="s">
        <v>228</v>
      </c>
      <c r="D919" s="25" t="s">
        <v>1</v>
      </c>
      <c r="E919" s="25" t="s">
        <v>176</v>
      </c>
      <c r="F919" s="25" t="s">
        <v>2</v>
      </c>
      <c r="G919" s="26">
        <v>12006.965620000001</v>
      </c>
      <c r="H919" s="26">
        <v>4111.7</v>
      </c>
      <c r="I919" s="26">
        <v>2700.6262728880001</v>
      </c>
      <c r="J919" s="26">
        <v>1562.82106432</v>
      </c>
      <c r="K919" s="26"/>
      <c r="L919" s="26"/>
      <c r="M919" s="26">
        <v>8375.147337208</v>
      </c>
      <c r="N919" s="26">
        <v>16.399999999999999</v>
      </c>
      <c r="O919" s="26"/>
      <c r="P919" s="26">
        <v>8391.5473372079996</v>
      </c>
      <c r="Q919" s="26">
        <v>0</v>
      </c>
      <c r="R919" s="26">
        <v>0</v>
      </c>
      <c r="S919" s="26">
        <v>8391.5473372079996</v>
      </c>
      <c r="T919" s="26">
        <v>878.9</v>
      </c>
      <c r="U919" s="26">
        <v>9270.4473372079992</v>
      </c>
      <c r="V919" s="25" t="s">
        <v>278</v>
      </c>
    </row>
    <row r="920" spans="1:22" hidden="1" x14ac:dyDescent="0.25">
      <c r="A920" s="25">
        <v>2017</v>
      </c>
      <c r="B920" s="25">
        <v>210034</v>
      </c>
      <c r="C920" s="25" t="s">
        <v>228</v>
      </c>
      <c r="D920" s="25" t="s">
        <v>1</v>
      </c>
      <c r="E920" s="25" t="s">
        <v>134</v>
      </c>
      <c r="F920" s="25" t="s">
        <v>135</v>
      </c>
      <c r="G920" s="26">
        <v>5943631</v>
      </c>
      <c r="H920" s="26">
        <v>6685.0731651039996</v>
      </c>
      <c r="I920" s="26">
        <v>1168.704925276</v>
      </c>
      <c r="J920" s="26">
        <v>3965.3650713880002</v>
      </c>
      <c r="K920" s="26">
        <v>0</v>
      </c>
      <c r="L920" s="26">
        <v>0</v>
      </c>
      <c r="M920" s="26">
        <v>11819.143161767999</v>
      </c>
      <c r="N920" s="26">
        <v>449</v>
      </c>
      <c r="O920" s="26">
        <v>145.03503499999999</v>
      </c>
      <c r="P920" s="26">
        <v>12413.178196768</v>
      </c>
      <c r="Q920" s="26">
        <v>0</v>
      </c>
      <c r="R920" s="26">
        <v>0</v>
      </c>
      <c r="S920" s="26">
        <v>12413.178196768</v>
      </c>
      <c r="T920" s="26">
        <v>1300</v>
      </c>
      <c r="U920" s="26">
        <v>13713.178196768</v>
      </c>
      <c r="V920" s="25" t="s">
        <v>278</v>
      </c>
    </row>
    <row r="921" spans="1:22" hidden="1" x14ac:dyDescent="0.25">
      <c r="A921" s="25">
        <v>2017</v>
      </c>
      <c r="B921" s="25">
        <v>210034</v>
      </c>
      <c r="C921" s="25" t="s">
        <v>228</v>
      </c>
      <c r="D921" s="25" t="s">
        <v>1</v>
      </c>
      <c r="E921" s="25" t="s">
        <v>136</v>
      </c>
      <c r="F921" s="25" t="s">
        <v>137</v>
      </c>
      <c r="G921" s="26">
        <v>368777</v>
      </c>
      <c r="H921" s="26">
        <v>934.33427819300005</v>
      </c>
      <c r="I921" s="26">
        <v>146.995920482</v>
      </c>
      <c r="J921" s="26">
        <v>588.00021882099998</v>
      </c>
      <c r="K921" s="26">
        <v>0</v>
      </c>
      <c r="L921" s="26">
        <v>0</v>
      </c>
      <c r="M921" s="26">
        <v>1669.3304174960001</v>
      </c>
      <c r="N921" s="26">
        <v>62.9</v>
      </c>
      <c r="O921" s="26">
        <v>0.02</v>
      </c>
      <c r="P921" s="26">
        <v>1732.250417496</v>
      </c>
      <c r="Q921" s="26">
        <v>0</v>
      </c>
      <c r="R921" s="26">
        <v>0</v>
      </c>
      <c r="S921" s="26">
        <v>1732.250417496</v>
      </c>
      <c r="T921" s="26">
        <v>181.4</v>
      </c>
      <c r="U921" s="26">
        <v>1913.650417496</v>
      </c>
      <c r="V921" s="25" t="s">
        <v>278</v>
      </c>
    </row>
    <row r="922" spans="1:22" hidden="1" x14ac:dyDescent="0.25">
      <c r="A922" s="25">
        <v>2017</v>
      </c>
      <c r="B922" s="25">
        <v>210034</v>
      </c>
      <c r="C922" s="25" t="s">
        <v>228</v>
      </c>
      <c r="D922" s="25" t="s">
        <v>1</v>
      </c>
      <c r="E922" s="25" t="s">
        <v>138</v>
      </c>
      <c r="F922" s="25" t="s">
        <v>139</v>
      </c>
      <c r="G922" s="26">
        <v>29844.216479999999</v>
      </c>
      <c r="H922" s="26">
        <v>764.78107999999997</v>
      </c>
      <c r="I922" s="26">
        <v>233.43353118600001</v>
      </c>
      <c r="J922" s="26">
        <v>478.74508137200002</v>
      </c>
      <c r="K922" s="26">
        <v>0</v>
      </c>
      <c r="L922" s="26">
        <v>0</v>
      </c>
      <c r="M922" s="26">
        <v>1476.9596925579999</v>
      </c>
      <c r="N922" s="26">
        <v>116.4</v>
      </c>
      <c r="O922" s="26">
        <v>41.775799999999997</v>
      </c>
      <c r="P922" s="26">
        <v>1635.1354925579999</v>
      </c>
      <c r="Q922" s="26">
        <v>0</v>
      </c>
      <c r="R922" s="26">
        <v>0</v>
      </c>
      <c r="S922" s="26">
        <v>1635.1354925579999</v>
      </c>
      <c r="T922" s="26">
        <v>171.2</v>
      </c>
      <c r="U922" s="26">
        <v>1806.3354925579999</v>
      </c>
      <c r="V922" s="25" t="s">
        <v>278</v>
      </c>
    </row>
    <row r="923" spans="1:22" hidden="1" x14ac:dyDescent="0.25">
      <c r="A923" s="25">
        <v>2017</v>
      </c>
      <c r="B923" s="25">
        <v>210034</v>
      </c>
      <c r="C923" s="25" t="s">
        <v>228</v>
      </c>
      <c r="D923" s="25" t="s">
        <v>1</v>
      </c>
      <c r="E923" s="25" t="s">
        <v>140</v>
      </c>
      <c r="F923" s="25" t="s">
        <v>141</v>
      </c>
      <c r="G923" s="26">
        <v>646755.73685580003</v>
      </c>
      <c r="H923" s="26">
        <v>3195.3430636439998</v>
      </c>
      <c r="I923" s="26">
        <v>958.72172236799997</v>
      </c>
      <c r="J923" s="26">
        <v>2439.1144990409998</v>
      </c>
      <c r="K923" s="26">
        <v>0</v>
      </c>
      <c r="L923" s="26">
        <v>0</v>
      </c>
      <c r="M923" s="26">
        <v>6593.1792850519996</v>
      </c>
      <c r="N923" s="26">
        <v>482.5</v>
      </c>
      <c r="O923" s="26">
        <v>222.88560000000001</v>
      </c>
      <c r="P923" s="26">
        <v>7298.5648850520001</v>
      </c>
      <c r="Q923" s="26">
        <v>0</v>
      </c>
      <c r="R923" s="26">
        <v>0</v>
      </c>
      <c r="S923" s="26">
        <v>7298.5648850520001</v>
      </c>
      <c r="T923" s="26">
        <v>764.4</v>
      </c>
      <c r="U923" s="26">
        <v>8062.9648850519998</v>
      </c>
      <c r="V923" s="25" t="s">
        <v>278</v>
      </c>
    </row>
    <row r="924" spans="1:22" hidden="1" x14ac:dyDescent="0.25">
      <c r="A924" s="25">
        <v>2017</v>
      </c>
      <c r="B924" s="25">
        <v>210034</v>
      </c>
      <c r="C924" s="25" t="s">
        <v>228</v>
      </c>
      <c r="D924" s="25" t="s">
        <v>1</v>
      </c>
      <c r="E924" s="25" t="s">
        <v>142</v>
      </c>
      <c r="F924" s="25" t="s">
        <v>143</v>
      </c>
      <c r="G924" s="26">
        <v>451679.73369999998</v>
      </c>
      <c r="H924" s="26">
        <v>875.409616046</v>
      </c>
      <c r="I924" s="26">
        <v>133.52834396399999</v>
      </c>
      <c r="J924" s="26">
        <v>613.05948232100002</v>
      </c>
      <c r="K924" s="26">
        <v>0</v>
      </c>
      <c r="L924" s="26">
        <v>0</v>
      </c>
      <c r="M924" s="26">
        <v>1621.997442332</v>
      </c>
      <c r="N924" s="26">
        <v>64.3</v>
      </c>
      <c r="O924" s="26">
        <v>7.0000000000000007E-2</v>
      </c>
      <c r="P924" s="26">
        <v>1686.3674423320001</v>
      </c>
      <c r="Q924" s="26">
        <v>0</v>
      </c>
      <c r="R924" s="26">
        <v>0</v>
      </c>
      <c r="S924" s="26">
        <v>1686.3674423320001</v>
      </c>
      <c r="T924" s="26">
        <v>176.6</v>
      </c>
      <c r="U924" s="26">
        <v>1862.967442332</v>
      </c>
      <c r="V924" s="25" t="s">
        <v>278</v>
      </c>
    </row>
    <row r="925" spans="1:22" hidden="1" x14ac:dyDescent="0.25">
      <c r="A925" s="25">
        <v>2017</v>
      </c>
      <c r="B925" s="25">
        <v>210034</v>
      </c>
      <c r="C925" s="25" t="s">
        <v>228</v>
      </c>
      <c r="D925" s="25" t="s">
        <v>1</v>
      </c>
      <c r="E925" s="25" t="s">
        <v>144</v>
      </c>
      <c r="F925" s="25" t="s">
        <v>145</v>
      </c>
      <c r="G925" s="26">
        <v>0</v>
      </c>
      <c r="H925" s="26">
        <v>0.9</v>
      </c>
      <c r="I925" s="26">
        <v>0.10056941599999999</v>
      </c>
      <c r="J925" s="26">
        <v>4.2324300000000002E-2</v>
      </c>
      <c r="K925" s="26">
        <v>0</v>
      </c>
      <c r="L925" s="26">
        <v>0</v>
      </c>
      <c r="M925" s="26">
        <v>1.0428937199999999</v>
      </c>
      <c r="N925" s="26">
        <v>0</v>
      </c>
      <c r="O925" s="26">
        <v>0</v>
      </c>
      <c r="P925" s="26">
        <v>1.0428937199999999</v>
      </c>
      <c r="Q925" s="26">
        <v>0</v>
      </c>
      <c r="R925" s="26">
        <v>0</v>
      </c>
      <c r="S925" s="26">
        <v>1.0428937199999999</v>
      </c>
      <c r="T925" s="26">
        <v>0.1</v>
      </c>
      <c r="U925" s="26">
        <v>1.14289372</v>
      </c>
      <c r="V925" s="25" t="s">
        <v>278</v>
      </c>
    </row>
    <row r="926" spans="1:22" hidden="1" x14ac:dyDescent="0.25">
      <c r="A926" s="25">
        <v>2017</v>
      </c>
      <c r="B926" s="25">
        <v>210034</v>
      </c>
      <c r="C926" s="25" t="s">
        <v>228</v>
      </c>
      <c r="D926" s="25" t="s">
        <v>1</v>
      </c>
      <c r="E926" s="25" t="s">
        <v>146</v>
      </c>
      <c r="F926" s="25" t="s">
        <v>147</v>
      </c>
      <c r="G926" s="26">
        <v>96834.427200000006</v>
      </c>
      <c r="H926" s="26">
        <v>343.84137341299999</v>
      </c>
      <c r="I926" s="26">
        <v>61.887561490000003</v>
      </c>
      <c r="J926" s="26">
        <v>236.063352482</v>
      </c>
      <c r="K926" s="26">
        <v>0</v>
      </c>
      <c r="L926" s="26">
        <v>0</v>
      </c>
      <c r="M926" s="26">
        <v>641.79228738500001</v>
      </c>
      <c r="N926" s="26">
        <v>32.1</v>
      </c>
      <c r="O926" s="26">
        <v>1.32</v>
      </c>
      <c r="P926" s="26">
        <v>675.21228738499997</v>
      </c>
      <c r="Q926" s="26">
        <v>0</v>
      </c>
      <c r="R926" s="26">
        <v>0</v>
      </c>
      <c r="S926" s="26">
        <v>675.21228738499997</v>
      </c>
      <c r="T926" s="26">
        <v>70.7</v>
      </c>
      <c r="U926" s="26">
        <v>745.91228738500001</v>
      </c>
      <c r="V926" s="25" t="s">
        <v>278</v>
      </c>
    </row>
    <row r="927" spans="1:22" hidden="1" x14ac:dyDescent="0.25">
      <c r="A927" s="25">
        <v>2017</v>
      </c>
      <c r="B927" s="25">
        <v>210034</v>
      </c>
      <c r="C927" s="25" t="s">
        <v>228</v>
      </c>
      <c r="D927" s="25" t="s">
        <v>1</v>
      </c>
      <c r="E927" s="25" t="s">
        <v>148</v>
      </c>
      <c r="F927" s="25" t="s">
        <v>149</v>
      </c>
      <c r="G927" s="26">
        <v>1294532.2035999999</v>
      </c>
      <c r="H927" s="26">
        <v>2101.90761862</v>
      </c>
      <c r="I927" s="26">
        <v>75.561194185000005</v>
      </c>
      <c r="J927" s="26">
        <v>1031.859137427</v>
      </c>
      <c r="K927" s="26">
        <v>0</v>
      </c>
      <c r="L927" s="26">
        <v>0</v>
      </c>
      <c r="M927" s="26">
        <v>3209.3279502320001</v>
      </c>
      <c r="N927" s="26">
        <v>17.8</v>
      </c>
      <c r="O927" s="26">
        <v>0</v>
      </c>
      <c r="P927" s="26">
        <v>3227.1279502319999</v>
      </c>
      <c r="Q927" s="26">
        <v>0</v>
      </c>
      <c r="R927" s="26">
        <v>0</v>
      </c>
      <c r="S927" s="26">
        <v>3227.1279502319999</v>
      </c>
      <c r="T927" s="26">
        <v>338</v>
      </c>
      <c r="U927" s="26">
        <v>3565.1279502319999</v>
      </c>
      <c r="V927" s="25" t="s">
        <v>278</v>
      </c>
    </row>
    <row r="928" spans="1:22" hidden="1" x14ac:dyDescent="0.25">
      <c r="A928" s="25">
        <v>2017</v>
      </c>
      <c r="B928" s="25">
        <v>210034</v>
      </c>
      <c r="C928" s="25" t="s">
        <v>228</v>
      </c>
      <c r="D928" s="25" t="s">
        <v>1</v>
      </c>
      <c r="E928" s="25" t="s">
        <v>150</v>
      </c>
      <c r="F928" s="25" t="s">
        <v>151</v>
      </c>
      <c r="G928" s="26">
        <v>26282</v>
      </c>
      <c r="H928" s="26">
        <v>20.03644182</v>
      </c>
      <c r="I928" s="26">
        <v>13.793245939</v>
      </c>
      <c r="J928" s="26">
        <v>17.12140011</v>
      </c>
      <c r="K928" s="26">
        <v>0</v>
      </c>
      <c r="L928" s="26">
        <v>0</v>
      </c>
      <c r="M928" s="26">
        <v>50.951087868999998</v>
      </c>
      <c r="N928" s="26">
        <v>0.1</v>
      </c>
      <c r="O928" s="26">
        <v>0</v>
      </c>
      <c r="P928" s="26">
        <v>51.051087869</v>
      </c>
      <c r="Q928" s="26">
        <v>0</v>
      </c>
      <c r="R928" s="26">
        <v>0</v>
      </c>
      <c r="S928" s="26">
        <v>51.051087869</v>
      </c>
      <c r="T928" s="26">
        <v>5.3</v>
      </c>
      <c r="U928" s="26">
        <v>56.351087868999997</v>
      </c>
      <c r="V928" s="25" t="s">
        <v>278</v>
      </c>
    </row>
    <row r="929" spans="1:22" hidden="1" x14ac:dyDescent="0.25">
      <c r="A929" s="25">
        <v>2017</v>
      </c>
      <c r="B929" s="25">
        <v>210034</v>
      </c>
      <c r="C929" s="25" t="s">
        <v>228</v>
      </c>
      <c r="D929" s="25" t="s">
        <v>1</v>
      </c>
      <c r="E929" s="25" t="s">
        <v>152</v>
      </c>
      <c r="F929" s="25" t="s">
        <v>153</v>
      </c>
      <c r="G929" s="26">
        <v>74387.008249999999</v>
      </c>
      <c r="H929" s="26">
        <v>172.869968806</v>
      </c>
      <c r="I929" s="26">
        <v>201.15385424199999</v>
      </c>
      <c r="J929" s="26">
        <v>143.66975815399999</v>
      </c>
      <c r="K929" s="26">
        <v>0</v>
      </c>
      <c r="L929" s="26">
        <v>0</v>
      </c>
      <c r="M929" s="26">
        <v>517.69358120200002</v>
      </c>
      <c r="N929" s="26">
        <v>99.6</v>
      </c>
      <c r="O929" s="26">
        <v>0</v>
      </c>
      <c r="P929" s="26">
        <v>617.29358120200004</v>
      </c>
      <c r="Q929" s="26">
        <v>0</v>
      </c>
      <c r="R929" s="26">
        <v>0</v>
      </c>
      <c r="S929" s="26">
        <v>617.29358120200004</v>
      </c>
      <c r="T929" s="26">
        <v>64.599999999999994</v>
      </c>
      <c r="U929" s="26">
        <v>681.89358120199995</v>
      </c>
      <c r="V929" s="25" t="s">
        <v>278</v>
      </c>
    </row>
    <row r="930" spans="1:22" hidden="1" x14ac:dyDescent="0.25">
      <c r="A930" s="25">
        <v>2017</v>
      </c>
      <c r="B930" s="25">
        <v>210034</v>
      </c>
      <c r="C930" s="25" t="s">
        <v>228</v>
      </c>
      <c r="D930" s="25" t="s">
        <v>1</v>
      </c>
      <c r="E930" s="25" t="s">
        <v>154</v>
      </c>
      <c r="F930" s="25" t="s">
        <v>155</v>
      </c>
      <c r="G930" s="26">
        <v>160505</v>
      </c>
      <c r="H930" s="26">
        <v>826.43888051600004</v>
      </c>
      <c r="I930" s="26">
        <v>366.66896036100002</v>
      </c>
      <c r="J930" s="26">
        <v>423.74614390900001</v>
      </c>
      <c r="K930" s="26">
        <v>0</v>
      </c>
      <c r="L930" s="26">
        <v>0</v>
      </c>
      <c r="M930" s="26">
        <v>1616.8539847869999</v>
      </c>
      <c r="N930" s="26">
        <v>186.2</v>
      </c>
      <c r="O930" s="26">
        <v>0.01</v>
      </c>
      <c r="P930" s="26">
        <v>1803.063984787</v>
      </c>
      <c r="Q930" s="26">
        <v>0</v>
      </c>
      <c r="R930" s="26">
        <v>0</v>
      </c>
      <c r="S930" s="26">
        <v>1803.063984787</v>
      </c>
      <c r="T930" s="26">
        <v>188.8</v>
      </c>
      <c r="U930" s="26">
        <v>1991.8639847869999</v>
      </c>
      <c r="V930" s="25" t="s">
        <v>278</v>
      </c>
    </row>
    <row r="931" spans="1:22" hidden="1" x14ac:dyDescent="0.25">
      <c r="A931" s="25">
        <v>2017</v>
      </c>
      <c r="B931" s="25">
        <v>210034</v>
      </c>
      <c r="C931" s="25" t="s">
        <v>228</v>
      </c>
      <c r="D931" s="25" t="s">
        <v>1</v>
      </c>
      <c r="E931" s="25" t="s">
        <v>156</v>
      </c>
      <c r="F931" s="25" t="s">
        <v>157</v>
      </c>
      <c r="G931" s="26">
        <v>77834</v>
      </c>
      <c r="H931" s="26">
        <v>322.64790547199999</v>
      </c>
      <c r="I931" s="26">
        <v>0.237357181</v>
      </c>
      <c r="J931" s="26">
        <v>160.51725700700001</v>
      </c>
      <c r="K931" s="26">
        <v>0</v>
      </c>
      <c r="L931" s="26">
        <v>0</v>
      </c>
      <c r="M931" s="26">
        <v>483.40251966</v>
      </c>
      <c r="N931" s="26">
        <v>2</v>
      </c>
      <c r="O931" s="26">
        <v>0</v>
      </c>
      <c r="P931" s="26">
        <v>485.40251966</v>
      </c>
      <c r="Q931" s="26">
        <v>0</v>
      </c>
      <c r="R931" s="26">
        <v>0</v>
      </c>
      <c r="S931" s="26">
        <v>485.40251966</v>
      </c>
      <c r="T931" s="26">
        <v>50.8</v>
      </c>
      <c r="U931" s="26">
        <v>536.20251966000001</v>
      </c>
      <c r="V931" s="25" t="s">
        <v>278</v>
      </c>
    </row>
    <row r="932" spans="1:22" hidden="1" x14ac:dyDescent="0.25">
      <c r="A932" s="25">
        <v>2017</v>
      </c>
      <c r="B932" s="25">
        <v>210034</v>
      </c>
      <c r="C932" s="25" t="s">
        <v>228</v>
      </c>
      <c r="D932" s="25" t="s">
        <v>1</v>
      </c>
      <c r="E932" s="25" t="s">
        <v>158</v>
      </c>
      <c r="F932" s="25" t="s">
        <v>159</v>
      </c>
      <c r="G932" s="26">
        <v>66290</v>
      </c>
      <c r="H932" s="26">
        <v>187.87947729300001</v>
      </c>
      <c r="I932" s="26">
        <v>18.438668058000001</v>
      </c>
      <c r="J932" s="26">
        <v>93.654960845999994</v>
      </c>
      <c r="K932" s="26">
        <v>0</v>
      </c>
      <c r="L932" s="26">
        <v>0</v>
      </c>
      <c r="M932" s="26">
        <v>299.97310619699999</v>
      </c>
      <c r="N932" s="26">
        <v>12.7</v>
      </c>
      <c r="O932" s="26">
        <v>0</v>
      </c>
      <c r="P932" s="26">
        <v>312.67310619699998</v>
      </c>
      <c r="Q932" s="26">
        <v>0</v>
      </c>
      <c r="R932" s="26">
        <v>0</v>
      </c>
      <c r="S932" s="26">
        <v>312.67310619699998</v>
      </c>
      <c r="T932" s="26">
        <v>32.700000000000003</v>
      </c>
      <c r="U932" s="26">
        <v>345.37310619700003</v>
      </c>
      <c r="V932" s="25" t="s">
        <v>278</v>
      </c>
    </row>
    <row r="933" spans="1:22" hidden="1" x14ac:dyDescent="0.25">
      <c r="A933" s="25">
        <v>2017</v>
      </c>
      <c r="B933" s="25">
        <v>210034</v>
      </c>
      <c r="C933" s="25" t="s">
        <v>228</v>
      </c>
      <c r="D933" s="25" t="s">
        <v>1</v>
      </c>
      <c r="E933" s="25" t="s">
        <v>160</v>
      </c>
      <c r="F933" s="25" t="s">
        <v>161</v>
      </c>
      <c r="G933" s="26">
        <v>902</v>
      </c>
      <c r="H933" s="26">
        <v>326.02176320000001</v>
      </c>
      <c r="I933" s="26">
        <v>64.920536615000003</v>
      </c>
      <c r="J933" s="26">
        <v>158.693311658</v>
      </c>
      <c r="K933" s="26">
        <v>0</v>
      </c>
      <c r="L933" s="26">
        <v>0</v>
      </c>
      <c r="M933" s="26">
        <v>549.63561147400003</v>
      </c>
      <c r="N933" s="26">
        <v>33.200000000000003</v>
      </c>
      <c r="O933" s="26">
        <v>0.14649999999999999</v>
      </c>
      <c r="P933" s="26">
        <v>582.98211147400002</v>
      </c>
      <c r="Q933" s="26">
        <v>0</v>
      </c>
      <c r="R933" s="26">
        <v>0</v>
      </c>
      <c r="S933" s="26">
        <v>582.98211147400002</v>
      </c>
      <c r="T933" s="26">
        <v>61.1</v>
      </c>
      <c r="U933" s="26">
        <v>644.08211147400004</v>
      </c>
      <c r="V933" s="25" t="s">
        <v>278</v>
      </c>
    </row>
    <row r="934" spans="1:22" hidden="1" x14ac:dyDescent="0.25">
      <c r="A934" s="25">
        <v>2017</v>
      </c>
      <c r="B934" s="25">
        <v>210034</v>
      </c>
      <c r="C934" s="25" t="s">
        <v>228</v>
      </c>
      <c r="D934" s="25" t="s">
        <v>1</v>
      </c>
      <c r="E934" s="25" t="s">
        <v>164</v>
      </c>
      <c r="F934" s="25" t="s">
        <v>165</v>
      </c>
      <c r="G934" s="26">
        <v>142269.45456000001</v>
      </c>
      <c r="H934" s="26">
        <v>388.20989166800001</v>
      </c>
      <c r="I934" s="26">
        <v>127.020338327</v>
      </c>
      <c r="J934" s="26">
        <v>252.867499205</v>
      </c>
      <c r="K934" s="26">
        <v>0</v>
      </c>
      <c r="L934" s="26">
        <v>0</v>
      </c>
      <c r="M934" s="26">
        <v>768.0977292</v>
      </c>
      <c r="N934" s="26">
        <v>66</v>
      </c>
      <c r="O934" s="26">
        <v>249.64616666699999</v>
      </c>
      <c r="P934" s="26">
        <v>1083.743895867</v>
      </c>
      <c r="Q934" s="26">
        <v>0</v>
      </c>
      <c r="R934" s="26">
        <v>0</v>
      </c>
      <c r="S934" s="26">
        <v>1083.743895867</v>
      </c>
      <c r="T934" s="26">
        <v>113.5</v>
      </c>
      <c r="U934" s="26">
        <v>1197.243895867</v>
      </c>
      <c r="V934" s="25" t="s">
        <v>278</v>
      </c>
    </row>
    <row r="935" spans="1:22" hidden="1" x14ac:dyDescent="0.25">
      <c r="A935" s="25">
        <v>2017</v>
      </c>
      <c r="B935" s="25">
        <v>210034</v>
      </c>
      <c r="C935" s="25" t="s">
        <v>228</v>
      </c>
      <c r="D935" s="25" t="s">
        <v>1</v>
      </c>
      <c r="E935" s="25" t="s">
        <v>166</v>
      </c>
      <c r="F935" s="25" t="s">
        <v>167</v>
      </c>
      <c r="G935" s="26">
        <v>3</v>
      </c>
      <c r="H935" s="26">
        <v>3.306962999</v>
      </c>
      <c r="I935" s="26">
        <v>0.36953259700000002</v>
      </c>
      <c r="J935" s="26">
        <v>2.7568793889999998</v>
      </c>
      <c r="K935" s="26">
        <v>0</v>
      </c>
      <c r="L935" s="26">
        <v>0</v>
      </c>
      <c r="M935" s="26">
        <v>6.4333749859999996</v>
      </c>
      <c r="N935" s="26">
        <v>0</v>
      </c>
      <c r="O935" s="26">
        <v>0</v>
      </c>
      <c r="P935" s="26">
        <v>6.4333749859999996</v>
      </c>
      <c r="Q935" s="26">
        <v>0</v>
      </c>
      <c r="R935" s="26">
        <v>0</v>
      </c>
      <c r="S935" s="26">
        <v>6.4333749859999996</v>
      </c>
      <c r="T935" s="26">
        <v>0.7</v>
      </c>
      <c r="U935" s="26">
        <v>7.1333749859999998</v>
      </c>
      <c r="V935" s="25" t="s">
        <v>278</v>
      </c>
    </row>
    <row r="936" spans="1:22" hidden="1" x14ac:dyDescent="0.25">
      <c r="A936" s="25">
        <v>2017</v>
      </c>
      <c r="B936" s="25">
        <v>210034</v>
      </c>
      <c r="C936" s="25" t="s">
        <v>228</v>
      </c>
      <c r="D936" s="25" t="s">
        <v>1</v>
      </c>
      <c r="E936" s="25" t="s">
        <v>170</v>
      </c>
      <c r="F936" s="25" t="s">
        <v>171</v>
      </c>
      <c r="G936" s="26">
        <v>83682</v>
      </c>
      <c r="H936" s="26">
        <v>1310.6148415580001</v>
      </c>
      <c r="I936" s="26">
        <v>579.32955827499995</v>
      </c>
      <c r="J936" s="26">
        <v>1107.685710513</v>
      </c>
      <c r="K936" s="26">
        <v>0</v>
      </c>
      <c r="L936" s="26">
        <v>0</v>
      </c>
      <c r="M936" s="26">
        <v>2997.630110345</v>
      </c>
      <c r="N936" s="26">
        <v>197.6</v>
      </c>
      <c r="O936" s="26">
        <v>0.06</v>
      </c>
      <c r="P936" s="26">
        <v>3195.2901103449999</v>
      </c>
      <c r="Q936" s="26">
        <v>0</v>
      </c>
      <c r="R936" s="26">
        <v>0</v>
      </c>
      <c r="S936" s="26">
        <v>3195.2901103449999</v>
      </c>
      <c r="T936" s="26">
        <v>334.6</v>
      </c>
      <c r="U936" s="26">
        <v>3529.8901103449998</v>
      </c>
      <c r="V936" s="25" t="s">
        <v>278</v>
      </c>
    </row>
    <row r="937" spans="1:22" hidden="1" x14ac:dyDescent="0.25">
      <c r="A937" s="25">
        <v>2017</v>
      </c>
      <c r="B937" s="25">
        <v>210034</v>
      </c>
      <c r="C937" s="25" t="s">
        <v>228</v>
      </c>
      <c r="D937" s="25" t="s">
        <v>1</v>
      </c>
      <c r="E937" s="25" t="s">
        <v>193</v>
      </c>
      <c r="F937" s="25" t="s">
        <v>194</v>
      </c>
      <c r="G937" s="26">
        <v>112.5</v>
      </c>
      <c r="H937" s="26">
        <v>42.800684468</v>
      </c>
      <c r="I937" s="26">
        <v>4.782710936</v>
      </c>
      <c r="J937" s="26">
        <v>19.093814588000001</v>
      </c>
      <c r="K937" s="26"/>
      <c r="L937" s="26"/>
      <c r="M937" s="26">
        <v>66.677209992000002</v>
      </c>
      <c r="N937" s="26"/>
      <c r="O937" s="26"/>
      <c r="P937" s="26">
        <v>66.677209992000002</v>
      </c>
      <c r="Q937" s="26">
        <v>0</v>
      </c>
      <c r="R937" s="26">
        <v>0</v>
      </c>
      <c r="S937" s="26">
        <v>66.677209992000002</v>
      </c>
      <c r="T937" s="26">
        <v>7</v>
      </c>
      <c r="U937" s="26">
        <v>73.677209992000002</v>
      </c>
      <c r="V937" s="25" t="s">
        <v>278</v>
      </c>
    </row>
    <row r="938" spans="1:22" hidden="1" x14ac:dyDescent="0.25">
      <c r="A938" s="25">
        <v>2017</v>
      </c>
      <c r="B938" s="25">
        <v>210034</v>
      </c>
      <c r="C938" s="25" t="s">
        <v>228</v>
      </c>
      <c r="D938" s="25" t="s">
        <v>1</v>
      </c>
      <c r="E938" s="25" t="s">
        <v>172</v>
      </c>
      <c r="F938" s="25" t="s">
        <v>173</v>
      </c>
      <c r="G938" s="26">
        <v>7226</v>
      </c>
      <c r="H938" s="26"/>
      <c r="I938" s="26">
        <v>667.17594999999994</v>
      </c>
      <c r="J938" s="26">
        <v>374.04947580599998</v>
      </c>
      <c r="K938" s="26"/>
      <c r="L938" s="26"/>
      <c r="M938" s="26">
        <v>1041.225425806</v>
      </c>
      <c r="N938" s="26"/>
      <c r="O938" s="26"/>
      <c r="P938" s="26">
        <v>1041.225425806</v>
      </c>
      <c r="Q938" s="26">
        <v>0</v>
      </c>
      <c r="R938" s="26">
        <v>0</v>
      </c>
      <c r="S938" s="26">
        <v>1041.225425806</v>
      </c>
      <c r="T938" s="26">
        <v>109</v>
      </c>
      <c r="U938" s="26">
        <v>1150.225425806</v>
      </c>
      <c r="V938" s="25" t="s">
        <v>278</v>
      </c>
    </row>
    <row r="939" spans="1:22" x14ac:dyDescent="0.25">
      <c r="A939" s="25">
        <v>2017</v>
      </c>
      <c r="B939" s="25">
        <v>210034</v>
      </c>
      <c r="C939" s="25" t="s">
        <v>228</v>
      </c>
      <c r="D939" s="25" t="s">
        <v>177</v>
      </c>
      <c r="E939" s="25" t="s">
        <v>94</v>
      </c>
      <c r="F939" s="25" t="s">
        <v>94</v>
      </c>
      <c r="G939" s="26">
        <v>10916121.211885801</v>
      </c>
      <c r="H939" s="26">
        <v>72750.003261702994</v>
      </c>
      <c r="I939" s="26">
        <v>20711.954780149001</v>
      </c>
      <c r="J939" s="26">
        <v>34910.460056119999</v>
      </c>
      <c r="K939" s="26">
        <v>79.297786948999999</v>
      </c>
      <c r="L939" s="26">
        <v>5463.5179546170002</v>
      </c>
      <c r="M939" s="26">
        <v>133915.23383953801</v>
      </c>
      <c r="N939" s="26">
        <v>7498.3</v>
      </c>
      <c r="O939" s="26">
        <v>1352.0967846670001</v>
      </c>
      <c r="P939" s="26">
        <v>142765.63062420502</v>
      </c>
      <c r="Q939" s="26">
        <v>0</v>
      </c>
      <c r="R939" s="26">
        <v>0</v>
      </c>
      <c r="S939" s="26">
        <v>142765.630624204</v>
      </c>
      <c r="T939" s="26">
        <v>14951.7</v>
      </c>
      <c r="U939" s="26">
        <v>157717.33062420401</v>
      </c>
      <c r="V939" s="25" t="s">
        <v>278</v>
      </c>
    </row>
    <row r="940" spans="1:22" hidden="1" x14ac:dyDescent="0.25">
      <c r="A940" s="25">
        <v>2017</v>
      </c>
      <c r="B940" s="25">
        <v>210035</v>
      </c>
      <c r="C940" s="25" t="s">
        <v>229</v>
      </c>
      <c r="D940" s="25" t="s">
        <v>1</v>
      </c>
      <c r="E940" s="25" t="s">
        <v>106</v>
      </c>
      <c r="F940" s="25" t="s">
        <v>107</v>
      </c>
      <c r="G940" s="26">
        <v>23925</v>
      </c>
      <c r="H940" s="26">
        <v>12520.296473712</v>
      </c>
      <c r="I940" s="26">
        <v>5881.4325988430001</v>
      </c>
      <c r="J940" s="26">
        <v>3019.855887573</v>
      </c>
      <c r="K940" s="26">
        <v>0</v>
      </c>
      <c r="L940" s="26">
        <v>0</v>
      </c>
      <c r="M940" s="26">
        <v>21421.584960128999</v>
      </c>
      <c r="N940" s="26">
        <v>2269.8000000000002</v>
      </c>
      <c r="O940" s="26">
        <v>9.27</v>
      </c>
      <c r="P940" s="26">
        <v>23700.654960128999</v>
      </c>
      <c r="Q940" s="26">
        <v>0</v>
      </c>
      <c r="R940" s="26">
        <v>0</v>
      </c>
      <c r="S940" s="26">
        <v>23700.654960128999</v>
      </c>
      <c r="T940" s="26">
        <v>2619.1</v>
      </c>
      <c r="U940" s="26">
        <v>26319.754960129001</v>
      </c>
      <c r="V940" s="25" t="s">
        <v>278</v>
      </c>
    </row>
    <row r="941" spans="1:22" hidden="1" x14ac:dyDescent="0.25">
      <c r="A941" s="25">
        <v>2017</v>
      </c>
      <c r="B941" s="25">
        <v>210035</v>
      </c>
      <c r="C941" s="25" t="s">
        <v>229</v>
      </c>
      <c r="D941" s="25" t="s">
        <v>1</v>
      </c>
      <c r="E941" s="25" t="s">
        <v>112</v>
      </c>
      <c r="F941" s="25" t="s">
        <v>113</v>
      </c>
      <c r="G941" s="26">
        <v>1894</v>
      </c>
      <c r="H941" s="26">
        <v>1249.487665206</v>
      </c>
      <c r="I941" s="26">
        <v>552.82588501999999</v>
      </c>
      <c r="J941" s="26">
        <v>300.671136547</v>
      </c>
      <c r="K941" s="26">
        <v>0</v>
      </c>
      <c r="L941" s="26">
        <v>0</v>
      </c>
      <c r="M941" s="26">
        <v>2102.9846867729998</v>
      </c>
      <c r="N941" s="26">
        <v>259.5</v>
      </c>
      <c r="O941" s="26">
        <v>0.73</v>
      </c>
      <c r="P941" s="26">
        <v>2363.2146867729998</v>
      </c>
      <c r="Q941" s="26">
        <v>0</v>
      </c>
      <c r="R941" s="26">
        <v>0</v>
      </c>
      <c r="S941" s="26">
        <v>2363.2146867729998</v>
      </c>
      <c r="T941" s="26">
        <v>261.2</v>
      </c>
      <c r="U941" s="26">
        <v>2624.4146867730001</v>
      </c>
      <c r="V941" s="25" t="s">
        <v>278</v>
      </c>
    </row>
    <row r="942" spans="1:22" hidden="1" x14ac:dyDescent="0.25">
      <c r="A942" s="25">
        <v>2017</v>
      </c>
      <c r="B942" s="25">
        <v>210035</v>
      </c>
      <c r="C942" s="25" t="s">
        <v>229</v>
      </c>
      <c r="D942" s="25" t="s">
        <v>1</v>
      </c>
      <c r="E942" s="25" t="s">
        <v>116</v>
      </c>
      <c r="F942" s="25" t="s">
        <v>117</v>
      </c>
      <c r="G942" s="26">
        <v>2003</v>
      </c>
      <c r="H942" s="26">
        <v>2450.3513579139999</v>
      </c>
      <c r="I942" s="26">
        <v>1666.650941222</v>
      </c>
      <c r="J942" s="26">
        <v>601.61397042999999</v>
      </c>
      <c r="K942" s="26">
        <v>0</v>
      </c>
      <c r="L942" s="26">
        <v>0</v>
      </c>
      <c r="M942" s="26">
        <v>4718.616269565</v>
      </c>
      <c r="N942" s="26">
        <v>737.6</v>
      </c>
      <c r="O942" s="26">
        <v>53.225749999999998</v>
      </c>
      <c r="P942" s="26">
        <v>5509.442019565</v>
      </c>
      <c r="Q942" s="26">
        <v>0</v>
      </c>
      <c r="R942" s="26">
        <v>0</v>
      </c>
      <c r="S942" s="26">
        <v>5509.442019565</v>
      </c>
      <c r="T942" s="26">
        <v>608.79999999999995</v>
      </c>
      <c r="U942" s="26">
        <v>6118.2420195650002</v>
      </c>
      <c r="V942" s="25" t="s">
        <v>278</v>
      </c>
    </row>
    <row r="943" spans="1:22" hidden="1" x14ac:dyDescent="0.25">
      <c r="A943" s="25">
        <v>2017</v>
      </c>
      <c r="B943" s="25">
        <v>210035</v>
      </c>
      <c r="C943" s="25" t="s">
        <v>229</v>
      </c>
      <c r="D943" s="25" t="s">
        <v>1</v>
      </c>
      <c r="E943" s="25" t="s">
        <v>180</v>
      </c>
      <c r="F943" s="25" t="s">
        <v>181</v>
      </c>
      <c r="G943" s="26">
        <v>0</v>
      </c>
      <c r="H943" s="26">
        <v>0</v>
      </c>
      <c r="I943" s="26">
        <v>5.1913471439999999</v>
      </c>
      <c r="J943" s="26">
        <v>0.106697531</v>
      </c>
      <c r="K943" s="26">
        <v>0</v>
      </c>
      <c r="L943" s="26">
        <v>0</v>
      </c>
      <c r="M943" s="26">
        <v>5.2980446749999999</v>
      </c>
      <c r="N943" s="26">
        <v>0</v>
      </c>
      <c r="O943" s="26">
        <v>0.05</v>
      </c>
      <c r="P943" s="26">
        <v>5.3480446749999997</v>
      </c>
      <c r="Q943" s="26">
        <v>0</v>
      </c>
      <c r="R943" s="26">
        <v>0</v>
      </c>
      <c r="S943" s="26">
        <v>5.3480446749999997</v>
      </c>
      <c r="T943" s="26">
        <v>0.6</v>
      </c>
      <c r="U943" s="26">
        <v>5.9480446750000002</v>
      </c>
      <c r="V943" s="25" t="s">
        <v>278</v>
      </c>
    </row>
    <row r="944" spans="1:22" hidden="1" x14ac:dyDescent="0.25">
      <c r="A944" s="25">
        <v>2017</v>
      </c>
      <c r="B944" s="25">
        <v>210035</v>
      </c>
      <c r="C944" s="25" t="s">
        <v>229</v>
      </c>
      <c r="D944" s="25" t="s">
        <v>1</v>
      </c>
      <c r="E944" s="25" t="s">
        <v>118</v>
      </c>
      <c r="F944" s="25" t="s">
        <v>119</v>
      </c>
      <c r="G944" s="26">
        <v>2013</v>
      </c>
      <c r="H944" s="26">
        <v>644.12278170100001</v>
      </c>
      <c r="I944" s="26">
        <v>77.004616056000003</v>
      </c>
      <c r="J944" s="26">
        <v>150.72417919</v>
      </c>
      <c r="K944" s="26">
        <v>0</v>
      </c>
      <c r="L944" s="26">
        <v>0</v>
      </c>
      <c r="M944" s="26">
        <v>871.85157694700001</v>
      </c>
      <c r="N944" s="26">
        <v>40.700000000000003</v>
      </c>
      <c r="O944" s="26">
        <v>0</v>
      </c>
      <c r="P944" s="26">
        <v>912.55157694699994</v>
      </c>
      <c r="Q944" s="26">
        <v>0</v>
      </c>
      <c r="R944" s="26">
        <v>0</v>
      </c>
      <c r="S944" s="26">
        <v>912.55157694699994</v>
      </c>
      <c r="T944" s="26">
        <v>100.8</v>
      </c>
      <c r="U944" s="26">
        <v>1013.351576947</v>
      </c>
      <c r="V944" s="25" t="s">
        <v>278</v>
      </c>
    </row>
    <row r="945" spans="1:22" hidden="1" x14ac:dyDescent="0.25">
      <c r="A945" s="25">
        <v>2017</v>
      </c>
      <c r="B945" s="25">
        <v>210035</v>
      </c>
      <c r="C945" s="25" t="s">
        <v>229</v>
      </c>
      <c r="D945" s="25" t="s">
        <v>1</v>
      </c>
      <c r="E945" s="25" t="s">
        <v>120</v>
      </c>
      <c r="F945" s="25" t="s">
        <v>121</v>
      </c>
      <c r="G945" s="26">
        <v>485059</v>
      </c>
      <c r="H945" s="26">
        <v>7315.8668381400003</v>
      </c>
      <c r="I945" s="26">
        <v>1739.2534790760001</v>
      </c>
      <c r="J945" s="26">
        <v>2036.067628089</v>
      </c>
      <c r="K945" s="26">
        <v>0</v>
      </c>
      <c r="L945" s="26">
        <v>0</v>
      </c>
      <c r="M945" s="26">
        <v>11091.187945304</v>
      </c>
      <c r="N945" s="26">
        <v>794.2</v>
      </c>
      <c r="O945" s="26">
        <v>0</v>
      </c>
      <c r="P945" s="26">
        <v>11885.387945304001</v>
      </c>
      <c r="Q945" s="26">
        <v>0</v>
      </c>
      <c r="R945" s="26">
        <v>0</v>
      </c>
      <c r="S945" s="26">
        <v>11885.387945304001</v>
      </c>
      <c r="T945" s="26">
        <v>1313.4</v>
      </c>
      <c r="U945" s="26">
        <v>13198.787945304</v>
      </c>
      <c r="V945" s="25" t="s">
        <v>278</v>
      </c>
    </row>
    <row r="946" spans="1:22" hidden="1" x14ac:dyDescent="0.25">
      <c r="A946" s="25">
        <v>2017</v>
      </c>
      <c r="B946" s="25">
        <v>210035</v>
      </c>
      <c r="C946" s="25" t="s">
        <v>229</v>
      </c>
      <c r="D946" s="25" t="s">
        <v>1</v>
      </c>
      <c r="E946" s="25" t="s">
        <v>122</v>
      </c>
      <c r="F946" s="25" t="s">
        <v>123</v>
      </c>
      <c r="G946" s="26">
        <v>123025</v>
      </c>
      <c r="H946" s="26">
        <v>1464.067448066</v>
      </c>
      <c r="I946" s="26">
        <v>394.142306109</v>
      </c>
      <c r="J946" s="26">
        <v>417.89896198700001</v>
      </c>
      <c r="K946" s="26">
        <v>0</v>
      </c>
      <c r="L946" s="26">
        <v>0</v>
      </c>
      <c r="M946" s="26">
        <v>2276.1087161609998</v>
      </c>
      <c r="N946" s="26">
        <v>162.4</v>
      </c>
      <c r="O946" s="26">
        <v>0</v>
      </c>
      <c r="P946" s="26">
        <v>2438.5087161609999</v>
      </c>
      <c r="Q946" s="26">
        <v>0</v>
      </c>
      <c r="R946" s="26">
        <v>0</v>
      </c>
      <c r="S946" s="26">
        <v>2438.5087161609999</v>
      </c>
      <c r="T946" s="26">
        <v>269.5</v>
      </c>
      <c r="U946" s="26">
        <v>2708.0087161609999</v>
      </c>
      <c r="V946" s="25" t="s">
        <v>278</v>
      </c>
    </row>
    <row r="947" spans="1:22" hidden="1" x14ac:dyDescent="0.25">
      <c r="A947" s="25">
        <v>2017</v>
      </c>
      <c r="B947" s="25">
        <v>210035</v>
      </c>
      <c r="C947" s="25" t="s">
        <v>229</v>
      </c>
      <c r="D947" s="25" t="s">
        <v>1</v>
      </c>
      <c r="E947" s="25" t="s">
        <v>124</v>
      </c>
      <c r="F947" s="25" t="s">
        <v>125</v>
      </c>
      <c r="G947" s="26">
        <v>3270</v>
      </c>
      <c r="H947" s="26">
        <v>885.86452029999998</v>
      </c>
      <c r="I947" s="26">
        <v>222.528347465</v>
      </c>
      <c r="J947" s="26">
        <v>451.82623428599999</v>
      </c>
      <c r="K947" s="26">
        <v>0</v>
      </c>
      <c r="L947" s="26">
        <v>0</v>
      </c>
      <c r="M947" s="26">
        <v>1560.2191020509999</v>
      </c>
      <c r="N947" s="26">
        <v>99.5</v>
      </c>
      <c r="O947" s="26">
        <v>0</v>
      </c>
      <c r="P947" s="26">
        <v>1659.7191020509999</v>
      </c>
      <c r="Q947" s="26">
        <v>0</v>
      </c>
      <c r="R947" s="26">
        <v>0</v>
      </c>
      <c r="S947" s="26">
        <v>1659.7191020509999</v>
      </c>
      <c r="T947" s="26">
        <v>183.4</v>
      </c>
      <c r="U947" s="26">
        <v>1843.119102051</v>
      </c>
      <c r="V947" s="25" t="s">
        <v>278</v>
      </c>
    </row>
    <row r="948" spans="1:22" hidden="1" x14ac:dyDescent="0.25">
      <c r="A948" s="25">
        <v>2017</v>
      </c>
      <c r="B948" s="25">
        <v>210035</v>
      </c>
      <c r="C948" s="25" t="s">
        <v>229</v>
      </c>
      <c r="D948" s="25" t="s">
        <v>1</v>
      </c>
      <c r="E948" s="25" t="s">
        <v>126</v>
      </c>
      <c r="F948" s="25" t="s">
        <v>127</v>
      </c>
      <c r="G948" s="26">
        <v>39967</v>
      </c>
      <c r="H948" s="26">
        <v>1452.3012588280001</v>
      </c>
      <c r="I948" s="26">
        <v>567.68212021199997</v>
      </c>
      <c r="J948" s="26">
        <v>395.62290111599998</v>
      </c>
      <c r="K948" s="26">
        <v>0</v>
      </c>
      <c r="L948" s="26">
        <v>0</v>
      </c>
      <c r="M948" s="26">
        <v>2415.6062801560001</v>
      </c>
      <c r="N948" s="26">
        <v>264.39999999999998</v>
      </c>
      <c r="O948" s="26">
        <v>0</v>
      </c>
      <c r="P948" s="26">
        <v>2680.0062801559998</v>
      </c>
      <c r="Q948" s="26">
        <v>0</v>
      </c>
      <c r="R948" s="26">
        <v>0</v>
      </c>
      <c r="S948" s="26">
        <v>2680.0062801559998</v>
      </c>
      <c r="T948" s="26">
        <v>296.2</v>
      </c>
      <c r="U948" s="26">
        <v>2976.206280156</v>
      </c>
      <c r="V948" s="25" t="s">
        <v>278</v>
      </c>
    </row>
    <row r="949" spans="1:22" hidden="1" x14ac:dyDescent="0.25">
      <c r="A949" s="25">
        <v>2017</v>
      </c>
      <c r="B949" s="25">
        <v>210035</v>
      </c>
      <c r="C949" s="25" t="s">
        <v>229</v>
      </c>
      <c r="D949" s="25" t="s">
        <v>1</v>
      </c>
      <c r="E949" s="25" t="s">
        <v>128</v>
      </c>
      <c r="F949" s="25" t="s">
        <v>129</v>
      </c>
      <c r="G949" s="26">
        <v>364943</v>
      </c>
      <c r="H949" s="26">
        <v>3911.335298939</v>
      </c>
      <c r="I949" s="26">
        <v>2089.3432251079998</v>
      </c>
      <c r="J949" s="26">
        <v>1407.983162111</v>
      </c>
      <c r="K949" s="26">
        <v>0</v>
      </c>
      <c r="L949" s="26">
        <v>0</v>
      </c>
      <c r="M949" s="26">
        <v>7408.6616861570001</v>
      </c>
      <c r="N949" s="26">
        <v>959</v>
      </c>
      <c r="O949" s="26">
        <v>305.21100100000001</v>
      </c>
      <c r="P949" s="26">
        <v>8672.8726871569997</v>
      </c>
      <c r="Q949" s="26">
        <v>0</v>
      </c>
      <c r="R949" s="26">
        <v>0</v>
      </c>
      <c r="S949" s="26">
        <v>8672.8726871569997</v>
      </c>
      <c r="T949" s="26">
        <v>958.4</v>
      </c>
      <c r="U949" s="26">
        <v>9631.2726871569994</v>
      </c>
      <c r="V949" s="25" t="s">
        <v>278</v>
      </c>
    </row>
    <row r="950" spans="1:22" hidden="1" x14ac:dyDescent="0.25">
      <c r="A950" s="25">
        <v>2017</v>
      </c>
      <c r="B950" s="25">
        <v>210035</v>
      </c>
      <c r="C950" s="25" t="s">
        <v>229</v>
      </c>
      <c r="D950" s="25" t="s">
        <v>1</v>
      </c>
      <c r="E950" s="25" t="s">
        <v>130</v>
      </c>
      <c r="F950" s="25" t="s">
        <v>131</v>
      </c>
      <c r="G950" s="26">
        <v>47576</v>
      </c>
      <c r="H950" s="26">
        <v>208.79651683200001</v>
      </c>
      <c r="I950" s="26">
        <v>130.730246948</v>
      </c>
      <c r="J950" s="26">
        <v>90.118281276000005</v>
      </c>
      <c r="K950" s="26">
        <v>0</v>
      </c>
      <c r="L950" s="26">
        <v>0</v>
      </c>
      <c r="M950" s="26">
        <v>429.64504505600001</v>
      </c>
      <c r="N950" s="26">
        <v>63.7</v>
      </c>
      <c r="O950" s="26">
        <v>0</v>
      </c>
      <c r="P950" s="26">
        <v>493.345045056</v>
      </c>
      <c r="Q950" s="26">
        <v>0</v>
      </c>
      <c r="R950" s="26">
        <v>0</v>
      </c>
      <c r="S950" s="26">
        <v>493.345045056</v>
      </c>
      <c r="T950" s="26">
        <v>54.5</v>
      </c>
      <c r="U950" s="26">
        <v>547.845045056</v>
      </c>
      <c r="V950" s="25" t="s">
        <v>278</v>
      </c>
    </row>
    <row r="951" spans="1:22" hidden="1" x14ac:dyDescent="0.25">
      <c r="A951" s="25">
        <v>2017</v>
      </c>
      <c r="B951" s="25">
        <v>210035</v>
      </c>
      <c r="C951" s="25" t="s">
        <v>229</v>
      </c>
      <c r="D951" s="25" t="s">
        <v>1</v>
      </c>
      <c r="E951" s="25" t="s">
        <v>132</v>
      </c>
      <c r="F951" s="25" t="s">
        <v>133</v>
      </c>
      <c r="G951" s="26">
        <v>356667</v>
      </c>
      <c r="H951" s="26">
        <v>178.2</v>
      </c>
      <c r="I951" s="26">
        <v>61.014300644999999</v>
      </c>
      <c r="J951" s="26">
        <v>62.760466213999997</v>
      </c>
      <c r="K951" s="26">
        <v>0</v>
      </c>
      <c r="L951" s="26">
        <v>0</v>
      </c>
      <c r="M951" s="26">
        <v>301.974766859</v>
      </c>
      <c r="N951" s="26">
        <v>21.6</v>
      </c>
      <c r="O951" s="26">
        <v>0</v>
      </c>
      <c r="P951" s="26">
        <v>323.57476685900002</v>
      </c>
      <c r="Q951" s="26">
        <v>0</v>
      </c>
      <c r="R951" s="26">
        <v>0</v>
      </c>
      <c r="S951" s="26">
        <v>323.57476685900002</v>
      </c>
      <c r="T951" s="26">
        <v>35.799999999999997</v>
      </c>
      <c r="U951" s="26">
        <v>359.37476685899998</v>
      </c>
      <c r="V951" s="25" t="s">
        <v>278</v>
      </c>
    </row>
    <row r="952" spans="1:22" hidden="1" x14ac:dyDescent="0.25">
      <c r="A952" s="25">
        <v>2017</v>
      </c>
      <c r="B952" s="25">
        <v>210035</v>
      </c>
      <c r="C952" s="25" t="s">
        <v>229</v>
      </c>
      <c r="D952" s="25" t="s">
        <v>1</v>
      </c>
      <c r="E952" s="25" t="s">
        <v>174</v>
      </c>
      <c r="F952" s="25" t="s">
        <v>175</v>
      </c>
      <c r="G952" s="26">
        <v>13075.24352</v>
      </c>
      <c r="H952" s="26">
        <v>8595.2000000000007</v>
      </c>
      <c r="I952" s="26">
        <v>406.59586581600001</v>
      </c>
      <c r="J952" s="26">
        <v>135.91785684600001</v>
      </c>
      <c r="K952" s="26"/>
      <c r="L952" s="26"/>
      <c r="M952" s="26">
        <v>9137.7137226619998</v>
      </c>
      <c r="N952" s="26">
        <v>5.6</v>
      </c>
      <c r="O952" s="26"/>
      <c r="P952" s="26">
        <v>9143.3137226620001</v>
      </c>
      <c r="Q952" s="26">
        <v>0</v>
      </c>
      <c r="R952" s="26">
        <v>0</v>
      </c>
      <c r="S952" s="26">
        <v>9143.3137226620001</v>
      </c>
      <c r="T952" s="26">
        <v>1010.4</v>
      </c>
      <c r="U952" s="26">
        <v>10153.713722662</v>
      </c>
      <c r="V952" s="25" t="s">
        <v>278</v>
      </c>
    </row>
    <row r="953" spans="1:22" hidden="1" x14ac:dyDescent="0.25">
      <c r="A953" s="25">
        <v>2017</v>
      </c>
      <c r="B953" s="25">
        <v>210035</v>
      </c>
      <c r="C953" s="25" t="s">
        <v>229</v>
      </c>
      <c r="D953" s="25" t="s">
        <v>1</v>
      </c>
      <c r="E953" s="25" t="s">
        <v>176</v>
      </c>
      <c r="F953" s="25" t="s">
        <v>2</v>
      </c>
      <c r="G953" s="26">
        <v>13075.24352</v>
      </c>
      <c r="H953" s="26">
        <v>5596.8</v>
      </c>
      <c r="I953" s="26">
        <v>2419.9957032970001</v>
      </c>
      <c r="J953" s="26">
        <v>814.180786506</v>
      </c>
      <c r="K953" s="26"/>
      <c r="L953" s="26"/>
      <c r="M953" s="26">
        <v>8830.9764898030007</v>
      </c>
      <c r="N953" s="26">
        <v>33</v>
      </c>
      <c r="O953" s="26"/>
      <c r="P953" s="26">
        <v>8863.9764898030007</v>
      </c>
      <c r="Q953" s="26">
        <v>0</v>
      </c>
      <c r="R953" s="26">
        <v>0</v>
      </c>
      <c r="S953" s="26">
        <v>8863.9764898030007</v>
      </c>
      <c r="T953" s="26">
        <v>979.5</v>
      </c>
      <c r="U953" s="26">
        <v>9843.4764898030007</v>
      </c>
      <c r="V953" s="25" t="s">
        <v>278</v>
      </c>
    </row>
    <row r="954" spans="1:22" hidden="1" x14ac:dyDescent="0.25">
      <c r="A954" s="25">
        <v>2017</v>
      </c>
      <c r="B954" s="25">
        <v>210035</v>
      </c>
      <c r="C954" s="25" t="s">
        <v>229</v>
      </c>
      <c r="D954" s="25" t="s">
        <v>1</v>
      </c>
      <c r="E954" s="25" t="s">
        <v>134</v>
      </c>
      <c r="F954" s="25" t="s">
        <v>135</v>
      </c>
      <c r="G954" s="26">
        <v>6317044</v>
      </c>
      <c r="H954" s="26">
        <v>6223.4026526429998</v>
      </c>
      <c r="I954" s="26">
        <v>1002.739968547</v>
      </c>
      <c r="J954" s="26">
        <v>2075.2604883529998</v>
      </c>
      <c r="K954" s="26">
        <v>0</v>
      </c>
      <c r="L954" s="26">
        <v>0</v>
      </c>
      <c r="M954" s="26">
        <v>9301.4031095440005</v>
      </c>
      <c r="N954" s="26">
        <v>386.1</v>
      </c>
      <c r="O954" s="26">
        <v>67.499716000000006</v>
      </c>
      <c r="P954" s="26">
        <v>9755.0028255439993</v>
      </c>
      <c r="Q954" s="26">
        <v>0</v>
      </c>
      <c r="R954" s="26">
        <v>0</v>
      </c>
      <c r="S954" s="26">
        <v>9755.0028255439993</v>
      </c>
      <c r="T954" s="26">
        <v>1078</v>
      </c>
      <c r="U954" s="26">
        <v>10833.002825543999</v>
      </c>
      <c r="V954" s="25" t="s">
        <v>278</v>
      </c>
    </row>
    <row r="955" spans="1:22" hidden="1" x14ac:dyDescent="0.25">
      <c r="A955" s="25">
        <v>2017</v>
      </c>
      <c r="B955" s="25">
        <v>210035</v>
      </c>
      <c r="C955" s="25" t="s">
        <v>229</v>
      </c>
      <c r="D955" s="25" t="s">
        <v>1</v>
      </c>
      <c r="E955" s="25" t="s">
        <v>136</v>
      </c>
      <c r="F955" s="25" t="s">
        <v>137</v>
      </c>
      <c r="G955" s="26">
        <v>304366</v>
      </c>
      <c r="H955" s="26">
        <v>322.04092336100001</v>
      </c>
      <c r="I955" s="26">
        <v>15.548757566999999</v>
      </c>
      <c r="J955" s="26">
        <v>109.62685204</v>
      </c>
      <c r="K955" s="26">
        <v>0</v>
      </c>
      <c r="L955" s="26">
        <v>0</v>
      </c>
      <c r="M955" s="26">
        <v>447.21653296699998</v>
      </c>
      <c r="N955" s="26">
        <v>4.4000000000000004</v>
      </c>
      <c r="O955" s="26">
        <v>0</v>
      </c>
      <c r="P955" s="26">
        <v>451.61653296700001</v>
      </c>
      <c r="Q955" s="26">
        <v>0</v>
      </c>
      <c r="R955" s="26">
        <v>0</v>
      </c>
      <c r="S955" s="26">
        <v>451.61653296700001</v>
      </c>
      <c r="T955" s="26">
        <v>49.9</v>
      </c>
      <c r="U955" s="26">
        <v>501.51653296699999</v>
      </c>
      <c r="V955" s="25" t="s">
        <v>278</v>
      </c>
    </row>
    <row r="956" spans="1:22" hidden="1" x14ac:dyDescent="0.25">
      <c r="A956" s="25">
        <v>2017</v>
      </c>
      <c r="B956" s="25">
        <v>210035</v>
      </c>
      <c r="C956" s="25" t="s">
        <v>229</v>
      </c>
      <c r="D956" s="25" t="s">
        <v>1</v>
      </c>
      <c r="E956" s="25" t="s">
        <v>138</v>
      </c>
      <c r="F956" s="25" t="s">
        <v>139</v>
      </c>
      <c r="G956" s="26">
        <v>10987.04</v>
      </c>
      <c r="H956" s="26">
        <v>598.39590653599998</v>
      </c>
      <c r="I956" s="26">
        <v>23.367761904999998</v>
      </c>
      <c r="J956" s="26">
        <v>163.28003157800001</v>
      </c>
      <c r="K956" s="26">
        <v>0</v>
      </c>
      <c r="L956" s="26">
        <v>0</v>
      </c>
      <c r="M956" s="26">
        <v>785.04370001899997</v>
      </c>
      <c r="N956" s="26">
        <v>8.1999999999999993</v>
      </c>
      <c r="O956" s="26">
        <v>1.08</v>
      </c>
      <c r="P956" s="26">
        <v>794.32370001899994</v>
      </c>
      <c r="Q956" s="26">
        <v>0</v>
      </c>
      <c r="R956" s="26">
        <v>0</v>
      </c>
      <c r="S956" s="26">
        <v>794.32370001899994</v>
      </c>
      <c r="T956" s="26">
        <v>87.8</v>
      </c>
      <c r="U956" s="26">
        <v>882.12370001900001</v>
      </c>
      <c r="V956" s="25" t="s">
        <v>278</v>
      </c>
    </row>
    <row r="957" spans="1:22" hidden="1" x14ac:dyDescent="0.25">
      <c r="A957" s="25">
        <v>2017</v>
      </c>
      <c r="B957" s="25">
        <v>210035</v>
      </c>
      <c r="C957" s="25" t="s">
        <v>229</v>
      </c>
      <c r="D957" s="25" t="s">
        <v>1</v>
      </c>
      <c r="E957" s="25" t="s">
        <v>140</v>
      </c>
      <c r="F957" s="25" t="s">
        <v>141</v>
      </c>
      <c r="G957" s="26">
        <v>250407</v>
      </c>
      <c r="H957" s="26">
        <v>3058.3764119470002</v>
      </c>
      <c r="I957" s="26">
        <v>1178.3859991940001</v>
      </c>
      <c r="J957" s="26">
        <v>1133.660428784</v>
      </c>
      <c r="K957" s="26">
        <v>0</v>
      </c>
      <c r="L957" s="26">
        <v>0</v>
      </c>
      <c r="M957" s="26">
        <v>5370.4228399249996</v>
      </c>
      <c r="N957" s="26">
        <v>532.9</v>
      </c>
      <c r="O957" s="26">
        <v>227.57103000000001</v>
      </c>
      <c r="P957" s="26">
        <v>6130.8938699250002</v>
      </c>
      <c r="Q957" s="26">
        <v>0</v>
      </c>
      <c r="R957" s="26">
        <v>0</v>
      </c>
      <c r="S957" s="26">
        <v>6130.8938699250002</v>
      </c>
      <c r="T957" s="26">
        <v>677.5</v>
      </c>
      <c r="U957" s="26">
        <v>6808.3938699250002</v>
      </c>
      <c r="V957" s="25" t="s">
        <v>278</v>
      </c>
    </row>
    <row r="958" spans="1:22" hidden="1" x14ac:dyDescent="0.25">
      <c r="A958" s="25">
        <v>2017</v>
      </c>
      <c r="B958" s="25">
        <v>210035</v>
      </c>
      <c r="C958" s="25" t="s">
        <v>229</v>
      </c>
      <c r="D958" s="25" t="s">
        <v>1</v>
      </c>
      <c r="E958" s="25" t="s">
        <v>142</v>
      </c>
      <c r="F958" s="25" t="s">
        <v>143</v>
      </c>
      <c r="G958" s="26">
        <v>608616</v>
      </c>
      <c r="H958" s="26">
        <v>974.104077985</v>
      </c>
      <c r="I958" s="26">
        <v>220.42658743600001</v>
      </c>
      <c r="J958" s="26">
        <v>367.21827750300002</v>
      </c>
      <c r="K958" s="26">
        <v>0</v>
      </c>
      <c r="L958" s="26">
        <v>0</v>
      </c>
      <c r="M958" s="26">
        <v>1561.748942923</v>
      </c>
      <c r="N958" s="26">
        <v>104.7</v>
      </c>
      <c r="O958" s="26">
        <v>23.784290768999998</v>
      </c>
      <c r="P958" s="26">
        <v>1690.2332336920001</v>
      </c>
      <c r="Q958" s="26">
        <v>0</v>
      </c>
      <c r="R958" s="26">
        <v>0</v>
      </c>
      <c r="S958" s="26">
        <v>1690.2332336920001</v>
      </c>
      <c r="T958" s="26">
        <v>186.8</v>
      </c>
      <c r="U958" s="26">
        <v>1877.0332336920001</v>
      </c>
      <c r="V958" s="25" t="s">
        <v>278</v>
      </c>
    </row>
    <row r="959" spans="1:22" hidden="1" x14ac:dyDescent="0.25">
      <c r="A959" s="25">
        <v>2017</v>
      </c>
      <c r="B959" s="25">
        <v>210035</v>
      </c>
      <c r="C959" s="25" t="s">
        <v>229</v>
      </c>
      <c r="D959" s="25" t="s">
        <v>1</v>
      </c>
      <c r="E959" s="25" t="s">
        <v>144</v>
      </c>
      <c r="F959" s="25" t="s">
        <v>145</v>
      </c>
      <c r="G959" s="26">
        <v>0</v>
      </c>
      <c r="H959" s="26">
        <v>0.2</v>
      </c>
      <c r="I959" s="26">
        <v>2.1263199999999999E-2</v>
      </c>
      <c r="J959" s="26">
        <v>4.5476099999999997E-3</v>
      </c>
      <c r="K959" s="26">
        <v>0</v>
      </c>
      <c r="L959" s="26">
        <v>0</v>
      </c>
      <c r="M959" s="26">
        <v>0.225810804</v>
      </c>
      <c r="N959" s="26">
        <v>0</v>
      </c>
      <c r="O959" s="26">
        <v>0</v>
      </c>
      <c r="P959" s="26">
        <v>0.225810804</v>
      </c>
      <c r="Q959" s="26">
        <v>0</v>
      </c>
      <c r="R959" s="26">
        <v>0</v>
      </c>
      <c r="S959" s="26">
        <v>0.225810804</v>
      </c>
      <c r="T959" s="26">
        <v>0</v>
      </c>
      <c r="U959" s="26">
        <v>0.225810804</v>
      </c>
      <c r="V959" s="25" t="s">
        <v>278</v>
      </c>
    </row>
    <row r="960" spans="1:22" hidden="1" x14ac:dyDescent="0.25">
      <c r="A960" s="25">
        <v>2017</v>
      </c>
      <c r="B960" s="25">
        <v>210035</v>
      </c>
      <c r="C960" s="25" t="s">
        <v>229</v>
      </c>
      <c r="D960" s="25" t="s">
        <v>1</v>
      </c>
      <c r="E960" s="25" t="s">
        <v>146</v>
      </c>
      <c r="F960" s="25" t="s">
        <v>147</v>
      </c>
      <c r="G960" s="26">
        <v>23889</v>
      </c>
      <c r="H960" s="26">
        <v>328.03579823400003</v>
      </c>
      <c r="I960" s="26">
        <v>114.129737418</v>
      </c>
      <c r="J960" s="26">
        <v>110.22390209</v>
      </c>
      <c r="K960" s="26">
        <v>0</v>
      </c>
      <c r="L960" s="26">
        <v>0</v>
      </c>
      <c r="M960" s="26">
        <v>552.38943774200004</v>
      </c>
      <c r="N960" s="26">
        <v>54</v>
      </c>
      <c r="O960" s="26">
        <v>71.227986999999999</v>
      </c>
      <c r="P960" s="26">
        <v>677.61742474200003</v>
      </c>
      <c r="Q960" s="26">
        <v>0</v>
      </c>
      <c r="R960" s="26">
        <v>0</v>
      </c>
      <c r="S960" s="26">
        <v>677.61742474200003</v>
      </c>
      <c r="T960" s="26">
        <v>74.900000000000006</v>
      </c>
      <c r="U960" s="26">
        <v>752.517424742</v>
      </c>
      <c r="V960" s="25" t="s">
        <v>278</v>
      </c>
    </row>
    <row r="961" spans="1:22" hidden="1" x14ac:dyDescent="0.25">
      <c r="A961" s="25">
        <v>2017</v>
      </c>
      <c r="B961" s="25">
        <v>210035</v>
      </c>
      <c r="C961" s="25" t="s">
        <v>229</v>
      </c>
      <c r="D961" s="25" t="s">
        <v>1</v>
      </c>
      <c r="E961" s="25" t="s">
        <v>148</v>
      </c>
      <c r="F961" s="25" t="s">
        <v>149</v>
      </c>
      <c r="G961" s="26">
        <v>1819985.46</v>
      </c>
      <c r="H961" s="26">
        <v>1750.0041980000001</v>
      </c>
      <c r="I961" s="26">
        <v>195.63969769100001</v>
      </c>
      <c r="J961" s="26">
        <v>451.19529871200001</v>
      </c>
      <c r="K961" s="26">
        <v>0</v>
      </c>
      <c r="L961" s="26">
        <v>0</v>
      </c>
      <c r="M961" s="26">
        <v>2396.839194404</v>
      </c>
      <c r="N961" s="26">
        <v>96.7</v>
      </c>
      <c r="O961" s="26">
        <v>0</v>
      </c>
      <c r="P961" s="26">
        <v>2493.5391944040002</v>
      </c>
      <c r="Q961" s="26">
        <v>0</v>
      </c>
      <c r="R961" s="26">
        <v>0</v>
      </c>
      <c r="S961" s="26">
        <v>2493.5391944040002</v>
      </c>
      <c r="T961" s="26">
        <v>275.60000000000002</v>
      </c>
      <c r="U961" s="26">
        <v>2769.1391944040001</v>
      </c>
      <c r="V961" s="25" t="s">
        <v>278</v>
      </c>
    </row>
    <row r="962" spans="1:22" hidden="1" x14ac:dyDescent="0.25">
      <c r="A962" s="25">
        <v>2017</v>
      </c>
      <c r="B962" s="25">
        <v>210035</v>
      </c>
      <c r="C962" s="25" t="s">
        <v>229</v>
      </c>
      <c r="D962" s="25" t="s">
        <v>1</v>
      </c>
      <c r="E962" s="25" t="s">
        <v>150</v>
      </c>
      <c r="F962" s="25" t="s">
        <v>151</v>
      </c>
      <c r="G962" s="26">
        <v>18381</v>
      </c>
      <c r="H962" s="26">
        <v>49.290141218999999</v>
      </c>
      <c r="I962" s="26">
        <v>15.107650270000001</v>
      </c>
      <c r="J962" s="26">
        <v>20.967534553</v>
      </c>
      <c r="K962" s="26">
        <v>0</v>
      </c>
      <c r="L962" s="26">
        <v>0</v>
      </c>
      <c r="M962" s="26">
        <v>85.365326041000003</v>
      </c>
      <c r="N962" s="26">
        <v>6.6</v>
      </c>
      <c r="O962" s="26">
        <v>0</v>
      </c>
      <c r="P962" s="26">
        <v>91.965326040999997</v>
      </c>
      <c r="Q962" s="26">
        <v>0</v>
      </c>
      <c r="R962" s="26">
        <v>0</v>
      </c>
      <c r="S962" s="26">
        <v>91.965326040999997</v>
      </c>
      <c r="T962" s="26">
        <v>10.199999999999999</v>
      </c>
      <c r="U962" s="26">
        <v>102.165326041</v>
      </c>
      <c r="V962" s="25" t="s">
        <v>278</v>
      </c>
    </row>
    <row r="963" spans="1:22" hidden="1" x14ac:dyDescent="0.25">
      <c r="A963" s="25">
        <v>2017</v>
      </c>
      <c r="B963" s="25">
        <v>210035</v>
      </c>
      <c r="C963" s="25" t="s">
        <v>229</v>
      </c>
      <c r="D963" s="25" t="s">
        <v>1</v>
      </c>
      <c r="E963" s="25" t="s">
        <v>152</v>
      </c>
      <c r="F963" s="25" t="s">
        <v>153</v>
      </c>
      <c r="G963" s="26">
        <v>3880</v>
      </c>
      <c r="H963" s="26">
        <v>16.202808510000001</v>
      </c>
      <c r="I963" s="26">
        <v>93.337101265000001</v>
      </c>
      <c r="J963" s="26">
        <v>6.6166213340000004</v>
      </c>
      <c r="K963" s="26">
        <v>0</v>
      </c>
      <c r="L963" s="26">
        <v>0</v>
      </c>
      <c r="M963" s="26">
        <v>116.156531109</v>
      </c>
      <c r="N963" s="26">
        <v>42.8</v>
      </c>
      <c r="O963" s="26">
        <v>0</v>
      </c>
      <c r="P963" s="26">
        <v>158.956531109</v>
      </c>
      <c r="Q963" s="26">
        <v>0</v>
      </c>
      <c r="R963" s="26">
        <v>0</v>
      </c>
      <c r="S963" s="26">
        <v>158.956531109</v>
      </c>
      <c r="T963" s="26">
        <v>17.600000000000001</v>
      </c>
      <c r="U963" s="26">
        <v>176.55653110899999</v>
      </c>
      <c r="V963" s="25" t="s">
        <v>278</v>
      </c>
    </row>
    <row r="964" spans="1:22" hidden="1" x14ac:dyDescent="0.25">
      <c r="A964" s="25">
        <v>2017</v>
      </c>
      <c r="B964" s="25">
        <v>210035</v>
      </c>
      <c r="C964" s="25" t="s">
        <v>229</v>
      </c>
      <c r="D964" s="25" t="s">
        <v>1</v>
      </c>
      <c r="E964" s="25" t="s">
        <v>154</v>
      </c>
      <c r="F964" s="25" t="s">
        <v>155</v>
      </c>
      <c r="G964" s="26">
        <v>87329.67</v>
      </c>
      <c r="H964" s="26">
        <v>764.64238479999995</v>
      </c>
      <c r="I964" s="26">
        <v>213.78112031699999</v>
      </c>
      <c r="J964" s="26">
        <v>253.19715163399999</v>
      </c>
      <c r="K964" s="26">
        <v>0</v>
      </c>
      <c r="L964" s="26">
        <v>0</v>
      </c>
      <c r="M964" s="26">
        <v>1231.6206567510001</v>
      </c>
      <c r="N964" s="26">
        <v>100.9</v>
      </c>
      <c r="O964" s="26">
        <v>0</v>
      </c>
      <c r="P964" s="26">
        <v>1332.5206567509999</v>
      </c>
      <c r="Q964" s="26">
        <v>0</v>
      </c>
      <c r="R964" s="26">
        <v>0</v>
      </c>
      <c r="S964" s="26">
        <v>1332.5206567509999</v>
      </c>
      <c r="T964" s="26">
        <v>147.30000000000001</v>
      </c>
      <c r="U964" s="26">
        <v>1479.8206567509999</v>
      </c>
      <c r="V964" s="25" t="s">
        <v>278</v>
      </c>
    </row>
    <row r="965" spans="1:22" hidden="1" x14ac:dyDescent="0.25">
      <c r="A965" s="25">
        <v>2017</v>
      </c>
      <c r="B965" s="25">
        <v>210035</v>
      </c>
      <c r="C965" s="25" t="s">
        <v>229</v>
      </c>
      <c r="D965" s="25" t="s">
        <v>1</v>
      </c>
      <c r="E965" s="25" t="s">
        <v>156</v>
      </c>
      <c r="F965" s="25" t="s">
        <v>157</v>
      </c>
      <c r="G965" s="26">
        <v>29857.54</v>
      </c>
      <c r="H965" s="26">
        <v>235.81523807799999</v>
      </c>
      <c r="I965" s="26">
        <v>38.384657939999997</v>
      </c>
      <c r="J965" s="26">
        <v>69.981179835999995</v>
      </c>
      <c r="K965" s="26">
        <v>0</v>
      </c>
      <c r="L965" s="26">
        <v>0</v>
      </c>
      <c r="M965" s="26">
        <v>344.18107585400003</v>
      </c>
      <c r="N965" s="26">
        <v>20.100000000000001</v>
      </c>
      <c r="O965" s="26">
        <v>0</v>
      </c>
      <c r="P965" s="26">
        <v>364.28107585399999</v>
      </c>
      <c r="Q965" s="26">
        <v>0</v>
      </c>
      <c r="R965" s="26">
        <v>0</v>
      </c>
      <c r="S965" s="26">
        <v>364.28107585399999</v>
      </c>
      <c r="T965" s="26">
        <v>40.299999999999997</v>
      </c>
      <c r="U965" s="26">
        <v>404.58107585400001</v>
      </c>
      <c r="V965" s="25" t="s">
        <v>278</v>
      </c>
    </row>
    <row r="966" spans="1:22" hidden="1" x14ac:dyDescent="0.25">
      <c r="A966" s="25">
        <v>2017</v>
      </c>
      <c r="B966" s="25">
        <v>210035</v>
      </c>
      <c r="C966" s="25" t="s">
        <v>229</v>
      </c>
      <c r="D966" s="25" t="s">
        <v>1</v>
      </c>
      <c r="E966" s="25" t="s">
        <v>158</v>
      </c>
      <c r="F966" s="25" t="s">
        <v>159</v>
      </c>
      <c r="G966" s="26">
        <v>51348.47</v>
      </c>
      <c r="H966" s="26">
        <v>218.26919106099999</v>
      </c>
      <c r="I966" s="26">
        <v>1.9298319049999999</v>
      </c>
      <c r="J966" s="26">
        <v>63.908959365000001</v>
      </c>
      <c r="K966" s="26">
        <v>0</v>
      </c>
      <c r="L966" s="26">
        <v>0</v>
      </c>
      <c r="M966" s="26">
        <v>284.10798233000003</v>
      </c>
      <c r="N966" s="26">
        <v>3</v>
      </c>
      <c r="O966" s="26">
        <v>0</v>
      </c>
      <c r="P966" s="26">
        <v>287.10798233000003</v>
      </c>
      <c r="Q966" s="26">
        <v>0</v>
      </c>
      <c r="R966" s="26">
        <v>0</v>
      </c>
      <c r="S966" s="26">
        <v>287.10798233000003</v>
      </c>
      <c r="T966" s="26">
        <v>31.7</v>
      </c>
      <c r="U966" s="26">
        <v>318.80798233000002</v>
      </c>
      <c r="V966" s="25" t="s">
        <v>278</v>
      </c>
    </row>
    <row r="967" spans="1:22" hidden="1" x14ac:dyDescent="0.25">
      <c r="A967" s="25">
        <v>2017</v>
      </c>
      <c r="B967" s="25">
        <v>210035</v>
      </c>
      <c r="C967" s="25" t="s">
        <v>229</v>
      </c>
      <c r="D967" s="25" t="s">
        <v>1</v>
      </c>
      <c r="E967" s="25" t="s">
        <v>160</v>
      </c>
      <c r="F967" s="25" t="s">
        <v>161</v>
      </c>
      <c r="G967" s="26">
        <v>1218</v>
      </c>
      <c r="H967" s="26">
        <v>560.29999999999995</v>
      </c>
      <c r="I967" s="26">
        <v>165.97052665199999</v>
      </c>
      <c r="J967" s="26">
        <v>139.053352531</v>
      </c>
      <c r="K967" s="26">
        <v>0</v>
      </c>
      <c r="L967" s="26">
        <v>0</v>
      </c>
      <c r="M967" s="26">
        <v>865.32387918400002</v>
      </c>
      <c r="N967" s="26">
        <v>56.2</v>
      </c>
      <c r="O967" s="26">
        <v>0.68</v>
      </c>
      <c r="P967" s="26">
        <v>922.20387918400002</v>
      </c>
      <c r="Q967" s="26">
        <v>0</v>
      </c>
      <c r="R967" s="26">
        <v>0</v>
      </c>
      <c r="S967" s="26">
        <v>922.20387918400002</v>
      </c>
      <c r="T967" s="26">
        <v>101.9</v>
      </c>
      <c r="U967" s="26">
        <v>1024.1038791840001</v>
      </c>
      <c r="V967" s="25" t="s">
        <v>278</v>
      </c>
    </row>
    <row r="968" spans="1:22" hidden="1" x14ac:dyDescent="0.25">
      <c r="A968" s="25">
        <v>2017</v>
      </c>
      <c r="B968" s="25">
        <v>210035</v>
      </c>
      <c r="C968" s="25" t="s">
        <v>229</v>
      </c>
      <c r="D968" s="25" t="s">
        <v>1</v>
      </c>
      <c r="E968" s="25" t="s">
        <v>162</v>
      </c>
      <c r="F968" s="25" t="s">
        <v>163</v>
      </c>
      <c r="G968" s="26">
        <v>1758</v>
      </c>
      <c r="H968" s="26">
        <v>338.08560396799999</v>
      </c>
      <c r="I968" s="26">
        <v>122.275043635</v>
      </c>
      <c r="J968" s="26">
        <v>144.66020615299999</v>
      </c>
      <c r="K968" s="26">
        <v>0</v>
      </c>
      <c r="L968" s="26">
        <v>0</v>
      </c>
      <c r="M968" s="26">
        <v>605.02085375599995</v>
      </c>
      <c r="N968" s="26">
        <v>47.1</v>
      </c>
      <c r="O968" s="26">
        <v>0</v>
      </c>
      <c r="P968" s="26">
        <v>652.12085375599997</v>
      </c>
      <c r="Q968" s="26">
        <v>0</v>
      </c>
      <c r="R968" s="26">
        <v>0</v>
      </c>
      <c r="S968" s="26">
        <v>652.12085375599997</v>
      </c>
      <c r="T968" s="26">
        <v>72.099999999999994</v>
      </c>
      <c r="U968" s="26">
        <v>724.220853756</v>
      </c>
      <c r="V968" s="25" t="s">
        <v>278</v>
      </c>
    </row>
    <row r="969" spans="1:22" hidden="1" x14ac:dyDescent="0.25">
      <c r="A969" s="25">
        <v>2017</v>
      </c>
      <c r="B969" s="25">
        <v>210035</v>
      </c>
      <c r="C969" s="25" t="s">
        <v>229</v>
      </c>
      <c r="D969" s="25" t="s">
        <v>1</v>
      </c>
      <c r="E969" s="25" t="s">
        <v>164</v>
      </c>
      <c r="F969" s="25" t="s">
        <v>165</v>
      </c>
      <c r="G969" s="26">
        <v>24732</v>
      </c>
      <c r="H969" s="26">
        <v>404.26856651700001</v>
      </c>
      <c r="I969" s="26">
        <v>64.965553357999994</v>
      </c>
      <c r="J969" s="26">
        <v>138.123787384</v>
      </c>
      <c r="K969" s="26">
        <v>0</v>
      </c>
      <c r="L969" s="26">
        <v>0</v>
      </c>
      <c r="M969" s="26">
        <v>607.35790725899994</v>
      </c>
      <c r="N969" s="26">
        <v>30</v>
      </c>
      <c r="O969" s="26">
        <v>67.164905000000005</v>
      </c>
      <c r="P969" s="26">
        <v>704.52281225900003</v>
      </c>
      <c r="Q969" s="26">
        <v>0</v>
      </c>
      <c r="R969" s="26">
        <v>0</v>
      </c>
      <c r="S969" s="26">
        <v>704.52281225900003</v>
      </c>
      <c r="T969" s="26">
        <v>77.900000000000006</v>
      </c>
      <c r="U969" s="26">
        <v>782.42281225900001</v>
      </c>
      <c r="V969" s="25" t="s">
        <v>278</v>
      </c>
    </row>
    <row r="970" spans="1:22" hidden="1" x14ac:dyDescent="0.25">
      <c r="A970" s="25">
        <v>2017</v>
      </c>
      <c r="B970" s="25">
        <v>210035</v>
      </c>
      <c r="C970" s="25" t="s">
        <v>229</v>
      </c>
      <c r="D970" s="25" t="s">
        <v>1</v>
      </c>
      <c r="E970" s="25" t="s">
        <v>166</v>
      </c>
      <c r="F970" s="25" t="s">
        <v>167</v>
      </c>
      <c r="G970" s="26">
        <v>36</v>
      </c>
      <c r="H970" s="26">
        <v>30.6</v>
      </c>
      <c r="I970" s="26">
        <v>3.253268249</v>
      </c>
      <c r="J970" s="26">
        <v>12.932543802</v>
      </c>
      <c r="K970" s="26">
        <v>0</v>
      </c>
      <c r="L970" s="26">
        <v>0</v>
      </c>
      <c r="M970" s="26">
        <v>46.785812051000001</v>
      </c>
      <c r="N970" s="26">
        <v>0.4</v>
      </c>
      <c r="O970" s="26">
        <v>0</v>
      </c>
      <c r="P970" s="26">
        <v>47.185812050999999</v>
      </c>
      <c r="Q970" s="26">
        <v>0</v>
      </c>
      <c r="R970" s="26">
        <v>0</v>
      </c>
      <c r="S970" s="26">
        <v>47.185812050999999</v>
      </c>
      <c r="T970" s="26">
        <v>5.2</v>
      </c>
      <c r="U970" s="26">
        <v>52.385812051000002</v>
      </c>
      <c r="V970" s="25" t="s">
        <v>278</v>
      </c>
    </row>
    <row r="971" spans="1:22" hidden="1" x14ac:dyDescent="0.25">
      <c r="A971" s="25">
        <v>2017</v>
      </c>
      <c r="B971" s="25">
        <v>210035</v>
      </c>
      <c r="C971" s="25" t="s">
        <v>229</v>
      </c>
      <c r="D971" s="25" t="s">
        <v>1</v>
      </c>
      <c r="E971" s="25" t="s">
        <v>170</v>
      </c>
      <c r="F971" s="25" t="s">
        <v>171</v>
      </c>
      <c r="G971" s="26">
        <v>61820</v>
      </c>
      <c r="H971" s="26">
        <v>1839.7629464680001</v>
      </c>
      <c r="I971" s="26">
        <v>155.53005133900001</v>
      </c>
      <c r="J971" s="26">
        <v>1064.907695462</v>
      </c>
      <c r="K971" s="26">
        <v>0</v>
      </c>
      <c r="L971" s="26">
        <v>0</v>
      </c>
      <c r="M971" s="26">
        <v>3060.2006932690001</v>
      </c>
      <c r="N971" s="26">
        <v>75.8</v>
      </c>
      <c r="O971" s="26">
        <v>0</v>
      </c>
      <c r="P971" s="26">
        <v>3136.0006932689998</v>
      </c>
      <c r="Q971" s="26">
        <v>0</v>
      </c>
      <c r="R971" s="26">
        <v>0</v>
      </c>
      <c r="S971" s="26">
        <v>3136.0006932689998</v>
      </c>
      <c r="T971" s="26">
        <v>346.6</v>
      </c>
      <c r="U971" s="26">
        <v>3482.6006932690002</v>
      </c>
      <c r="V971" s="25" t="s">
        <v>278</v>
      </c>
    </row>
    <row r="972" spans="1:22" hidden="1" x14ac:dyDescent="0.25">
      <c r="A972" s="25">
        <v>2017</v>
      </c>
      <c r="B972" s="25">
        <v>210035</v>
      </c>
      <c r="C972" s="25" t="s">
        <v>229</v>
      </c>
      <c r="D972" s="25" t="s">
        <v>1</v>
      </c>
      <c r="E972" s="25" t="s">
        <v>172</v>
      </c>
      <c r="F972" s="25" t="s">
        <v>173</v>
      </c>
      <c r="G972" s="26">
        <v>6603</v>
      </c>
      <c r="H972" s="26"/>
      <c r="I972" s="26">
        <v>2248.8279802369998</v>
      </c>
      <c r="J972" s="26">
        <v>958.18743538299998</v>
      </c>
      <c r="K972" s="26"/>
      <c r="L972" s="26"/>
      <c r="M972" s="26">
        <v>3207.0154156200001</v>
      </c>
      <c r="N972" s="26"/>
      <c r="O972" s="26"/>
      <c r="P972" s="26">
        <v>3207.0154156200001</v>
      </c>
      <c r="Q972" s="26">
        <v>0</v>
      </c>
      <c r="R972" s="26">
        <v>0</v>
      </c>
      <c r="S972" s="26">
        <v>3207.0154156200001</v>
      </c>
      <c r="T972" s="26">
        <v>354.4</v>
      </c>
      <c r="U972" s="26">
        <v>3561.4154156200002</v>
      </c>
      <c r="V972" s="25" t="s">
        <v>278</v>
      </c>
    </row>
    <row r="973" spans="1:22" x14ac:dyDescent="0.25">
      <c r="A973" s="25">
        <v>2017</v>
      </c>
      <c r="B973" s="25">
        <v>210035</v>
      </c>
      <c r="C973" s="25" t="s">
        <v>229</v>
      </c>
      <c r="D973" s="25" t="s">
        <v>177</v>
      </c>
      <c r="E973" s="25" t="s">
        <v>94</v>
      </c>
      <c r="F973" s="25" t="s">
        <v>94</v>
      </c>
      <c r="G973" s="26">
        <v>11098750.667039998</v>
      </c>
      <c r="H973" s="26">
        <v>64184.487008964003</v>
      </c>
      <c r="I973" s="26">
        <v>22088.013541074</v>
      </c>
      <c r="J973" s="26">
        <v>17168.354443811</v>
      </c>
      <c r="K973" s="26">
        <v>0</v>
      </c>
      <c r="L973" s="26">
        <v>0</v>
      </c>
      <c r="M973" s="26">
        <v>103440.854993849</v>
      </c>
      <c r="N973" s="26">
        <v>7280.9</v>
      </c>
      <c r="O973" s="26">
        <v>827.49467976899996</v>
      </c>
      <c r="P973" s="26">
        <v>111549.24967361899</v>
      </c>
      <c r="Q973" s="26">
        <v>0</v>
      </c>
      <c r="R973" s="26">
        <v>0</v>
      </c>
      <c r="S973" s="26">
        <v>111549.249673618</v>
      </c>
      <c r="T973" s="26">
        <v>12327.3</v>
      </c>
      <c r="U973" s="26">
        <v>123876.54967361801</v>
      </c>
      <c r="V973" s="25" t="s">
        <v>278</v>
      </c>
    </row>
    <row r="974" spans="1:22" hidden="1" x14ac:dyDescent="0.25">
      <c r="A974" s="25">
        <v>2017</v>
      </c>
      <c r="B974" s="25">
        <v>210037</v>
      </c>
      <c r="C974" s="25" t="s">
        <v>230</v>
      </c>
      <c r="D974" s="25" t="s">
        <v>1</v>
      </c>
      <c r="E974" s="25" t="s">
        <v>106</v>
      </c>
      <c r="F974" s="25" t="s">
        <v>107</v>
      </c>
      <c r="G974" s="26">
        <v>25930</v>
      </c>
      <c r="H974" s="26">
        <v>18128.066293570999</v>
      </c>
      <c r="I974" s="26">
        <v>4306.6324416759999</v>
      </c>
      <c r="J974" s="26">
        <v>7310.2385838549999</v>
      </c>
      <c r="K974" s="26">
        <v>0</v>
      </c>
      <c r="L974" s="26">
        <v>0</v>
      </c>
      <c r="M974" s="26">
        <v>29744.937319101002</v>
      </c>
      <c r="N974" s="26">
        <v>2448.4</v>
      </c>
      <c r="O974" s="26">
        <v>1.22</v>
      </c>
      <c r="P974" s="26">
        <v>32194.557319101001</v>
      </c>
      <c r="Q974" s="26">
        <v>0</v>
      </c>
      <c r="R974" s="26">
        <v>0</v>
      </c>
      <c r="S974" s="26">
        <v>32194.557319101001</v>
      </c>
      <c r="T974" s="26">
        <v>2820.2</v>
      </c>
      <c r="U974" s="26">
        <v>35014.757319101001</v>
      </c>
      <c r="V974" s="25" t="s">
        <v>278</v>
      </c>
    </row>
    <row r="975" spans="1:22" hidden="1" x14ac:dyDescent="0.25">
      <c r="A975" s="25">
        <v>2017</v>
      </c>
      <c r="B975" s="25">
        <v>210037</v>
      </c>
      <c r="C975" s="25" t="s">
        <v>230</v>
      </c>
      <c r="D975" s="25" t="s">
        <v>1</v>
      </c>
      <c r="E975" s="25" t="s">
        <v>108</v>
      </c>
      <c r="F975" s="25" t="s">
        <v>109</v>
      </c>
      <c r="G975" s="26">
        <v>319</v>
      </c>
      <c r="H975" s="26">
        <v>475.93012403900002</v>
      </c>
      <c r="I975" s="26">
        <v>411.33511395300002</v>
      </c>
      <c r="J975" s="26">
        <v>194.67141579700001</v>
      </c>
      <c r="K975" s="26">
        <v>0</v>
      </c>
      <c r="L975" s="26">
        <v>0</v>
      </c>
      <c r="M975" s="26">
        <v>1081.936653789</v>
      </c>
      <c r="N975" s="26">
        <v>322.5</v>
      </c>
      <c r="O975" s="26">
        <v>0.01</v>
      </c>
      <c r="P975" s="26">
        <v>1404.446653789</v>
      </c>
      <c r="Q975" s="26">
        <v>0</v>
      </c>
      <c r="R975" s="26">
        <v>0</v>
      </c>
      <c r="S975" s="26">
        <v>1404.446653789</v>
      </c>
      <c r="T975" s="26">
        <v>123</v>
      </c>
      <c r="U975" s="26">
        <v>1527.446653789</v>
      </c>
      <c r="V975" s="25" t="s">
        <v>278</v>
      </c>
    </row>
    <row r="976" spans="1:22" hidden="1" x14ac:dyDescent="0.25">
      <c r="A976" s="25">
        <v>2017</v>
      </c>
      <c r="B976" s="25">
        <v>210037</v>
      </c>
      <c r="C976" s="25" t="s">
        <v>230</v>
      </c>
      <c r="D976" s="25" t="s">
        <v>1</v>
      </c>
      <c r="E976" s="25" t="s">
        <v>112</v>
      </c>
      <c r="F976" s="25" t="s">
        <v>113</v>
      </c>
      <c r="G976" s="26">
        <v>2522</v>
      </c>
      <c r="H976" s="26">
        <v>1596.7257093860001</v>
      </c>
      <c r="I976" s="26">
        <v>904.69449669100004</v>
      </c>
      <c r="J976" s="26">
        <v>648.73200205399996</v>
      </c>
      <c r="K976" s="26">
        <v>0</v>
      </c>
      <c r="L976" s="26">
        <v>0</v>
      </c>
      <c r="M976" s="26">
        <v>3150.15220813</v>
      </c>
      <c r="N976" s="26">
        <v>627.6</v>
      </c>
      <c r="O976" s="26">
        <v>0.12</v>
      </c>
      <c r="P976" s="26">
        <v>3777.8722081300002</v>
      </c>
      <c r="Q976" s="26">
        <v>0</v>
      </c>
      <c r="R976" s="26">
        <v>0</v>
      </c>
      <c r="S976" s="26">
        <v>3777.8722081300002</v>
      </c>
      <c r="T976" s="26">
        <v>330.9</v>
      </c>
      <c r="U976" s="26">
        <v>4108.7722081299999</v>
      </c>
      <c r="V976" s="25" t="s">
        <v>278</v>
      </c>
    </row>
    <row r="977" spans="1:22" hidden="1" x14ac:dyDescent="0.25">
      <c r="A977" s="25">
        <v>2017</v>
      </c>
      <c r="B977" s="25">
        <v>210037</v>
      </c>
      <c r="C977" s="25" t="s">
        <v>230</v>
      </c>
      <c r="D977" s="25" t="s">
        <v>1</v>
      </c>
      <c r="E977" s="25" t="s">
        <v>116</v>
      </c>
      <c r="F977" s="25" t="s">
        <v>117</v>
      </c>
      <c r="G977" s="26">
        <v>1637</v>
      </c>
      <c r="H977" s="26">
        <v>1962.8309698139999</v>
      </c>
      <c r="I977" s="26">
        <v>460.07805278199999</v>
      </c>
      <c r="J977" s="26">
        <v>791.46456219900006</v>
      </c>
      <c r="K977" s="26">
        <v>0</v>
      </c>
      <c r="L977" s="26">
        <v>0</v>
      </c>
      <c r="M977" s="26">
        <v>3214.3735847950002</v>
      </c>
      <c r="N977" s="26">
        <v>331.9</v>
      </c>
      <c r="O977" s="26">
        <v>31.01</v>
      </c>
      <c r="P977" s="26">
        <v>3577.283584795</v>
      </c>
      <c r="Q977" s="26">
        <v>0</v>
      </c>
      <c r="R977" s="26">
        <v>0</v>
      </c>
      <c r="S977" s="26">
        <v>3577.283584795</v>
      </c>
      <c r="T977" s="26">
        <v>313.39999999999998</v>
      </c>
      <c r="U977" s="26">
        <v>3890.6835847950001</v>
      </c>
      <c r="V977" s="25" t="s">
        <v>278</v>
      </c>
    </row>
    <row r="978" spans="1:22" hidden="1" x14ac:dyDescent="0.25">
      <c r="A978" s="25">
        <v>2017</v>
      </c>
      <c r="B978" s="25">
        <v>210037</v>
      </c>
      <c r="C978" s="25" t="s">
        <v>230</v>
      </c>
      <c r="D978" s="25" t="s">
        <v>1</v>
      </c>
      <c r="E978" s="25" t="s">
        <v>118</v>
      </c>
      <c r="F978" s="25" t="s">
        <v>119</v>
      </c>
      <c r="G978" s="26">
        <v>2569</v>
      </c>
      <c r="H978" s="26">
        <v>1237.682823293</v>
      </c>
      <c r="I978" s="26">
        <v>117.13443531199999</v>
      </c>
      <c r="J978" s="26">
        <v>497.47112274900002</v>
      </c>
      <c r="K978" s="26">
        <v>0</v>
      </c>
      <c r="L978" s="26">
        <v>0</v>
      </c>
      <c r="M978" s="26">
        <v>1852.288381354</v>
      </c>
      <c r="N978" s="26">
        <v>113.5</v>
      </c>
      <c r="O978" s="26">
        <v>0.01</v>
      </c>
      <c r="P978" s="26">
        <v>1965.798381354</v>
      </c>
      <c r="Q978" s="26">
        <v>0</v>
      </c>
      <c r="R978" s="26">
        <v>0</v>
      </c>
      <c r="S978" s="26">
        <v>1965.798381354</v>
      </c>
      <c r="T978" s="26">
        <v>172.2</v>
      </c>
      <c r="U978" s="26">
        <v>2137.9983813539998</v>
      </c>
      <c r="V978" s="25" t="s">
        <v>278</v>
      </c>
    </row>
    <row r="979" spans="1:22" hidden="1" x14ac:dyDescent="0.25">
      <c r="A979" s="25">
        <v>2017</v>
      </c>
      <c r="B979" s="25">
        <v>210037</v>
      </c>
      <c r="C979" s="25" t="s">
        <v>230</v>
      </c>
      <c r="D979" s="25" t="s">
        <v>1</v>
      </c>
      <c r="E979" s="25" t="s">
        <v>120</v>
      </c>
      <c r="F979" s="25" t="s">
        <v>121</v>
      </c>
      <c r="G979" s="26">
        <v>344729</v>
      </c>
      <c r="H979" s="26">
        <v>5667.7993028499995</v>
      </c>
      <c r="I979" s="26">
        <v>1322.0560082439999</v>
      </c>
      <c r="J979" s="26">
        <v>2331.5879398319998</v>
      </c>
      <c r="K979" s="26">
        <v>0</v>
      </c>
      <c r="L979" s="26">
        <v>0</v>
      </c>
      <c r="M979" s="26">
        <v>9321.4432509260005</v>
      </c>
      <c r="N979" s="26">
        <v>1114.7</v>
      </c>
      <c r="O979" s="26">
        <v>0.03</v>
      </c>
      <c r="P979" s="26">
        <v>10436.173250926</v>
      </c>
      <c r="Q979" s="26">
        <v>0</v>
      </c>
      <c r="R979" s="26">
        <v>0</v>
      </c>
      <c r="S979" s="26">
        <v>10436.173250926</v>
      </c>
      <c r="T979" s="26">
        <v>914.2</v>
      </c>
      <c r="U979" s="26">
        <v>11350.373250926001</v>
      </c>
      <c r="V979" s="25" t="s">
        <v>278</v>
      </c>
    </row>
    <row r="980" spans="1:22" hidden="1" x14ac:dyDescent="0.25">
      <c r="A980" s="25">
        <v>2017</v>
      </c>
      <c r="B980" s="25">
        <v>210037</v>
      </c>
      <c r="C980" s="25" t="s">
        <v>230</v>
      </c>
      <c r="D980" s="25" t="s">
        <v>1</v>
      </c>
      <c r="E980" s="25" t="s">
        <v>122</v>
      </c>
      <c r="F980" s="25" t="s">
        <v>123</v>
      </c>
      <c r="G980" s="26">
        <v>184087</v>
      </c>
      <c r="H980" s="26">
        <v>3650.0036854740001</v>
      </c>
      <c r="I980" s="26">
        <v>374.727710355</v>
      </c>
      <c r="J980" s="26">
        <v>1485.45499688</v>
      </c>
      <c r="K980" s="26">
        <v>0</v>
      </c>
      <c r="L980" s="26">
        <v>0</v>
      </c>
      <c r="M980" s="26">
        <v>5510.1863927089998</v>
      </c>
      <c r="N980" s="26">
        <v>375.2</v>
      </c>
      <c r="O980" s="26">
        <v>0.01</v>
      </c>
      <c r="P980" s="26">
        <v>5885.3963927089999</v>
      </c>
      <c r="Q980" s="26">
        <v>0</v>
      </c>
      <c r="R980" s="26">
        <v>0</v>
      </c>
      <c r="S980" s="26">
        <v>5885.3963927089999</v>
      </c>
      <c r="T980" s="26">
        <v>515.6</v>
      </c>
      <c r="U980" s="26">
        <v>6400.9963927090002</v>
      </c>
      <c r="V980" s="25" t="s">
        <v>278</v>
      </c>
    </row>
    <row r="981" spans="1:22" hidden="1" x14ac:dyDescent="0.25">
      <c r="A981" s="25">
        <v>2017</v>
      </c>
      <c r="B981" s="25">
        <v>210037</v>
      </c>
      <c r="C981" s="25" t="s">
        <v>230</v>
      </c>
      <c r="D981" s="25" t="s">
        <v>1</v>
      </c>
      <c r="E981" s="25" t="s">
        <v>124</v>
      </c>
      <c r="F981" s="25" t="s">
        <v>125</v>
      </c>
      <c r="G981" s="26">
        <v>2884</v>
      </c>
      <c r="H981" s="26">
        <v>928.92839797500005</v>
      </c>
      <c r="I981" s="26">
        <v>109.797444351</v>
      </c>
      <c r="J981" s="26">
        <v>416.44137630099999</v>
      </c>
      <c r="K981" s="26">
        <v>0</v>
      </c>
      <c r="L981" s="26">
        <v>0</v>
      </c>
      <c r="M981" s="26">
        <v>1455.167218627</v>
      </c>
      <c r="N981" s="26">
        <v>122.2</v>
      </c>
      <c r="O981" s="26">
        <v>0</v>
      </c>
      <c r="P981" s="26">
        <v>1577.3672186270001</v>
      </c>
      <c r="Q981" s="26">
        <v>0</v>
      </c>
      <c r="R981" s="26">
        <v>0</v>
      </c>
      <c r="S981" s="26">
        <v>1577.3672186270001</v>
      </c>
      <c r="T981" s="26">
        <v>138.19999999999999</v>
      </c>
      <c r="U981" s="26">
        <v>1715.5672186270001</v>
      </c>
      <c r="V981" s="25" t="s">
        <v>278</v>
      </c>
    </row>
    <row r="982" spans="1:22" hidden="1" x14ac:dyDescent="0.25">
      <c r="A982" s="25">
        <v>2017</v>
      </c>
      <c r="B982" s="25">
        <v>210037</v>
      </c>
      <c r="C982" s="25" t="s">
        <v>230</v>
      </c>
      <c r="D982" s="25" t="s">
        <v>1</v>
      </c>
      <c r="E982" s="25" t="s">
        <v>126</v>
      </c>
      <c r="F982" s="25" t="s">
        <v>127</v>
      </c>
      <c r="G982" s="26">
        <v>38349</v>
      </c>
      <c r="H982" s="26">
        <v>2343.988471528</v>
      </c>
      <c r="I982" s="26">
        <v>187.59870479599999</v>
      </c>
      <c r="J982" s="26">
        <v>953.110845531</v>
      </c>
      <c r="K982" s="26">
        <v>0</v>
      </c>
      <c r="L982" s="26">
        <v>0</v>
      </c>
      <c r="M982" s="26">
        <v>3484.6980218550002</v>
      </c>
      <c r="N982" s="26">
        <v>202.5</v>
      </c>
      <c r="O982" s="26">
        <v>0.01</v>
      </c>
      <c r="P982" s="26">
        <v>3687.208021855</v>
      </c>
      <c r="Q982" s="26">
        <v>0</v>
      </c>
      <c r="R982" s="26">
        <v>0</v>
      </c>
      <c r="S982" s="26">
        <v>3687.208021855</v>
      </c>
      <c r="T982" s="26">
        <v>323</v>
      </c>
      <c r="U982" s="26">
        <v>4010.208021855</v>
      </c>
      <c r="V982" s="25" t="s">
        <v>278</v>
      </c>
    </row>
    <row r="983" spans="1:22" hidden="1" x14ac:dyDescent="0.25">
      <c r="A983" s="25">
        <v>2017</v>
      </c>
      <c r="B983" s="25">
        <v>210037</v>
      </c>
      <c r="C983" s="25" t="s">
        <v>230</v>
      </c>
      <c r="D983" s="25" t="s">
        <v>1</v>
      </c>
      <c r="E983" s="25" t="s">
        <v>128</v>
      </c>
      <c r="F983" s="25" t="s">
        <v>129</v>
      </c>
      <c r="G983" s="26">
        <v>492198</v>
      </c>
      <c r="H983" s="26">
        <v>4857.3507468329999</v>
      </c>
      <c r="I983" s="26">
        <v>924.36793090900005</v>
      </c>
      <c r="J983" s="26">
        <v>2031.215496995</v>
      </c>
      <c r="K983" s="26">
        <v>0</v>
      </c>
      <c r="L983" s="26">
        <v>0</v>
      </c>
      <c r="M983" s="26">
        <v>7812.9341747369999</v>
      </c>
      <c r="N983" s="26">
        <v>793.3</v>
      </c>
      <c r="O983" s="26">
        <v>783.01459999999997</v>
      </c>
      <c r="P983" s="26">
        <v>9389.2487747369996</v>
      </c>
      <c r="Q983" s="26">
        <v>0</v>
      </c>
      <c r="R983" s="26">
        <v>0</v>
      </c>
      <c r="S983" s="26">
        <v>9389.2487747369996</v>
      </c>
      <c r="T983" s="26">
        <v>822.5</v>
      </c>
      <c r="U983" s="26">
        <v>10211.748774737</v>
      </c>
      <c r="V983" s="25" t="s">
        <v>278</v>
      </c>
    </row>
    <row r="984" spans="1:22" hidden="1" x14ac:dyDescent="0.25">
      <c r="A984" s="25">
        <v>2017</v>
      </c>
      <c r="B984" s="25">
        <v>210037</v>
      </c>
      <c r="C984" s="25" t="s">
        <v>230</v>
      </c>
      <c r="D984" s="25" t="s">
        <v>1</v>
      </c>
      <c r="E984" s="25" t="s">
        <v>130</v>
      </c>
      <c r="F984" s="25" t="s">
        <v>131</v>
      </c>
      <c r="G984" s="26">
        <v>24714</v>
      </c>
      <c r="H984" s="26">
        <v>239.673436514</v>
      </c>
      <c r="I984" s="26">
        <v>160.484997026</v>
      </c>
      <c r="J984" s="26">
        <v>100.007989739</v>
      </c>
      <c r="K984" s="26">
        <v>0</v>
      </c>
      <c r="L984" s="26">
        <v>0</v>
      </c>
      <c r="M984" s="26">
        <v>500.16642327900001</v>
      </c>
      <c r="N984" s="26">
        <v>114.9</v>
      </c>
      <c r="O984" s="26">
        <v>0.01</v>
      </c>
      <c r="P984" s="26">
        <v>615.07642327899998</v>
      </c>
      <c r="Q984" s="26">
        <v>0</v>
      </c>
      <c r="R984" s="26">
        <v>0</v>
      </c>
      <c r="S984" s="26">
        <v>615.07642327899998</v>
      </c>
      <c r="T984" s="26">
        <v>53.9</v>
      </c>
      <c r="U984" s="26">
        <v>668.97642327899996</v>
      </c>
      <c r="V984" s="25" t="s">
        <v>278</v>
      </c>
    </row>
    <row r="985" spans="1:22" hidden="1" x14ac:dyDescent="0.25">
      <c r="A985" s="25">
        <v>2017</v>
      </c>
      <c r="B985" s="25">
        <v>210037</v>
      </c>
      <c r="C985" s="25" t="s">
        <v>230</v>
      </c>
      <c r="D985" s="25" t="s">
        <v>1</v>
      </c>
      <c r="E985" s="25" t="s">
        <v>132</v>
      </c>
      <c r="F985" s="25" t="s">
        <v>133</v>
      </c>
      <c r="G985" s="26">
        <v>497766</v>
      </c>
      <c r="H985" s="26">
        <v>2060.7626739070001</v>
      </c>
      <c r="I985" s="26">
        <v>43.030095258999999</v>
      </c>
      <c r="J985" s="26">
        <v>857.53985817199998</v>
      </c>
      <c r="K985" s="26">
        <v>0</v>
      </c>
      <c r="L985" s="26">
        <v>0</v>
      </c>
      <c r="M985" s="26">
        <v>2961.3326273389998</v>
      </c>
      <c r="N985" s="26">
        <v>74.8</v>
      </c>
      <c r="O985" s="26">
        <v>0</v>
      </c>
      <c r="P985" s="26">
        <v>3036.132627339</v>
      </c>
      <c r="Q985" s="26">
        <v>0</v>
      </c>
      <c r="R985" s="26">
        <v>0</v>
      </c>
      <c r="S985" s="26">
        <v>3036.132627339</v>
      </c>
      <c r="T985" s="26">
        <v>266</v>
      </c>
      <c r="U985" s="26">
        <v>3302.132627339</v>
      </c>
      <c r="V985" s="25" t="s">
        <v>278</v>
      </c>
    </row>
    <row r="986" spans="1:22" hidden="1" x14ac:dyDescent="0.25">
      <c r="A986" s="25">
        <v>2017</v>
      </c>
      <c r="B986" s="25">
        <v>210037</v>
      </c>
      <c r="C986" s="25" t="s">
        <v>230</v>
      </c>
      <c r="D986" s="25" t="s">
        <v>1</v>
      </c>
      <c r="E986" s="25" t="s">
        <v>174</v>
      </c>
      <c r="F986" s="25" t="s">
        <v>175</v>
      </c>
      <c r="G986" s="26">
        <v>14813.48458</v>
      </c>
      <c r="H986" s="26">
        <v>15365.5</v>
      </c>
      <c r="I986" s="26">
        <v>1570.0006150019999</v>
      </c>
      <c r="J986" s="26">
        <v>415.29963879600001</v>
      </c>
      <c r="K986" s="26"/>
      <c r="L986" s="26"/>
      <c r="M986" s="26">
        <v>17350.800253797999</v>
      </c>
      <c r="N986" s="26">
        <v>552.9</v>
      </c>
      <c r="O986" s="26"/>
      <c r="P986" s="26">
        <v>17903.700253798001</v>
      </c>
      <c r="Q986" s="26">
        <v>0</v>
      </c>
      <c r="R986" s="26">
        <v>0</v>
      </c>
      <c r="S986" s="26">
        <v>17903.700253798001</v>
      </c>
      <c r="T986" s="26">
        <v>1568.3</v>
      </c>
      <c r="U986" s="26">
        <v>19472.000253798</v>
      </c>
      <c r="V986" s="25" t="s">
        <v>278</v>
      </c>
    </row>
    <row r="987" spans="1:22" hidden="1" x14ac:dyDescent="0.25">
      <c r="A987" s="25">
        <v>2017</v>
      </c>
      <c r="B987" s="25">
        <v>210037</v>
      </c>
      <c r="C987" s="25" t="s">
        <v>230</v>
      </c>
      <c r="D987" s="25" t="s">
        <v>1</v>
      </c>
      <c r="E987" s="25" t="s">
        <v>176</v>
      </c>
      <c r="F987" s="25" t="s">
        <v>2</v>
      </c>
      <c r="G987" s="26">
        <v>14813.48458</v>
      </c>
      <c r="H987" s="26">
        <v>11301.5</v>
      </c>
      <c r="I987" s="26">
        <v>3661.25371993</v>
      </c>
      <c r="J987" s="26">
        <v>1476.7988207799999</v>
      </c>
      <c r="K987" s="26"/>
      <c r="L987" s="26"/>
      <c r="M987" s="26">
        <v>16439.552540709999</v>
      </c>
      <c r="N987" s="26">
        <v>255.1</v>
      </c>
      <c r="O987" s="26"/>
      <c r="P987" s="26">
        <v>16694.652540710002</v>
      </c>
      <c r="Q987" s="26">
        <v>0</v>
      </c>
      <c r="R987" s="26">
        <v>0</v>
      </c>
      <c r="S987" s="26">
        <v>16694.652540710002</v>
      </c>
      <c r="T987" s="26">
        <v>1462.4</v>
      </c>
      <c r="U987" s="26">
        <v>18157.052540709999</v>
      </c>
      <c r="V987" s="25" t="s">
        <v>278</v>
      </c>
    </row>
    <row r="988" spans="1:22" hidden="1" x14ac:dyDescent="0.25">
      <c r="A988" s="25">
        <v>2017</v>
      </c>
      <c r="B988" s="25">
        <v>210037</v>
      </c>
      <c r="C988" s="25" t="s">
        <v>230</v>
      </c>
      <c r="D988" s="25" t="s">
        <v>1</v>
      </c>
      <c r="E988" s="25" t="s">
        <v>134</v>
      </c>
      <c r="F988" s="25" t="s">
        <v>135</v>
      </c>
      <c r="G988" s="26">
        <v>6001335</v>
      </c>
      <c r="H988" s="26">
        <v>4541.4742029279996</v>
      </c>
      <c r="I988" s="26">
        <v>768.72364255900004</v>
      </c>
      <c r="J988" s="26">
        <v>1882.8330280770001</v>
      </c>
      <c r="K988" s="26">
        <v>0</v>
      </c>
      <c r="L988" s="26">
        <v>0</v>
      </c>
      <c r="M988" s="26">
        <v>7193.0308735640001</v>
      </c>
      <c r="N988" s="26">
        <v>633.5</v>
      </c>
      <c r="O988" s="26">
        <v>295.81029999999998</v>
      </c>
      <c r="P988" s="26">
        <v>8122.3411735640002</v>
      </c>
      <c r="Q988" s="26">
        <v>0</v>
      </c>
      <c r="R988" s="26">
        <v>0</v>
      </c>
      <c r="S988" s="26">
        <v>8122.3411735640002</v>
      </c>
      <c r="T988" s="26">
        <v>711.5</v>
      </c>
      <c r="U988" s="26">
        <v>8833.8411735640002</v>
      </c>
      <c r="V988" s="25" t="s">
        <v>278</v>
      </c>
    </row>
    <row r="989" spans="1:22" hidden="1" x14ac:dyDescent="0.25">
      <c r="A989" s="25">
        <v>2017</v>
      </c>
      <c r="B989" s="25">
        <v>210037</v>
      </c>
      <c r="C989" s="25" t="s">
        <v>230</v>
      </c>
      <c r="D989" s="25" t="s">
        <v>1</v>
      </c>
      <c r="E989" s="25" t="s">
        <v>136</v>
      </c>
      <c r="F989" s="25" t="s">
        <v>137</v>
      </c>
      <c r="G989" s="26">
        <v>345942</v>
      </c>
      <c r="H989" s="26">
        <v>690.79274833900001</v>
      </c>
      <c r="I989" s="26">
        <v>52.610194135</v>
      </c>
      <c r="J989" s="26">
        <v>284.981073192</v>
      </c>
      <c r="K989" s="26">
        <v>0</v>
      </c>
      <c r="L989" s="26">
        <v>0</v>
      </c>
      <c r="M989" s="26">
        <v>1028.3840156660001</v>
      </c>
      <c r="N989" s="26">
        <v>56.9</v>
      </c>
      <c r="O989" s="26">
        <v>0</v>
      </c>
      <c r="P989" s="26">
        <v>1085.284015666</v>
      </c>
      <c r="Q989" s="26">
        <v>0</v>
      </c>
      <c r="R989" s="26">
        <v>0</v>
      </c>
      <c r="S989" s="26">
        <v>1085.284015666</v>
      </c>
      <c r="T989" s="26">
        <v>95.1</v>
      </c>
      <c r="U989" s="26">
        <v>1180.3840156660001</v>
      </c>
      <c r="V989" s="25" t="s">
        <v>278</v>
      </c>
    </row>
    <row r="990" spans="1:22" hidden="1" x14ac:dyDescent="0.25">
      <c r="A990" s="25">
        <v>2017</v>
      </c>
      <c r="B990" s="25">
        <v>210037</v>
      </c>
      <c r="C990" s="25" t="s">
        <v>230</v>
      </c>
      <c r="D990" s="25" t="s">
        <v>1</v>
      </c>
      <c r="E990" s="25" t="s">
        <v>138</v>
      </c>
      <c r="F990" s="25" t="s">
        <v>139</v>
      </c>
      <c r="G990" s="26">
        <v>69896</v>
      </c>
      <c r="H990" s="26">
        <v>1358.570412672</v>
      </c>
      <c r="I990" s="26">
        <v>48.561166358999998</v>
      </c>
      <c r="J990" s="26">
        <v>572.87158467899997</v>
      </c>
      <c r="K990" s="26">
        <v>0</v>
      </c>
      <c r="L990" s="26">
        <v>0</v>
      </c>
      <c r="M990" s="26">
        <v>1980.0031637100001</v>
      </c>
      <c r="N990" s="26">
        <v>73.400000000000006</v>
      </c>
      <c r="O990" s="26">
        <v>166.21</v>
      </c>
      <c r="P990" s="26">
        <v>2219.6131637100002</v>
      </c>
      <c r="Q990" s="26">
        <v>0</v>
      </c>
      <c r="R990" s="26">
        <v>0</v>
      </c>
      <c r="S990" s="26">
        <v>2219.6131637100002</v>
      </c>
      <c r="T990" s="26">
        <v>194.4</v>
      </c>
      <c r="U990" s="26">
        <v>2414.0131637099998</v>
      </c>
      <c r="V990" s="25" t="s">
        <v>278</v>
      </c>
    </row>
    <row r="991" spans="1:22" hidden="1" x14ac:dyDescent="0.25">
      <c r="A991" s="25">
        <v>2017</v>
      </c>
      <c r="B991" s="25">
        <v>210037</v>
      </c>
      <c r="C991" s="25" t="s">
        <v>230</v>
      </c>
      <c r="D991" s="25" t="s">
        <v>1</v>
      </c>
      <c r="E991" s="25" t="s">
        <v>140</v>
      </c>
      <c r="F991" s="25" t="s">
        <v>141</v>
      </c>
      <c r="G991" s="26">
        <v>162868</v>
      </c>
      <c r="H991" s="26">
        <v>2635.541240815</v>
      </c>
      <c r="I991" s="26">
        <v>464.33676039599999</v>
      </c>
      <c r="J991" s="26">
        <v>1108.99264487</v>
      </c>
      <c r="K991" s="26">
        <v>0</v>
      </c>
      <c r="L991" s="26">
        <v>0</v>
      </c>
      <c r="M991" s="26">
        <v>4208.8706460809999</v>
      </c>
      <c r="N991" s="26">
        <v>454</v>
      </c>
      <c r="O991" s="26">
        <v>373.041</v>
      </c>
      <c r="P991" s="26">
        <v>5035.9116460810001</v>
      </c>
      <c r="Q991" s="26">
        <v>0</v>
      </c>
      <c r="R991" s="26">
        <v>0</v>
      </c>
      <c r="S991" s="26">
        <v>5035.9116460810001</v>
      </c>
      <c r="T991" s="26">
        <v>441.1</v>
      </c>
      <c r="U991" s="26">
        <v>5477.0116460810004</v>
      </c>
      <c r="V991" s="25" t="s">
        <v>278</v>
      </c>
    </row>
    <row r="992" spans="1:22" hidden="1" x14ac:dyDescent="0.25">
      <c r="A992" s="25">
        <v>2017</v>
      </c>
      <c r="B992" s="25">
        <v>210037</v>
      </c>
      <c r="C992" s="25" t="s">
        <v>230</v>
      </c>
      <c r="D992" s="25" t="s">
        <v>1</v>
      </c>
      <c r="E992" s="25" t="s">
        <v>142</v>
      </c>
      <c r="F992" s="25" t="s">
        <v>143</v>
      </c>
      <c r="G992" s="26">
        <v>347728</v>
      </c>
      <c r="H992" s="26">
        <v>677.44421996599999</v>
      </c>
      <c r="I992" s="26">
        <v>195.811846831</v>
      </c>
      <c r="J992" s="26">
        <v>284.96122276</v>
      </c>
      <c r="K992" s="26">
        <v>0</v>
      </c>
      <c r="L992" s="26">
        <v>0</v>
      </c>
      <c r="M992" s="26">
        <v>1158.217289557</v>
      </c>
      <c r="N992" s="26">
        <v>180.5</v>
      </c>
      <c r="O992" s="26">
        <v>147.676923077</v>
      </c>
      <c r="P992" s="26">
        <v>1486.394212634</v>
      </c>
      <c r="Q992" s="26">
        <v>0</v>
      </c>
      <c r="R992" s="26">
        <v>0</v>
      </c>
      <c r="S992" s="26">
        <v>1486.394212634</v>
      </c>
      <c r="T992" s="26">
        <v>130.19999999999999</v>
      </c>
      <c r="U992" s="26">
        <v>1616.5942126340001</v>
      </c>
      <c r="V992" s="25" t="s">
        <v>278</v>
      </c>
    </row>
    <row r="993" spans="1:22" hidden="1" x14ac:dyDescent="0.25">
      <c r="A993" s="25">
        <v>2017</v>
      </c>
      <c r="B993" s="25">
        <v>210037</v>
      </c>
      <c r="C993" s="25" t="s">
        <v>230</v>
      </c>
      <c r="D993" s="25" t="s">
        <v>1</v>
      </c>
      <c r="E993" s="25" t="s">
        <v>144</v>
      </c>
      <c r="F993" s="25" t="s">
        <v>145</v>
      </c>
      <c r="G993" s="26">
        <v>1055760</v>
      </c>
      <c r="H993" s="26">
        <v>2977.05764021</v>
      </c>
      <c r="I993" s="26">
        <v>917.97158063400002</v>
      </c>
      <c r="J993" s="26">
        <v>1283.428582663</v>
      </c>
      <c r="K993" s="26">
        <v>0</v>
      </c>
      <c r="L993" s="26">
        <v>0</v>
      </c>
      <c r="M993" s="26">
        <v>5178.4578035069999</v>
      </c>
      <c r="N993" s="26">
        <v>879.8</v>
      </c>
      <c r="O993" s="26">
        <v>415.0401</v>
      </c>
      <c r="P993" s="26">
        <v>6473.2979035070002</v>
      </c>
      <c r="Q993" s="26">
        <v>0</v>
      </c>
      <c r="R993" s="26">
        <v>0</v>
      </c>
      <c r="S993" s="26">
        <v>6473.2979035070002</v>
      </c>
      <c r="T993" s="26">
        <v>567.1</v>
      </c>
      <c r="U993" s="26">
        <v>7040.3979035069997</v>
      </c>
      <c r="V993" s="25" t="s">
        <v>278</v>
      </c>
    </row>
    <row r="994" spans="1:22" hidden="1" x14ac:dyDescent="0.25">
      <c r="A994" s="25">
        <v>2017</v>
      </c>
      <c r="B994" s="25">
        <v>210037</v>
      </c>
      <c r="C994" s="25" t="s">
        <v>230</v>
      </c>
      <c r="D994" s="25" t="s">
        <v>1</v>
      </c>
      <c r="E994" s="25" t="s">
        <v>146</v>
      </c>
      <c r="F994" s="25" t="s">
        <v>147</v>
      </c>
      <c r="G994" s="26">
        <v>40141</v>
      </c>
      <c r="H994" s="26">
        <v>356.20906905300001</v>
      </c>
      <c r="I994" s="26">
        <v>92.060393805000004</v>
      </c>
      <c r="J994" s="26">
        <v>150.89095912799999</v>
      </c>
      <c r="K994" s="26">
        <v>0</v>
      </c>
      <c r="L994" s="26">
        <v>0</v>
      </c>
      <c r="M994" s="26">
        <v>599.16042198599996</v>
      </c>
      <c r="N994" s="26">
        <v>73.900000000000006</v>
      </c>
      <c r="O994" s="26">
        <v>282.83999999999997</v>
      </c>
      <c r="P994" s="26">
        <v>955.90042198599997</v>
      </c>
      <c r="Q994" s="26">
        <v>0</v>
      </c>
      <c r="R994" s="26">
        <v>0</v>
      </c>
      <c r="S994" s="26">
        <v>955.90042198599997</v>
      </c>
      <c r="T994" s="26">
        <v>83.7</v>
      </c>
      <c r="U994" s="26">
        <v>1039.6004219859999</v>
      </c>
      <c r="V994" s="25" t="s">
        <v>278</v>
      </c>
    </row>
    <row r="995" spans="1:22" hidden="1" x14ac:dyDescent="0.25">
      <c r="A995" s="25">
        <v>2017</v>
      </c>
      <c r="B995" s="25">
        <v>210037</v>
      </c>
      <c r="C995" s="25" t="s">
        <v>230</v>
      </c>
      <c r="D995" s="25" t="s">
        <v>1</v>
      </c>
      <c r="E995" s="25" t="s">
        <v>148</v>
      </c>
      <c r="F995" s="25" t="s">
        <v>149</v>
      </c>
      <c r="G995" s="26">
        <v>1103855</v>
      </c>
      <c r="H995" s="26">
        <v>1805.4152046409999</v>
      </c>
      <c r="I995" s="26">
        <v>66.804567871000003</v>
      </c>
      <c r="J995" s="26">
        <v>731.20156828300003</v>
      </c>
      <c r="K995" s="26">
        <v>0</v>
      </c>
      <c r="L995" s="26">
        <v>0</v>
      </c>
      <c r="M995" s="26">
        <v>2603.4213407950001</v>
      </c>
      <c r="N995" s="26">
        <v>82.7</v>
      </c>
      <c r="O995" s="26">
        <v>0.01</v>
      </c>
      <c r="P995" s="26">
        <v>2686.1313407950001</v>
      </c>
      <c r="Q995" s="26">
        <v>0</v>
      </c>
      <c r="R995" s="26">
        <v>0</v>
      </c>
      <c r="S995" s="26">
        <v>2686.1313407950001</v>
      </c>
      <c r="T995" s="26">
        <v>235.3</v>
      </c>
      <c r="U995" s="26">
        <v>2921.4313407949999</v>
      </c>
      <c r="V995" s="25" t="s">
        <v>278</v>
      </c>
    </row>
    <row r="996" spans="1:22" hidden="1" x14ac:dyDescent="0.25">
      <c r="A996" s="25">
        <v>2017</v>
      </c>
      <c r="B996" s="25">
        <v>210037</v>
      </c>
      <c r="C996" s="25" t="s">
        <v>230</v>
      </c>
      <c r="D996" s="25" t="s">
        <v>1</v>
      </c>
      <c r="E996" s="25" t="s">
        <v>150</v>
      </c>
      <c r="F996" s="25" t="s">
        <v>151</v>
      </c>
      <c r="G996" s="26">
        <v>121728</v>
      </c>
      <c r="H996" s="26">
        <v>574.87925271899996</v>
      </c>
      <c r="I996" s="26">
        <v>12.320812657999999</v>
      </c>
      <c r="J996" s="26">
        <v>246.389592983</v>
      </c>
      <c r="K996" s="26">
        <v>0</v>
      </c>
      <c r="L996" s="26">
        <v>0</v>
      </c>
      <c r="M996" s="26">
        <v>833.58965836100003</v>
      </c>
      <c r="N996" s="26">
        <v>22.8</v>
      </c>
      <c r="O996" s="26">
        <v>0</v>
      </c>
      <c r="P996" s="26">
        <v>856.38965836099999</v>
      </c>
      <c r="Q996" s="26">
        <v>0</v>
      </c>
      <c r="R996" s="26">
        <v>0</v>
      </c>
      <c r="S996" s="26">
        <v>856.38965836099999</v>
      </c>
      <c r="T996" s="26">
        <v>75</v>
      </c>
      <c r="U996" s="26">
        <v>931.38965836099999</v>
      </c>
      <c r="V996" s="25" t="s">
        <v>278</v>
      </c>
    </row>
    <row r="997" spans="1:22" hidden="1" x14ac:dyDescent="0.25">
      <c r="A997" s="25">
        <v>2017</v>
      </c>
      <c r="B997" s="25">
        <v>210037</v>
      </c>
      <c r="C997" s="25" t="s">
        <v>230</v>
      </c>
      <c r="D997" s="25" t="s">
        <v>1</v>
      </c>
      <c r="E997" s="25" t="s">
        <v>152</v>
      </c>
      <c r="F997" s="25" t="s">
        <v>153</v>
      </c>
      <c r="G997" s="26">
        <v>96802</v>
      </c>
      <c r="H997" s="26">
        <v>664.467174129</v>
      </c>
      <c r="I997" s="26">
        <v>58.294967100999997</v>
      </c>
      <c r="J997" s="26">
        <v>280.02922215400002</v>
      </c>
      <c r="K997" s="26">
        <v>0</v>
      </c>
      <c r="L997" s="26">
        <v>0</v>
      </c>
      <c r="M997" s="26">
        <v>1002.791363383</v>
      </c>
      <c r="N997" s="26">
        <v>57</v>
      </c>
      <c r="O997" s="26">
        <v>0</v>
      </c>
      <c r="P997" s="26">
        <v>1059.7913633830001</v>
      </c>
      <c r="Q997" s="26">
        <v>0</v>
      </c>
      <c r="R997" s="26">
        <v>0</v>
      </c>
      <c r="S997" s="26">
        <v>1059.7913633830001</v>
      </c>
      <c r="T997" s="26">
        <v>92.8</v>
      </c>
      <c r="U997" s="26">
        <v>1152.591363383</v>
      </c>
      <c r="V997" s="25" t="s">
        <v>278</v>
      </c>
    </row>
    <row r="998" spans="1:22" hidden="1" x14ac:dyDescent="0.25">
      <c r="A998" s="25">
        <v>2017</v>
      </c>
      <c r="B998" s="25">
        <v>210037</v>
      </c>
      <c r="C998" s="25" t="s">
        <v>230</v>
      </c>
      <c r="D998" s="25" t="s">
        <v>1</v>
      </c>
      <c r="E998" s="25" t="s">
        <v>154</v>
      </c>
      <c r="F998" s="25" t="s">
        <v>155</v>
      </c>
      <c r="G998" s="26">
        <v>242260</v>
      </c>
      <c r="H998" s="26">
        <v>1440.137582239</v>
      </c>
      <c r="I998" s="26">
        <v>156.08746647199999</v>
      </c>
      <c r="J998" s="26">
        <v>580.98811651699998</v>
      </c>
      <c r="K998" s="26">
        <v>0</v>
      </c>
      <c r="L998" s="26">
        <v>0</v>
      </c>
      <c r="M998" s="26">
        <v>2177.213165228</v>
      </c>
      <c r="N998" s="26">
        <v>172.7</v>
      </c>
      <c r="O998" s="26">
        <v>0</v>
      </c>
      <c r="P998" s="26">
        <v>2349.9131652279998</v>
      </c>
      <c r="Q998" s="26">
        <v>0</v>
      </c>
      <c r="R998" s="26">
        <v>0</v>
      </c>
      <c r="S998" s="26">
        <v>2349.9131652279998</v>
      </c>
      <c r="T998" s="26">
        <v>205.8</v>
      </c>
      <c r="U998" s="26">
        <v>2555.713165228</v>
      </c>
      <c r="V998" s="25" t="s">
        <v>278</v>
      </c>
    </row>
    <row r="999" spans="1:22" hidden="1" x14ac:dyDescent="0.25">
      <c r="A999" s="25">
        <v>2017</v>
      </c>
      <c r="B999" s="25">
        <v>210037</v>
      </c>
      <c r="C999" s="25" t="s">
        <v>230</v>
      </c>
      <c r="D999" s="25" t="s">
        <v>1</v>
      </c>
      <c r="E999" s="25" t="s">
        <v>156</v>
      </c>
      <c r="F999" s="25" t="s">
        <v>157</v>
      </c>
      <c r="G999" s="26">
        <v>144841</v>
      </c>
      <c r="H999" s="26">
        <v>621.87887409899997</v>
      </c>
      <c r="I999" s="26">
        <v>19.952366223999999</v>
      </c>
      <c r="J999" s="26">
        <v>250.01137178900001</v>
      </c>
      <c r="K999" s="26">
        <v>0</v>
      </c>
      <c r="L999" s="26">
        <v>0</v>
      </c>
      <c r="M999" s="26">
        <v>891.84261211199998</v>
      </c>
      <c r="N999" s="26">
        <v>34.4</v>
      </c>
      <c r="O999" s="26">
        <v>0</v>
      </c>
      <c r="P999" s="26">
        <v>926.24261211199996</v>
      </c>
      <c r="Q999" s="26">
        <v>0</v>
      </c>
      <c r="R999" s="26">
        <v>0</v>
      </c>
      <c r="S999" s="26">
        <v>926.24261211199996</v>
      </c>
      <c r="T999" s="26">
        <v>81.099999999999994</v>
      </c>
      <c r="U999" s="26">
        <v>1007.342612112</v>
      </c>
      <c r="V999" s="25" t="s">
        <v>278</v>
      </c>
    </row>
    <row r="1000" spans="1:22" hidden="1" x14ac:dyDescent="0.25">
      <c r="A1000" s="25">
        <v>2017</v>
      </c>
      <c r="B1000" s="25">
        <v>210037</v>
      </c>
      <c r="C1000" s="25" t="s">
        <v>230</v>
      </c>
      <c r="D1000" s="25" t="s">
        <v>1</v>
      </c>
      <c r="E1000" s="25" t="s">
        <v>158</v>
      </c>
      <c r="F1000" s="25" t="s">
        <v>159</v>
      </c>
      <c r="G1000" s="26">
        <v>68172</v>
      </c>
      <c r="H1000" s="26">
        <v>344.099666915</v>
      </c>
      <c r="I1000" s="26">
        <v>8.6965263630000003</v>
      </c>
      <c r="J1000" s="26">
        <v>138.58755684900001</v>
      </c>
      <c r="K1000" s="26">
        <v>0</v>
      </c>
      <c r="L1000" s="26">
        <v>0</v>
      </c>
      <c r="M1000" s="26">
        <v>491.38375012699998</v>
      </c>
      <c r="N1000" s="26">
        <v>18.3</v>
      </c>
      <c r="O1000" s="26">
        <v>0</v>
      </c>
      <c r="P1000" s="26">
        <v>509.683750127</v>
      </c>
      <c r="Q1000" s="26">
        <v>0</v>
      </c>
      <c r="R1000" s="26">
        <v>0</v>
      </c>
      <c r="S1000" s="26">
        <v>509.683750127</v>
      </c>
      <c r="T1000" s="26">
        <v>44.6</v>
      </c>
      <c r="U1000" s="26">
        <v>554.28375012699996</v>
      </c>
      <c r="V1000" s="25" t="s">
        <v>278</v>
      </c>
    </row>
    <row r="1001" spans="1:22" hidden="1" x14ac:dyDescent="0.25">
      <c r="A1001" s="25">
        <v>2017</v>
      </c>
      <c r="B1001" s="25">
        <v>210037</v>
      </c>
      <c r="C1001" s="25" t="s">
        <v>230</v>
      </c>
      <c r="D1001" s="25" t="s">
        <v>1</v>
      </c>
      <c r="E1001" s="25" t="s">
        <v>160</v>
      </c>
      <c r="F1001" s="25" t="s">
        <v>161</v>
      </c>
      <c r="G1001" s="26">
        <v>1108</v>
      </c>
      <c r="H1001" s="26">
        <v>632.19916375599996</v>
      </c>
      <c r="I1001" s="26">
        <v>135.679453666</v>
      </c>
      <c r="J1001" s="26">
        <v>258.98305058400001</v>
      </c>
      <c r="K1001" s="26">
        <v>0</v>
      </c>
      <c r="L1001" s="26">
        <v>0</v>
      </c>
      <c r="M1001" s="26">
        <v>1026.8616680069999</v>
      </c>
      <c r="N1001" s="26">
        <v>123.2</v>
      </c>
      <c r="O1001" s="26">
        <v>25.05</v>
      </c>
      <c r="P1001" s="26">
        <v>1175.1116680069999</v>
      </c>
      <c r="Q1001" s="26">
        <v>0</v>
      </c>
      <c r="R1001" s="26">
        <v>0</v>
      </c>
      <c r="S1001" s="26">
        <v>1175.1116680069999</v>
      </c>
      <c r="T1001" s="26">
        <v>102.9</v>
      </c>
      <c r="U1001" s="26">
        <v>1278.011668007</v>
      </c>
      <c r="V1001" s="25" t="s">
        <v>278</v>
      </c>
    </row>
    <row r="1002" spans="1:22" hidden="1" x14ac:dyDescent="0.25">
      <c r="A1002" s="25">
        <v>2017</v>
      </c>
      <c r="B1002" s="25">
        <v>210037</v>
      </c>
      <c r="C1002" s="25" t="s">
        <v>230</v>
      </c>
      <c r="D1002" s="25" t="s">
        <v>1</v>
      </c>
      <c r="E1002" s="25" t="s">
        <v>164</v>
      </c>
      <c r="F1002" s="25" t="s">
        <v>165</v>
      </c>
      <c r="G1002" s="26">
        <v>30095</v>
      </c>
      <c r="H1002" s="26">
        <v>188.20448974799999</v>
      </c>
      <c r="I1002" s="26">
        <v>174.193845205</v>
      </c>
      <c r="J1002" s="26">
        <v>79.286762616000004</v>
      </c>
      <c r="K1002" s="26">
        <v>0</v>
      </c>
      <c r="L1002" s="26">
        <v>0</v>
      </c>
      <c r="M1002" s="26">
        <v>441.68509756899999</v>
      </c>
      <c r="N1002" s="26">
        <v>151.5</v>
      </c>
      <c r="O1002" s="26">
        <v>586.29616666699997</v>
      </c>
      <c r="P1002" s="26">
        <v>1179.481264235</v>
      </c>
      <c r="Q1002" s="26">
        <v>0</v>
      </c>
      <c r="R1002" s="26">
        <v>0</v>
      </c>
      <c r="S1002" s="26">
        <v>1179.481264235</v>
      </c>
      <c r="T1002" s="26">
        <v>103.3</v>
      </c>
      <c r="U1002" s="26">
        <v>1282.781264235</v>
      </c>
      <c r="V1002" s="25" t="s">
        <v>278</v>
      </c>
    </row>
    <row r="1003" spans="1:22" hidden="1" x14ac:dyDescent="0.25">
      <c r="A1003" s="25">
        <v>2017</v>
      </c>
      <c r="B1003" s="25">
        <v>210037</v>
      </c>
      <c r="C1003" s="25" t="s">
        <v>230</v>
      </c>
      <c r="D1003" s="25" t="s">
        <v>1</v>
      </c>
      <c r="E1003" s="25" t="s">
        <v>166</v>
      </c>
      <c r="F1003" s="25" t="s">
        <v>167</v>
      </c>
      <c r="G1003" s="26">
        <v>39</v>
      </c>
      <c r="H1003" s="26">
        <v>27.3</v>
      </c>
      <c r="I1003" s="26">
        <v>1.791657506</v>
      </c>
      <c r="J1003" s="26">
        <v>11.728790981</v>
      </c>
      <c r="K1003" s="26">
        <v>0</v>
      </c>
      <c r="L1003" s="26">
        <v>0</v>
      </c>
      <c r="M1003" s="26">
        <v>40.820448487</v>
      </c>
      <c r="N1003" s="26">
        <v>0.9</v>
      </c>
      <c r="O1003" s="26">
        <v>0</v>
      </c>
      <c r="P1003" s="26">
        <v>41.720448486999999</v>
      </c>
      <c r="Q1003" s="26">
        <v>0</v>
      </c>
      <c r="R1003" s="26">
        <v>0</v>
      </c>
      <c r="S1003" s="26">
        <v>41.720448486999999</v>
      </c>
      <c r="T1003" s="26">
        <v>3.7</v>
      </c>
      <c r="U1003" s="26">
        <v>45.420448487000002</v>
      </c>
      <c r="V1003" s="25" t="s">
        <v>278</v>
      </c>
    </row>
    <row r="1004" spans="1:22" hidden="1" x14ac:dyDescent="0.25">
      <c r="A1004" s="25">
        <v>2017</v>
      </c>
      <c r="B1004" s="25">
        <v>210037</v>
      </c>
      <c r="C1004" s="25" t="s">
        <v>230</v>
      </c>
      <c r="D1004" s="25" t="s">
        <v>1</v>
      </c>
      <c r="E1004" s="25" t="s">
        <v>168</v>
      </c>
      <c r="F1004" s="25" t="s">
        <v>169</v>
      </c>
      <c r="G1004" s="26">
        <v>3423</v>
      </c>
      <c r="H1004" s="26">
        <v>1641.2195897829999</v>
      </c>
      <c r="I1004" s="26">
        <v>898.01684729099998</v>
      </c>
      <c r="J1004" s="26">
        <v>666.51536693599996</v>
      </c>
      <c r="K1004" s="26">
        <v>0</v>
      </c>
      <c r="L1004" s="26">
        <v>0</v>
      </c>
      <c r="M1004" s="26">
        <v>3205.7518040099999</v>
      </c>
      <c r="N1004" s="26">
        <v>575.79999999999995</v>
      </c>
      <c r="O1004" s="26">
        <v>0.15</v>
      </c>
      <c r="P1004" s="26">
        <v>3781.7018040100002</v>
      </c>
      <c r="Q1004" s="26">
        <v>0</v>
      </c>
      <c r="R1004" s="26">
        <v>0</v>
      </c>
      <c r="S1004" s="26">
        <v>3781.7018040100002</v>
      </c>
      <c r="T1004" s="26">
        <v>331.3</v>
      </c>
      <c r="U1004" s="26">
        <v>4113.0018040100003</v>
      </c>
      <c r="V1004" s="25" t="s">
        <v>278</v>
      </c>
    </row>
    <row r="1005" spans="1:22" hidden="1" x14ac:dyDescent="0.25">
      <c r="A1005" s="25">
        <v>2017</v>
      </c>
      <c r="B1005" s="25">
        <v>210037</v>
      </c>
      <c r="C1005" s="25" t="s">
        <v>230</v>
      </c>
      <c r="D1005" s="25" t="s">
        <v>1</v>
      </c>
      <c r="E1005" s="25" t="s">
        <v>170</v>
      </c>
      <c r="F1005" s="25" t="s">
        <v>171</v>
      </c>
      <c r="G1005" s="26">
        <v>75966</v>
      </c>
      <c r="H1005" s="26">
        <v>2193.2210704989998</v>
      </c>
      <c r="I1005" s="26">
        <v>154.67620646</v>
      </c>
      <c r="J1005" s="26">
        <v>1045.17881891</v>
      </c>
      <c r="K1005" s="26">
        <v>0</v>
      </c>
      <c r="L1005" s="26">
        <v>0</v>
      </c>
      <c r="M1005" s="26">
        <v>3393.0760958689998</v>
      </c>
      <c r="N1005" s="26">
        <v>212.1</v>
      </c>
      <c r="O1005" s="26">
        <v>0</v>
      </c>
      <c r="P1005" s="26">
        <v>3605.1760958690002</v>
      </c>
      <c r="Q1005" s="26">
        <v>0</v>
      </c>
      <c r="R1005" s="26">
        <v>0</v>
      </c>
      <c r="S1005" s="26">
        <v>3605.1760958690002</v>
      </c>
      <c r="T1005" s="26">
        <v>315.8</v>
      </c>
      <c r="U1005" s="26">
        <v>3920.9760958689999</v>
      </c>
      <c r="V1005" s="25" t="s">
        <v>278</v>
      </c>
    </row>
    <row r="1006" spans="1:22" hidden="1" x14ac:dyDescent="0.25">
      <c r="A1006" s="25">
        <v>2017</v>
      </c>
      <c r="B1006" s="25">
        <v>210037</v>
      </c>
      <c r="C1006" s="25" t="s">
        <v>230</v>
      </c>
      <c r="D1006" s="25" t="s">
        <v>1</v>
      </c>
      <c r="E1006" s="25" t="s">
        <v>193</v>
      </c>
      <c r="F1006" s="25" t="s">
        <v>194</v>
      </c>
      <c r="G1006" s="26">
        <v>18522</v>
      </c>
      <c r="H1006" s="26">
        <v>360.95279901499998</v>
      </c>
      <c r="I1006" s="26">
        <v>8.2408224650000008</v>
      </c>
      <c r="J1006" s="26">
        <v>144.58977936299999</v>
      </c>
      <c r="K1006" s="26"/>
      <c r="L1006" s="26"/>
      <c r="M1006" s="26">
        <v>513.78340084199999</v>
      </c>
      <c r="N1006" s="26"/>
      <c r="O1006" s="26"/>
      <c r="P1006" s="26">
        <v>513.78340084199999</v>
      </c>
      <c r="Q1006" s="26">
        <v>0</v>
      </c>
      <c r="R1006" s="26">
        <v>0</v>
      </c>
      <c r="S1006" s="26">
        <v>513.78340084199999</v>
      </c>
      <c r="T1006" s="26">
        <v>45</v>
      </c>
      <c r="U1006" s="26">
        <v>558.78340084199999</v>
      </c>
      <c r="V1006" s="25" t="s">
        <v>278</v>
      </c>
    </row>
    <row r="1007" spans="1:22" hidden="1" x14ac:dyDescent="0.25">
      <c r="A1007" s="25">
        <v>2017</v>
      </c>
      <c r="B1007" s="25">
        <v>210037</v>
      </c>
      <c r="C1007" s="25" t="s">
        <v>230</v>
      </c>
      <c r="D1007" s="25" t="s">
        <v>1</v>
      </c>
      <c r="E1007" s="25" t="s">
        <v>172</v>
      </c>
      <c r="F1007" s="25" t="s">
        <v>173</v>
      </c>
      <c r="G1007" s="26">
        <v>7695</v>
      </c>
      <c r="H1007" s="26"/>
      <c r="I1007" s="26">
        <v>1430.756762773</v>
      </c>
      <c r="J1007" s="26">
        <v>226.67069721999999</v>
      </c>
      <c r="K1007" s="26"/>
      <c r="L1007" s="26"/>
      <c r="M1007" s="26">
        <v>1657.427459993</v>
      </c>
      <c r="N1007" s="26"/>
      <c r="O1007" s="26"/>
      <c r="P1007" s="26">
        <v>1657.427459993</v>
      </c>
      <c r="Q1007" s="26">
        <v>0</v>
      </c>
      <c r="R1007" s="26">
        <v>0</v>
      </c>
      <c r="S1007" s="26">
        <v>1657.427459993</v>
      </c>
      <c r="T1007" s="26">
        <v>145.19999999999999</v>
      </c>
      <c r="U1007" s="26">
        <v>1802.627459993</v>
      </c>
      <c r="V1007" s="25" t="s">
        <v>278</v>
      </c>
    </row>
    <row r="1008" spans="1:22" x14ac:dyDescent="0.25">
      <c r="A1008" s="25">
        <v>2017</v>
      </c>
      <c r="B1008" s="25">
        <v>210037</v>
      </c>
      <c r="C1008" s="25" t="s">
        <v>230</v>
      </c>
      <c r="D1008" s="25" t="s">
        <v>177</v>
      </c>
      <c r="E1008" s="25" t="s">
        <v>94</v>
      </c>
      <c r="F1008" s="25" t="s">
        <v>94</v>
      </c>
      <c r="G1008" s="26">
        <v>11585506.969160002</v>
      </c>
      <c r="H1008" s="26">
        <v>93547.807036708997</v>
      </c>
      <c r="I1008" s="26">
        <v>20218.779653057001</v>
      </c>
      <c r="J1008" s="26">
        <v>29739.154440234001</v>
      </c>
      <c r="K1008" s="26">
        <v>0</v>
      </c>
      <c r="L1008" s="26">
        <v>0</v>
      </c>
      <c r="M1008" s="26">
        <v>143505.74113000001</v>
      </c>
      <c r="N1008" s="26">
        <v>11252.9</v>
      </c>
      <c r="O1008" s="26">
        <v>3107.5690897439999</v>
      </c>
      <c r="P1008" s="26">
        <v>157866.21021974602</v>
      </c>
      <c r="Q1008" s="26">
        <v>0</v>
      </c>
      <c r="R1008" s="26">
        <v>0</v>
      </c>
      <c r="S1008" s="26">
        <v>157866.21021974401</v>
      </c>
      <c r="T1008" s="26">
        <v>13828.7</v>
      </c>
      <c r="U1008" s="26">
        <v>171694.91021974399</v>
      </c>
      <c r="V1008" s="25" t="s">
        <v>278</v>
      </c>
    </row>
    <row r="1009" spans="1:22" hidden="1" x14ac:dyDescent="0.25">
      <c r="A1009" s="25">
        <v>2017</v>
      </c>
      <c r="B1009" s="25">
        <v>210038</v>
      </c>
      <c r="C1009" s="25" t="s">
        <v>30</v>
      </c>
      <c r="D1009" s="25" t="s">
        <v>1</v>
      </c>
      <c r="E1009" s="25" t="s">
        <v>106</v>
      </c>
      <c r="F1009" s="25" t="s">
        <v>107</v>
      </c>
      <c r="G1009" s="26">
        <v>12044</v>
      </c>
      <c r="H1009" s="26">
        <v>8546.6800038109996</v>
      </c>
      <c r="I1009" s="26">
        <v>4896.9971166309997</v>
      </c>
      <c r="J1009" s="26">
        <v>1436.758724846</v>
      </c>
      <c r="K1009" s="26">
        <v>0</v>
      </c>
      <c r="L1009" s="26">
        <v>1764.9582913690001</v>
      </c>
      <c r="M1009" s="26">
        <v>16645.394136658</v>
      </c>
      <c r="N1009" s="26">
        <v>3013.4</v>
      </c>
      <c r="O1009" s="26">
        <v>4.5</v>
      </c>
      <c r="P1009" s="26">
        <v>19663.294136658002</v>
      </c>
      <c r="Q1009" s="26">
        <v>0</v>
      </c>
      <c r="R1009" s="26">
        <v>0</v>
      </c>
      <c r="S1009" s="26">
        <v>19663.294136658002</v>
      </c>
      <c r="T1009" s="26">
        <v>2740.2</v>
      </c>
      <c r="U1009" s="26">
        <v>22403.494136657999</v>
      </c>
      <c r="V1009" s="25" t="s">
        <v>278</v>
      </c>
    </row>
    <row r="1010" spans="1:22" hidden="1" x14ac:dyDescent="0.25">
      <c r="A1010" s="25">
        <v>2017</v>
      </c>
      <c r="B1010" s="25">
        <v>210038</v>
      </c>
      <c r="C1010" s="25" t="s">
        <v>30</v>
      </c>
      <c r="D1010" s="25" t="s">
        <v>1</v>
      </c>
      <c r="E1010" s="25" t="s">
        <v>110</v>
      </c>
      <c r="F1010" s="25" t="s">
        <v>111</v>
      </c>
      <c r="G1010" s="26">
        <v>8421</v>
      </c>
      <c r="H1010" s="26">
        <v>5760.594552865</v>
      </c>
      <c r="I1010" s="26">
        <v>1794.0206646859999</v>
      </c>
      <c r="J1010" s="26">
        <v>973.45297051700004</v>
      </c>
      <c r="K1010" s="26">
        <v>0</v>
      </c>
      <c r="L1010" s="26">
        <v>0</v>
      </c>
      <c r="M1010" s="26">
        <v>8528.0681880680004</v>
      </c>
      <c r="N1010" s="26">
        <v>668.7</v>
      </c>
      <c r="O1010" s="26">
        <v>4.1900000000000004</v>
      </c>
      <c r="P1010" s="26">
        <v>9200.9581880679998</v>
      </c>
      <c r="Q1010" s="26">
        <v>0</v>
      </c>
      <c r="R1010" s="26">
        <v>0</v>
      </c>
      <c r="S1010" s="26">
        <v>9200.9581880679998</v>
      </c>
      <c r="T1010" s="26">
        <v>1282.2</v>
      </c>
      <c r="U1010" s="26">
        <v>10483.158188068001</v>
      </c>
      <c r="V1010" s="25" t="s">
        <v>278</v>
      </c>
    </row>
    <row r="1011" spans="1:22" hidden="1" x14ac:dyDescent="0.25">
      <c r="A1011" s="25">
        <v>2017</v>
      </c>
      <c r="B1011" s="25">
        <v>210038</v>
      </c>
      <c r="C1011" s="25" t="s">
        <v>30</v>
      </c>
      <c r="D1011" s="25" t="s">
        <v>1</v>
      </c>
      <c r="E1011" s="25" t="s">
        <v>116</v>
      </c>
      <c r="F1011" s="25" t="s">
        <v>117</v>
      </c>
      <c r="G1011" s="26">
        <v>3721</v>
      </c>
      <c r="H1011" s="26">
        <v>8604.8050785659998</v>
      </c>
      <c r="I1011" s="26">
        <v>1323.0273896480001</v>
      </c>
      <c r="J1011" s="26">
        <v>1458.6338426069999</v>
      </c>
      <c r="K1011" s="26">
        <v>0</v>
      </c>
      <c r="L1011" s="26">
        <v>702.05465863100005</v>
      </c>
      <c r="M1011" s="26">
        <v>12088.520969450999</v>
      </c>
      <c r="N1011" s="26">
        <v>1000.9</v>
      </c>
      <c r="O1011" s="26">
        <v>573.67539360000001</v>
      </c>
      <c r="P1011" s="26">
        <v>13663.096363051</v>
      </c>
      <c r="Q1011" s="26">
        <v>0</v>
      </c>
      <c r="R1011" s="26">
        <v>0</v>
      </c>
      <c r="S1011" s="26">
        <v>13663.096363051</v>
      </c>
      <c r="T1011" s="26">
        <v>1904.1</v>
      </c>
      <c r="U1011" s="26">
        <v>15567.196363051</v>
      </c>
      <c r="V1011" s="25" t="s">
        <v>278</v>
      </c>
    </row>
    <row r="1012" spans="1:22" hidden="1" x14ac:dyDescent="0.25">
      <c r="A1012" s="25">
        <v>2017</v>
      </c>
      <c r="B1012" s="25">
        <v>210038</v>
      </c>
      <c r="C1012" s="25" t="s">
        <v>30</v>
      </c>
      <c r="D1012" s="25" t="s">
        <v>1</v>
      </c>
      <c r="E1012" s="25" t="s">
        <v>180</v>
      </c>
      <c r="F1012" s="25" t="s">
        <v>224</v>
      </c>
      <c r="G1012" s="26">
        <v>6494</v>
      </c>
      <c r="H1012" s="26">
        <v>2297.1800090629999</v>
      </c>
      <c r="I1012" s="26">
        <v>931.49705973599998</v>
      </c>
      <c r="J1012" s="26">
        <v>387.46346594200003</v>
      </c>
      <c r="K1012" s="26">
        <v>0</v>
      </c>
      <c r="L1012" s="26">
        <v>0</v>
      </c>
      <c r="M1012" s="26">
        <v>3616.140534741</v>
      </c>
      <c r="N1012" s="26">
        <v>431.5</v>
      </c>
      <c r="O1012" s="26">
        <v>1.62</v>
      </c>
      <c r="P1012" s="26">
        <v>4049.2605347409999</v>
      </c>
      <c r="Q1012" s="26">
        <v>0</v>
      </c>
      <c r="R1012" s="26">
        <v>0</v>
      </c>
      <c r="S1012" s="26">
        <v>4049.2605347409999</v>
      </c>
      <c r="T1012" s="26">
        <v>564.29999999999995</v>
      </c>
      <c r="U1012" s="26">
        <v>4613.5605347410001</v>
      </c>
      <c r="V1012" s="25" t="s">
        <v>278</v>
      </c>
    </row>
    <row r="1013" spans="1:22" hidden="1" x14ac:dyDescent="0.25">
      <c r="A1013" s="25">
        <v>2017</v>
      </c>
      <c r="B1013" s="25">
        <v>210038</v>
      </c>
      <c r="C1013" s="25" t="s">
        <v>30</v>
      </c>
      <c r="D1013" s="25" t="s">
        <v>1</v>
      </c>
      <c r="E1013" s="25" t="s">
        <v>182</v>
      </c>
      <c r="F1013" s="25" t="s">
        <v>231</v>
      </c>
      <c r="G1013" s="26">
        <v>2942</v>
      </c>
      <c r="H1013" s="26">
        <v>2353.7295643839998</v>
      </c>
      <c r="I1013" s="26">
        <v>750.89193379300002</v>
      </c>
      <c r="J1013" s="26">
        <v>397.68457829800002</v>
      </c>
      <c r="K1013" s="26">
        <v>0</v>
      </c>
      <c r="L1013" s="26">
        <v>0</v>
      </c>
      <c r="M1013" s="26">
        <v>3502.3060764749998</v>
      </c>
      <c r="N1013" s="26">
        <v>377.1</v>
      </c>
      <c r="O1013" s="26">
        <v>1.1000000000000001</v>
      </c>
      <c r="P1013" s="26">
        <v>3880.5060764750001</v>
      </c>
      <c r="Q1013" s="26">
        <v>0</v>
      </c>
      <c r="R1013" s="26">
        <v>0</v>
      </c>
      <c r="S1013" s="26">
        <v>3880.5060764750001</v>
      </c>
      <c r="T1013" s="26">
        <v>540.79999999999995</v>
      </c>
      <c r="U1013" s="26">
        <v>4421.3060764749998</v>
      </c>
      <c r="V1013" s="25" t="s">
        <v>278</v>
      </c>
    </row>
    <row r="1014" spans="1:22" hidden="1" x14ac:dyDescent="0.25">
      <c r="A1014" s="25">
        <v>2017</v>
      </c>
      <c r="B1014" s="25">
        <v>210038</v>
      </c>
      <c r="C1014" s="25" t="s">
        <v>30</v>
      </c>
      <c r="D1014" s="25" t="s">
        <v>1</v>
      </c>
      <c r="E1014" s="25" t="s">
        <v>120</v>
      </c>
      <c r="F1014" s="25" t="s">
        <v>121</v>
      </c>
      <c r="G1014" s="26">
        <v>264138</v>
      </c>
      <c r="H1014" s="26">
        <v>6837.4967419940003</v>
      </c>
      <c r="I1014" s="26">
        <v>2117.0916239940002</v>
      </c>
      <c r="J1014" s="26">
        <v>1218.0120170979999</v>
      </c>
      <c r="K1014" s="26">
        <v>0</v>
      </c>
      <c r="L1014" s="26">
        <v>167.61574999999999</v>
      </c>
      <c r="M1014" s="26">
        <v>10340.216133087</v>
      </c>
      <c r="N1014" s="26">
        <v>1723.4</v>
      </c>
      <c r="O1014" s="26">
        <v>0</v>
      </c>
      <c r="P1014" s="26">
        <v>12063.616133087</v>
      </c>
      <c r="Q1014" s="26">
        <v>0</v>
      </c>
      <c r="R1014" s="26">
        <v>0</v>
      </c>
      <c r="S1014" s="26">
        <v>12063.616133087</v>
      </c>
      <c r="T1014" s="26">
        <v>1681.2</v>
      </c>
      <c r="U1014" s="26">
        <v>13744.816133087001</v>
      </c>
      <c r="V1014" s="25" t="s">
        <v>278</v>
      </c>
    </row>
    <row r="1015" spans="1:22" hidden="1" x14ac:dyDescent="0.25">
      <c r="A1015" s="25">
        <v>2017</v>
      </c>
      <c r="B1015" s="25">
        <v>210038</v>
      </c>
      <c r="C1015" s="25" t="s">
        <v>30</v>
      </c>
      <c r="D1015" s="25" t="s">
        <v>1</v>
      </c>
      <c r="E1015" s="25" t="s">
        <v>122</v>
      </c>
      <c r="F1015" s="25" t="s">
        <v>123</v>
      </c>
      <c r="G1015" s="26">
        <v>433681</v>
      </c>
      <c r="H1015" s="26">
        <v>7320.2338895809999</v>
      </c>
      <c r="I1015" s="26">
        <v>1984.2642738740001</v>
      </c>
      <c r="J1015" s="26">
        <v>1413.6011656610001</v>
      </c>
      <c r="K1015" s="26">
        <v>0</v>
      </c>
      <c r="L1015" s="26">
        <v>1043.8078840000001</v>
      </c>
      <c r="M1015" s="26">
        <v>11761.907213115999</v>
      </c>
      <c r="N1015" s="26">
        <v>1564.9</v>
      </c>
      <c r="O1015" s="26">
        <v>0</v>
      </c>
      <c r="P1015" s="26">
        <v>13326.807213116001</v>
      </c>
      <c r="Q1015" s="26">
        <v>0</v>
      </c>
      <c r="R1015" s="26">
        <v>0</v>
      </c>
      <c r="S1015" s="26">
        <v>13326.807213116001</v>
      </c>
      <c r="T1015" s="26">
        <v>1857.2</v>
      </c>
      <c r="U1015" s="26">
        <v>15184.007213116</v>
      </c>
      <c r="V1015" s="25" t="s">
        <v>278</v>
      </c>
    </row>
    <row r="1016" spans="1:22" hidden="1" x14ac:dyDescent="0.25">
      <c r="A1016" s="25">
        <v>2017</v>
      </c>
      <c r="B1016" s="25">
        <v>210038</v>
      </c>
      <c r="C1016" s="25" t="s">
        <v>30</v>
      </c>
      <c r="D1016" s="25" t="s">
        <v>1</v>
      </c>
      <c r="E1016" s="25" t="s">
        <v>124</v>
      </c>
      <c r="F1016" s="25" t="s">
        <v>125</v>
      </c>
      <c r="G1016" s="26">
        <v>4897</v>
      </c>
      <c r="H1016" s="26">
        <v>1819.1439568129999</v>
      </c>
      <c r="I1016" s="26">
        <v>6.8131639100000001</v>
      </c>
      <c r="J1016" s="26">
        <v>837.990206038</v>
      </c>
      <c r="K1016" s="26">
        <v>0</v>
      </c>
      <c r="L1016" s="26">
        <v>0</v>
      </c>
      <c r="M1016" s="26">
        <v>2663.9473267610001</v>
      </c>
      <c r="N1016" s="26">
        <v>48.7</v>
      </c>
      <c r="O1016" s="26">
        <v>0</v>
      </c>
      <c r="P1016" s="26">
        <v>2712.6473267609999</v>
      </c>
      <c r="Q1016" s="26">
        <v>0</v>
      </c>
      <c r="R1016" s="26">
        <v>0</v>
      </c>
      <c r="S1016" s="26">
        <v>2712.6473267609999</v>
      </c>
      <c r="T1016" s="26">
        <v>378</v>
      </c>
      <c r="U1016" s="26">
        <v>3090.6473267609999</v>
      </c>
      <c r="V1016" s="25" t="s">
        <v>278</v>
      </c>
    </row>
    <row r="1017" spans="1:22" hidden="1" x14ac:dyDescent="0.25">
      <c r="A1017" s="25">
        <v>2017</v>
      </c>
      <c r="B1017" s="25">
        <v>210038</v>
      </c>
      <c r="C1017" s="25" t="s">
        <v>30</v>
      </c>
      <c r="D1017" s="25" t="s">
        <v>1</v>
      </c>
      <c r="E1017" s="25" t="s">
        <v>128</v>
      </c>
      <c r="F1017" s="25" t="s">
        <v>129</v>
      </c>
      <c r="G1017" s="26">
        <v>554991</v>
      </c>
      <c r="H1017" s="26">
        <v>9248.3302845729995</v>
      </c>
      <c r="I1017" s="26">
        <v>1899.115924709</v>
      </c>
      <c r="J1017" s="26">
        <v>8144.8852628590002</v>
      </c>
      <c r="K1017" s="26">
        <v>0</v>
      </c>
      <c r="L1017" s="26">
        <v>144.75523000000001</v>
      </c>
      <c r="M1017" s="26">
        <v>19437.086702141001</v>
      </c>
      <c r="N1017" s="26">
        <v>1611.1</v>
      </c>
      <c r="O1017" s="26">
        <v>193.32105799999999</v>
      </c>
      <c r="P1017" s="26">
        <v>21241.507760141001</v>
      </c>
      <c r="Q1017" s="26">
        <v>0</v>
      </c>
      <c r="R1017" s="26">
        <v>0</v>
      </c>
      <c r="S1017" s="26">
        <v>21241.507760141001</v>
      </c>
      <c r="T1017" s="26">
        <v>2960.2</v>
      </c>
      <c r="U1017" s="26">
        <v>24201.707760140998</v>
      </c>
      <c r="V1017" s="25" t="s">
        <v>278</v>
      </c>
    </row>
    <row r="1018" spans="1:22" hidden="1" x14ac:dyDescent="0.25">
      <c r="A1018" s="25">
        <v>2017</v>
      </c>
      <c r="B1018" s="25">
        <v>210038</v>
      </c>
      <c r="C1018" s="25" t="s">
        <v>30</v>
      </c>
      <c r="D1018" s="25" t="s">
        <v>1</v>
      </c>
      <c r="E1018" s="25" t="s">
        <v>130</v>
      </c>
      <c r="F1018" s="25" t="s">
        <v>131</v>
      </c>
      <c r="G1018" s="26">
        <v>57011</v>
      </c>
      <c r="H1018" s="26">
        <v>256.78244816099999</v>
      </c>
      <c r="I1018" s="26">
        <v>4.9796404269999996</v>
      </c>
      <c r="J1018" s="26">
        <v>298.14319941700001</v>
      </c>
      <c r="K1018" s="26">
        <v>0</v>
      </c>
      <c r="L1018" s="26">
        <v>0</v>
      </c>
      <c r="M1018" s="26">
        <v>559.90528800499999</v>
      </c>
      <c r="N1018" s="26">
        <v>6.9</v>
      </c>
      <c r="O1018" s="26">
        <v>0</v>
      </c>
      <c r="P1018" s="26">
        <v>566.80528800499997</v>
      </c>
      <c r="Q1018" s="26">
        <v>0</v>
      </c>
      <c r="R1018" s="26">
        <v>0</v>
      </c>
      <c r="S1018" s="26">
        <v>566.80528800499997</v>
      </c>
      <c r="T1018" s="26">
        <v>79</v>
      </c>
      <c r="U1018" s="26">
        <v>645.80528800499997</v>
      </c>
      <c r="V1018" s="25" t="s">
        <v>278</v>
      </c>
    </row>
    <row r="1019" spans="1:22" hidden="1" x14ac:dyDescent="0.25">
      <c r="A1019" s="25">
        <v>2017</v>
      </c>
      <c r="B1019" s="25">
        <v>210038</v>
      </c>
      <c r="C1019" s="25" t="s">
        <v>30</v>
      </c>
      <c r="D1019" s="25" t="s">
        <v>1</v>
      </c>
      <c r="E1019" s="25" t="s">
        <v>132</v>
      </c>
      <c r="F1019" s="25" t="s">
        <v>133</v>
      </c>
      <c r="G1019" s="26">
        <v>549565</v>
      </c>
      <c r="H1019" s="26">
        <v>831.317060255</v>
      </c>
      <c r="I1019" s="26">
        <v>281.26444201800001</v>
      </c>
      <c r="J1019" s="26">
        <v>732.07216758699997</v>
      </c>
      <c r="K1019" s="26">
        <v>0</v>
      </c>
      <c r="L1019" s="26">
        <v>60.269950000000001</v>
      </c>
      <c r="M1019" s="26">
        <v>1904.9236198609999</v>
      </c>
      <c r="N1019" s="26">
        <v>218.5</v>
      </c>
      <c r="O1019" s="26">
        <v>0</v>
      </c>
      <c r="P1019" s="26">
        <v>2123.4236198610001</v>
      </c>
      <c r="Q1019" s="26">
        <v>0</v>
      </c>
      <c r="R1019" s="26">
        <v>0</v>
      </c>
      <c r="S1019" s="26">
        <v>2123.4236198610001</v>
      </c>
      <c r="T1019" s="26">
        <v>295.89999999999998</v>
      </c>
      <c r="U1019" s="26">
        <v>2419.3236198610002</v>
      </c>
      <c r="V1019" s="25" t="s">
        <v>278</v>
      </c>
    </row>
    <row r="1020" spans="1:22" hidden="1" x14ac:dyDescent="0.25">
      <c r="A1020" s="25">
        <v>2017</v>
      </c>
      <c r="B1020" s="25">
        <v>210038</v>
      </c>
      <c r="C1020" s="25" t="s">
        <v>30</v>
      </c>
      <c r="D1020" s="25" t="s">
        <v>1</v>
      </c>
      <c r="E1020" s="25" t="s">
        <v>174</v>
      </c>
      <c r="F1020" s="25" t="s">
        <v>175</v>
      </c>
      <c r="G1020" s="26">
        <v>9043.9760999999999</v>
      </c>
      <c r="H1020" s="26">
        <v>14067</v>
      </c>
      <c r="I1020" s="26">
        <v>1416.4753407569999</v>
      </c>
      <c r="J1020" s="26">
        <v>1154.3035625150001</v>
      </c>
      <c r="K1020" s="26"/>
      <c r="L1020" s="26"/>
      <c r="M1020" s="26">
        <v>16637.778903271999</v>
      </c>
      <c r="N1020" s="26">
        <v>37.9</v>
      </c>
      <c r="O1020" s="26"/>
      <c r="P1020" s="26">
        <v>16675.678903272001</v>
      </c>
      <c r="Q1020" s="26">
        <v>0</v>
      </c>
      <c r="R1020" s="26">
        <v>0</v>
      </c>
      <c r="S1020" s="26">
        <v>16675.678903272001</v>
      </c>
      <c r="T1020" s="26">
        <v>2323.9</v>
      </c>
      <c r="U1020" s="26">
        <v>18999.578903271999</v>
      </c>
      <c r="V1020" s="25" t="s">
        <v>278</v>
      </c>
    </row>
    <row r="1021" spans="1:22" hidden="1" x14ac:dyDescent="0.25">
      <c r="A1021" s="25">
        <v>2017</v>
      </c>
      <c r="B1021" s="25">
        <v>210038</v>
      </c>
      <c r="C1021" s="25" t="s">
        <v>30</v>
      </c>
      <c r="D1021" s="25" t="s">
        <v>1</v>
      </c>
      <c r="E1021" s="25" t="s">
        <v>176</v>
      </c>
      <c r="F1021" s="25" t="s">
        <v>2</v>
      </c>
      <c r="G1021" s="26">
        <v>9043.9760999999999</v>
      </c>
      <c r="H1021" s="26">
        <v>5593</v>
      </c>
      <c r="I1021" s="26">
        <v>3343.1982456870001</v>
      </c>
      <c r="J1021" s="26">
        <v>1427.2139722320001</v>
      </c>
      <c r="K1021" s="26"/>
      <c r="L1021" s="26"/>
      <c r="M1021" s="26">
        <v>10363.412217919</v>
      </c>
      <c r="N1021" s="26">
        <v>89.5</v>
      </c>
      <c r="O1021" s="26"/>
      <c r="P1021" s="26">
        <v>10452.912217919</v>
      </c>
      <c r="Q1021" s="26">
        <v>0</v>
      </c>
      <c r="R1021" s="26">
        <v>0</v>
      </c>
      <c r="S1021" s="26">
        <v>10452.912217919</v>
      </c>
      <c r="T1021" s="26">
        <v>1456.7</v>
      </c>
      <c r="U1021" s="26">
        <v>11909.612217919001</v>
      </c>
      <c r="V1021" s="25" t="s">
        <v>278</v>
      </c>
    </row>
    <row r="1022" spans="1:22" hidden="1" x14ac:dyDescent="0.25">
      <c r="A1022" s="25">
        <v>2017</v>
      </c>
      <c r="B1022" s="25">
        <v>210038</v>
      </c>
      <c r="C1022" s="25" t="s">
        <v>30</v>
      </c>
      <c r="D1022" s="25" t="s">
        <v>1</v>
      </c>
      <c r="E1022" s="25" t="s">
        <v>134</v>
      </c>
      <c r="F1022" s="25" t="s">
        <v>135</v>
      </c>
      <c r="G1022" s="26">
        <v>5428816</v>
      </c>
      <c r="H1022" s="26">
        <v>5377.0209429269999</v>
      </c>
      <c r="I1022" s="26">
        <v>818.62214600200002</v>
      </c>
      <c r="J1022" s="26">
        <v>3160.3857351000001</v>
      </c>
      <c r="K1022" s="26">
        <v>0</v>
      </c>
      <c r="L1022" s="26">
        <v>0</v>
      </c>
      <c r="M1022" s="26">
        <v>9356.0288240289992</v>
      </c>
      <c r="N1022" s="26">
        <v>575.70000000000005</v>
      </c>
      <c r="O1022" s="26">
        <v>53.316572000000001</v>
      </c>
      <c r="P1022" s="26">
        <v>9985.0453960289997</v>
      </c>
      <c r="Q1022" s="26">
        <v>0</v>
      </c>
      <c r="R1022" s="26">
        <v>0</v>
      </c>
      <c r="S1022" s="26">
        <v>9985.0453960289997</v>
      </c>
      <c r="T1022" s="26">
        <v>1391.5</v>
      </c>
      <c r="U1022" s="26">
        <v>11376.545396029</v>
      </c>
      <c r="V1022" s="25" t="s">
        <v>278</v>
      </c>
    </row>
    <row r="1023" spans="1:22" hidden="1" x14ac:dyDescent="0.25">
      <c r="A1023" s="25">
        <v>2017</v>
      </c>
      <c r="B1023" s="25">
        <v>210038</v>
      </c>
      <c r="C1023" s="25" t="s">
        <v>30</v>
      </c>
      <c r="D1023" s="25" t="s">
        <v>1</v>
      </c>
      <c r="E1023" s="25" t="s">
        <v>136</v>
      </c>
      <c r="F1023" s="25" t="s">
        <v>137</v>
      </c>
      <c r="G1023" s="26">
        <v>163117</v>
      </c>
      <c r="H1023" s="26">
        <v>476.26270872999999</v>
      </c>
      <c r="I1023" s="26">
        <v>202.86494147900001</v>
      </c>
      <c r="J1023" s="26">
        <v>285.23268312599998</v>
      </c>
      <c r="K1023" s="26">
        <v>0</v>
      </c>
      <c r="L1023" s="26">
        <v>30.217099999999999</v>
      </c>
      <c r="M1023" s="26">
        <v>994.57743333500002</v>
      </c>
      <c r="N1023" s="26">
        <v>163.9</v>
      </c>
      <c r="O1023" s="26">
        <v>0</v>
      </c>
      <c r="P1023" s="26">
        <v>1158.4774333349999</v>
      </c>
      <c r="Q1023" s="26">
        <v>0</v>
      </c>
      <c r="R1023" s="26">
        <v>0</v>
      </c>
      <c r="S1023" s="26">
        <v>1158.4774333349999</v>
      </c>
      <c r="T1023" s="26">
        <v>161.4</v>
      </c>
      <c r="U1023" s="26">
        <v>1319.877433335</v>
      </c>
      <c r="V1023" s="25" t="s">
        <v>278</v>
      </c>
    </row>
    <row r="1024" spans="1:22" hidden="1" x14ac:dyDescent="0.25">
      <c r="A1024" s="25">
        <v>2017</v>
      </c>
      <c r="B1024" s="25">
        <v>210038</v>
      </c>
      <c r="C1024" s="25" t="s">
        <v>30</v>
      </c>
      <c r="D1024" s="25" t="s">
        <v>1</v>
      </c>
      <c r="E1024" s="25" t="s">
        <v>138</v>
      </c>
      <c r="F1024" s="25" t="s">
        <v>139</v>
      </c>
      <c r="G1024" s="26">
        <v>11645</v>
      </c>
      <c r="H1024" s="26">
        <v>430.17473224999998</v>
      </c>
      <c r="I1024" s="26">
        <v>46.629251615000001</v>
      </c>
      <c r="J1024" s="26">
        <v>165.48449239999999</v>
      </c>
      <c r="K1024" s="26">
        <v>0</v>
      </c>
      <c r="L1024" s="26">
        <v>0</v>
      </c>
      <c r="M1024" s="26">
        <v>642.288476264</v>
      </c>
      <c r="N1024" s="26">
        <v>44.7</v>
      </c>
      <c r="O1024" s="26">
        <v>17.2806</v>
      </c>
      <c r="P1024" s="26">
        <v>704.26907626399998</v>
      </c>
      <c r="Q1024" s="26">
        <v>0</v>
      </c>
      <c r="R1024" s="26">
        <v>0</v>
      </c>
      <c r="S1024" s="26">
        <v>704.26907626399998</v>
      </c>
      <c r="T1024" s="26">
        <v>98.1</v>
      </c>
      <c r="U1024" s="26">
        <v>802.369076264</v>
      </c>
      <c r="V1024" s="25" t="s">
        <v>278</v>
      </c>
    </row>
    <row r="1025" spans="1:22" hidden="1" x14ac:dyDescent="0.25">
      <c r="A1025" s="25">
        <v>2017</v>
      </c>
      <c r="B1025" s="25">
        <v>210038</v>
      </c>
      <c r="C1025" s="25" t="s">
        <v>30</v>
      </c>
      <c r="D1025" s="25" t="s">
        <v>1</v>
      </c>
      <c r="E1025" s="25" t="s">
        <v>140</v>
      </c>
      <c r="F1025" s="25" t="s">
        <v>141</v>
      </c>
      <c r="G1025" s="26">
        <v>116791</v>
      </c>
      <c r="H1025" s="26">
        <v>2612.3371390950001</v>
      </c>
      <c r="I1025" s="26">
        <v>555.23197687499999</v>
      </c>
      <c r="J1025" s="26">
        <v>2011.4001553979999</v>
      </c>
      <c r="K1025" s="26">
        <v>0</v>
      </c>
      <c r="L1025" s="26">
        <v>0</v>
      </c>
      <c r="M1025" s="26">
        <v>5178.9692713670001</v>
      </c>
      <c r="N1025" s="26">
        <v>448.8</v>
      </c>
      <c r="O1025" s="26">
        <v>26.479310000000002</v>
      </c>
      <c r="P1025" s="26">
        <v>5654.248581367</v>
      </c>
      <c r="Q1025" s="26">
        <v>0</v>
      </c>
      <c r="R1025" s="26">
        <v>0</v>
      </c>
      <c r="S1025" s="26">
        <v>5654.248581367</v>
      </c>
      <c r="T1025" s="26">
        <v>788</v>
      </c>
      <c r="U1025" s="26">
        <v>6442.248581367</v>
      </c>
      <c r="V1025" s="25" t="s">
        <v>278</v>
      </c>
    </row>
    <row r="1026" spans="1:22" hidden="1" x14ac:dyDescent="0.25">
      <c r="A1026" s="25">
        <v>2017</v>
      </c>
      <c r="B1026" s="25">
        <v>210038</v>
      </c>
      <c r="C1026" s="25" t="s">
        <v>30</v>
      </c>
      <c r="D1026" s="25" t="s">
        <v>1</v>
      </c>
      <c r="E1026" s="25" t="s">
        <v>142</v>
      </c>
      <c r="F1026" s="25" t="s">
        <v>143</v>
      </c>
      <c r="G1026" s="26">
        <v>225063</v>
      </c>
      <c r="H1026" s="26">
        <v>918.92763549999995</v>
      </c>
      <c r="I1026" s="26">
        <v>257.86828938000002</v>
      </c>
      <c r="J1026" s="26">
        <v>659.13162374800004</v>
      </c>
      <c r="K1026" s="26">
        <v>0</v>
      </c>
      <c r="L1026" s="26">
        <v>0</v>
      </c>
      <c r="M1026" s="26">
        <v>1835.9275486280001</v>
      </c>
      <c r="N1026" s="26">
        <v>214.6</v>
      </c>
      <c r="O1026" s="26">
        <v>172.20282615400001</v>
      </c>
      <c r="P1026" s="26">
        <v>2222.7303747820001</v>
      </c>
      <c r="Q1026" s="26">
        <v>0</v>
      </c>
      <c r="R1026" s="26">
        <v>0</v>
      </c>
      <c r="S1026" s="26">
        <v>2222.7303747820001</v>
      </c>
      <c r="T1026" s="26">
        <v>309.8</v>
      </c>
      <c r="U1026" s="26">
        <v>2532.5303747819999</v>
      </c>
      <c r="V1026" s="25" t="s">
        <v>278</v>
      </c>
    </row>
    <row r="1027" spans="1:22" hidden="1" x14ac:dyDescent="0.25">
      <c r="A1027" s="25">
        <v>2017</v>
      </c>
      <c r="B1027" s="25">
        <v>210038</v>
      </c>
      <c r="C1027" s="25" t="s">
        <v>30</v>
      </c>
      <c r="D1027" s="25" t="s">
        <v>1</v>
      </c>
      <c r="E1027" s="25" t="s">
        <v>146</v>
      </c>
      <c r="F1027" s="25" t="s">
        <v>147</v>
      </c>
      <c r="G1027" s="26">
        <v>15894</v>
      </c>
      <c r="H1027" s="26">
        <v>252.55039689500001</v>
      </c>
      <c r="I1027" s="26">
        <v>89.688776847</v>
      </c>
      <c r="J1027" s="26">
        <v>221.64318489600001</v>
      </c>
      <c r="K1027" s="26">
        <v>0</v>
      </c>
      <c r="L1027" s="26">
        <v>0</v>
      </c>
      <c r="M1027" s="26">
        <v>563.88235863700004</v>
      </c>
      <c r="N1027" s="26">
        <v>74</v>
      </c>
      <c r="O1027" s="26">
        <v>43.384470999999998</v>
      </c>
      <c r="P1027" s="26">
        <v>681.266829637</v>
      </c>
      <c r="Q1027" s="26">
        <v>0</v>
      </c>
      <c r="R1027" s="26">
        <v>0</v>
      </c>
      <c r="S1027" s="26">
        <v>681.266829637</v>
      </c>
      <c r="T1027" s="26">
        <v>94.9</v>
      </c>
      <c r="U1027" s="26">
        <v>776.16682963699998</v>
      </c>
      <c r="V1027" s="25" t="s">
        <v>278</v>
      </c>
    </row>
    <row r="1028" spans="1:22" hidden="1" x14ac:dyDescent="0.25">
      <c r="A1028" s="25">
        <v>2017</v>
      </c>
      <c r="B1028" s="25">
        <v>210038</v>
      </c>
      <c r="C1028" s="25" t="s">
        <v>30</v>
      </c>
      <c r="D1028" s="25" t="s">
        <v>1</v>
      </c>
      <c r="E1028" s="25" t="s">
        <v>148</v>
      </c>
      <c r="F1028" s="25" t="s">
        <v>149</v>
      </c>
      <c r="G1028" s="26">
        <v>2394472</v>
      </c>
      <c r="H1028" s="26">
        <v>2937.4359816340002</v>
      </c>
      <c r="I1028" s="26">
        <v>124.007206829</v>
      </c>
      <c r="J1028" s="26">
        <v>569.00329504700005</v>
      </c>
      <c r="K1028" s="26">
        <v>0</v>
      </c>
      <c r="L1028" s="26">
        <v>0</v>
      </c>
      <c r="M1028" s="26">
        <v>3630.4464835099998</v>
      </c>
      <c r="N1028" s="26">
        <v>132.5</v>
      </c>
      <c r="O1028" s="26">
        <v>0</v>
      </c>
      <c r="P1028" s="26">
        <v>3762.9464835099998</v>
      </c>
      <c r="Q1028" s="26">
        <v>0</v>
      </c>
      <c r="R1028" s="26">
        <v>0</v>
      </c>
      <c r="S1028" s="26">
        <v>3762.9464835099998</v>
      </c>
      <c r="T1028" s="26">
        <v>524.4</v>
      </c>
      <c r="U1028" s="26">
        <v>4287.3464835100003</v>
      </c>
      <c r="V1028" s="25" t="s">
        <v>278</v>
      </c>
    </row>
    <row r="1029" spans="1:22" hidden="1" x14ac:dyDescent="0.25">
      <c r="A1029" s="25">
        <v>2017</v>
      </c>
      <c r="B1029" s="25">
        <v>210038</v>
      </c>
      <c r="C1029" s="25" t="s">
        <v>30</v>
      </c>
      <c r="D1029" s="25" t="s">
        <v>1</v>
      </c>
      <c r="E1029" s="25" t="s">
        <v>150</v>
      </c>
      <c r="F1029" s="25" t="s">
        <v>151</v>
      </c>
      <c r="G1029" s="26">
        <v>22754</v>
      </c>
      <c r="H1029" s="26">
        <v>130.20065231800001</v>
      </c>
      <c r="I1029" s="26">
        <v>87.030470949999994</v>
      </c>
      <c r="J1029" s="26">
        <v>149.48160805000001</v>
      </c>
      <c r="K1029" s="26">
        <v>0</v>
      </c>
      <c r="L1029" s="26">
        <v>0</v>
      </c>
      <c r="M1029" s="26">
        <v>366.71273131800001</v>
      </c>
      <c r="N1029" s="26">
        <v>68</v>
      </c>
      <c r="O1029" s="26">
        <v>0</v>
      </c>
      <c r="P1029" s="26">
        <v>434.71273131800001</v>
      </c>
      <c r="Q1029" s="26">
        <v>0</v>
      </c>
      <c r="R1029" s="26">
        <v>0</v>
      </c>
      <c r="S1029" s="26">
        <v>434.71273131800001</v>
      </c>
      <c r="T1029" s="26">
        <v>60.6</v>
      </c>
      <c r="U1029" s="26">
        <v>495.31273131799998</v>
      </c>
      <c r="V1029" s="25" t="s">
        <v>278</v>
      </c>
    </row>
    <row r="1030" spans="1:22" hidden="1" x14ac:dyDescent="0.25">
      <c r="A1030" s="25">
        <v>2017</v>
      </c>
      <c r="B1030" s="25">
        <v>210038</v>
      </c>
      <c r="C1030" s="25" t="s">
        <v>30</v>
      </c>
      <c r="D1030" s="25" t="s">
        <v>1</v>
      </c>
      <c r="E1030" s="25" t="s">
        <v>152</v>
      </c>
      <c r="F1030" s="25" t="s">
        <v>153</v>
      </c>
      <c r="G1030" s="26">
        <v>326481</v>
      </c>
      <c r="H1030" s="26">
        <v>1791.6421419339999</v>
      </c>
      <c r="I1030" s="26">
        <v>210.61091333600001</v>
      </c>
      <c r="J1030" s="26">
        <v>2040.897134584</v>
      </c>
      <c r="K1030" s="26">
        <v>0</v>
      </c>
      <c r="L1030" s="26">
        <v>65.053749999999994</v>
      </c>
      <c r="M1030" s="26">
        <v>4108.2039398529996</v>
      </c>
      <c r="N1030" s="26">
        <v>75.400000000000006</v>
      </c>
      <c r="O1030" s="26">
        <v>0</v>
      </c>
      <c r="P1030" s="26">
        <v>4183.6039398530002</v>
      </c>
      <c r="Q1030" s="26">
        <v>0</v>
      </c>
      <c r="R1030" s="26">
        <v>0</v>
      </c>
      <c r="S1030" s="26">
        <v>4183.6039398530002</v>
      </c>
      <c r="T1030" s="26">
        <v>583</v>
      </c>
      <c r="U1030" s="26">
        <v>4766.6039398530002</v>
      </c>
      <c r="V1030" s="25" t="s">
        <v>278</v>
      </c>
    </row>
    <row r="1031" spans="1:22" hidden="1" x14ac:dyDescent="0.25">
      <c r="A1031" s="25">
        <v>2017</v>
      </c>
      <c r="B1031" s="25">
        <v>210038</v>
      </c>
      <c r="C1031" s="25" t="s">
        <v>30</v>
      </c>
      <c r="D1031" s="25" t="s">
        <v>1</v>
      </c>
      <c r="E1031" s="25" t="s">
        <v>154</v>
      </c>
      <c r="F1031" s="25" t="s">
        <v>155</v>
      </c>
      <c r="G1031" s="26">
        <v>232204.99</v>
      </c>
      <c r="H1031" s="26">
        <v>1090.990420327</v>
      </c>
      <c r="I1031" s="26">
        <v>79.938175540000003</v>
      </c>
      <c r="J1031" s="26">
        <v>795.00543721199995</v>
      </c>
      <c r="K1031" s="26">
        <v>0</v>
      </c>
      <c r="L1031" s="26">
        <v>0</v>
      </c>
      <c r="M1031" s="26">
        <v>1965.9340330790001</v>
      </c>
      <c r="N1031" s="26">
        <v>86.5</v>
      </c>
      <c r="O1031" s="26">
        <v>0</v>
      </c>
      <c r="P1031" s="26">
        <v>2052.4340330790001</v>
      </c>
      <c r="Q1031" s="26">
        <v>0</v>
      </c>
      <c r="R1031" s="26">
        <v>0</v>
      </c>
      <c r="S1031" s="26">
        <v>2052.4340330790001</v>
      </c>
      <c r="T1031" s="26">
        <v>286</v>
      </c>
      <c r="U1031" s="26">
        <v>2338.4340330790001</v>
      </c>
      <c r="V1031" s="25" t="s">
        <v>278</v>
      </c>
    </row>
    <row r="1032" spans="1:22" hidden="1" x14ac:dyDescent="0.25">
      <c r="A1032" s="25">
        <v>2017</v>
      </c>
      <c r="B1032" s="25">
        <v>210038</v>
      </c>
      <c r="C1032" s="25" t="s">
        <v>30</v>
      </c>
      <c r="D1032" s="25" t="s">
        <v>1</v>
      </c>
      <c r="E1032" s="25" t="s">
        <v>156</v>
      </c>
      <c r="F1032" s="25" t="s">
        <v>157</v>
      </c>
      <c r="G1032" s="26">
        <v>111540.99</v>
      </c>
      <c r="H1032" s="26">
        <v>553.65501855000002</v>
      </c>
      <c r="I1032" s="26">
        <v>23.478717371999998</v>
      </c>
      <c r="J1032" s="26">
        <v>190.45611118799999</v>
      </c>
      <c r="K1032" s="26">
        <v>0</v>
      </c>
      <c r="L1032" s="26">
        <v>0</v>
      </c>
      <c r="M1032" s="26">
        <v>767.58984711000005</v>
      </c>
      <c r="N1032" s="26">
        <v>30.3</v>
      </c>
      <c r="O1032" s="26">
        <v>0</v>
      </c>
      <c r="P1032" s="26">
        <v>797.88984711000001</v>
      </c>
      <c r="Q1032" s="26">
        <v>0</v>
      </c>
      <c r="R1032" s="26">
        <v>0</v>
      </c>
      <c r="S1032" s="26">
        <v>797.88984711000001</v>
      </c>
      <c r="T1032" s="26">
        <v>111.2</v>
      </c>
      <c r="U1032" s="26">
        <v>909.08984711000005</v>
      </c>
      <c r="V1032" s="25" t="s">
        <v>278</v>
      </c>
    </row>
    <row r="1033" spans="1:22" hidden="1" x14ac:dyDescent="0.25">
      <c r="A1033" s="25">
        <v>2017</v>
      </c>
      <c r="B1033" s="25">
        <v>210038</v>
      </c>
      <c r="C1033" s="25" t="s">
        <v>30</v>
      </c>
      <c r="D1033" s="25" t="s">
        <v>1</v>
      </c>
      <c r="E1033" s="25" t="s">
        <v>158</v>
      </c>
      <c r="F1033" s="25" t="s">
        <v>159</v>
      </c>
      <c r="G1033" s="26">
        <v>54078.99</v>
      </c>
      <c r="H1033" s="26">
        <v>359.50167343599998</v>
      </c>
      <c r="I1033" s="26">
        <v>17.706520820000001</v>
      </c>
      <c r="J1033" s="26">
        <v>192.32574358400001</v>
      </c>
      <c r="K1033" s="26">
        <v>0</v>
      </c>
      <c r="L1033" s="26">
        <v>0</v>
      </c>
      <c r="M1033" s="26">
        <v>569.53393784000002</v>
      </c>
      <c r="N1033" s="26">
        <v>20.7</v>
      </c>
      <c r="O1033" s="26">
        <v>0</v>
      </c>
      <c r="P1033" s="26">
        <v>590.23393783999995</v>
      </c>
      <c r="Q1033" s="26">
        <v>0</v>
      </c>
      <c r="R1033" s="26">
        <v>0</v>
      </c>
      <c r="S1033" s="26">
        <v>590.23393783999995</v>
      </c>
      <c r="T1033" s="26">
        <v>82.3</v>
      </c>
      <c r="U1033" s="26">
        <v>672.53393784000002</v>
      </c>
      <c r="V1033" s="25" t="s">
        <v>278</v>
      </c>
    </row>
    <row r="1034" spans="1:22" hidden="1" x14ac:dyDescent="0.25">
      <c r="A1034" s="25">
        <v>2017</v>
      </c>
      <c r="B1034" s="25">
        <v>210038</v>
      </c>
      <c r="C1034" s="25" t="s">
        <v>30</v>
      </c>
      <c r="D1034" s="25" t="s">
        <v>1</v>
      </c>
      <c r="E1034" s="25" t="s">
        <v>160</v>
      </c>
      <c r="F1034" s="25" t="s">
        <v>161</v>
      </c>
      <c r="G1034" s="26">
        <v>2748</v>
      </c>
      <c r="H1034" s="26">
        <v>1143.9474038880001</v>
      </c>
      <c r="I1034" s="26">
        <v>347.85701222400002</v>
      </c>
      <c r="J1034" s="26">
        <v>193.33792664500001</v>
      </c>
      <c r="K1034" s="26">
        <v>0</v>
      </c>
      <c r="L1034" s="26">
        <v>0</v>
      </c>
      <c r="M1034" s="26">
        <v>1685.1423427570001</v>
      </c>
      <c r="N1034" s="26">
        <v>196.9</v>
      </c>
      <c r="O1034" s="26">
        <v>0</v>
      </c>
      <c r="P1034" s="26">
        <v>1882.0423427569999</v>
      </c>
      <c r="Q1034" s="26">
        <v>0</v>
      </c>
      <c r="R1034" s="26">
        <v>0</v>
      </c>
      <c r="S1034" s="26">
        <v>1882.0423427569999</v>
      </c>
      <c r="T1034" s="26">
        <v>262.3</v>
      </c>
      <c r="U1034" s="26">
        <v>2144.3423427570001</v>
      </c>
      <c r="V1034" s="25" t="s">
        <v>278</v>
      </c>
    </row>
    <row r="1035" spans="1:22" hidden="1" x14ac:dyDescent="0.25">
      <c r="A1035" s="25">
        <v>2017</v>
      </c>
      <c r="B1035" s="25">
        <v>210038</v>
      </c>
      <c r="C1035" s="25" t="s">
        <v>30</v>
      </c>
      <c r="D1035" s="25" t="s">
        <v>1</v>
      </c>
      <c r="E1035" s="25" t="s">
        <v>162</v>
      </c>
      <c r="F1035" s="25" t="s">
        <v>163</v>
      </c>
      <c r="G1035" s="26">
        <v>265.5</v>
      </c>
      <c r="H1035" s="26">
        <v>60</v>
      </c>
      <c r="I1035" s="26">
        <v>0</v>
      </c>
      <c r="J1035" s="26">
        <v>66.563664551000002</v>
      </c>
      <c r="K1035" s="26">
        <v>0</v>
      </c>
      <c r="L1035" s="26">
        <v>0</v>
      </c>
      <c r="M1035" s="26">
        <v>126.563664551</v>
      </c>
      <c r="N1035" s="26">
        <v>1.6</v>
      </c>
      <c r="O1035" s="26">
        <v>0</v>
      </c>
      <c r="P1035" s="26">
        <v>128.16366455100001</v>
      </c>
      <c r="Q1035" s="26">
        <v>0</v>
      </c>
      <c r="R1035" s="26">
        <v>0</v>
      </c>
      <c r="S1035" s="26">
        <v>128.16366455100001</v>
      </c>
      <c r="T1035" s="26">
        <v>17.899999999999999</v>
      </c>
      <c r="U1035" s="26">
        <v>146.06366455099999</v>
      </c>
      <c r="V1035" s="25" t="s">
        <v>278</v>
      </c>
    </row>
    <row r="1036" spans="1:22" hidden="1" x14ac:dyDescent="0.25">
      <c r="A1036" s="25">
        <v>2017</v>
      </c>
      <c r="B1036" s="25">
        <v>210038</v>
      </c>
      <c r="C1036" s="25" t="s">
        <v>30</v>
      </c>
      <c r="D1036" s="25" t="s">
        <v>1</v>
      </c>
      <c r="E1036" s="25" t="s">
        <v>164</v>
      </c>
      <c r="F1036" s="25" t="s">
        <v>165</v>
      </c>
      <c r="G1036" s="26">
        <v>18012</v>
      </c>
      <c r="H1036" s="26">
        <v>319.52145855499998</v>
      </c>
      <c r="I1036" s="26">
        <v>117.394733481</v>
      </c>
      <c r="J1036" s="26">
        <v>248.54699916300001</v>
      </c>
      <c r="K1036" s="26">
        <v>0</v>
      </c>
      <c r="L1036" s="26">
        <v>0</v>
      </c>
      <c r="M1036" s="26">
        <v>685.46319119899999</v>
      </c>
      <c r="N1036" s="26">
        <v>96.1</v>
      </c>
      <c r="O1036" s="26">
        <v>0.29608499999999999</v>
      </c>
      <c r="P1036" s="26">
        <v>781.85927619899996</v>
      </c>
      <c r="Q1036" s="26">
        <v>0</v>
      </c>
      <c r="R1036" s="26">
        <v>0</v>
      </c>
      <c r="S1036" s="26">
        <v>781.85927619899996</v>
      </c>
      <c r="T1036" s="26">
        <v>109</v>
      </c>
      <c r="U1036" s="26">
        <v>890.85927619899996</v>
      </c>
      <c r="V1036" s="25" t="s">
        <v>278</v>
      </c>
    </row>
    <row r="1037" spans="1:22" hidden="1" x14ac:dyDescent="0.25">
      <c r="A1037" s="25">
        <v>2017</v>
      </c>
      <c r="B1037" s="25">
        <v>210038</v>
      </c>
      <c r="C1037" s="25" t="s">
        <v>30</v>
      </c>
      <c r="D1037" s="25" t="s">
        <v>1</v>
      </c>
      <c r="E1037" s="25" t="s">
        <v>166</v>
      </c>
      <c r="F1037" s="25" t="s">
        <v>167</v>
      </c>
      <c r="G1037" s="26">
        <v>2</v>
      </c>
      <c r="H1037" s="26">
        <v>11.6</v>
      </c>
      <c r="I1037" s="26">
        <v>1.362214091</v>
      </c>
      <c r="J1037" s="26">
        <v>13.516897158000001</v>
      </c>
      <c r="K1037" s="26">
        <v>0</v>
      </c>
      <c r="L1037" s="26">
        <v>0</v>
      </c>
      <c r="M1037" s="26">
        <v>26.479111248999999</v>
      </c>
      <c r="N1037" s="26">
        <v>0.3</v>
      </c>
      <c r="O1037" s="26">
        <v>0</v>
      </c>
      <c r="P1037" s="26">
        <v>26.779111249</v>
      </c>
      <c r="Q1037" s="26">
        <v>0</v>
      </c>
      <c r="R1037" s="26">
        <v>0</v>
      </c>
      <c r="S1037" s="26">
        <v>26.779111249</v>
      </c>
      <c r="T1037" s="26">
        <v>3.7</v>
      </c>
      <c r="U1037" s="26">
        <v>30.479111248999999</v>
      </c>
      <c r="V1037" s="25" t="s">
        <v>278</v>
      </c>
    </row>
    <row r="1038" spans="1:22" hidden="1" x14ac:dyDescent="0.25">
      <c r="A1038" s="25">
        <v>2017</v>
      </c>
      <c r="B1038" s="25">
        <v>210038</v>
      </c>
      <c r="C1038" s="25" t="s">
        <v>30</v>
      </c>
      <c r="D1038" s="25" t="s">
        <v>1</v>
      </c>
      <c r="E1038" s="25" t="s">
        <v>170</v>
      </c>
      <c r="F1038" s="25" t="s">
        <v>171</v>
      </c>
      <c r="G1038" s="26">
        <v>90134</v>
      </c>
      <c r="H1038" s="26">
        <v>2271.3000795490002</v>
      </c>
      <c r="I1038" s="26">
        <v>55.219469525000001</v>
      </c>
      <c r="J1038" s="26">
        <v>2178.6463435360001</v>
      </c>
      <c r="K1038" s="26">
        <v>0</v>
      </c>
      <c r="L1038" s="26">
        <v>0</v>
      </c>
      <c r="M1038" s="26">
        <v>4505.1658926099999</v>
      </c>
      <c r="N1038" s="26">
        <v>60.8</v>
      </c>
      <c r="O1038" s="26">
        <v>0</v>
      </c>
      <c r="P1038" s="26">
        <v>4565.9658926100001</v>
      </c>
      <c r="Q1038" s="26">
        <v>0</v>
      </c>
      <c r="R1038" s="26">
        <v>0</v>
      </c>
      <c r="S1038" s="26">
        <v>4565.9658926100001</v>
      </c>
      <c r="T1038" s="26">
        <v>636.29999999999995</v>
      </c>
      <c r="U1038" s="26">
        <v>5202.2658926100003</v>
      </c>
      <c r="V1038" s="25" t="s">
        <v>278</v>
      </c>
    </row>
    <row r="1039" spans="1:22" hidden="1" x14ac:dyDescent="0.25">
      <c r="A1039" s="25">
        <v>2017</v>
      </c>
      <c r="B1039" s="25">
        <v>210038</v>
      </c>
      <c r="C1039" s="25" t="s">
        <v>30</v>
      </c>
      <c r="D1039" s="25" t="s">
        <v>1</v>
      </c>
      <c r="E1039" s="25" t="s">
        <v>172</v>
      </c>
      <c r="F1039" s="25" t="s">
        <v>173</v>
      </c>
      <c r="G1039" s="26">
        <v>4526</v>
      </c>
      <c r="H1039" s="26"/>
      <c r="I1039" s="26">
        <v>0</v>
      </c>
      <c r="J1039" s="26">
        <v>980.58910489499999</v>
      </c>
      <c r="K1039" s="26"/>
      <c r="L1039" s="26"/>
      <c r="M1039" s="26">
        <v>980.58910489499999</v>
      </c>
      <c r="N1039" s="26"/>
      <c r="O1039" s="26"/>
      <c r="P1039" s="26">
        <v>980.58910489499999</v>
      </c>
      <c r="Q1039" s="26">
        <v>0</v>
      </c>
      <c r="R1039" s="26">
        <v>0</v>
      </c>
      <c r="S1039" s="26">
        <v>980.58910489499999</v>
      </c>
      <c r="T1039" s="26">
        <v>136.69999999999999</v>
      </c>
      <c r="U1039" s="26">
        <v>1117.289104895</v>
      </c>
      <c r="V1039" s="25" t="s">
        <v>278</v>
      </c>
    </row>
    <row r="1040" spans="1:22" x14ac:dyDescent="0.25">
      <c r="A1040" s="25">
        <v>2017</v>
      </c>
      <c r="B1040" s="25">
        <v>210038</v>
      </c>
      <c r="C1040" s="25" t="s">
        <v>30</v>
      </c>
      <c r="D1040" s="25" t="s">
        <v>177</v>
      </c>
      <c r="E1040" s="25" t="s">
        <v>94</v>
      </c>
      <c r="F1040" s="25" t="s">
        <v>94</v>
      </c>
      <c r="G1040" s="26">
        <v>11134538.4222</v>
      </c>
      <c r="H1040" s="26">
        <v>94273.361975655993</v>
      </c>
      <c r="I1040" s="26">
        <v>23785.147636234</v>
      </c>
      <c r="J1040" s="26">
        <v>34001.863275898999</v>
      </c>
      <c r="K1040" s="26">
        <v>0</v>
      </c>
      <c r="L1040" s="26">
        <v>3978.732614</v>
      </c>
      <c r="M1040" s="26">
        <v>156039.105501788</v>
      </c>
      <c r="N1040" s="26">
        <v>13083.3</v>
      </c>
      <c r="O1040" s="26">
        <v>1091.366315754</v>
      </c>
      <c r="P1040" s="26">
        <v>170213.77181753996</v>
      </c>
      <c r="Q1040" s="26">
        <v>0</v>
      </c>
      <c r="R1040" s="26">
        <v>0</v>
      </c>
      <c r="S1040" s="26">
        <v>170213.771817542</v>
      </c>
      <c r="T1040" s="26">
        <v>23720.799999999999</v>
      </c>
      <c r="U1040" s="26">
        <v>193934.57181754199</v>
      </c>
      <c r="V1040" s="25" t="s">
        <v>278</v>
      </c>
    </row>
    <row r="1041" spans="1:22" hidden="1" x14ac:dyDescent="0.25">
      <c r="A1041" s="25">
        <v>2017</v>
      </c>
      <c r="B1041" s="25">
        <v>210039</v>
      </c>
      <c r="C1041" s="25" t="s">
        <v>31</v>
      </c>
      <c r="D1041" s="25" t="s">
        <v>1</v>
      </c>
      <c r="E1041" s="25" t="s">
        <v>106</v>
      </c>
      <c r="F1041" s="25" t="s">
        <v>107</v>
      </c>
      <c r="G1041" s="26">
        <v>5319</v>
      </c>
      <c r="H1041" s="26">
        <v>3067.4078919530002</v>
      </c>
      <c r="I1041" s="26">
        <v>1051.5561133579999</v>
      </c>
      <c r="J1041" s="26">
        <v>1012.731446635</v>
      </c>
      <c r="K1041" s="26">
        <v>0</v>
      </c>
      <c r="L1041" s="26">
        <v>0</v>
      </c>
      <c r="M1041" s="26">
        <v>5131.6954519459996</v>
      </c>
      <c r="N1041" s="26">
        <v>1093.4000000000001</v>
      </c>
      <c r="O1041" s="26">
        <v>5.69</v>
      </c>
      <c r="P1041" s="26">
        <v>6230.7854519459997</v>
      </c>
      <c r="Q1041" s="26">
        <v>0</v>
      </c>
      <c r="R1041" s="26">
        <v>0</v>
      </c>
      <c r="S1041" s="26">
        <v>6230.7854519459997</v>
      </c>
      <c r="T1041" s="26">
        <v>560</v>
      </c>
      <c r="U1041" s="26">
        <v>6790.7854519459997</v>
      </c>
      <c r="V1041" s="25" t="s">
        <v>278</v>
      </c>
    </row>
    <row r="1042" spans="1:22" hidden="1" x14ac:dyDescent="0.25">
      <c r="A1042" s="25">
        <v>2017</v>
      </c>
      <c r="B1042" s="25">
        <v>210039</v>
      </c>
      <c r="C1042" s="25" t="s">
        <v>31</v>
      </c>
      <c r="D1042" s="25" t="s">
        <v>1</v>
      </c>
      <c r="E1042" s="25" t="s">
        <v>108</v>
      </c>
      <c r="F1042" s="25" t="s">
        <v>109</v>
      </c>
      <c r="G1042" s="26">
        <v>202</v>
      </c>
      <c r="H1042" s="26">
        <v>148.38578000000001</v>
      </c>
      <c r="I1042" s="26">
        <v>93.422355168999999</v>
      </c>
      <c r="J1042" s="26">
        <v>50.349745282999997</v>
      </c>
      <c r="K1042" s="26">
        <v>0</v>
      </c>
      <c r="L1042" s="26">
        <v>0</v>
      </c>
      <c r="M1042" s="26">
        <v>292.15788045199997</v>
      </c>
      <c r="N1042" s="26">
        <v>118.6</v>
      </c>
      <c r="O1042" s="26">
        <v>0.38</v>
      </c>
      <c r="P1042" s="26">
        <v>411.13788045199999</v>
      </c>
      <c r="Q1042" s="26">
        <v>0</v>
      </c>
      <c r="R1042" s="26">
        <v>0</v>
      </c>
      <c r="S1042" s="26">
        <v>411.13788045199999</v>
      </c>
      <c r="T1042" s="26">
        <v>36.9</v>
      </c>
      <c r="U1042" s="26">
        <v>448.03788045200002</v>
      </c>
      <c r="V1042" s="25" t="s">
        <v>278</v>
      </c>
    </row>
    <row r="1043" spans="1:22" hidden="1" x14ac:dyDescent="0.25">
      <c r="A1043" s="25">
        <v>2017</v>
      </c>
      <c r="B1043" s="25">
        <v>210039</v>
      </c>
      <c r="C1043" s="25" t="s">
        <v>31</v>
      </c>
      <c r="D1043" s="25" t="s">
        <v>1</v>
      </c>
      <c r="E1043" s="25" t="s">
        <v>110</v>
      </c>
      <c r="F1043" s="25" t="s">
        <v>111</v>
      </c>
      <c r="G1043" s="26">
        <v>2982</v>
      </c>
      <c r="H1043" s="26">
        <v>2030.1834843250001</v>
      </c>
      <c r="I1043" s="26">
        <v>814.96113753899999</v>
      </c>
      <c r="J1043" s="26">
        <v>674.08230782199996</v>
      </c>
      <c r="K1043" s="26">
        <v>0</v>
      </c>
      <c r="L1043" s="26">
        <v>0</v>
      </c>
      <c r="M1043" s="26">
        <v>3519.226929685</v>
      </c>
      <c r="N1043" s="26">
        <v>1102.4000000000001</v>
      </c>
      <c r="O1043" s="26">
        <v>4.3</v>
      </c>
      <c r="P1043" s="26">
        <v>4625.9269296849998</v>
      </c>
      <c r="Q1043" s="26">
        <v>0</v>
      </c>
      <c r="R1043" s="26">
        <v>0</v>
      </c>
      <c r="S1043" s="26">
        <v>4625.9269296849998</v>
      </c>
      <c r="T1043" s="26">
        <v>415.7</v>
      </c>
      <c r="U1043" s="26">
        <v>5041.6269296849996</v>
      </c>
      <c r="V1043" s="25" t="s">
        <v>278</v>
      </c>
    </row>
    <row r="1044" spans="1:22" hidden="1" x14ac:dyDescent="0.25">
      <c r="A1044" s="25">
        <v>2017</v>
      </c>
      <c r="B1044" s="25">
        <v>210039</v>
      </c>
      <c r="C1044" s="25" t="s">
        <v>31</v>
      </c>
      <c r="D1044" s="25" t="s">
        <v>1</v>
      </c>
      <c r="E1044" s="25" t="s">
        <v>112</v>
      </c>
      <c r="F1044" s="25" t="s">
        <v>113</v>
      </c>
      <c r="G1044" s="26">
        <v>1448</v>
      </c>
      <c r="H1044" s="26">
        <v>648.05250306200003</v>
      </c>
      <c r="I1044" s="26">
        <v>497.84488637499999</v>
      </c>
      <c r="J1044" s="26">
        <v>222.76373957300001</v>
      </c>
      <c r="K1044" s="26">
        <v>0</v>
      </c>
      <c r="L1044" s="26">
        <v>0</v>
      </c>
      <c r="M1044" s="26">
        <v>1368.66112901</v>
      </c>
      <c r="N1044" s="26">
        <v>578.20000000000005</v>
      </c>
      <c r="O1044" s="26">
        <v>2.09</v>
      </c>
      <c r="P1044" s="26">
        <v>1948.9511290099999</v>
      </c>
      <c r="Q1044" s="26">
        <v>0</v>
      </c>
      <c r="R1044" s="26">
        <v>0</v>
      </c>
      <c r="S1044" s="26">
        <v>1948.9511290099999</v>
      </c>
      <c r="T1044" s="26">
        <v>175.2</v>
      </c>
      <c r="U1044" s="26">
        <v>2124.1511290100002</v>
      </c>
      <c r="V1044" s="25" t="s">
        <v>278</v>
      </c>
    </row>
    <row r="1045" spans="1:22" hidden="1" x14ac:dyDescent="0.25">
      <c r="A1045" s="25">
        <v>2017</v>
      </c>
      <c r="B1045" s="25">
        <v>210039</v>
      </c>
      <c r="C1045" s="25" t="s">
        <v>31</v>
      </c>
      <c r="D1045" s="25" t="s">
        <v>1</v>
      </c>
      <c r="E1045" s="25" t="s">
        <v>114</v>
      </c>
      <c r="F1045" s="25" t="s">
        <v>115</v>
      </c>
      <c r="G1045" s="26">
        <v>7423</v>
      </c>
      <c r="H1045" s="26">
        <v>4107.5671700000003</v>
      </c>
      <c r="I1045" s="26">
        <v>524.01505241100006</v>
      </c>
      <c r="J1045" s="26">
        <v>1327.9157232370001</v>
      </c>
      <c r="K1045" s="26">
        <v>0</v>
      </c>
      <c r="L1045" s="26">
        <v>0</v>
      </c>
      <c r="M1045" s="26">
        <v>5959.4979456479996</v>
      </c>
      <c r="N1045" s="26">
        <v>728.5</v>
      </c>
      <c r="O1045" s="26">
        <v>11.66</v>
      </c>
      <c r="P1045" s="26">
        <v>6699.6579456480004</v>
      </c>
      <c r="Q1045" s="26">
        <v>0</v>
      </c>
      <c r="R1045" s="26">
        <v>0</v>
      </c>
      <c r="S1045" s="26">
        <v>6699.6579456480004</v>
      </c>
      <c r="T1045" s="26">
        <v>602.1</v>
      </c>
      <c r="U1045" s="26">
        <v>7301.7579456479998</v>
      </c>
      <c r="V1045" s="25" t="s">
        <v>278</v>
      </c>
    </row>
    <row r="1046" spans="1:22" hidden="1" x14ac:dyDescent="0.25">
      <c r="A1046" s="25">
        <v>2017</v>
      </c>
      <c r="B1046" s="25">
        <v>210039</v>
      </c>
      <c r="C1046" s="25" t="s">
        <v>31</v>
      </c>
      <c r="D1046" s="25" t="s">
        <v>1</v>
      </c>
      <c r="E1046" s="25" t="s">
        <v>116</v>
      </c>
      <c r="F1046" s="25" t="s">
        <v>117</v>
      </c>
      <c r="G1046" s="26">
        <v>1410</v>
      </c>
      <c r="H1046" s="26">
        <v>1747.324613493</v>
      </c>
      <c r="I1046" s="26">
        <v>550.84679159799998</v>
      </c>
      <c r="J1046" s="26">
        <v>575.35639835500001</v>
      </c>
      <c r="K1046" s="26">
        <v>0</v>
      </c>
      <c r="L1046" s="26">
        <v>0</v>
      </c>
      <c r="M1046" s="26">
        <v>2873.5278034459998</v>
      </c>
      <c r="N1046" s="26">
        <v>778.6</v>
      </c>
      <c r="O1046" s="26">
        <v>19.182645000000001</v>
      </c>
      <c r="P1046" s="26">
        <v>3671.310448446</v>
      </c>
      <c r="Q1046" s="26">
        <v>0</v>
      </c>
      <c r="R1046" s="26">
        <v>0</v>
      </c>
      <c r="S1046" s="26">
        <v>3671.310448446</v>
      </c>
      <c r="T1046" s="26">
        <v>329.9</v>
      </c>
      <c r="U1046" s="26">
        <v>4001.2104484460001</v>
      </c>
      <c r="V1046" s="25" t="s">
        <v>278</v>
      </c>
    </row>
    <row r="1047" spans="1:22" hidden="1" x14ac:dyDescent="0.25">
      <c r="A1047" s="25">
        <v>2017</v>
      </c>
      <c r="B1047" s="25">
        <v>210039</v>
      </c>
      <c r="C1047" s="25" t="s">
        <v>31</v>
      </c>
      <c r="D1047" s="25" t="s">
        <v>1</v>
      </c>
      <c r="E1047" s="25" t="s">
        <v>118</v>
      </c>
      <c r="F1047" s="25" t="s">
        <v>119</v>
      </c>
      <c r="G1047" s="26">
        <v>1524</v>
      </c>
      <c r="H1047" s="26">
        <v>843.92140192500005</v>
      </c>
      <c r="I1047" s="26">
        <v>28.826215041000001</v>
      </c>
      <c r="J1047" s="26">
        <v>270.309800161</v>
      </c>
      <c r="K1047" s="26">
        <v>0</v>
      </c>
      <c r="L1047" s="26">
        <v>0</v>
      </c>
      <c r="M1047" s="26">
        <v>1143.057417127</v>
      </c>
      <c r="N1047" s="26">
        <v>104.6</v>
      </c>
      <c r="O1047" s="26">
        <v>0</v>
      </c>
      <c r="P1047" s="26">
        <v>1247.6574171269999</v>
      </c>
      <c r="Q1047" s="26">
        <v>0</v>
      </c>
      <c r="R1047" s="26">
        <v>0</v>
      </c>
      <c r="S1047" s="26">
        <v>1247.6574171269999</v>
      </c>
      <c r="T1047" s="26">
        <v>112.1</v>
      </c>
      <c r="U1047" s="26">
        <v>1359.7574171270001</v>
      </c>
      <c r="V1047" s="25" t="s">
        <v>278</v>
      </c>
    </row>
    <row r="1048" spans="1:22" hidden="1" x14ac:dyDescent="0.25">
      <c r="A1048" s="25">
        <v>2017</v>
      </c>
      <c r="B1048" s="25">
        <v>210039</v>
      </c>
      <c r="C1048" s="25" t="s">
        <v>31</v>
      </c>
      <c r="D1048" s="25" t="s">
        <v>1</v>
      </c>
      <c r="E1048" s="25" t="s">
        <v>120</v>
      </c>
      <c r="F1048" s="25" t="s">
        <v>121</v>
      </c>
      <c r="G1048" s="26">
        <v>354445</v>
      </c>
      <c r="H1048" s="26">
        <v>5965.5630791160002</v>
      </c>
      <c r="I1048" s="26">
        <v>508.44999801500001</v>
      </c>
      <c r="J1048" s="26">
        <v>1949.551198227</v>
      </c>
      <c r="K1048" s="26">
        <v>0</v>
      </c>
      <c r="L1048" s="26">
        <v>0</v>
      </c>
      <c r="M1048" s="26">
        <v>8423.5642753579996</v>
      </c>
      <c r="N1048" s="26">
        <v>872.4</v>
      </c>
      <c r="O1048" s="26">
        <v>13.51</v>
      </c>
      <c r="P1048" s="26">
        <v>9309.4742753579994</v>
      </c>
      <c r="Q1048" s="26">
        <v>0</v>
      </c>
      <c r="R1048" s="26">
        <v>0</v>
      </c>
      <c r="S1048" s="26">
        <v>9309.4742753579994</v>
      </c>
      <c r="T1048" s="26">
        <v>836.6</v>
      </c>
      <c r="U1048" s="26">
        <v>10146.074275358</v>
      </c>
      <c r="V1048" s="25" t="s">
        <v>278</v>
      </c>
    </row>
    <row r="1049" spans="1:22" hidden="1" x14ac:dyDescent="0.25">
      <c r="A1049" s="25">
        <v>2017</v>
      </c>
      <c r="B1049" s="25">
        <v>210039</v>
      </c>
      <c r="C1049" s="25" t="s">
        <v>31</v>
      </c>
      <c r="D1049" s="25" t="s">
        <v>1</v>
      </c>
      <c r="E1049" s="25" t="s">
        <v>122</v>
      </c>
      <c r="F1049" s="25" t="s">
        <v>123</v>
      </c>
      <c r="G1049" s="26">
        <v>153767</v>
      </c>
      <c r="H1049" s="26">
        <v>2592.704549178</v>
      </c>
      <c r="I1049" s="26">
        <v>433.43647848000001</v>
      </c>
      <c r="J1049" s="26">
        <v>853.73675968299995</v>
      </c>
      <c r="K1049" s="26">
        <v>0</v>
      </c>
      <c r="L1049" s="26">
        <v>0</v>
      </c>
      <c r="M1049" s="26">
        <v>3879.8777873409999</v>
      </c>
      <c r="N1049" s="26">
        <v>918.4</v>
      </c>
      <c r="O1049" s="26">
        <v>0</v>
      </c>
      <c r="P1049" s="26">
        <v>4798.2777873409996</v>
      </c>
      <c r="Q1049" s="26">
        <v>0</v>
      </c>
      <c r="R1049" s="26">
        <v>0</v>
      </c>
      <c r="S1049" s="26">
        <v>4798.2777873409996</v>
      </c>
      <c r="T1049" s="26">
        <v>431.2</v>
      </c>
      <c r="U1049" s="26">
        <v>5229.4777873410003</v>
      </c>
      <c r="V1049" s="25" t="s">
        <v>278</v>
      </c>
    </row>
    <row r="1050" spans="1:22" hidden="1" x14ac:dyDescent="0.25">
      <c r="A1050" s="25">
        <v>2017</v>
      </c>
      <c r="B1050" s="25">
        <v>210039</v>
      </c>
      <c r="C1050" s="25" t="s">
        <v>31</v>
      </c>
      <c r="D1050" s="25" t="s">
        <v>1</v>
      </c>
      <c r="E1050" s="25" t="s">
        <v>186</v>
      </c>
      <c r="F1050" s="25" t="s">
        <v>187</v>
      </c>
      <c r="G1050" s="26">
        <v>2173</v>
      </c>
      <c r="H1050" s="26">
        <v>373.77672000000001</v>
      </c>
      <c r="I1050" s="26">
        <v>8.7334481739999994</v>
      </c>
      <c r="J1050" s="26">
        <v>121.15505318</v>
      </c>
      <c r="K1050" s="26">
        <v>0</v>
      </c>
      <c r="L1050" s="26">
        <v>0</v>
      </c>
      <c r="M1050" s="26">
        <v>503.66522135299999</v>
      </c>
      <c r="N1050" s="26">
        <v>29</v>
      </c>
      <c r="O1050" s="26">
        <v>0</v>
      </c>
      <c r="P1050" s="26">
        <v>532.66522135299999</v>
      </c>
      <c r="Q1050" s="26">
        <v>0</v>
      </c>
      <c r="R1050" s="26">
        <v>0</v>
      </c>
      <c r="S1050" s="26">
        <v>532.66522135299999</v>
      </c>
      <c r="T1050" s="26">
        <v>47.9</v>
      </c>
      <c r="U1050" s="26">
        <v>580.56522135299997</v>
      </c>
      <c r="V1050" s="25" t="s">
        <v>278</v>
      </c>
    </row>
    <row r="1051" spans="1:22" hidden="1" x14ac:dyDescent="0.25">
      <c r="A1051" s="25">
        <v>2017</v>
      </c>
      <c r="B1051" s="25">
        <v>210039</v>
      </c>
      <c r="C1051" s="25" t="s">
        <v>31</v>
      </c>
      <c r="D1051" s="25" t="s">
        <v>1</v>
      </c>
      <c r="E1051" s="25" t="s">
        <v>124</v>
      </c>
      <c r="F1051" s="25" t="s">
        <v>125</v>
      </c>
      <c r="G1051" s="26">
        <v>8077</v>
      </c>
      <c r="H1051" s="26">
        <v>849.042218703</v>
      </c>
      <c r="I1051" s="26">
        <v>287.51650455599997</v>
      </c>
      <c r="J1051" s="26">
        <v>458.19797211899999</v>
      </c>
      <c r="K1051" s="26">
        <v>0</v>
      </c>
      <c r="L1051" s="26">
        <v>0</v>
      </c>
      <c r="M1051" s="26">
        <v>1594.7566953789999</v>
      </c>
      <c r="N1051" s="26">
        <v>247.4</v>
      </c>
      <c r="O1051" s="26">
        <v>0</v>
      </c>
      <c r="P1051" s="26">
        <v>1842.156695379</v>
      </c>
      <c r="Q1051" s="26">
        <v>0</v>
      </c>
      <c r="R1051" s="26">
        <v>0</v>
      </c>
      <c r="S1051" s="26">
        <v>1842.156695379</v>
      </c>
      <c r="T1051" s="26">
        <v>165.6</v>
      </c>
      <c r="U1051" s="26">
        <v>2007.7566953789999</v>
      </c>
      <c r="V1051" s="25" t="s">
        <v>278</v>
      </c>
    </row>
    <row r="1052" spans="1:22" hidden="1" x14ac:dyDescent="0.25">
      <c r="A1052" s="25">
        <v>2017</v>
      </c>
      <c r="B1052" s="25">
        <v>210039</v>
      </c>
      <c r="C1052" s="25" t="s">
        <v>31</v>
      </c>
      <c r="D1052" s="25" t="s">
        <v>1</v>
      </c>
      <c r="E1052" s="25" t="s">
        <v>126</v>
      </c>
      <c r="F1052" s="25" t="s">
        <v>127</v>
      </c>
      <c r="G1052" s="26">
        <v>27906</v>
      </c>
      <c r="H1052" s="26">
        <v>1806.7597651829999</v>
      </c>
      <c r="I1052" s="26">
        <v>251.28449606300001</v>
      </c>
      <c r="J1052" s="26">
        <v>701.34209812699999</v>
      </c>
      <c r="K1052" s="26">
        <v>0</v>
      </c>
      <c r="L1052" s="26">
        <v>0</v>
      </c>
      <c r="M1052" s="26">
        <v>2759.3863593729998</v>
      </c>
      <c r="N1052" s="26">
        <v>139.9</v>
      </c>
      <c r="O1052" s="26">
        <v>0</v>
      </c>
      <c r="P1052" s="26">
        <v>2899.2863593729999</v>
      </c>
      <c r="Q1052" s="26">
        <v>0</v>
      </c>
      <c r="R1052" s="26">
        <v>0</v>
      </c>
      <c r="S1052" s="26">
        <v>2899.2863593729999</v>
      </c>
      <c r="T1052" s="26">
        <v>260.60000000000002</v>
      </c>
      <c r="U1052" s="26">
        <v>3159.8863593729998</v>
      </c>
      <c r="V1052" s="25" t="s">
        <v>278</v>
      </c>
    </row>
    <row r="1053" spans="1:22" hidden="1" x14ac:dyDescent="0.25">
      <c r="A1053" s="25">
        <v>2017</v>
      </c>
      <c r="B1053" s="25">
        <v>210039</v>
      </c>
      <c r="C1053" s="25" t="s">
        <v>31</v>
      </c>
      <c r="D1053" s="25" t="s">
        <v>1</v>
      </c>
      <c r="E1053" s="25" t="s">
        <v>128</v>
      </c>
      <c r="F1053" s="25" t="s">
        <v>129</v>
      </c>
      <c r="G1053" s="26">
        <v>481985</v>
      </c>
      <c r="H1053" s="26">
        <v>4565.6564917109999</v>
      </c>
      <c r="I1053" s="26">
        <v>1243.1800298159999</v>
      </c>
      <c r="J1053" s="26">
        <v>2426.846805317</v>
      </c>
      <c r="K1053" s="26">
        <v>0</v>
      </c>
      <c r="L1053" s="26">
        <v>0</v>
      </c>
      <c r="M1053" s="26">
        <v>8235.6833268440005</v>
      </c>
      <c r="N1053" s="26">
        <v>1908.2</v>
      </c>
      <c r="O1053" s="26">
        <v>436.17861799999997</v>
      </c>
      <c r="P1053" s="26">
        <v>10580.061944843999</v>
      </c>
      <c r="Q1053" s="26">
        <v>0</v>
      </c>
      <c r="R1053" s="26">
        <v>0</v>
      </c>
      <c r="S1053" s="26">
        <v>10580.061944843999</v>
      </c>
      <c r="T1053" s="26">
        <v>950.8</v>
      </c>
      <c r="U1053" s="26">
        <v>11530.861944844</v>
      </c>
      <c r="V1053" s="25" t="s">
        <v>278</v>
      </c>
    </row>
    <row r="1054" spans="1:22" hidden="1" x14ac:dyDescent="0.25">
      <c r="A1054" s="25">
        <v>2017</v>
      </c>
      <c r="B1054" s="25">
        <v>210039</v>
      </c>
      <c r="C1054" s="25" t="s">
        <v>31</v>
      </c>
      <c r="D1054" s="25" t="s">
        <v>1</v>
      </c>
      <c r="E1054" s="25" t="s">
        <v>132</v>
      </c>
      <c r="F1054" s="25" t="s">
        <v>133</v>
      </c>
      <c r="G1054" s="26">
        <v>491795</v>
      </c>
      <c r="H1054" s="26">
        <v>178.2</v>
      </c>
      <c r="I1054" s="26">
        <v>33.397210657000002</v>
      </c>
      <c r="J1054" s="26">
        <v>92.927189726999998</v>
      </c>
      <c r="K1054" s="26">
        <v>0</v>
      </c>
      <c r="L1054" s="26">
        <v>0</v>
      </c>
      <c r="M1054" s="26">
        <v>304.52440038399999</v>
      </c>
      <c r="N1054" s="26">
        <v>60.3</v>
      </c>
      <c r="O1054" s="26">
        <v>0</v>
      </c>
      <c r="P1054" s="26">
        <v>364.824400384</v>
      </c>
      <c r="Q1054" s="26">
        <v>0</v>
      </c>
      <c r="R1054" s="26">
        <v>0</v>
      </c>
      <c r="S1054" s="26">
        <v>364.824400384</v>
      </c>
      <c r="T1054" s="26">
        <v>32.799999999999997</v>
      </c>
      <c r="U1054" s="26">
        <v>397.62440038400001</v>
      </c>
      <c r="V1054" s="25" t="s">
        <v>278</v>
      </c>
    </row>
    <row r="1055" spans="1:22" hidden="1" x14ac:dyDescent="0.25">
      <c r="A1055" s="25">
        <v>2017</v>
      </c>
      <c r="B1055" s="25">
        <v>210039</v>
      </c>
      <c r="C1055" s="25" t="s">
        <v>31</v>
      </c>
      <c r="D1055" s="25" t="s">
        <v>1</v>
      </c>
      <c r="E1055" s="25" t="s">
        <v>174</v>
      </c>
      <c r="F1055" s="25" t="s">
        <v>175</v>
      </c>
      <c r="G1055" s="26">
        <v>11774.301439999999</v>
      </c>
      <c r="H1055" s="26">
        <v>9358.2999999999993</v>
      </c>
      <c r="I1055" s="26">
        <v>1104.3762907769999</v>
      </c>
      <c r="J1055" s="26">
        <v>506.817357206</v>
      </c>
      <c r="K1055" s="26"/>
      <c r="L1055" s="26"/>
      <c r="M1055" s="26">
        <v>10969.493647984</v>
      </c>
      <c r="N1055" s="26">
        <v>85.3</v>
      </c>
      <c r="O1055" s="26"/>
      <c r="P1055" s="26">
        <v>11054.793647983999</v>
      </c>
      <c r="Q1055" s="26">
        <v>0</v>
      </c>
      <c r="R1055" s="26">
        <v>0</v>
      </c>
      <c r="S1055" s="26">
        <v>11054.793647983999</v>
      </c>
      <c r="T1055" s="26">
        <v>993.5</v>
      </c>
      <c r="U1055" s="26">
        <v>12048.293647983999</v>
      </c>
      <c r="V1055" s="25" t="s">
        <v>278</v>
      </c>
    </row>
    <row r="1056" spans="1:22" hidden="1" x14ac:dyDescent="0.25">
      <c r="A1056" s="25">
        <v>2017</v>
      </c>
      <c r="B1056" s="25">
        <v>210039</v>
      </c>
      <c r="C1056" s="25" t="s">
        <v>31</v>
      </c>
      <c r="D1056" s="25" t="s">
        <v>1</v>
      </c>
      <c r="E1056" s="25" t="s">
        <v>176</v>
      </c>
      <c r="F1056" s="25" t="s">
        <v>2</v>
      </c>
      <c r="G1056" s="26">
        <v>11774.301439999999</v>
      </c>
      <c r="H1056" s="26">
        <v>7294.5</v>
      </c>
      <c r="I1056" s="26">
        <v>3095.6887352200001</v>
      </c>
      <c r="J1056" s="26">
        <v>1522.250087852</v>
      </c>
      <c r="K1056" s="26"/>
      <c r="L1056" s="26"/>
      <c r="M1056" s="26">
        <v>11912.438823072</v>
      </c>
      <c r="N1056" s="26">
        <v>237.5</v>
      </c>
      <c r="O1056" s="26"/>
      <c r="P1056" s="26">
        <v>12149.938823072</v>
      </c>
      <c r="Q1056" s="26">
        <v>0</v>
      </c>
      <c r="R1056" s="26">
        <v>0</v>
      </c>
      <c r="S1056" s="26">
        <v>12149.938823072</v>
      </c>
      <c r="T1056" s="26">
        <v>1091.9000000000001</v>
      </c>
      <c r="U1056" s="26">
        <v>13241.838823071999</v>
      </c>
      <c r="V1056" s="25" t="s">
        <v>278</v>
      </c>
    </row>
    <row r="1057" spans="1:22" hidden="1" x14ac:dyDescent="0.25">
      <c r="A1057" s="25">
        <v>2017</v>
      </c>
      <c r="B1057" s="25">
        <v>210039</v>
      </c>
      <c r="C1057" s="25" t="s">
        <v>31</v>
      </c>
      <c r="D1057" s="25" t="s">
        <v>1</v>
      </c>
      <c r="E1057" s="25" t="s">
        <v>134</v>
      </c>
      <c r="F1057" s="25" t="s">
        <v>135</v>
      </c>
      <c r="G1057" s="26">
        <v>5028767</v>
      </c>
      <c r="H1057" s="26">
        <v>8249.8999103909991</v>
      </c>
      <c r="I1057" s="26">
        <v>434.65905830999998</v>
      </c>
      <c r="J1057" s="26">
        <v>3817.5871274320002</v>
      </c>
      <c r="K1057" s="26">
        <v>0</v>
      </c>
      <c r="L1057" s="26">
        <v>0</v>
      </c>
      <c r="M1057" s="26">
        <v>12502.146096132999</v>
      </c>
      <c r="N1057" s="26">
        <v>1191.5</v>
      </c>
      <c r="O1057" s="26">
        <v>61.797229000000002</v>
      </c>
      <c r="P1057" s="26">
        <v>13755.443325132999</v>
      </c>
      <c r="Q1057" s="26">
        <v>0</v>
      </c>
      <c r="R1057" s="26">
        <v>0</v>
      </c>
      <c r="S1057" s="26">
        <v>13755.443325132999</v>
      </c>
      <c r="T1057" s="26">
        <v>1236.2</v>
      </c>
      <c r="U1057" s="26">
        <v>14991.643325133</v>
      </c>
      <c r="V1057" s="25" t="s">
        <v>278</v>
      </c>
    </row>
    <row r="1058" spans="1:22" hidden="1" x14ac:dyDescent="0.25">
      <c r="A1058" s="25">
        <v>2017</v>
      </c>
      <c r="B1058" s="25">
        <v>210039</v>
      </c>
      <c r="C1058" s="25" t="s">
        <v>31</v>
      </c>
      <c r="D1058" s="25" t="s">
        <v>1</v>
      </c>
      <c r="E1058" s="25" t="s">
        <v>136</v>
      </c>
      <c r="F1058" s="25" t="s">
        <v>137</v>
      </c>
      <c r="G1058" s="26">
        <v>389495</v>
      </c>
      <c r="H1058" s="26">
        <v>270.27847000000003</v>
      </c>
      <c r="I1058" s="26">
        <v>8.0282500290000005</v>
      </c>
      <c r="J1058" s="26">
        <v>131.113074767</v>
      </c>
      <c r="K1058" s="26">
        <v>0</v>
      </c>
      <c r="L1058" s="26">
        <v>0</v>
      </c>
      <c r="M1058" s="26">
        <v>409.41979479600002</v>
      </c>
      <c r="N1058" s="26">
        <v>20.9</v>
      </c>
      <c r="O1058" s="26">
        <v>0</v>
      </c>
      <c r="P1058" s="26">
        <v>430.319794796</v>
      </c>
      <c r="Q1058" s="26">
        <v>0</v>
      </c>
      <c r="R1058" s="26">
        <v>0</v>
      </c>
      <c r="S1058" s="26">
        <v>430.319794796</v>
      </c>
      <c r="T1058" s="26">
        <v>38.700000000000003</v>
      </c>
      <c r="U1058" s="26">
        <v>469.01979479599999</v>
      </c>
      <c r="V1058" s="25" t="s">
        <v>278</v>
      </c>
    </row>
    <row r="1059" spans="1:22" hidden="1" x14ac:dyDescent="0.25">
      <c r="A1059" s="25">
        <v>2017</v>
      </c>
      <c r="B1059" s="25">
        <v>210039</v>
      </c>
      <c r="C1059" s="25" t="s">
        <v>31</v>
      </c>
      <c r="D1059" s="25" t="s">
        <v>1</v>
      </c>
      <c r="E1059" s="25" t="s">
        <v>138</v>
      </c>
      <c r="F1059" s="25" t="s">
        <v>139</v>
      </c>
      <c r="G1059" s="26">
        <v>27130</v>
      </c>
      <c r="H1059" s="26">
        <v>675.58246999999994</v>
      </c>
      <c r="I1059" s="26">
        <v>30.543167723</v>
      </c>
      <c r="J1059" s="26">
        <v>341.49102741199999</v>
      </c>
      <c r="K1059" s="26">
        <v>0</v>
      </c>
      <c r="L1059" s="26">
        <v>0</v>
      </c>
      <c r="M1059" s="26">
        <v>1047.6166651349999</v>
      </c>
      <c r="N1059" s="26">
        <v>52.3</v>
      </c>
      <c r="O1059" s="26">
        <v>11.297029</v>
      </c>
      <c r="P1059" s="26">
        <v>1111.213694135</v>
      </c>
      <c r="Q1059" s="26">
        <v>0</v>
      </c>
      <c r="R1059" s="26">
        <v>0</v>
      </c>
      <c r="S1059" s="26">
        <v>1111.213694135</v>
      </c>
      <c r="T1059" s="26">
        <v>99.9</v>
      </c>
      <c r="U1059" s="26">
        <v>1211.1136941350001</v>
      </c>
      <c r="V1059" s="25" t="s">
        <v>278</v>
      </c>
    </row>
    <row r="1060" spans="1:22" hidden="1" x14ac:dyDescent="0.25">
      <c r="A1060" s="25">
        <v>2017</v>
      </c>
      <c r="B1060" s="25">
        <v>210039</v>
      </c>
      <c r="C1060" s="25" t="s">
        <v>31</v>
      </c>
      <c r="D1060" s="25" t="s">
        <v>1</v>
      </c>
      <c r="E1060" s="25" t="s">
        <v>140</v>
      </c>
      <c r="F1060" s="25" t="s">
        <v>141</v>
      </c>
      <c r="G1060" s="26">
        <v>169233</v>
      </c>
      <c r="H1060" s="26">
        <v>2836.0102321949998</v>
      </c>
      <c r="I1060" s="26">
        <v>420.71086728</v>
      </c>
      <c r="J1060" s="26">
        <v>1455.908969161</v>
      </c>
      <c r="K1060" s="26">
        <v>0</v>
      </c>
      <c r="L1060" s="26">
        <v>0</v>
      </c>
      <c r="M1060" s="26">
        <v>4712.6300686369996</v>
      </c>
      <c r="N1060" s="26">
        <v>822</v>
      </c>
      <c r="O1060" s="26">
        <v>509.36504500000001</v>
      </c>
      <c r="P1060" s="26">
        <v>6043.995113637</v>
      </c>
      <c r="Q1060" s="26">
        <v>0</v>
      </c>
      <c r="R1060" s="26">
        <v>0</v>
      </c>
      <c r="S1060" s="26">
        <v>6043.995113637</v>
      </c>
      <c r="T1060" s="26">
        <v>543.20000000000005</v>
      </c>
      <c r="U1060" s="26">
        <v>6587.1951136369998</v>
      </c>
      <c r="V1060" s="25" t="s">
        <v>278</v>
      </c>
    </row>
    <row r="1061" spans="1:22" hidden="1" x14ac:dyDescent="0.25">
      <c r="A1061" s="25">
        <v>2017</v>
      </c>
      <c r="B1061" s="25">
        <v>210039</v>
      </c>
      <c r="C1061" s="25" t="s">
        <v>31</v>
      </c>
      <c r="D1061" s="25" t="s">
        <v>1</v>
      </c>
      <c r="E1061" s="25" t="s">
        <v>142</v>
      </c>
      <c r="F1061" s="25" t="s">
        <v>143</v>
      </c>
      <c r="G1061" s="26">
        <v>389036</v>
      </c>
      <c r="H1061" s="26">
        <v>1068.8685800000001</v>
      </c>
      <c r="I1061" s="26">
        <v>54.607128893999999</v>
      </c>
      <c r="J1061" s="26">
        <v>543.70825129100001</v>
      </c>
      <c r="K1061" s="26">
        <v>0</v>
      </c>
      <c r="L1061" s="26">
        <v>0</v>
      </c>
      <c r="M1061" s="26">
        <v>1667.1839601849999</v>
      </c>
      <c r="N1061" s="26">
        <v>132.19999999999999</v>
      </c>
      <c r="O1061" s="26">
        <v>5.1595384620000004</v>
      </c>
      <c r="P1061" s="26">
        <v>1804.543498647</v>
      </c>
      <c r="Q1061" s="26">
        <v>0</v>
      </c>
      <c r="R1061" s="26">
        <v>0</v>
      </c>
      <c r="S1061" s="26">
        <v>1804.543498647</v>
      </c>
      <c r="T1061" s="26">
        <v>162.19999999999999</v>
      </c>
      <c r="U1061" s="26">
        <v>1966.743498647</v>
      </c>
      <c r="V1061" s="25" t="s">
        <v>278</v>
      </c>
    </row>
    <row r="1062" spans="1:22" hidden="1" x14ac:dyDescent="0.25">
      <c r="A1062" s="25">
        <v>2017</v>
      </c>
      <c r="B1062" s="25">
        <v>210039</v>
      </c>
      <c r="C1062" s="25" t="s">
        <v>31</v>
      </c>
      <c r="D1062" s="25" t="s">
        <v>1</v>
      </c>
      <c r="E1062" s="25" t="s">
        <v>146</v>
      </c>
      <c r="F1062" s="25" t="s">
        <v>147</v>
      </c>
      <c r="G1062" s="26">
        <v>53242</v>
      </c>
      <c r="H1062" s="26">
        <v>576.05025999999998</v>
      </c>
      <c r="I1062" s="26">
        <v>6.3369863820000001</v>
      </c>
      <c r="J1062" s="26">
        <v>307.14665195200001</v>
      </c>
      <c r="K1062" s="26">
        <v>0</v>
      </c>
      <c r="L1062" s="26">
        <v>0</v>
      </c>
      <c r="M1062" s="26">
        <v>889.53389833400001</v>
      </c>
      <c r="N1062" s="26">
        <v>44.6</v>
      </c>
      <c r="O1062" s="26">
        <v>3.9595639999999999</v>
      </c>
      <c r="P1062" s="26">
        <v>938.09346233400004</v>
      </c>
      <c r="Q1062" s="26">
        <v>0</v>
      </c>
      <c r="R1062" s="26">
        <v>0</v>
      </c>
      <c r="S1062" s="26">
        <v>938.09346233400004</v>
      </c>
      <c r="T1062" s="26">
        <v>84.3</v>
      </c>
      <c r="U1062" s="26">
        <v>1022.393462334</v>
      </c>
      <c r="V1062" s="25" t="s">
        <v>278</v>
      </c>
    </row>
    <row r="1063" spans="1:22" hidden="1" x14ac:dyDescent="0.25">
      <c r="A1063" s="25">
        <v>2017</v>
      </c>
      <c r="B1063" s="25">
        <v>210039</v>
      </c>
      <c r="C1063" s="25" t="s">
        <v>31</v>
      </c>
      <c r="D1063" s="25" t="s">
        <v>1</v>
      </c>
      <c r="E1063" s="25" t="s">
        <v>148</v>
      </c>
      <c r="F1063" s="25" t="s">
        <v>149</v>
      </c>
      <c r="G1063" s="26">
        <v>1010845</v>
      </c>
      <c r="H1063" s="26">
        <v>1441.0348293689999</v>
      </c>
      <c r="I1063" s="26">
        <v>82.092826531</v>
      </c>
      <c r="J1063" s="26">
        <v>550.40795223199996</v>
      </c>
      <c r="K1063" s="26">
        <v>0</v>
      </c>
      <c r="L1063" s="26">
        <v>0</v>
      </c>
      <c r="M1063" s="26">
        <v>2073.5356081320001</v>
      </c>
      <c r="N1063" s="26">
        <v>233.8</v>
      </c>
      <c r="O1063" s="26">
        <v>0</v>
      </c>
      <c r="P1063" s="26">
        <v>2307.3356081319998</v>
      </c>
      <c r="Q1063" s="26">
        <v>0</v>
      </c>
      <c r="R1063" s="26">
        <v>0</v>
      </c>
      <c r="S1063" s="26">
        <v>2307.3356081319998</v>
      </c>
      <c r="T1063" s="26">
        <v>207.4</v>
      </c>
      <c r="U1063" s="26">
        <v>2514.7356081319999</v>
      </c>
      <c r="V1063" s="25" t="s">
        <v>278</v>
      </c>
    </row>
    <row r="1064" spans="1:22" hidden="1" x14ac:dyDescent="0.25">
      <c r="A1064" s="25">
        <v>2017</v>
      </c>
      <c r="B1064" s="25">
        <v>210039</v>
      </c>
      <c r="C1064" s="25" t="s">
        <v>31</v>
      </c>
      <c r="D1064" s="25" t="s">
        <v>1</v>
      </c>
      <c r="E1064" s="25" t="s">
        <v>152</v>
      </c>
      <c r="F1064" s="25" t="s">
        <v>153</v>
      </c>
      <c r="G1064" s="26">
        <v>70735</v>
      </c>
      <c r="H1064" s="26">
        <v>230.03471108799999</v>
      </c>
      <c r="I1064" s="26">
        <v>2.3340531410000001</v>
      </c>
      <c r="J1064" s="26">
        <v>119.417534598</v>
      </c>
      <c r="K1064" s="26">
        <v>0</v>
      </c>
      <c r="L1064" s="26">
        <v>0</v>
      </c>
      <c r="M1064" s="26">
        <v>351.78629882600001</v>
      </c>
      <c r="N1064" s="26">
        <v>17.8</v>
      </c>
      <c r="O1064" s="26">
        <v>0</v>
      </c>
      <c r="P1064" s="26">
        <v>369.58629882600002</v>
      </c>
      <c r="Q1064" s="26">
        <v>0</v>
      </c>
      <c r="R1064" s="26">
        <v>0</v>
      </c>
      <c r="S1064" s="26">
        <v>369.58629882600002</v>
      </c>
      <c r="T1064" s="26">
        <v>33.200000000000003</v>
      </c>
      <c r="U1064" s="26">
        <v>402.78629882600001</v>
      </c>
      <c r="V1064" s="25" t="s">
        <v>278</v>
      </c>
    </row>
    <row r="1065" spans="1:22" hidden="1" x14ac:dyDescent="0.25">
      <c r="A1065" s="25">
        <v>2017</v>
      </c>
      <c r="B1065" s="25">
        <v>210039</v>
      </c>
      <c r="C1065" s="25" t="s">
        <v>31</v>
      </c>
      <c r="D1065" s="25" t="s">
        <v>1</v>
      </c>
      <c r="E1065" s="25" t="s">
        <v>154</v>
      </c>
      <c r="F1065" s="25" t="s">
        <v>155</v>
      </c>
      <c r="G1065" s="26">
        <v>78486</v>
      </c>
      <c r="H1065" s="26">
        <v>416.15834975899998</v>
      </c>
      <c r="I1065" s="26">
        <v>108.982278163</v>
      </c>
      <c r="J1065" s="26">
        <v>147.70881185799999</v>
      </c>
      <c r="K1065" s="26">
        <v>0</v>
      </c>
      <c r="L1065" s="26">
        <v>0</v>
      </c>
      <c r="M1065" s="26">
        <v>672.84943978000001</v>
      </c>
      <c r="N1065" s="26">
        <v>173.8</v>
      </c>
      <c r="O1065" s="26">
        <v>0</v>
      </c>
      <c r="P1065" s="26">
        <v>846.64943977999997</v>
      </c>
      <c r="Q1065" s="26">
        <v>0</v>
      </c>
      <c r="R1065" s="26">
        <v>0</v>
      </c>
      <c r="S1065" s="26">
        <v>846.64943977999997</v>
      </c>
      <c r="T1065" s="26">
        <v>76.099999999999994</v>
      </c>
      <c r="U1065" s="26">
        <v>922.74943977999999</v>
      </c>
      <c r="V1065" s="25" t="s">
        <v>278</v>
      </c>
    </row>
    <row r="1066" spans="1:22" hidden="1" x14ac:dyDescent="0.25">
      <c r="A1066" s="25">
        <v>2017</v>
      </c>
      <c r="B1066" s="25">
        <v>210039</v>
      </c>
      <c r="C1066" s="25" t="s">
        <v>31</v>
      </c>
      <c r="D1066" s="25" t="s">
        <v>1</v>
      </c>
      <c r="E1066" s="25" t="s">
        <v>156</v>
      </c>
      <c r="F1066" s="25" t="s">
        <v>157</v>
      </c>
      <c r="G1066" s="26">
        <v>48229</v>
      </c>
      <c r="H1066" s="26">
        <v>241.969225851</v>
      </c>
      <c r="I1066" s="26">
        <v>3.9872587340000001</v>
      </c>
      <c r="J1066" s="26">
        <v>83.298824693</v>
      </c>
      <c r="K1066" s="26">
        <v>0</v>
      </c>
      <c r="L1066" s="26">
        <v>0</v>
      </c>
      <c r="M1066" s="26">
        <v>329.25530927900002</v>
      </c>
      <c r="N1066" s="26">
        <v>18.7</v>
      </c>
      <c r="O1066" s="26">
        <v>0</v>
      </c>
      <c r="P1066" s="26">
        <v>347.95530927900001</v>
      </c>
      <c r="Q1066" s="26">
        <v>0</v>
      </c>
      <c r="R1066" s="26">
        <v>0</v>
      </c>
      <c r="S1066" s="26">
        <v>347.95530927900001</v>
      </c>
      <c r="T1066" s="26">
        <v>31.3</v>
      </c>
      <c r="U1066" s="26">
        <v>379.25530927900002</v>
      </c>
      <c r="V1066" s="25" t="s">
        <v>278</v>
      </c>
    </row>
    <row r="1067" spans="1:22" hidden="1" x14ac:dyDescent="0.25">
      <c r="A1067" s="25">
        <v>2017</v>
      </c>
      <c r="B1067" s="25">
        <v>210039</v>
      </c>
      <c r="C1067" s="25" t="s">
        <v>31</v>
      </c>
      <c r="D1067" s="25" t="s">
        <v>1</v>
      </c>
      <c r="E1067" s="25" t="s">
        <v>158</v>
      </c>
      <c r="F1067" s="25" t="s">
        <v>159</v>
      </c>
      <c r="G1067" s="26">
        <v>35421</v>
      </c>
      <c r="H1067" s="26">
        <v>183.92237108800001</v>
      </c>
      <c r="I1067" s="26">
        <v>38.390052629000003</v>
      </c>
      <c r="J1067" s="26">
        <v>90.548140171</v>
      </c>
      <c r="K1067" s="26">
        <v>0</v>
      </c>
      <c r="L1067" s="26">
        <v>0</v>
      </c>
      <c r="M1067" s="26">
        <v>312.860563888</v>
      </c>
      <c r="N1067" s="26">
        <v>57.5</v>
      </c>
      <c r="O1067" s="26">
        <v>0</v>
      </c>
      <c r="P1067" s="26">
        <v>370.360563888</v>
      </c>
      <c r="Q1067" s="26">
        <v>0</v>
      </c>
      <c r="R1067" s="26">
        <v>0</v>
      </c>
      <c r="S1067" s="26">
        <v>370.360563888</v>
      </c>
      <c r="T1067" s="26">
        <v>33.299999999999997</v>
      </c>
      <c r="U1067" s="26">
        <v>403.66056388800001</v>
      </c>
      <c r="V1067" s="25" t="s">
        <v>278</v>
      </c>
    </row>
    <row r="1068" spans="1:22" hidden="1" x14ac:dyDescent="0.25">
      <c r="A1068" s="25">
        <v>2017</v>
      </c>
      <c r="B1068" s="25">
        <v>210039</v>
      </c>
      <c r="C1068" s="25" t="s">
        <v>31</v>
      </c>
      <c r="D1068" s="25" t="s">
        <v>1</v>
      </c>
      <c r="E1068" s="25" t="s">
        <v>160</v>
      </c>
      <c r="F1068" s="25" t="s">
        <v>161</v>
      </c>
      <c r="G1068" s="26">
        <v>336</v>
      </c>
      <c r="H1068" s="26">
        <v>147.5</v>
      </c>
      <c r="I1068" s="26">
        <v>9.2902480999999995</v>
      </c>
      <c r="J1068" s="26">
        <v>61.523283304000003</v>
      </c>
      <c r="K1068" s="26">
        <v>0</v>
      </c>
      <c r="L1068" s="26">
        <v>0</v>
      </c>
      <c r="M1068" s="26">
        <v>218.313531404</v>
      </c>
      <c r="N1068" s="26">
        <v>11.4</v>
      </c>
      <c r="O1068" s="26">
        <v>0</v>
      </c>
      <c r="P1068" s="26">
        <v>229.71353140400001</v>
      </c>
      <c r="Q1068" s="26">
        <v>0</v>
      </c>
      <c r="R1068" s="26">
        <v>0</v>
      </c>
      <c r="S1068" s="26">
        <v>229.71353140400001</v>
      </c>
      <c r="T1068" s="26">
        <v>20.6</v>
      </c>
      <c r="U1068" s="26">
        <v>250.313531404</v>
      </c>
      <c r="V1068" s="25" t="s">
        <v>278</v>
      </c>
    </row>
    <row r="1069" spans="1:22" hidden="1" x14ac:dyDescent="0.25">
      <c r="A1069" s="25">
        <v>2017</v>
      </c>
      <c r="B1069" s="25">
        <v>210039</v>
      </c>
      <c r="C1069" s="25" t="s">
        <v>31</v>
      </c>
      <c r="D1069" s="25" t="s">
        <v>1</v>
      </c>
      <c r="E1069" s="25" t="s">
        <v>164</v>
      </c>
      <c r="F1069" s="25" t="s">
        <v>165</v>
      </c>
      <c r="G1069" s="26">
        <v>22910</v>
      </c>
      <c r="H1069" s="26">
        <v>325.93599999999998</v>
      </c>
      <c r="I1069" s="26">
        <v>12.634741484999999</v>
      </c>
      <c r="J1069" s="26">
        <v>144.304064294</v>
      </c>
      <c r="K1069" s="26">
        <v>0</v>
      </c>
      <c r="L1069" s="26">
        <v>0</v>
      </c>
      <c r="M1069" s="26">
        <v>482.87480577899998</v>
      </c>
      <c r="N1069" s="26">
        <v>25.2</v>
      </c>
      <c r="O1069" s="26">
        <v>124.949585</v>
      </c>
      <c r="P1069" s="26">
        <v>633.02439077899999</v>
      </c>
      <c r="Q1069" s="26">
        <v>0</v>
      </c>
      <c r="R1069" s="26">
        <v>0</v>
      </c>
      <c r="S1069" s="26">
        <v>633.02439077899999</v>
      </c>
      <c r="T1069" s="26">
        <v>56.9</v>
      </c>
      <c r="U1069" s="26">
        <v>689.92439077899996</v>
      </c>
      <c r="V1069" s="25" t="s">
        <v>278</v>
      </c>
    </row>
    <row r="1070" spans="1:22" hidden="1" x14ac:dyDescent="0.25">
      <c r="A1070" s="25">
        <v>2017</v>
      </c>
      <c r="B1070" s="25">
        <v>210039</v>
      </c>
      <c r="C1070" s="25" t="s">
        <v>31</v>
      </c>
      <c r="D1070" s="25" t="s">
        <v>1</v>
      </c>
      <c r="E1070" s="25" t="s">
        <v>166</v>
      </c>
      <c r="F1070" s="25" t="s">
        <v>167</v>
      </c>
      <c r="G1070" s="26">
        <v>189</v>
      </c>
      <c r="H1070" s="26">
        <v>76.7</v>
      </c>
      <c r="I1070" s="26">
        <v>0.94067300399999998</v>
      </c>
      <c r="J1070" s="26">
        <v>42.220558666999999</v>
      </c>
      <c r="K1070" s="26">
        <v>0</v>
      </c>
      <c r="L1070" s="26">
        <v>0</v>
      </c>
      <c r="M1070" s="26">
        <v>119.861231671</v>
      </c>
      <c r="N1070" s="26">
        <v>5.9</v>
      </c>
      <c r="O1070" s="26">
        <v>0</v>
      </c>
      <c r="P1070" s="26">
        <v>125.761231671</v>
      </c>
      <c r="Q1070" s="26">
        <v>0</v>
      </c>
      <c r="R1070" s="26">
        <v>0</v>
      </c>
      <c r="S1070" s="26">
        <v>125.761231671</v>
      </c>
      <c r="T1070" s="26">
        <v>11.3</v>
      </c>
      <c r="U1070" s="26">
        <v>137.061231671</v>
      </c>
      <c r="V1070" s="25" t="s">
        <v>278</v>
      </c>
    </row>
    <row r="1071" spans="1:22" hidden="1" x14ac:dyDescent="0.25">
      <c r="A1071" s="25">
        <v>2017</v>
      </c>
      <c r="B1071" s="25">
        <v>210039</v>
      </c>
      <c r="C1071" s="25" t="s">
        <v>31</v>
      </c>
      <c r="D1071" s="25" t="s">
        <v>1</v>
      </c>
      <c r="E1071" s="25" t="s">
        <v>170</v>
      </c>
      <c r="F1071" s="25" t="s">
        <v>171</v>
      </c>
      <c r="G1071" s="26">
        <v>92559</v>
      </c>
      <c r="H1071" s="26">
        <v>2109.5010299999999</v>
      </c>
      <c r="I1071" s="26">
        <v>824.83059627299997</v>
      </c>
      <c r="J1071" s="26">
        <v>1134.927510453</v>
      </c>
      <c r="K1071" s="26">
        <v>0</v>
      </c>
      <c r="L1071" s="26">
        <v>0</v>
      </c>
      <c r="M1071" s="26">
        <v>4069.2591367260002</v>
      </c>
      <c r="N1071" s="26">
        <v>836.3</v>
      </c>
      <c r="O1071" s="26">
        <v>0.21</v>
      </c>
      <c r="P1071" s="26">
        <v>4905.7691367260004</v>
      </c>
      <c r="Q1071" s="26">
        <v>0</v>
      </c>
      <c r="R1071" s="26">
        <v>0</v>
      </c>
      <c r="S1071" s="26">
        <v>4905.7691367260004</v>
      </c>
      <c r="T1071" s="26">
        <v>440.9</v>
      </c>
      <c r="U1071" s="26">
        <v>5346.669136726</v>
      </c>
      <c r="V1071" s="25" t="s">
        <v>278</v>
      </c>
    </row>
    <row r="1072" spans="1:22" hidden="1" x14ac:dyDescent="0.25">
      <c r="A1072" s="25">
        <v>2017</v>
      </c>
      <c r="B1072" s="25">
        <v>210039</v>
      </c>
      <c r="C1072" s="25" t="s">
        <v>31</v>
      </c>
      <c r="D1072" s="25" t="s">
        <v>1</v>
      </c>
      <c r="E1072" s="25" t="s">
        <v>193</v>
      </c>
      <c r="F1072" s="25" t="s">
        <v>194</v>
      </c>
      <c r="G1072" s="26">
        <v>0</v>
      </c>
      <c r="H1072" s="26">
        <v>86.708939999999998</v>
      </c>
      <c r="I1072" s="26">
        <v>1.0620897279999999</v>
      </c>
      <c r="J1072" s="26">
        <v>2.802855471</v>
      </c>
      <c r="K1072" s="26"/>
      <c r="L1072" s="26"/>
      <c r="M1072" s="26">
        <v>90.573885199000003</v>
      </c>
      <c r="N1072" s="26"/>
      <c r="O1072" s="26"/>
      <c r="P1072" s="26">
        <v>90.573885199000003</v>
      </c>
      <c r="Q1072" s="26">
        <v>0</v>
      </c>
      <c r="R1072" s="26">
        <v>0</v>
      </c>
      <c r="S1072" s="26">
        <v>90.573885199000003</v>
      </c>
      <c r="T1072" s="26">
        <v>8.1</v>
      </c>
      <c r="U1072" s="26">
        <v>98.673885198999997</v>
      </c>
      <c r="V1072" s="25" t="s">
        <v>278</v>
      </c>
    </row>
    <row r="1073" spans="1:22" hidden="1" x14ac:dyDescent="0.25">
      <c r="A1073" s="25">
        <v>2017</v>
      </c>
      <c r="B1073" s="25">
        <v>210039</v>
      </c>
      <c r="C1073" s="25" t="s">
        <v>31</v>
      </c>
      <c r="D1073" s="25" t="s">
        <v>1</v>
      </c>
      <c r="E1073" s="25" t="s">
        <v>172</v>
      </c>
      <c r="F1073" s="25" t="s">
        <v>173</v>
      </c>
      <c r="G1073" s="26">
        <v>5253</v>
      </c>
      <c r="H1073" s="26"/>
      <c r="I1073" s="26">
        <v>2530.8637380820001</v>
      </c>
      <c r="J1073" s="26">
        <v>224.35588787200001</v>
      </c>
      <c r="K1073" s="26"/>
      <c r="L1073" s="26"/>
      <c r="M1073" s="26">
        <v>2755.2196259540001</v>
      </c>
      <c r="N1073" s="26"/>
      <c r="O1073" s="26"/>
      <c r="P1073" s="26">
        <v>2755.2196259540001</v>
      </c>
      <c r="Q1073" s="26">
        <v>0</v>
      </c>
      <c r="R1073" s="26">
        <v>0</v>
      </c>
      <c r="S1073" s="26">
        <v>2755.2196259540001</v>
      </c>
      <c r="T1073" s="26">
        <v>247.6</v>
      </c>
      <c r="U1073" s="26">
        <v>3002.819625954</v>
      </c>
      <c r="V1073" s="25" t="s">
        <v>278</v>
      </c>
    </row>
    <row r="1074" spans="1:22" x14ac:dyDescent="0.25">
      <c r="A1074" s="25">
        <v>2017</v>
      </c>
      <c r="B1074" s="25">
        <v>210039</v>
      </c>
      <c r="C1074" s="25" t="s">
        <v>31</v>
      </c>
      <c r="D1074" s="25" t="s">
        <v>177</v>
      </c>
      <c r="E1074" s="25" t="s">
        <v>94</v>
      </c>
      <c r="F1074" s="25" t="s">
        <v>94</v>
      </c>
      <c r="G1074" s="26">
        <v>8985870.6028800011</v>
      </c>
      <c r="H1074" s="26">
        <v>64513.501048391998</v>
      </c>
      <c r="I1074" s="26">
        <v>15097.829757736999</v>
      </c>
      <c r="J1074" s="26">
        <v>21964.804208130001</v>
      </c>
      <c r="K1074" s="26">
        <v>0</v>
      </c>
      <c r="L1074" s="26">
        <v>0</v>
      </c>
      <c r="M1074" s="26">
        <v>101576.13501426</v>
      </c>
      <c r="N1074" s="26">
        <v>12646.6</v>
      </c>
      <c r="O1074" s="26">
        <v>1209.7292534620001</v>
      </c>
      <c r="P1074" s="26">
        <v>115432.46426772204</v>
      </c>
      <c r="Q1074" s="26">
        <v>0</v>
      </c>
      <c r="R1074" s="26">
        <v>0</v>
      </c>
      <c r="S1074" s="26">
        <v>115432.46426772101</v>
      </c>
      <c r="T1074" s="26">
        <v>10374</v>
      </c>
      <c r="U1074" s="26">
        <v>125806.46426772101</v>
      </c>
      <c r="V1074" s="25" t="s">
        <v>278</v>
      </c>
    </row>
    <row r="1075" spans="1:22" hidden="1" x14ac:dyDescent="0.25">
      <c r="A1075" s="25">
        <v>2017</v>
      </c>
      <c r="B1075" s="25">
        <v>210040</v>
      </c>
      <c r="C1075" s="25" t="s">
        <v>232</v>
      </c>
      <c r="D1075" s="25" t="s">
        <v>1</v>
      </c>
      <c r="E1075" s="25" t="s">
        <v>106</v>
      </c>
      <c r="F1075" s="25" t="s">
        <v>107</v>
      </c>
      <c r="G1075" s="26">
        <v>38971</v>
      </c>
      <c r="H1075" s="26">
        <v>25594.948634732002</v>
      </c>
      <c r="I1075" s="26">
        <v>7805.6331095639998</v>
      </c>
      <c r="J1075" s="26">
        <v>8131.7987211899999</v>
      </c>
      <c r="K1075" s="26">
        <v>227.98929803799999</v>
      </c>
      <c r="L1075" s="26">
        <v>0</v>
      </c>
      <c r="M1075" s="26">
        <v>41760.369763524999</v>
      </c>
      <c r="N1075" s="26">
        <v>6714.3</v>
      </c>
      <c r="O1075" s="26">
        <v>27.43</v>
      </c>
      <c r="P1075" s="26">
        <v>48502.099763525002</v>
      </c>
      <c r="Q1075" s="26">
        <v>0</v>
      </c>
      <c r="R1075" s="26">
        <v>228.6</v>
      </c>
      <c r="S1075" s="26">
        <v>48502.099763525002</v>
      </c>
      <c r="T1075" s="26">
        <v>5010.8999999999996</v>
      </c>
      <c r="U1075" s="26">
        <v>53512.999763524997</v>
      </c>
      <c r="V1075" s="25" t="s">
        <v>278</v>
      </c>
    </row>
    <row r="1076" spans="1:22" hidden="1" x14ac:dyDescent="0.25">
      <c r="A1076" s="25">
        <v>2017</v>
      </c>
      <c r="B1076" s="25">
        <v>210040</v>
      </c>
      <c r="C1076" s="25" t="s">
        <v>232</v>
      </c>
      <c r="D1076" s="25" t="s">
        <v>1</v>
      </c>
      <c r="E1076" s="25" t="s">
        <v>110</v>
      </c>
      <c r="F1076" s="25" t="s">
        <v>111</v>
      </c>
      <c r="G1076" s="26">
        <v>9629</v>
      </c>
      <c r="H1076" s="26">
        <v>5800.6268838819997</v>
      </c>
      <c r="I1076" s="26">
        <v>477.615795703</v>
      </c>
      <c r="J1076" s="26">
        <v>1795.0304302689999</v>
      </c>
      <c r="K1076" s="26">
        <v>0</v>
      </c>
      <c r="L1076" s="26">
        <v>0</v>
      </c>
      <c r="M1076" s="26">
        <v>8073.2731098539998</v>
      </c>
      <c r="N1076" s="26">
        <v>412.7</v>
      </c>
      <c r="O1076" s="26">
        <v>1.37</v>
      </c>
      <c r="P1076" s="26">
        <v>8487.3431098540004</v>
      </c>
      <c r="Q1076" s="26">
        <v>0</v>
      </c>
      <c r="R1076" s="26">
        <v>40</v>
      </c>
      <c r="S1076" s="26">
        <v>8487.3431098540004</v>
      </c>
      <c r="T1076" s="26">
        <v>876.9</v>
      </c>
      <c r="U1076" s="26">
        <v>9364.2431098540001</v>
      </c>
      <c r="V1076" s="25" t="s">
        <v>278</v>
      </c>
    </row>
    <row r="1077" spans="1:22" hidden="1" x14ac:dyDescent="0.25">
      <c r="A1077" s="25">
        <v>2017</v>
      </c>
      <c r="B1077" s="25">
        <v>210040</v>
      </c>
      <c r="C1077" s="25" t="s">
        <v>232</v>
      </c>
      <c r="D1077" s="25" t="s">
        <v>1</v>
      </c>
      <c r="E1077" s="25" t="s">
        <v>116</v>
      </c>
      <c r="F1077" s="25" t="s">
        <v>117</v>
      </c>
      <c r="G1077" s="26">
        <v>1912</v>
      </c>
      <c r="H1077" s="26">
        <v>3111.5011285189998</v>
      </c>
      <c r="I1077" s="26">
        <v>588.25038478800002</v>
      </c>
      <c r="J1077" s="26">
        <v>975.182892627</v>
      </c>
      <c r="K1077" s="26">
        <v>0</v>
      </c>
      <c r="L1077" s="26">
        <v>0</v>
      </c>
      <c r="M1077" s="26">
        <v>4674.9344059349996</v>
      </c>
      <c r="N1077" s="26">
        <v>710.8</v>
      </c>
      <c r="O1077" s="26">
        <v>17.525400000000001</v>
      </c>
      <c r="P1077" s="26">
        <v>5403.2598059350003</v>
      </c>
      <c r="Q1077" s="26">
        <v>0</v>
      </c>
      <c r="R1077" s="26">
        <v>25.5</v>
      </c>
      <c r="S1077" s="26">
        <v>5403.2598059350003</v>
      </c>
      <c r="T1077" s="26">
        <v>558.20000000000005</v>
      </c>
      <c r="U1077" s="26">
        <v>5961.4598059350001</v>
      </c>
      <c r="V1077" s="25" t="s">
        <v>278</v>
      </c>
    </row>
    <row r="1078" spans="1:22" hidden="1" x14ac:dyDescent="0.25">
      <c r="A1078" s="25">
        <v>2017</v>
      </c>
      <c r="B1078" s="25">
        <v>210040</v>
      </c>
      <c r="C1078" s="25" t="s">
        <v>232</v>
      </c>
      <c r="D1078" s="25" t="s">
        <v>1</v>
      </c>
      <c r="E1078" s="25" t="s">
        <v>120</v>
      </c>
      <c r="F1078" s="25" t="s">
        <v>121</v>
      </c>
      <c r="G1078" s="26">
        <v>637160</v>
      </c>
      <c r="H1078" s="26">
        <v>9220.6841778670005</v>
      </c>
      <c r="I1078" s="26">
        <v>1591.6511557639999</v>
      </c>
      <c r="J1078" s="26">
        <v>4336.8077405929998</v>
      </c>
      <c r="K1078" s="26">
        <v>0</v>
      </c>
      <c r="L1078" s="26">
        <v>0</v>
      </c>
      <c r="M1078" s="26">
        <v>15149.143074224001</v>
      </c>
      <c r="N1078" s="26">
        <v>2090.5</v>
      </c>
      <c r="O1078" s="26">
        <v>0</v>
      </c>
      <c r="P1078" s="26">
        <v>17239.643074224001</v>
      </c>
      <c r="Q1078" s="26">
        <v>0</v>
      </c>
      <c r="R1078" s="26">
        <v>81.3</v>
      </c>
      <c r="S1078" s="26">
        <v>17239.643074224001</v>
      </c>
      <c r="T1078" s="26">
        <v>1781.1</v>
      </c>
      <c r="U1078" s="26">
        <v>19020.743074223999</v>
      </c>
      <c r="V1078" s="25" t="s">
        <v>278</v>
      </c>
    </row>
    <row r="1079" spans="1:22" hidden="1" x14ac:dyDescent="0.25">
      <c r="A1079" s="25">
        <v>2017</v>
      </c>
      <c r="B1079" s="25">
        <v>210040</v>
      </c>
      <c r="C1079" s="25" t="s">
        <v>232</v>
      </c>
      <c r="D1079" s="25" t="s">
        <v>1</v>
      </c>
      <c r="E1079" s="25" t="s">
        <v>122</v>
      </c>
      <c r="F1079" s="25" t="s">
        <v>123</v>
      </c>
      <c r="G1079" s="26">
        <v>189678.5</v>
      </c>
      <c r="H1079" s="26">
        <v>3372.061475131</v>
      </c>
      <c r="I1079" s="26">
        <v>1046.312536462</v>
      </c>
      <c r="J1079" s="26">
        <v>1726.276768682</v>
      </c>
      <c r="K1079" s="26">
        <v>24.444107227</v>
      </c>
      <c r="L1079" s="26">
        <v>0</v>
      </c>
      <c r="M1079" s="26">
        <v>6169.0948875020003</v>
      </c>
      <c r="N1079" s="26">
        <v>1554.8</v>
      </c>
      <c r="O1079" s="26">
        <v>0</v>
      </c>
      <c r="P1079" s="26">
        <v>7723.8948875019996</v>
      </c>
      <c r="Q1079" s="26">
        <v>0</v>
      </c>
      <c r="R1079" s="26">
        <v>36.4</v>
      </c>
      <c r="S1079" s="26">
        <v>7723.8948875019996</v>
      </c>
      <c r="T1079" s="26">
        <v>798</v>
      </c>
      <c r="U1079" s="26">
        <v>8521.8948875019996</v>
      </c>
      <c r="V1079" s="25" t="s">
        <v>278</v>
      </c>
    </row>
    <row r="1080" spans="1:22" hidden="1" x14ac:dyDescent="0.25">
      <c r="A1080" s="25">
        <v>2017</v>
      </c>
      <c r="B1080" s="25">
        <v>210040</v>
      </c>
      <c r="C1080" s="25" t="s">
        <v>232</v>
      </c>
      <c r="D1080" s="25" t="s">
        <v>1</v>
      </c>
      <c r="E1080" s="25" t="s">
        <v>124</v>
      </c>
      <c r="F1080" s="25" t="s">
        <v>125</v>
      </c>
      <c r="G1080" s="26">
        <v>4951</v>
      </c>
      <c r="H1080" s="26">
        <v>936.33681326500005</v>
      </c>
      <c r="I1080" s="26">
        <v>334.837307474</v>
      </c>
      <c r="J1080" s="26">
        <v>477.68211431399999</v>
      </c>
      <c r="K1080" s="26">
        <v>0</v>
      </c>
      <c r="L1080" s="26">
        <v>0</v>
      </c>
      <c r="M1080" s="26">
        <v>1748.8562350530001</v>
      </c>
      <c r="N1080" s="26">
        <v>468.1</v>
      </c>
      <c r="O1080" s="26">
        <v>0</v>
      </c>
      <c r="P1080" s="26">
        <v>2216.956235053</v>
      </c>
      <c r="Q1080" s="26">
        <v>0</v>
      </c>
      <c r="R1080" s="26">
        <v>10.4</v>
      </c>
      <c r="S1080" s="26">
        <v>2216.956235053</v>
      </c>
      <c r="T1080" s="26">
        <v>229</v>
      </c>
      <c r="U1080" s="26">
        <v>2445.956235053</v>
      </c>
      <c r="V1080" s="25" t="s">
        <v>278</v>
      </c>
    </row>
    <row r="1081" spans="1:22" hidden="1" x14ac:dyDescent="0.25">
      <c r="A1081" s="25">
        <v>2017</v>
      </c>
      <c r="B1081" s="25">
        <v>210040</v>
      </c>
      <c r="C1081" s="25" t="s">
        <v>232</v>
      </c>
      <c r="D1081" s="25" t="s">
        <v>1</v>
      </c>
      <c r="E1081" s="25" t="s">
        <v>128</v>
      </c>
      <c r="F1081" s="25" t="s">
        <v>129</v>
      </c>
      <c r="G1081" s="26">
        <v>716210</v>
      </c>
      <c r="H1081" s="26">
        <v>8208.7486263699993</v>
      </c>
      <c r="I1081" s="26">
        <v>1555.3818388069999</v>
      </c>
      <c r="J1081" s="26">
        <v>3434.289948915</v>
      </c>
      <c r="K1081" s="26">
        <v>0</v>
      </c>
      <c r="L1081" s="26">
        <v>0</v>
      </c>
      <c r="M1081" s="26">
        <v>13198.420414091999</v>
      </c>
      <c r="N1081" s="26">
        <v>2184</v>
      </c>
      <c r="O1081" s="26">
        <v>1176.1162999999999</v>
      </c>
      <c r="P1081" s="26">
        <v>16558.536714091999</v>
      </c>
      <c r="Q1081" s="26">
        <v>0</v>
      </c>
      <c r="R1081" s="26">
        <v>78</v>
      </c>
      <c r="S1081" s="26">
        <v>16558.536714091999</v>
      </c>
      <c r="T1081" s="26">
        <v>1710.7</v>
      </c>
      <c r="U1081" s="26">
        <v>18269.236714092</v>
      </c>
      <c r="V1081" s="25" t="s">
        <v>278</v>
      </c>
    </row>
    <row r="1082" spans="1:22" hidden="1" x14ac:dyDescent="0.25">
      <c r="A1082" s="25">
        <v>2017</v>
      </c>
      <c r="B1082" s="25">
        <v>210040</v>
      </c>
      <c r="C1082" s="25" t="s">
        <v>232</v>
      </c>
      <c r="D1082" s="25" t="s">
        <v>1</v>
      </c>
      <c r="E1082" s="25" t="s">
        <v>130</v>
      </c>
      <c r="F1082" s="25" t="s">
        <v>131</v>
      </c>
      <c r="G1082" s="26">
        <v>118715</v>
      </c>
      <c r="H1082" s="26">
        <v>527.54496840900003</v>
      </c>
      <c r="I1082" s="26">
        <v>10.023400877</v>
      </c>
      <c r="J1082" s="26">
        <v>243.36935824400001</v>
      </c>
      <c r="K1082" s="26">
        <v>0</v>
      </c>
      <c r="L1082" s="26">
        <v>0</v>
      </c>
      <c r="M1082" s="26">
        <v>780.93772753099995</v>
      </c>
      <c r="N1082" s="26">
        <v>19</v>
      </c>
      <c r="O1082" s="26">
        <v>0</v>
      </c>
      <c r="P1082" s="26">
        <v>799.93772753099995</v>
      </c>
      <c r="Q1082" s="26">
        <v>0</v>
      </c>
      <c r="R1082" s="26">
        <v>3.8</v>
      </c>
      <c r="S1082" s="26">
        <v>799.93772753099995</v>
      </c>
      <c r="T1082" s="26">
        <v>82.6</v>
      </c>
      <c r="U1082" s="26">
        <v>882.53772753099997</v>
      </c>
      <c r="V1082" s="25" t="s">
        <v>278</v>
      </c>
    </row>
    <row r="1083" spans="1:22" hidden="1" x14ac:dyDescent="0.25">
      <c r="A1083" s="25">
        <v>2017</v>
      </c>
      <c r="B1083" s="25">
        <v>210040</v>
      </c>
      <c r="C1083" s="25" t="s">
        <v>232</v>
      </c>
      <c r="D1083" s="25" t="s">
        <v>1</v>
      </c>
      <c r="E1083" s="25" t="s">
        <v>132</v>
      </c>
      <c r="F1083" s="25" t="s">
        <v>133</v>
      </c>
      <c r="G1083" s="26">
        <v>707586</v>
      </c>
      <c r="H1083" s="26">
        <v>1195.9474329530001</v>
      </c>
      <c r="I1083" s="26">
        <v>57.724114493000002</v>
      </c>
      <c r="J1083" s="26">
        <v>493.484340186</v>
      </c>
      <c r="K1083" s="26">
        <v>0</v>
      </c>
      <c r="L1083" s="26">
        <v>0</v>
      </c>
      <c r="M1083" s="26">
        <v>1747.155887632</v>
      </c>
      <c r="N1083" s="26">
        <v>33</v>
      </c>
      <c r="O1083" s="26">
        <v>0</v>
      </c>
      <c r="P1083" s="26">
        <v>1780.155887632</v>
      </c>
      <c r="Q1083" s="26">
        <v>0</v>
      </c>
      <c r="R1083" s="26">
        <v>8.4</v>
      </c>
      <c r="S1083" s="26">
        <v>1780.155887632</v>
      </c>
      <c r="T1083" s="26">
        <v>183.9</v>
      </c>
      <c r="U1083" s="26">
        <v>1964.0558876319999</v>
      </c>
      <c r="V1083" s="25" t="s">
        <v>278</v>
      </c>
    </row>
    <row r="1084" spans="1:22" hidden="1" x14ac:dyDescent="0.25">
      <c r="A1084" s="25">
        <v>2017</v>
      </c>
      <c r="B1084" s="25">
        <v>210040</v>
      </c>
      <c r="C1084" s="25" t="s">
        <v>232</v>
      </c>
      <c r="D1084" s="25" t="s">
        <v>1</v>
      </c>
      <c r="E1084" s="25" t="s">
        <v>174</v>
      </c>
      <c r="F1084" s="25" t="s">
        <v>175</v>
      </c>
      <c r="G1084" s="26">
        <v>20284.31566</v>
      </c>
      <c r="H1084" s="26">
        <v>15203.2</v>
      </c>
      <c r="I1084" s="26">
        <v>1823.06966605</v>
      </c>
      <c r="J1084" s="26">
        <v>579.57308794400001</v>
      </c>
      <c r="K1084" s="26"/>
      <c r="L1084" s="26"/>
      <c r="M1084" s="26">
        <v>17605.842753993998</v>
      </c>
      <c r="N1084" s="26">
        <v>492.8</v>
      </c>
      <c r="O1084" s="26"/>
      <c r="P1084" s="26">
        <v>18098.642753994001</v>
      </c>
      <c r="Q1084" s="26">
        <v>0</v>
      </c>
      <c r="R1084" s="26">
        <v>85.3</v>
      </c>
      <c r="S1084" s="26">
        <v>18098.642753994001</v>
      </c>
      <c r="T1084" s="26">
        <v>1869.8</v>
      </c>
      <c r="U1084" s="26">
        <v>19968.442753994001</v>
      </c>
      <c r="V1084" s="25" t="s">
        <v>278</v>
      </c>
    </row>
    <row r="1085" spans="1:22" hidden="1" x14ac:dyDescent="0.25">
      <c r="A1085" s="25">
        <v>2017</v>
      </c>
      <c r="B1085" s="25">
        <v>210040</v>
      </c>
      <c r="C1085" s="25" t="s">
        <v>232</v>
      </c>
      <c r="D1085" s="25" t="s">
        <v>1</v>
      </c>
      <c r="E1085" s="25" t="s">
        <v>176</v>
      </c>
      <c r="F1085" s="25" t="s">
        <v>2</v>
      </c>
      <c r="G1085" s="26">
        <v>20284.31566</v>
      </c>
      <c r="H1085" s="26">
        <v>9535</v>
      </c>
      <c r="I1085" s="26">
        <v>4288.7953411429999</v>
      </c>
      <c r="J1085" s="26">
        <v>1673.1568286290001</v>
      </c>
      <c r="K1085" s="26"/>
      <c r="L1085" s="26"/>
      <c r="M1085" s="26">
        <v>15496.952169773</v>
      </c>
      <c r="N1085" s="26">
        <v>297.2</v>
      </c>
      <c r="O1085" s="26"/>
      <c r="P1085" s="26">
        <v>15794.152169773</v>
      </c>
      <c r="Q1085" s="26">
        <v>0</v>
      </c>
      <c r="R1085" s="26">
        <v>74.400000000000006</v>
      </c>
      <c r="S1085" s="26">
        <v>15794.152169773</v>
      </c>
      <c r="T1085" s="26">
        <v>1631.7</v>
      </c>
      <c r="U1085" s="26">
        <v>17425.852169772999</v>
      </c>
      <c r="V1085" s="25" t="s">
        <v>278</v>
      </c>
    </row>
    <row r="1086" spans="1:22" hidden="1" x14ac:dyDescent="0.25">
      <c r="A1086" s="25">
        <v>2017</v>
      </c>
      <c r="B1086" s="25">
        <v>210040</v>
      </c>
      <c r="C1086" s="25" t="s">
        <v>232</v>
      </c>
      <c r="D1086" s="25" t="s">
        <v>1</v>
      </c>
      <c r="E1086" s="25" t="s">
        <v>134</v>
      </c>
      <c r="F1086" s="25" t="s">
        <v>135</v>
      </c>
      <c r="G1086" s="26">
        <v>8057294</v>
      </c>
      <c r="H1086" s="26">
        <v>5628.8793929570002</v>
      </c>
      <c r="I1086" s="26">
        <v>679.641955951</v>
      </c>
      <c r="J1086" s="26">
        <v>2221.977153066</v>
      </c>
      <c r="K1086" s="26">
        <v>0</v>
      </c>
      <c r="L1086" s="26">
        <v>0</v>
      </c>
      <c r="M1086" s="26">
        <v>8530.4985019739997</v>
      </c>
      <c r="N1086" s="26">
        <v>848.8</v>
      </c>
      <c r="O1086" s="26">
        <v>93.216899999999995</v>
      </c>
      <c r="P1086" s="26">
        <v>9472.5154019740003</v>
      </c>
      <c r="Q1086" s="26">
        <v>0</v>
      </c>
      <c r="R1086" s="26">
        <v>44.6</v>
      </c>
      <c r="S1086" s="26">
        <v>9472.5154019740003</v>
      </c>
      <c r="T1086" s="26">
        <v>978.6</v>
      </c>
      <c r="U1086" s="26">
        <v>10451.115401974001</v>
      </c>
      <c r="V1086" s="25" t="s">
        <v>278</v>
      </c>
    </row>
    <row r="1087" spans="1:22" hidden="1" x14ac:dyDescent="0.25">
      <c r="A1087" s="25">
        <v>2017</v>
      </c>
      <c r="B1087" s="25">
        <v>210040</v>
      </c>
      <c r="C1087" s="25" t="s">
        <v>232</v>
      </c>
      <c r="D1087" s="25" t="s">
        <v>1</v>
      </c>
      <c r="E1087" s="25" t="s">
        <v>136</v>
      </c>
      <c r="F1087" s="25" t="s">
        <v>137</v>
      </c>
      <c r="G1087" s="26">
        <v>282519</v>
      </c>
      <c r="H1087" s="26">
        <v>441.67912001399998</v>
      </c>
      <c r="I1087" s="26">
        <v>40.608768308999998</v>
      </c>
      <c r="J1087" s="26">
        <v>177.42918007599999</v>
      </c>
      <c r="K1087" s="26">
        <v>0</v>
      </c>
      <c r="L1087" s="26">
        <v>0</v>
      </c>
      <c r="M1087" s="26">
        <v>659.71706839800004</v>
      </c>
      <c r="N1087" s="26">
        <v>45</v>
      </c>
      <c r="O1087" s="26">
        <v>0</v>
      </c>
      <c r="P1087" s="26">
        <v>704.71706839800004</v>
      </c>
      <c r="Q1087" s="26">
        <v>0</v>
      </c>
      <c r="R1087" s="26">
        <v>3.3</v>
      </c>
      <c r="S1087" s="26">
        <v>704.71706839800004</v>
      </c>
      <c r="T1087" s="26">
        <v>72.8</v>
      </c>
      <c r="U1087" s="26">
        <v>777.51706839799999</v>
      </c>
      <c r="V1087" s="25" t="s">
        <v>278</v>
      </c>
    </row>
    <row r="1088" spans="1:22" hidden="1" x14ac:dyDescent="0.25">
      <c r="A1088" s="25">
        <v>2017</v>
      </c>
      <c r="B1088" s="25">
        <v>210040</v>
      </c>
      <c r="C1088" s="25" t="s">
        <v>232</v>
      </c>
      <c r="D1088" s="25" t="s">
        <v>1</v>
      </c>
      <c r="E1088" s="25" t="s">
        <v>138</v>
      </c>
      <c r="F1088" s="25" t="s">
        <v>139</v>
      </c>
      <c r="G1088" s="26">
        <v>30650</v>
      </c>
      <c r="H1088" s="26">
        <v>937.46458806700002</v>
      </c>
      <c r="I1088" s="26">
        <v>167.46917295099999</v>
      </c>
      <c r="J1088" s="26">
        <v>362.54277739299999</v>
      </c>
      <c r="K1088" s="26">
        <v>0</v>
      </c>
      <c r="L1088" s="26">
        <v>0</v>
      </c>
      <c r="M1088" s="26">
        <v>1467.4765384120001</v>
      </c>
      <c r="N1088" s="26">
        <v>256.89999999999998</v>
      </c>
      <c r="O1088" s="26">
        <v>2.83</v>
      </c>
      <c r="P1088" s="26">
        <v>1727.2065384120001</v>
      </c>
      <c r="Q1088" s="26">
        <v>0</v>
      </c>
      <c r="R1088" s="26">
        <v>8.1</v>
      </c>
      <c r="S1088" s="26">
        <v>1727.2065384120001</v>
      </c>
      <c r="T1088" s="26">
        <v>178.4</v>
      </c>
      <c r="U1088" s="26">
        <v>1905.606538412</v>
      </c>
      <c r="V1088" s="25" t="s">
        <v>278</v>
      </c>
    </row>
    <row r="1089" spans="1:22" hidden="1" x14ac:dyDescent="0.25">
      <c r="A1089" s="25">
        <v>2017</v>
      </c>
      <c r="B1089" s="25">
        <v>210040</v>
      </c>
      <c r="C1089" s="25" t="s">
        <v>232</v>
      </c>
      <c r="D1089" s="25" t="s">
        <v>1</v>
      </c>
      <c r="E1089" s="25" t="s">
        <v>140</v>
      </c>
      <c r="F1089" s="25" t="s">
        <v>141</v>
      </c>
      <c r="G1089" s="26">
        <v>380465.5</v>
      </c>
      <c r="H1089" s="26">
        <v>3995.9961484669998</v>
      </c>
      <c r="I1089" s="26">
        <v>1013.096837771</v>
      </c>
      <c r="J1089" s="26">
        <v>1673.8690894649999</v>
      </c>
      <c r="K1089" s="26">
        <v>0</v>
      </c>
      <c r="L1089" s="26">
        <v>0</v>
      </c>
      <c r="M1089" s="26">
        <v>6682.9620757029998</v>
      </c>
      <c r="N1089" s="26">
        <v>1455.1</v>
      </c>
      <c r="O1089" s="26">
        <v>460.91809999999998</v>
      </c>
      <c r="P1089" s="26">
        <v>8598.980175703</v>
      </c>
      <c r="Q1089" s="26">
        <v>0</v>
      </c>
      <c r="R1089" s="26">
        <v>40.5</v>
      </c>
      <c r="S1089" s="26">
        <v>8598.980175703</v>
      </c>
      <c r="T1089" s="26">
        <v>888.4</v>
      </c>
      <c r="U1089" s="26">
        <v>9487.3801757029996</v>
      </c>
      <c r="V1089" s="25" t="s">
        <v>278</v>
      </c>
    </row>
    <row r="1090" spans="1:22" hidden="1" x14ac:dyDescent="0.25">
      <c r="A1090" s="25">
        <v>2017</v>
      </c>
      <c r="B1090" s="25">
        <v>210040</v>
      </c>
      <c r="C1090" s="25" t="s">
        <v>232</v>
      </c>
      <c r="D1090" s="25" t="s">
        <v>1</v>
      </c>
      <c r="E1090" s="25" t="s">
        <v>142</v>
      </c>
      <c r="F1090" s="25" t="s">
        <v>143</v>
      </c>
      <c r="G1090" s="26">
        <v>655115</v>
      </c>
      <c r="H1090" s="26">
        <v>1274.610540271</v>
      </c>
      <c r="I1090" s="26">
        <v>105.22010160799999</v>
      </c>
      <c r="J1090" s="26">
        <v>528.696439349</v>
      </c>
      <c r="K1090" s="26">
        <v>0</v>
      </c>
      <c r="L1090" s="26">
        <v>0</v>
      </c>
      <c r="M1090" s="26">
        <v>1908.5270812270001</v>
      </c>
      <c r="N1090" s="26">
        <v>118.1</v>
      </c>
      <c r="O1090" s="26">
        <v>106.205384615</v>
      </c>
      <c r="P1090" s="26">
        <v>2132.8324658420001</v>
      </c>
      <c r="Q1090" s="26">
        <v>0</v>
      </c>
      <c r="R1090" s="26">
        <v>10.1</v>
      </c>
      <c r="S1090" s="26">
        <v>2132.8324658420001</v>
      </c>
      <c r="T1090" s="26">
        <v>220.4</v>
      </c>
      <c r="U1090" s="26">
        <v>2353.2324658419998</v>
      </c>
      <c r="V1090" s="25" t="s">
        <v>278</v>
      </c>
    </row>
    <row r="1091" spans="1:22" hidden="1" x14ac:dyDescent="0.25">
      <c r="A1091" s="25">
        <v>2017</v>
      </c>
      <c r="B1091" s="25">
        <v>210040</v>
      </c>
      <c r="C1091" s="25" t="s">
        <v>232</v>
      </c>
      <c r="D1091" s="25" t="s">
        <v>1</v>
      </c>
      <c r="E1091" s="25" t="s">
        <v>146</v>
      </c>
      <c r="F1091" s="25" t="s">
        <v>147</v>
      </c>
      <c r="G1091" s="26">
        <v>48325</v>
      </c>
      <c r="H1091" s="26">
        <v>558.40944169399995</v>
      </c>
      <c r="I1091" s="26">
        <v>144.60932311100001</v>
      </c>
      <c r="J1091" s="26">
        <v>213.61788578299999</v>
      </c>
      <c r="K1091" s="26">
        <v>0</v>
      </c>
      <c r="L1091" s="26">
        <v>0</v>
      </c>
      <c r="M1091" s="26">
        <v>916.63665058799995</v>
      </c>
      <c r="N1091" s="26">
        <v>177.7</v>
      </c>
      <c r="O1091" s="26">
        <v>36.904699999999998</v>
      </c>
      <c r="P1091" s="26">
        <v>1131.2413505879999</v>
      </c>
      <c r="Q1091" s="26">
        <v>0</v>
      </c>
      <c r="R1091" s="26">
        <v>5.3</v>
      </c>
      <c r="S1091" s="26">
        <v>1131.2413505879999</v>
      </c>
      <c r="T1091" s="26">
        <v>116.9</v>
      </c>
      <c r="U1091" s="26">
        <v>1248.141350588</v>
      </c>
      <c r="V1091" s="25" t="s">
        <v>278</v>
      </c>
    </row>
    <row r="1092" spans="1:22" hidden="1" x14ac:dyDescent="0.25">
      <c r="A1092" s="25">
        <v>2017</v>
      </c>
      <c r="B1092" s="25">
        <v>210040</v>
      </c>
      <c r="C1092" s="25" t="s">
        <v>232</v>
      </c>
      <c r="D1092" s="25" t="s">
        <v>1</v>
      </c>
      <c r="E1092" s="25" t="s">
        <v>148</v>
      </c>
      <c r="F1092" s="25" t="s">
        <v>149</v>
      </c>
      <c r="G1092" s="26">
        <v>1561980</v>
      </c>
      <c r="H1092" s="26">
        <v>2655.1369070659998</v>
      </c>
      <c r="I1092" s="26">
        <v>110.201772574</v>
      </c>
      <c r="J1092" s="26">
        <v>884.72013069499997</v>
      </c>
      <c r="K1092" s="26">
        <v>0</v>
      </c>
      <c r="L1092" s="26">
        <v>0</v>
      </c>
      <c r="M1092" s="26">
        <v>3650.0588103350001</v>
      </c>
      <c r="N1092" s="26">
        <v>153.5</v>
      </c>
      <c r="O1092" s="26">
        <v>0</v>
      </c>
      <c r="P1092" s="26">
        <v>3803.5588103350001</v>
      </c>
      <c r="Q1092" s="26">
        <v>0</v>
      </c>
      <c r="R1092" s="26">
        <v>17.899999999999999</v>
      </c>
      <c r="S1092" s="26">
        <v>3803.5588103350001</v>
      </c>
      <c r="T1092" s="26">
        <v>393</v>
      </c>
      <c r="U1092" s="26">
        <v>4196.5588103350001</v>
      </c>
      <c r="V1092" s="25" t="s">
        <v>278</v>
      </c>
    </row>
    <row r="1093" spans="1:22" hidden="1" x14ac:dyDescent="0.25">
      <c r="A1093" s="25">
        <v>2017</v>
      </c>
      <c r="B1093" s="25">
        <v>210040</v>
      </c>
      <c r="C1093" s="25" t="s">
        <v>232</v>
      </c>
      <c r="D1093" s="25" t="s">
        <v>1</v>
      </c>
      <c r="E1093" s="25" t="s">
        <v>150</v>
      </c>
      <c r="F1093" s="25" t="s">
        <v>151</v>
      </c>
      <c r="G1093" s="26">
        <v>63721</v>
      </c>
      <c r="H1093" s="26">
        <v>116.555212897</v>
      </c>
      <c r="I1093" s="26">
        <v>17.774292396</v>
      </c>
      <c r="J1093" s="26">
        <v>50.738108465000003</v>
      </c>
      <c r="K1093" s="26">
        <v>0</v>
      </c>
      <c r="L1093" s="26">
        <v>0</v>
      </c>
      <c r="M1093" s="26">
        <v>185.067613757</v>
      </c>
      <c r="N1093" s="26">
        <v>26.9</v>
      </c>
      <c r="O1093" s="26">
        <v>0</v>
      </c>
      <c r="P1093" s="26">
        <v>211.96761375700001</v>
      </c>
      <c r="Q1093" s="26">
        <v>0</v>
      </c>
      <c r="R1093" s="26">
        <v>1</v>
      </c>
      <c r="S1093" s="26">
        <v>211.96761375700001</v>
      </c>
      <c r="T1093" s="26">
        <v>21.9</v>
      </c>
      <c r="U1093" s="26">
        <v>233.86761375699999</v>
      </c>
      <c r="V1093" s="25" t="s">
        <v>278</v>
      </c>
    </row>
    <row r="1094" spans="1:22" hidden="1" x14ac:dyDescent="0.25">
      <c r="A1094" s="25">
        <v>2017</v>
      </c>
      <c r="B1094" s="25">
        <v>210040</v>
      </c>
      <c r="C1094" s="25" t="s">
        <v>232</v>
      </c>
      <c r="D1094" s="25" t="s">
        <v>1</v>
      </c>
      <c r="E1094" s="25" t="s">
        <v>152</v>
      </c>
      <c r="F1094" s="25" t="s">
        <v>153</v>
      </c>
      <c r="G1094" s="26">
        <v>71755</v>
      </c>
      <c r="H1094" s="26">
        <v>468.06088737800002</v>
      </c>
      <c r="I1094" s="26">
        <v>55.056019102</v>
      </c>
      <c r="J1094" s="26">
        <v>204.61252811400001</v>
      </c>
      <c r="K1094" s="26">
        <v>0</v>
      </c>
      <c r="L1094" s="26">
        <v>0</v>
      </c>
      <c r="M1094" s="26">
        <v>727.72943459400005</v>
      </c>
      <c r="N1094" s="26">
        <v>35.4</v>
      </c>
      <c r="O1094" s="26">
        <v>0</v>
      </c>
      <c r="P1094" s="26">
        <v>763.12943459400003</v>
      </c>
      <c r="Q1094" s="26">
        <v>0</v>
      </c>
      <c r="R1094" s="26">
        <v>3.6</v>
      </c>
      <c r="S1094" s="26">
        <v>763.12943459400003</v>
      </c>
      <c r="T1094" s="26">
        <v>78.8</v>
      </c>
      <c r="U1094" s="26">
        <v>841.92943459399999</v>
      </c>
      <c r="V1094" s="25" t="s">
        <v>278</v>
      </c>
    </row>
    <row r="1095" spans="1:22" hidden="1" x14ac:dyDescent="0.25">
      <c r="A1095" s="25">
        <v>2017</v>
      </c>
      <c r="B1095" s="25">
        <v>210040</v>
      </c>
      <c r="C1095" s="25" t="s">
        <v>232</v>
      </c>
      <c r="D1095" s="25" t="s">
        <v>1</v>
      </c>
      <c r="E1095" s="25" t="s">
        <v>154</v>
      </c>
      <c r="F1095" s="25" t="s">
        <v>155</v>
      </c>
      <c r="G1095" s="26">
        <v>271766</v>
      </c>
      <c r="H1095" s="26">
        <v>1151.168107337</v>
      </c>
      <c r="I1095" s="26">
        <v>300.63619539699999</v>
      </c>
      <c r="J1095" s="26">
        <v>437.89613941099998</v>
      </c>
      <c r="K1095" s="26">
        <v>0</v>
      </c>
      <c r="L1095" s="26">
        <v>0</v>
      </c>
      <c r="M1095" s="26">
        <v>1889.7004421449999</v>
      </c>
      <c r="N1095" s="26">
        <v>431.9</v>
      </c>
      <c r="O1095" s="26">
        <v>0</v>
      </c>
      <c r="P1095" s="26">
        <v>2321.6004421450002</v>
      </c>
      <c r="Q1095" s="26">
        <v>0</v>
      </c>
      <c r="R1095" s="26">
        <v>10.9</v>
      </c>
      <c r="S1095" s="26">
        <v>2321.6004421450002</v>
      </c>
      <c r="T1095" s="26">
        <v>239.9</v>
      </c>
      <c r="U1095" s="26">
        <v>2561.5004421449999</v>
      </c>
      <c r="V1095" s="25" t="s">
        <v>278</v>
      </c>
    </row>
    <row r="1096" spans="1:22" hidden="1" x14ac:dyDescent="0.25">
      <c r="A1096" s="25">
        <v>2017</v>
      </c>
      <c r="B1096" s="25">
        <v>210040</v>
      </c>
      <c r="C1096" s="25" t="s">
        <v>232</v>
      </c>
      <c r="D1096" s="25" t="s">
        <v>1</v>
      </c>
      <c r="E1096" s="25" t="s">
        <v>156</v>
      </c>
      <c r="F1096" s="25" t="s">
        <v>157</v>
      </c>
      <c r="G1096" s="26">
        <v>71045</v>
      </c>
      <c r="H1096" s="26">
        <v>241.156362796</v>
      </c>
      <c r="I1096" s="26">
        <v>10.384409166999999</v>
      </c>
      <c r="J1096" s="26">
        <v>82.490570848999994</v>
      </c>
      <c r="K1096" s="26">
        <v>0</v>
      </c>
      <c r="L1096" s="26">
        <v>0</v>
      </c>
      <c r="M1096" s="26">
        <v>334.03134281199999</v>
      </c>
      <c r="N1096" s="26">
        <v>14</v>
      </c>
      <c r="O1096" s="26">
        <v>0</v>
      </c>
      <c r="P1096" s="26">
        <v>348.03134281199999</v>
      </c>
      <c r="Q1096" s="26">
        <v>0</v>
      </c>
      <c r="R1096" s="26">
        <v>1.6</v>
      </c>
      <c r="S1096" s="26">
        <v>348.03134281199999</v>
      </c>
      <c r="T1096" s="26">
        <v>36</v>
      </c>
      <c r="U1096" s="26">
        <v>384.03134281199999</v>
      </c>
      <c r="V1096" s="25" t="s">
        <v>278</v>
      </c>
    </row>
    <row r="1097" spans="1:22" hidden="1" x14ac:dyDescent="0.25">
      <c r="A1097" s="25">
        <v>2017</v>
      </c>
      <c r="B1097" s="25">
        <v>210040</v>
      </c>
      <c r="C1097" s="25" t="s">
        <v>232</v>
      </c>
      <c r="D1097" s="25" t="s">
        <v>1</v>
      </c>
      <c r="E1097" s="25" t="s">
        <v>158</v>
      </c>
      <c r="F1097" s="25" t="s">
        <v>159</v>
      </c>
      <c r="G1097" s="26">
        <v>73504</v>
      </c>
      <c r="H1097" s="26">
        <v>287.43131482799998</v>
      </c>
      <c r="I1097" s="26">
        <v>0.34823904100000003</v>
      </c>
      <c r="J1097" s="26">
        <v>93.738122752999999</v>
      </c>
      <c r="K1097" s="26">
        <v>0</v>
      </c>
      <c r="L1097" s="26">
        <v>0</v>
      </c>
      <c r="M1097" s="26">
        <v>381.51767662100002</v>
      </c>
      <c r="N1097" s="26">
        <v>0.6</v>
      </c>
      <c r="O1097" s="26">
        <v>0</v>
      </c>
      <c r="P1097" s="26">
        <v>382.11767662099999</v>
      </c>
      <c r="Q1097" s="26">
        <v>0</v>
      </c>
      <c r="R1097" s="26">
        <v>1.8</v>
      </c>
      <c r="S1097" s="26">
        <v>382.11767662099999</v>
      </c>
      <c r="T1097" s="26">
        <v>39.5</v>
      </c>
      <c r="U1097" s="26">
        <v>421.61767662099999</v>
      </c>
      <c r="V1097" s="25" t="s">
        <v>278</v>
      </c>
    </row>
    <row r="1098" spans="1:22" hidden="1" x14ac:dyDescent="0.25">
      <c r="A1098" s="25">
        <v>2017</v>
      </c>
      <c r="B1098" s="25">
        <v>210040</v>
      </c>
      <c r="C1098" s="25" t="s">
        <v>232</v>
      </c>
      <c r="D1098" s="25" t="s">
        <v>1</v>
      </c>
      <c r="E1098" s="25" t="s">
        <v>160</v>
      </c>
      <c r="F1098" s="25" t="s">
        <v>161</v>
      </c>
      <c r="G1098" s="26">
        <v>1793</v>
      </c>
      <c r="H1098" s="26">
        <v>625.08986652600004</v>
      </c>
      <c r="I1098" s="26">
        <v>125.55202084699999</v>
      </c>
      <c r="J1098" s="26">
        <v>196.18438198499999</v>
      </c>
      <c r="K1098" s="26">
        <v>0</v>
      </c>
      <c r="L1098" s="26">
        <v>0</v>
      </c>
      <c r="M1098" s="26">
        <v>946.82626935799999</v>
      </c>
      <c r="N1098" s="26">
        <v>146.9</v>
      </c>
      <c r="O1098" s="26">
        <v>0</v>
      </c>
      <c r="P1098" s="26">
        <v>1093.7262693580001</v>
      </c>
      <c r="Q1098" s="26">
        <v>0</v>
      </c>
      <c r="R1098" s="26">
        <v>5.2</v>
      </c>
      <c r="S1098" s="26">
        <v>1093.7262693580001</v>
      </c>
      <c r="T1098" s="26">
        <v>113</v>
      </c>
      <c r="U1098" s="26">
        <v>1206.7262693580001</v>
      </c>
      <c r="V1098" s="25" t="s">
        <v>278</v>
      </c>
    </row>
    <row r="1099" spans="1:22" hidden="1" x14ac:dyDescent="0.25">
      <c r="A1099" s="25">
        <v>2017</v>
      </c>
      <c r="B1099" s="25">
        <v>210040</v>
      </c>
      <c r="C1099" s="25" t="s">
        <v>232</v>
      </c>
      <c r="D1099" s="25" t="s">
        <v>1</v>
      </c>
      <c r="E1099" s="25" t="s">
        <v>162</v>
      </c>
      <c r="F1099" s="25" t="s">
        <v>163</v>
      </c>
      <c r="G1099" s="26">
        <v>609</v>
      </c>
      <c r="H1099" s="26">
        <v>67.324612810999994</v>
      </c>
      <c r="I1099" s="26">
        <v>45.435609587999998</v>
      </c>
      <c r="J1099" s="26">
        <v>32.829317185000001</v>
      </c>
      <c r="K1099" s="26">
        <v>0</v>
      </c>
      <c r="L1099" s="26">
        <v>0</v>
      </c>
      <c r="M1099" s="26">
        <v>145.58953958399999</v>
      </c>
      <c r="N1099" s="26">
        <v>62.5</v>
      </c>
      <c r="O1099" s="26">
        <v>27.548999999999999</v>
      </c>
      <c r="P1099" s="26">
        <v>235.638539584</v>
      </c>
      <c r="Q1099" s="26">
        <v>0</v>
      </c>
      <c r="R1099" s="26">
        <v>1.1000000000000001</v>
      </c>
      <c r="S1099" s="26">
        <v>235.638539584</v>
      </c>
      <c r="T1099" s="26">
        <v>24.3</v>
      </c>
      <c r="U1099" s="26">
        <v>259.93853958400001</v>
      </c>
      <c r="V1099" s="25" t="s">
        <v>278</v>
      </c>
    </row>
    <row r="1100" spans="1:22" hidden="1" x14ac:dyDescent="0.25">
      <c r="A1100" s="25">
        <v>2017</v>
      </c>
      <c r="B1100" s="25">
        <v>210040</v>
      </c>
      <c r="C1100" s="25" t="s">
        <v>232</v>
      </c>
      <c r="D1100" s="25" t="s">
        <v>1</v>
      </c>
      <c r="E1100" s="25" t="s">
        <v>164</v>
      </c>
      <c r="F1100" s="25" t="s">
        <v>165</v>
      </c>
      <c r="G1100" s="26">
        <v>56534</v>
      </c>
      <c r="H1100" s="26">
        <v>721.42067045800002</v>
      </c>
      <c r="I1100" s="26">
        <v>164.86707715399999</v>
      </c>
      <c r="J1100" s="26">
        <v>282.069280967</v>
      </c>
      <c r="K1100" s="26">
        <v>0</v>
      </c>
      <c r="L1100" s="26">
        <v>0</v>
      </c>
      <c r="M1100" s="26">
        <v>1168.3570285799999</v>
      </c>
      <c r="N1100" s="26">
        <v>236.1</v>
      </c>
      <c r="O1100" s="26">
        <v>364.52499999999998</v>
      </c>
      <c r="P1100" s="26">
        <v>1768.9820285799999</v>
      </c>
      <c r="Q1100" s="26">
        <v>0</v>
      </c>
      <c r="R1100" s="26">
        <v>8.3000000000000007</v>
      </c>
      <c r="S1100" s="26">
        <v>1768.9820285799999</v>
      </c>
      <c r="T1100" s="26">
        <v>182.8</v>
      </c>
      <c r="U1100" s="26">
        <v>1951.7820285800001</v>
      </c>
      <c r="V1100" s="25" t="s">
        <v>278</v>
      </c>
    </row>
    <row r="1101" spans="1:22" hidden="1" x14ac:dyDescent="0.25">
      <c r="A1101" s="25">
        <v>2017</v>
      </c>
      <c r="B1101" s="25">
        <v>210040</v>
      </c>
      <c r="C1101" s="25" t="s">
        <v>232</v>
      </c>
      <c r="D1101" s="25" t="s">
        <v>1</v>
      </c>
      <c r="E1101" s="25" t="s">
        <v>170</v>
      </c>
      <c r="F1101" s="25" t="s">
        <v>171</v>
      </c>
      <c r="G1101" s="26">
        <v>67625</v>
      </c>
      <c r="H1101" s="26">
        <v>2609.7329261310001</v>
      </c>
      <c r="I1101" s="26">
        <v>8.2733572879999997</v>
      </c>
      <c r="J1101" s="26">
        <v>1172.9732046050001</v>
      </c>
      <c r="K1101" s="26">
        <v>0</v>
      </c>
      <c r="L1101" s="26">
        <v>0</v>
      </c>
      <c r="M1101" s="26">
        <v>3790.9794880250001</v>
      </c>
      <c r="N1101" s="26">
        <v>5.6</v>
      </c>
      <c r="O1101" s="26">
        <v>0</v>
      </c>
      <c r="P1101" s="26">
        <v>3796.579488025</v>
      </c>
      <c r="Q1101" s="26">
        <v>0</v>
      </c>
      <c r="R1101" s="26">
        <v>17.899999999999999</v>
      </c>
      <c r="S1101" s="26">
        <v>3796.579488025</v>
      </c>
      <c r="T1101" s="26">
        <v>392.2</v>
      </c>
      <c r="U1101" s="26">
        <v>4188.7794880250003</v>
      </c>
      <c r="V1101" s="25" t="s">
        <v>278</v>
      </c>
    </row>
    <row r="1102" spans="1:22" hidden="1" x14ac:dyDescent="0.25">
      <c r="A1102" s="25">
        <v>2017</v>
      </c>
      <c r="B1102" s="25">
        <v>210040</v>
      </c>
      <c r="C1102" s="25" t="s">
        <v>232</v>
      </c>
      <c r="D1102" s="25" t="s">
        <v>1</v>
      </c>
      <c r="E1102" s="25" t="s">
        <v>172</v>
      </c>
      <c r="F1102" s="25" t="s">
        <v>173</v>
      </c>
      <c r="G1102" s="26">
        <v>10625</v>
      </c>
      <c r="H1102" s="26"/>
      <c r="I1102" s="26">
        <v>837.06996288200003</v>
      </c>
      <c r="J1102" s="26">
        <v>738.19691607000004</v>
      </c>
      <c r="K1102" s="26"/>
      <c r="L1102" s="26"/>
      <c r="M1102" s="26">
        <v>1575.2668789530001</v>
      </c>
      <c r="N1102" s="26"/>
      <c r="O1102" s="26"/>
      <c r="P1102" s="26">
        <v>1575.2668789530001</v>
      </c>
      <c r="Q1102" s="26">
        <v>0</v>
      </c>
      <c r="R1102" s="26">
        <v>7.4</v>
      </c>
      <c r="S1102" s="26">
        <v>1575.2668789530001</v>
      </c>
      <c r="T1102" s="26">
        <v>162.69999999999999</v>
      </c>
      <c r="U1102" s="26">
        <v>1737.9668789530001</v>
      </c>
      <c r="V1102" s="25" t="s">
        <v>278</v>
      </c>
    </row>
    <row r="1103" spans="1:22" x14ac:dyDescent="0.25">
      <c r="A1103" s="25">
        <v>2017</v>
      </c>
      <c r="B1103" s="25">
        <v>210040</v>
      </c>
      <c r="C1103" s="25" t="s">
        <v>232</v>
      </c>
      <c r="D1103" s="25" t="s">
        <v>177</v>
      </c>
      <c r="E1103" s="25" t="s">
        <v>94</v>
      </c>
      <c r="F1103" s="25" t="s">
        <v>94</v>
      </c>
      <c r="G1103" s="26">
        <v>14170706.63132</v>
      </c>
      <c r="H1103" s="26">
        <v>104486.716240826</v>
      </c>
      <c r="I1103" s="26">
        <v>23405.539766263999</v>
      </c>
      <c r="J1103" s="26">
        <v>33221.233457825001</v>
      </c>
      <c r="K1103" s="26">
        <v>252.433405265</v>
      </c>
      <c r="L1103" s="26">
        <v>0</v>
      </c>
      <c r="M1103" s="26">
        <v>161365.92287017999</v>
      </c>
      <c r="N1103" s="26">
        <v>18992.2</v>
      </c>
      <c r="O1103" s="26">
        <v>2314.5907846149998</v>
      </c>
      <c r="P1103" s="26">
        <v>182672.71365479499</v>
      </c>
      <c r="Q1103" s="26">
        <v>0</v>
      </c>
      <c r="R1103" s="26">
        <v>860.7</v>
      </c>
      <c r="S1103" s="26">
        <v>182672.71365479499</v>
      </c>
      <c r="T1103" s="26">
        <v>18872.400000000001</v>
      </c>
      <c r="U1103" s="26">
        <v>201545.11365479499</v>
      </c>
      <c r="V1103" s="25" t="s">
        <v>278</v>
      </c>
    </row>
    <row r="1104" spans="1:22" hidden="1" x14ac:dyDescent="0.25">
      <c r="A1104" s="25">
        <v>2017</v>
      </c>
      <c r="B1104" s="25">
        <v>210043</v>
      </c>
      <c r="C1104" s="25" t="s">
        <v>233</v>
      </c>
      <c r="D1104" s="25" t="s">
        <v>1</v>
      </c>
      <c r="E1104" s="25" t="s">
        <v>106</v>
      </c>
      <c r="F1104" s="25" t="s">
        <v>107</v>
      </c>
      <c r="G1104" s="26">
        <v>29668</v>
      </c>
      <c r="H1104" s="26">
        <v>16439.526274389998</v>
      </c>
      <c r="I1104" s="26">
        <v>4802.2688583680001</v>
      </c>
      <c r="J1104" s="26">
        <v>5122.7733457599998</v>
      </c>
      <c r="K1104" s="26">
        <v>0</v>
      </c>
      <c r="L1104" s="26">
        <v>0</v>
      </c>
      <c r="M1104" s="26">
        <v>26364.568478517998</v>
      </c>
      <c r="N1104" s="26">
        <v>5017.1000000000004</v>
      </c>
      <c r="O1104" s="26">
        <v>16.850000000000001</v>
      </c>
      <c r="P1104" s="26">
        <v>31398.518478517999</v>
      </c>
      <c r="Q1104" s="26">
        <v>0</v>
      </c>
      <c r="R1104" s="26">
        <v>0</v>
      </c>
      <c r="S1104" s="26">
        <v>31398.518478517999</v>
      </c>
      <c r="T1104" s="26">
        <v>3801.4</v>
      </c>
      <c r="U1104" s="26">
        <v>35199.918478517997</v>
      </c>
      <c r="V1104" s="25" t="s">
        <v>278</v>
      </c>
    </row>
    <row r="1105" spans="1:22" hidden="1" x14ac:dyDescent="0.25">
      <c r="A1105" s="25">
        <v>2017</v>
      </c>
      <c r="B1105" s="25">
        <v>210043</v>
      </c>
      <c r="C1105" s="25" t="s">
        <v>233</v>
      </c>
      <c r="D1105" s="25" t="s">
        <v>1</v>
      </c>
      <c r="E1105" s="25" t="s">
        <v>108</v>
      </c>
      <c r="F1105" s="25" t="s">
        <v>109</v>
      </c>
      <c r="G1105" s="26">
        <v>479</v>
      </c>
      <c r="H1105" s="26">
        <v>203.396771785</v>
      </c>
      <c r="I1105" s="26">
        <v>216.64416800800001</v>
      </c>
      <c r="J1105" s="26">
        <v>63.991703280000003</v>
      </c>
      <c r="K1105" s="26">
        <v>0</v>
      </c>
      <c r="L1105" s="26">
        <v>0</v>
      </c>
      <c r="M1105" s="26">
        <v>484.03264307299997</v>
      </c>
      <c r="N1105" s="26">
        <v>256.39999999999998</v>
      </c>
      <c r="O1105" s="26">
        <v>0.27</v>
      </c>
      <c r="P1105" s="26">
        <v>740.70264307299999</v>
      </c>
      <c r="Q1105" s="26">
        <v>0</v>
      </c>
      <c r="R1105" s="26">
        <v>0</v>
      </c>
      <c r="S1105" s="26">
        <v>740.70264307299999</v>
      </c>
      <c r="T1105" s="26">
        <v>89.7</v>
      </c>
      <c r="U1105" s="26">
        <v>830.40264307300004</v>
      </c>
      <c r="V1105" s="25" t="s">
        <v>278</v>
      </c>
    </row>
    <row r="1106" spans="1:22" hidden="1" x14ac:dyDescent="0.25">
      <c r="A1106" s="25">
        <v>2017</v>
      </c>
      <c r="B1106" s="25">
        <v>210043</v>
      </c>
      <c r="C1106" s="25" t="s">
        <v>233</v>
      </c>
      <c r="D1106" s="25" t="s">
        <v>1</v>
      </c>
      <c r="E1106" s="25" t="s">
        <v>110</v>
      </c>
      <c r="F1106" s="25" t="s">
        <v>111</v>
      </c>
      <c r="G1106" s="26">
        <v>4861</v>
      </c>
      <c r="H1106" s="26">
        <v>3662.9393676109999</v>
      </c>
      <c r="I1106" s="26">
        <v>652.16669539700001</v>
      </c>
      <c r="J1106" s="26">
        <v>1139.797594142</v>
      </c>
      <c r="K1106" s="26">
        <v>0</v>
      </c>
      <c r="L1106" s="26">
        <v>0</v>
      </c>
      <c r="M1106" s="26">
        <v>5454.9036571500001</v>
      </c>
      <c r="N1106" s="26">
        <v>639.79999999999995</v>
      </c>
      <c r="O1106" s="26">
        <v>2.76</v>
      </c>
      <c r="P1106" s="26">
        <v>6097.4636571499996</v>
      </c>
      <c r="Q1106" s="26">
        <v>0</v>
      </c>
      <c r="R1106" s="26">
        <v>0</v>
      </c>
      <c r="S1106" s="26">
        <v>6097.4636571499996</v>
      </c>
      <c r="T1106" s="26">
        <v>738.2</v>
      </c>
      <c r="U1106" s="26">
        <v>6835.6636571500003</v>
      </c>
      <c r="V1106" s="25" t="s">
        <v>278</v>
      </c>
    </row>
    <row r="1107" spans="1:22" hidden="1" x14ac:dyDescent="0.25">
      <c r="A1107" s="25">
        <v>2017</v>
      </c>
      <c r="B1107" s="25">
        <v>210043</v>
      </c>
      <c r="C1107" s="25" t="s">
        <v>233</v>
      </c>
      <c r="D1107" s="25" t="s">
        <v>1</v>
      </c>
      <c r="E1107" s="25" t="s">
        <v>112</v>
      </c>
      <c r="F1107" s="25" t="s">
        <v>113</v>
      </c>
      <c r="G1107" s="26">
        <v>2134</v>
      </c>
      <c r="H1107" s="26">
        <v>1953.131850468</v>
      </c>
      <c r="I1107" s="26">
        <v>597.82400708600005</v>
      </c>
      <c r="J1107" s="26">
        <v>608.72760275899998</v>
      </c>
      <c r="K1107" s="26">
        <v>0</v>
      </c>
      <c r="L1107" s="26">
        <v>0</v>
      </c>
      <c r="M1107" s="26">
        <v>3159.6834603130001</v>
      </c>
      <c r="N1107" s="26">
        <v>821.8</v>
      </c>
      <c r="O1107" s="26">
        <v>1.21</v>
      </c>
      <c r="P1107" s="26">
        <v>3982.6934603129998</v>
      </c>
      <c r="Q1107" s="26">
        <v>0</v>
      </c>
      <c r="R1107" s="26">
        <v>0</v>
      </c>
      <c r="S1107" s="26">
        <v>3982.6934603129998</v>
      </c>
      <c r="T1107" s="26">
        <v>482.2</v>
      </c>
      <c r="U1107" s="26">
        <v>4464.8934603130001</v>
      </c>
      <c r="V1107" s="25" t="s">
        <v>278</v>
      </c>
    </row>
    <row r="1108" spans="1:22" hidden="1" x14ac:dyDescent="0.25">
      <c r="A1108" s="25">
        <v>2017</v>
      </c>
      <c r="B1108" s="25">
        <v>210043</v>
      </c>
      <c r="C1108" s="25" t="s">
        <v>233</v>
      </c>
      <c r="D1108" s="25" t="s">
        <v>1</v>
      </c>
      <c r="E1108" s="25" t="s">
        <v>114</v>
      </c>
      <c r="F1108" s="25" t="s">
        <v>115</v>
      </c>
      <c r="G1108" s="26">
        <v>30007</v>
      </c>
      <c r="H1108" s="26">
        <v>20867.468524096999</v>
      </c>
      <c r="I1108" s="26">
        <v>4952.0737233130003</v>
      </c>
      <c r="J1108" s="26">
        <v>6498.1372188180003</v>
      </c>
      <c r="K1108" s="26">
        <v>0</v>
      </c>
      <c r="L1108" s="26">
        <v>0</v>
      </c>
      <c r="M1108" s="26">
        <v>32317.679466228001</v>
      </c>
      <c r="N1108" s="26">
        <v>5260.2</v>
      </c>
      <c r="O1108" s="26">
        <v>17.04</v>
      </c>
      <c r="P1108" s="26">
        <v>37594.919466227999</v>
      </c>
      <c r="Q1108" s="26">
        <v>0</v>
      </c>
      <c r="R1108" s="26">
        <v>0</v>
      </c>
      <c r="S1108" s="26">
        <v>37594.919466227999</v>
      </c>
      <c r="T1108" s="26">
        <v>4551.6000000000004</v>
      </c>
      <c r="U1108" s="26">
        <v>42146.519466227997</v>
      </c>
      <c r="V1108" s="25" t="s">
        <v>278</v>
      </c>
    </row>
    <row r="1109" spans="1:22" hidden="1" x14ac:dyDescent="0.25">
      <c r="A1109" s="25">
        <v>2017</v>
      </c>
      <c r="B1109" s="25">
        <v>210043</v>
      </c>
      <c r="C1109" s="25" t="s">
        <v>233</v>
      </c>
      <c r="D1109" s="25" t="s">
        <v>1</v>
      </c>
      <c r="E1109" s="25" t="s">
        <v>116</v>
      </c>
      <c r="F1109" s="25" t="s">
        <v>117</v>
      </c>
      <c r="G1109" s="26">
        <v>6177</v>
      </c>
      <c r="H1109" s="26">
        <v>10700.397607295001</v>
      </c>
      <c r="I1109" s="26">
        <v>1858.359080421</v>
      </c>
      <c r="J1109" s="26">
        <v>3329.4632150279999</v>
      </c>
      <c r="K1109" s="26">
        <v>0</v>
      </c>
      <c r="L1109" s="26">
        <v>0</v>
      </c>
      <c r="M1109" s="26">
        <v>15888.219902744</v>
      </c>
      <c r="N1109" s="26">
        <v>2246.5</v>
      </c>
      <c r="O1109" s="26">
        <v>76.491782219000001</v>
      </c>
      <c r="P1109" s="26">
        <v>18211.211684963</v>
      </c>
      <c r="Q1109" s="26">
        <v>0</v>
      </c>
      <c r="R1109" s="26">
        <v>0</v>
      </c>
      <c r="S1109" s="26">
        <v>18211.211684963</v>
      </c>
      <c r="T1109" s="26">
        <v>2204.8000000000002</v>
      </c>
      <c r="U1109" s="26">
        <v>20416.011684962999</v>
      </c>
      <c r="V1109" s="25" t="s">
        <v>278</v>
      </c>
    </row>
    <row r="1110" spans="1:22" hidden="1" x14ac:dyDescent="0.25">
      <c r="A1110" s="25">
        <v>2017</v>
      </c>
      <c r="B1110" s="25">
        <v>210043</v>
      </c>
      <c r="C1110" s="25" t="s">
        <v>233</v>
      </c>
      <c r="D1110" s="25" t="s">
        <v>1</v>
      </c>
      <c r="E1110" s="25" t="s">
        <v>118</v>
      </c>
      <c r="F1110" s="25" t="s">
        <v>119</v>
      </c>
      <c r="G1110" s="26">
        <v>2504</v>
      </c>
      <c r="H1110" s="26">
        <v>1226.804260612</v>
      </c>
      <c r="I1110" s="26">
        <v>165.91887786300001</v>
      </c>
      <c r="J1110" s="26">
        <v>381.54102622900001</v>
      </c>
      <c r="K1110" s="26">
        <v>0</v>
      </c>
      <c r="L1110" s="26">
        <v>0</v>
      </c>
      <c r="M1110" s="26">
        <v>1774.264164704</v>
      </c>
      <c r="N1110" s="26">
        <v>258.60000000000002</v>
      </c>
      <c r="O1110" s="26">
        <v>0</v>
      </c>
      <c r="P1110" s="26">
        <v>2032.8641647039999</v>
      </c>
      <c r="Q1110" s="26">
        <v>0</v>
      </c>
      <c r="R1110" s="26">
        <v>0</v>
      </c>
      <c r="S1110" s="26">
        <v>2032.8641647039999</v>
      </c>
      <c r="T1110" s="26">
        <v>246.1</v>
      </c>
      <c r="U1110" s="26">
        <v>2278.9641647039998</v>
      </c>
      <c r="V1110" s="25" t="s">
        <v>278</v>
      </c>
    </row>
    <row r="1111" spans="1:22" hidden="1" x14ac:dyDescent="0.25">
      <c r="A1111" s="25">
        <v>2017</v>
      </c>
      <c r="B1111" s="25">
        <v>210043</v>
      </c>
      <c r="C1111" s="25" t="s">
        <v>233</v>
      </c>
      <c r="D1111" s="25" t="s">
        <v>1</v>
      </c>
      <c r="E1111" s="25" t="s">
        <v>120</v>
      </c>
      <c r="F1111" s="25" t="s">
        <v>121</v>
      </c>
      <c r="G1111" s="26">
        <v>955099</v>
      </c>
      <c r="H1111" s="26">
        <v>15353.009375587</v>
      </c>
      <c r="I1111" s="26">
        <v>2213.5902243129999</v>
      </c>
      <c r="J1111" s="26">
        <v>4824.5656457670002</v>
      </c>
      <c r="K1111" s="26">
        <v>0</v>
      </c>
      <c r="L1111" s="26">
        <v>0</v>
      </c>
      <c r="M1111" s="26">
        <v>22391.165245666001</v>
      </c>
      <c r="N1111" s="26">
        <v>2055.6</v>
      </c>
      <c r="O1111" s="26">
        <v>3.04</v>
      </c>
      <c r="P1111" s="26">
        <v>24449.805245666001</v>
      </c>
      <c r="Q1111" s="26">
        <v>0</v>
      </c>
      <c r="R1111" s="26">
        <v>0</v>
      </c>
      <c r="S1111" s="26">
        <v>24449.805245666001</v>
      </c>
      <c r="T1111" s="26">
        <v>2960.1</v>
      </c>
      <c r="U1111" s="26">
        <v>27409.905245665999</v>
      </c>
      <c r="V1111" s="25" t="s">
        <v>278</v>
      </c>
    </row>
    <row r="1112" spans="1:22" hidden="1" x14ac:dyDescent="0.25">
      <c r="A1112" s="25">
        <v>2017</v>
      </c>
      <c r="B1112" s="25">
        <v>210043</v>
      </c>
      <c r="C1112" s="25" t="s">
        <v>233</v>
      </c>
      <c r="D1112" s="25" t="s">
        <v>1</v>
      </c>
      <c r="E1112" s="25" t="s">
        <v>122</v>
      </c>
      <c r="F1112" s="25" t="s">
        <v>123</v>
      </c>
      <c r="G1112" s="26">
        <v>186375</v>
      </c>
      <c r="H1112" s="26">
        <v>4344.2183110409997</v>
      </c>
      <c r="I1112" s="26">
        <v>280.46077888999997</v>
      </c>
      <c r="J1112" s="26">
        <v>1368.54022867</v>
      </c>
      <c r="K1112" s="26">
        <v>0</v>
      </c>
      <c r="L1112" s="26">
        <v>0</v>
      </c>
      <c r="M1112" s="26">
        <v>5993.2193186000004</v>
      </c>
      <c r="N1112" s="26">
        <v>212.6</v>
      </c>
      <c r="O1112" s="26">
        <v>0</v>
      </c>
      <c r="P1112" s="26">
        <v>6205.8193185999999</v>
      </c>
      <c r="Q1112" s="26">
        <v>0</v>
      </c>
      <c r="R1112" s="26">
        <v>0</v>
      </c>
      <c r="S1112" s="26">
        <v>6205.8193185999999</v>
      </c>
      <c r="T1112" s="26">
        <v>751.3</v>
      </c>
      <c r="U1112" s="26">
        <v>6957.1193186</v>
      </c>
      <c r="V1112" s="25" t="s">
        <v>278</v>
      </c>
    </row>
    <row r="1113" spans="1:22" hidden="1" x14ac:dyDescent="0.25">
      <c r="A1113" s="25">
        <v>2017</v>
      </c>
      <c r="B1113" s="25">
        <v>210043</v>
      </c>
      <c r="C1113" s="25" t="s">
        <v>233</v>
      </c>
      <c r="D1113" s="25" t="s">
        <v>1</v>
      </c>
      <c r="E1113" s="25" t="s">
        <v>186</v>
      </c>
      <c r="F1113" s="25" t="s">
        <v>187</v>
      </c>
      <c r="G1113" s="26">
        <v>1348.91</v>
      </c>
      <c r="H1113" s="26">
        <v>265.924810471</v>
      </c>
      <c r="I1113" s="26">
        <v>49.404973208999998</v>
      </c>
      <c r="J1113" s="26">
        <v>83.472362692999994</v>
      </c>
      <c r="K1113" s="26">
        <v>0</v>
      </c>
      <c r="L1113" s="26">
        <v>0</v>
      </c>
      <c r="M1113" s="26">
        <v>398.80214637300003</v>
      </c>
      <c r="N1113" s="26">
        <v>7.7</v>
      </c>
      <c r="O1113" s="26">
        <v>0.32</v>
      </c>
      <c r="P1113" s="26">
        <v>406.82214637300001</v>
      </c>
      <c r="Q1113" s="26">
        <v>0</v>
      </c>
      <c r="R1113" s="26">
        <v>0</v>
      </c>
      <c r="S1113" s="26">
        <v>406.82214637300001</v>
      </c>
      <c r="T1113" s="26">
        <v>49.3</v>
      </c>
      <c r="U1113" s="26">
        <v>456.12214637300002</v>
      </c>
      <c r="V1113" s="25" t="s">
        <v>278</v>
      </c>
    </row>
    <row r="1114" spans="1:22" hidden="1" x14ac:dyDescent="0.25">
      <c r="A1114" s="25">
        <v>2017</v>
      </c>
      <c r="B1114" s="25">
        <v>210043</v>
      </c>
      <c r="C1114" s="25" t="s">
        <v>233</v>
      </c>
      <c r="D1114" s="25" t="s">
        <v>1</v>
      </c>
      <c r="E1114" s="25" t="s">
        <v>124</v>
      </c>
      <c r="F1114" s="25" t="s">
        <v>125</v>
      </c>
      <c r="G1114" s="26">
        <v>6539</v>
      </c>
      <c r="H1114" s="26">
        <v>2695.620591552</v>
      </c>
      <c r="I1114" s="26">
        <v>232.64754121499999</v>
      </c>
      <c r="J1114" s="26">
        <v>899.49737126000002</v>
      </c>
      <c r="K1114" s="26">
        <v>0</v>
      </c>
      <c r="L1114" s="26">
        <v>0</v>
      </c>
      <c r="M1114" s="26">
        <v>3827.7655040270001</v>
      </c>
      <c r="N1114" s="26">
        <v>345.4</v>
      </c>
      <c r="O1114" s="26">
        <v>0</v>
      </c>
      <c r="P1114" s="26">
        <v>4173.1655040269998</v>
      </c>
      <c r="Q1114" s="26">
        <v>0</v>
      </c>
      <c r="R1114" s="26">
        <v>0</v>
      </c>
      <c r="S1114" s="26">
        <v>4173.1655040269998</v>
      </c>
      <c r="T1114" s="26">
        <v>505.2</v>
      </c>
      <c r="U1114" s="26">
        <v>4678.3655040269996</v>
      </c>
      <c r="V1114" s="25" t="s">
        <v>278</v>
      </c>
    </row>
    <row r="1115" spans="1:22" hidden="1" x14ac:dyDescent="0.25">
      <c r="A1115" s="25">
        <v>2017</v>
      </c>
      <c r="B1115" s="25">
        <v>210043</v>
      </c>
      <c r="C1115" s="25" t="s">
        <v>233</v>
      </c>
      <c r="D1115" s="25" t="s">
        <v>1</v>
      </c>
      <c r="E1115" s="25" t="s">
        <v>126</v>
      </c>
      <c r="F1115" s="25" t="s">
        <v>127</v>
      </c>
      <c r="G1115" s="26">
        <v>68144</v>
      </c>
      <c r="H1115" s="26">
        <v>3147.6263773169999</v>
      </c>
      <c r="I1115" s="26">
        <v>1308.6287528969999</v>
      </c>
      <c r="J1115" s="26">
        <v>1310.925150824</v>
      </c>
      <c r="K1115" s="26">
        <v>0</v>
      </c>
      <c r="L1115" s="26">
        <v>0</v>
      </c>
      <c r="M1115" s="26">
        <v>5767.1802810380004</v>
      </c>
      <c r="N1115" s="26">
        <v>2421</v>
      </c>
      <c r="O1115" s="26">
        <v>0</v>
      </c>
      <c r="P1115" s="26">
        <v>8188.1802810380004</v>
      </c>
      <c r="Q1115" s="26">
        <v>0</v>
      </c>
      <c r="R1115" s="26">
        <v>0</v>
      </c>
      <c r="S1115" s="26">
        <v>8188.1802810380004</v>
      </c>
      <c r="T1115" s="26">
        <v>991.3</v>
      </c>
      <c r="U1115" s="26">
        <v>9179.4802810380006</v>
      </c>
      <c r="V1115" s="25" t="s">
        <v>278</v>
      </c>
    </row>
    <row r="1116" spans="1:22" hidden="1" x14ac:dyDescent="0.25">
      <c r="A1116" s="25">
        <v>2017</v>
      </c>
      <c r="B1116" s="25">
        <v>210043</v>
      </c>
      <c r="C1116" s="25" t="s">
        <v>233</v>
      </c>
      <c r="D1116" s="25" t="s">
        <v>1</v>
      </c>
      <c r="E1116" s="25" t="s">
        <v>128</v>
      </c>
      <c r="F1116" s="25" t="s">
        <v>129</v>
      </c>
      <c r="G1116" s="26">
        <v>1157679</v>
      </c>
      <c r="H1116" s="26">
        <v>13809.878740523</v>
      </c>
      <c r="I1116" s="26">
        <v>1819.8676418309999</v>
      </c>
      <c r="J1116" s="26">
        <v>5575.2000156570002</v>
      </c>
      <c r="K1116" s="26">
        <v>0</v>
      </c>
      <c r="L1116" s="26">
        <v>588.75165895700002</v>
      </c>
      <c r="M1116" s="26">
        <v>21793.698056968999</v>
      </c>
      <c r="N1116" s="26">
        <v>2553.6</v>
      </c>
      <c r="O1116" s="26">
        <v>1848.528579671</v>
      </c>
      <c r="P1116" s="26">
        <v>26195.826636639998</v>
      </c>
      <c r="Q1116" s="26">
        <v>0</v>
      </c>
      <c r="R1116" s="26">
        <v>0</v>
      </c>
      <c r="S1116" s="26">
        <v>26195.826636639998</v>
      </c>
      <c r="T1116" s="26">
        <v>3171.5</v>
      </c>
      <c r="U1116" s="26">
        <v>29367.326636639998</v>
      </c>
      <c r="V1116" s="25" t="s">
        <v>278</v>
      </c>
    </row>
    <row r="1117" spans="1:22" hidden="1" x14ac:dyDescent="0.25">
      <c r="A1117" s="25">
        <v>2017</v>
      </c>
      <c r="B1117" s="25">
        <v>210043</v>
      </c>
      <c r="C1117" s="25" t="s">
        <v>233</v>
      </c>
      <c r="D1117" s="25" t="s">
        <v>1</v>
      </c>
      <c r="E1117" s="25" t="s">
        <v>130</v>
      </c>
      <c r="F1117" s="25" t="s">
        <v>131</v>
      </c>
      <c r="G1117" s="26">
        <v>119728.8</v>
      </c>
      <c r="H1117" s="26">
        <v>658.38177587899997</v>
      </c>
      <c r="I1117" s="26">
        <v>370.68523962699999</v>
      </c>
      <c r="J1117" s="26">
        <v>333.43847273199998</v>
      </c>
      <c r="K1117" s="26">
        <v>0</v>
      </c>
      <c r="L1117" s="26">
        <v>0</v>
      </c>
      <c r="M1117" s="26">
        <v>1362.505488237</v>
      </c>
      <c r="N1117" s="26">
        <v>620.6</v>
      </c>
      <c r="O1117" s="26">
        <v>0</v>
      </c>
      <c r="P1117" s="26">
        <v>1983.1054882369999</v>
      </c>
      <c r="Q1117" s="26">
        <v>0</v>
      </c>
      <c r="R1117" s="26">
        <v>0</v>
      </c>
      <c r="S1117" s="26">
        <v>1983.1054882369999</v>
      </c>
      <c r="T1117" s="26">
        <v>240.1</v>
      </c>
      <c r="U1117" s="26">
        <v>2223.2054882369998</v>
      </c>
      <c r="V1117" s="25" t="s">
        <v>278</v>
      </c>
    </row>
    <row r="1118" spans="1:22" hidden="1" x14ac:dyDescent="0.25">
      <c r="A1118" s="25">
        <v>2017</v>
      </c>
      <c r="B1118" s="25">
        <v>210043</v>
      </c>
      <c r="C1118" s="25" t="s">
        <v>233</v>
      </c>
      <c r="D1118" s="25" t="s">
        <v>1</v>
      </c>
      <c r="E1118" s="25" t="s">
        <v>132</v>
      </c>
      <c r="F1118" s="25" t="s">
        <v>133</v>
      </c>
      <c r="G1118" s="26">
        <v>1161388</v>
      </c>
      <c r="H1118" s="26">
        <v>573.25564781000003</v>
      </c>
      <c r="I1118" s="26">
        <v>127.67094760400001</v>
      </c>
      <c r="J1118" s="26">
        <v>230.75004750400001</v>
      </c>
      <c r="K1118" s="26">
        <v>0</v>
      </c>
      <c r="L1118" s="26">
        <v>0</v>
      </c>
      <c r="M1118" s="26">
        <v>931.67664291699998</v>
      </c>
      <c r="N1118" s="26">
        <v>20</v>
      </c>
      <c r="O1118" s="26">
        <v>0</v>
      </c>
      <c r="P1118" s="26">
        <v>951.67664291699998</v>
      </c>
      <c r="Q1118" s="26">
        <v>0</v>
      </c>
      <c r="R1118" s="26">
        <v>0</v>
      </c>
      <c r="S1118" s="26">
        <v>951.67664291699998</v>
      </c>
      <c r="T1118" s="26">
        <v>115.2</v>
      </c>
      <c r="U1118" s="26">
        <v>1066.876642917</v>
      </c>
      <c r="V1118" s="25" t="s">
        <v>278</v>
      </c>
    </row>
    <row r="1119" spans="1:22" hidden="1" x14ac:dyDescent="0.25">
      <c r="A1119" s="25">
        <v>2017</v>
      </c>
      <c r="B1119" s="25">
        <v>210043</v>
      </c>
      <c r="C1119" s="25" t="s">
        <v>233</v>
      </c>
      <c r="D1119" s="25" t="s">
        <v>1</v>
      </c>
      <c r="E1119" s="25" t="s">
        <v>174</v>
      </c>
      <c r="F1119" s="25" t="s">
        <v>175</v>
      </c>
      <c r="G1119" s="26">
        <v>30113.87039</v>
      </c>
      <c r="H1119" s="26">
        <v>33836.1</v>
      </c>
      <c r="I1119" s="26">
        <v>3154.5853867179999</v>
      </c>
      <c r="J1119" s="26">
        <v>1238.361689908</v>
      </c>
      <c r="K1119" s="26"/>
      <c r="L1119" s="26"/>
      <c r="M1119" s="26">
        <v>38229.047076627001</v>
      </c>
      <c r="N1119" s="26">
        <v>91.6</v>
      </c>
      <c r="O1119" s="26"/>
      <c r="P1119" s="26">
        <v>38320.647076626999</v>
      </c>
      <c r="Q1119" s="26">
        <v>0</v>
      </c>
      <c r="R1119" s="26">
        <v>0</v>
      </c>
      <c r="S1119" s="26">
        <v>38320.647076626999</v>
      </c>
      <c r="T1119" s="26">
        <v>4639.5</v>
      </c>
      <c r="U1119" s="26">
        <v>42960.147076626999</v>
      </c>
      <c r="V1119" s="25" t="s">
        <v>278</v>
      </c>
    </row>
    <row r="1120" spans="1:22" hidden="1" x14ac:dyDescent="0.25">
      <c r="A1120" s="25">
        <v>2017</v>
      </c>
      <c r="B1120" s="25">
        <v>210043</v>
      </c>
      <c r="C1120" s="25" t="s">
        <v>233</v>
      </c>
      <c r="D1120" s="25" t="s">
        <v>1</v>
      </c>
      <c r="E1120" s="25" t="s">
        <v>176</v>
      </c>
      <c r="F1120" s="25" t="s">
        <v>2</v>
      </c>
      <c r="G1120" s="26">
        <v>30113.87039</v>
      </c>
      <c r="H1120" s="26">
        <v>13818.2</v>
      </c>
      <c r="I1120" s="26">
        <v>9029.0742389999996</v>
      </c>
      <c r="J1120" s="26">
        <v>3523.8552246630002</v>
      </c>
      <c r="K1120" s="26"/>
      <c r="L1120" s="26"/>
      <c r="M1120" s="26">
        <v>26371.129463663001</v>
      </c>
      <c r="N1120" s="26">
        <v>262.3</v>
      </c>
      <c r="O1120" s="26"/>
      <c r="P1120" s="26">
        <v>26633.429463663</v>
      </c>
      <c r="Q1120" s="26">
        <v>0</v>
      </c>
      <c r="R1120" s="26">
        <v>0</v>
      </c>
      <c r="S1120" s="26">
        <v>26633.429463663</v>
      </c>
      <c r="T1120" s="26">
        <v>3224.5</v>
      </c>
      <c r="U1120" s="26">
        <v>29857.929463663</v>
      </c>
      <c r="V1120" s="25" t="s">
        <v>278</v>
      </c>
    </row>
    <row r="1121" spans="1:22" hidden="1" x14ac:dyDescent="0.25">
      <c r="A1121" s="25">
        <v>2017</v>
      </c>
      <c r="B1121" s="25">
        <v>210043</v>
      </c>
      <c r="C1121" s="25" t="s">
        <v>233</v>
      </c>
      <c r="D1121" s="25" t="s">
        <v>1</v>
      </c>
      <c r="E1121" s="25" t="s">
        <v>134</v>
      </c>
      <c r="F1121" s="25" t="s">
        <v>135</v>
      </c>
      <c r="G1121" s="26">
        <v>13821391.5</v>
      </c>
      <c r="H1121" s="26">
        <v>13819.423064044</v>
      </c>
      <c r="I1121" s="26">
        <v>976.08998031900001</v>
      </c>
      <c r="J1121" s="26">
        <v>5419.7714886209997</v>
      </c>
      <c r="K1121" s="26">
        <v>0</v>
      </c>
      <c r="L1121" s="26">
        <v>0</v>
      </c>
      <c r="M1121" s="26">
        <v>20215.284532983998</v>
      </c>
      <c r="N1121" s="26">
        <v>1035.5999999999999</v>
      </c>
      <c r="O1121" s="26">
        <v>311.28043892300002</v>
      </c>
      <c r="P1121" s="26">
        <v>21562.164971907001</v>
      </c>
      <c r="Q1121" s="26">
        <v>0</v>
      </c>
      <c r="R1121" s="26">
        <v>0</v>
      </c>
      <c r="S1121" s="26">
        <v>21562.164971907001</v>
      </c>
      <c r="T1121" s="26">
        <v>2610.5</v>
      </c>
      <c r="U1121" s="26">
        <v>24172.664971907001</v>
      </c>
      <c r="V1121" s="25" t="s">
        <v>278</v>
      </c>
    </row>
    <row r="1122" spans="1:22" hidden="1" x14ac:dyDescent="0.25">
      <c r="A1122" s="25">
        <v>2017</v>
      </c>
      <c r="B1122" s="25">
        <v>210043</v>
      </c>
      <c r="C1122" s="25" t="s">
        <v>233</v>
      </c>
      <c r="D1122" s="25" t="s">
        <v>1</v>
      </c>
      <c r="E1122" s="25" t="s">
        <v>136</v>
      </c>
      <c r="F1122" s="25" t="s">
        <v>137</v>
      </c>
      <c r="G1122" s="26">
        <v>524417</v>
      </c>
      <c r="H1122" s="26">
        <v>979.307248964</v>
      </c>
      <c r="I1122" s="26">
        <v>122.36956718099999</v>
      </c>
      <c r="J1122" s="26">
        <v>364.12246552400001</v>
      </c>
      <c r="K1122" s="26">
        <v>0</v>
      </c>
      <c r="L1122" s="26">
        <v>0</v>
      </c>
      <c r="M1122" s="26">
        <v>1465.79928167</v>
      </c>
      <c r="N1122" s="26">
        <v>144.5</v>
      </c>
      <c r="O1122" s="26">
        <v>0</v>
      </c>
      <c r="P1122" s="26">
        <v>1610.29928167</v>
      </c>
      <c r="Q1122" s="26">
        <v>0</v>
      </c>
      <c r="R1122" s="26">
        <v>0</v>
      </c>
      <c r="S1122" s="26">
        <v>1610.29928167</v>
      </c>
      <c r="T1122" s="26">
        <v>195</v>
      </c>
      <c r="U1122" s="26">
        <v>1805.29928167</v>
      </c>
      <c r="V1122" s="25" t="s">
        <v>278</v>
      </c>
    </row>
    <row r="1123" spans="1:22" hidden="1" x14ac:dyDescent="0.25">
      <c r="A1123" s="25">
        <v>2017</v>
      </c>
      <c r="B1123" s="25">
        <v>210043</v>
      </c>
      <c r="C1123" s="25" t="s">
        <v>233</v>
      </c>
      <c r="D1123" s="25" t="s">
        <v>1</v>
      </c>
      <c r="E1123" s="25" t="s">
        <v>138</v>
      </c>
      <c r="F1123" s="25" t="s">
        <v>139</v>
      </c>
      <c r="G1123" s="26">
        <v>141426</v>
      </c>
      <c r="H1123" s="26">
        <v>1894.7819032739999</v>
      </c>
      <c r="I1123" s="26">
        <v>256.86971021699998</v>
      </c>
      <c r="J1123" s="26">
        <v>769.64666404699994</v>
      </c>
      <c r="K1123" s="26">
        <v>0</v>
      </c>
      <c r="L1123" s="26">
        <v>0</v>
      </c>
      <c r="M1123" s="26">
        <v>2921.2982775380001</v>
      </c>
      <c r="N1123" s="26">
        <v>244.9</v>
      </c>
      <c r="O1123" s="26">
        <v>215.57555823000001</v>
      </c>
      <c r="P1123" s="26">
        <v>3381.773835768</v>
      </c>
      <c r="Q1123" s="26">
        <v>0</v>
      </c>
      <c r="R1123" s="26">
        <v>0</v>
      </c>
      <c r="S1123" s="26">
        <v>3381.773835768</v>
      </c>
      <c r="T1123" s="26">
        <v>409.4</v>
      </c>
      <c r="U1123" s="26">
        <v>3791.1738357680001</v>
      </c>
      <c r="V1123" s="25" t="s">
        <v>278</v>
      </c>
    </row>
    <row r="1124" spans="1:22" hidden="1" x14ac:dyDescent="0.25">
      <c r="A1124" s="25">
        <v>2017</v>
      </c>
      <c r="B1124" s="25">
        <v>210043</v>
      </c>
      <c r="C1124" s="25" t="s">
        <v>233</v>
      </c>
      <c r="D1124" s="25" t="s">
        <v>1</v>
      </c>
      <c r="E1124" s="25" t="s">
        <v>140</v>
      </c>
      <c r="F1124" s="25" t="s">
        <v>141</v>
      </c>
      <c r="G1124" s="26">
        <v>620471</v>
      </c>
      <c r="H1124" s="26">
        <v>7305.0730823269996</v>
      </c>
      <c r="I1124" s="26">
        <v>998.24704716700001</v>
      </c>
      <c r="J1124" s="26">
        <v>3286.983039575</v>
      </c>
      <c r="K1124" s="26">
        <v>0</v>
      </c>
      <c r="L1124" s="26">
        <v>0</v>
      </c>
      <c r="M1124" s="26">
        <v>11590.303169069</v>
      </c>
      <c r="N1124" s="26">
        <v>1473.7</v>
      </c>
      <c r="O1124" s="26">
        <v>371.23667178699998</v>
      </c>
      <c r="P1124" s="26">
        <v>13435.239840856</v>
      </c>
      <c r="Q1124" s="26">
        <v>0</v>
      </c>
      <c r="R1124" s="26">
        <v>0</v>
      </c>
      <c r="S1124" s="26">
        <v>13435.239840856</v>
      </c>
      <c r="T1124" s="26">
        <v>1626.6</v>
      </c>
      <c r="U1124" s="26">
        <v>15061.839840856001</v>
      </c>
      <c r="V1124" s="25" t="s">
        <v>278</v>
      </c>
    </row>
    <row r="1125" spans="1:22" hidden="1" x14ac:dyDescent="0.25">
      <c r="A1125" s="25">
        <v>2017</v>
      </c>
      <c r="B1125" s="25">
        <v>210043</v>
      </c>
      <c r="C1125" s="25" t="s">
        <v>233</v>
      </c>
      <c r="D1125" s="25" t="s">
        <v>1</v>
      </c>
      <c r="E1125" s="25" t="s">
        <v>142</v>
      </c>
      <c r="F1125" s="25" t="s">
        <v>143</v>
      </c>
      <c r="G1125" s="26">
        <v>944399</v>
      </c>
      <c r="H1125" s="26">
        <v>1674.4564150599999</v>
      </c>
      <c r="I1125" s="26">
        <v>134.699872994</v>
      </c>
      <c r="J1125" s="26">
        <v>729.29306215300005</v>
      </c>
      <c r="K1125" s="26">
        <v>0</v>
      </c>
      <c r="L1125" s="26">
        <v>0</v>
      </c>
      <c r="M1125" s="26">
        <v>2538.449350206</v>
      </c>
      <c r="N1125" s="26">
        <v>124.5</v>
      </c>
      <c r="O1125" s="26">
        <v>346.675188859</v>
      </c>
      <c r="P1125" s="26">
        <v>3009.6245390660001</v>
      </c>
      <c r="Q1125" s="26">
        <v>0</v>
      </c>
      <c r="R1125" s="26">
        <v>0</v>
      </c>
      <c r="S1125" s="26">
        <v>3009.6245390660001</v>
      </c>
      <c r="T1125" s="26">
        <v>364.4</v>
      </c>
      <c r="U1125" s="26">
        <v>3374.0245390660002</v>
      </c>
      <c r="V1125" s="25" t="s">
        <v>278</v>
      </c>
    </row>
    <row r="1126" spans="1:22" hidden="1" x14ac:dyDescent="0.25">
      <c r="A1126" s="25">
        <v>2017</v>
      </c>
      <c r="B1126" s="25">
        <v>210043</v>
      </c>
      <c r="C1126" s="25" t="s">
        <v>233</v>
      </c>
      <c r="D1126" s="25" t="s">
        <v>1</v>
      </c>
      <c r="E1126" s="25" t="s">
        <v>144</v>
      </c>
      <c r="F1126" s="25" t="s">
        <v>145</v>
      </c>
      <c r="G1126" s="26">
        <v>1461523</v>
      </c>
      <c r="H1126" s="26">
        <v>4134.3982897039996</v>
      </c>
      <c r="I1126" s="26">
        <v>569.95014680600002</v>
      </c>
      <c r="J1126" s="26">
        <v>2077.768107894</v>
      </c>
      <c r="K1126" s="26">
        <v>0</v>
      </c>
      <c r="L1126" s="26">
        <v>0</v>
      </c>
      <c r="M1126" s="26">
        <v>6782.1165444050002</v>
      </c>
      <c r="N1126" s="26">
        <v>740</v>
      </c>
      <c r="O1126" s="26">
        <v>588.13669176400003</v>
      </c>
      <c r="P1126" s="26">
        <v>8110.2532361679996</v>
      </c>
      <c r="Q1126" s="26">
        <v>0</v>
      </c>
      <c r="R1126" s="26">
        <v>0</v>
      </c>
      <c r="S1126" s="26">
        <v>8110.2532361679996</v>
      </c>
      <c r="T1126" s="26">
        <v>981.9</v>
      </c>
      <c r="U1126" s="26">
        <v>9092.1532361680001</v>
      </c>
      <c r="V1126" s="25" t="s">
        <v>278</v>
      </c>
    </row>
    <row r="1127" spans="1:22" hidden="1" x14ac:dyDescent="0.25">
      <c r="A1127" s="25">
        <v>2017</v>
      </c>
      <c r="B1127" s="25">
        <v>210043</v>
      </c>
      <c r="C1127" s="25" t="s">
        <v>233</v>
      </c>
      <c r="D1127" s="25" t="s">
        <v>1</v>
      </c>
      <c r="E1127" s="25" t="s">
        <v>146</v>
      </c>
      <c r="F1127" s="25" t="s">
        <v>147</v>
      </c>
      <c r="G1127" s="26">
        <v>304057</v>
      </c>
      <c r="H1127" s="26">
        <v>1871.2347071619999</v>
      </c>
      <c r="I1127" s="26">
        <v>356.83880691799999</v>
      </c>
      <c r="J1127" s="26">
        <v>889.27107136799998</v>
      </c>
      <c r="K1127" s="26">
        <v>0</v>
      </c>
      <c r="L1127" s="26">
        <v>0</v>
      </c>
      <c r="M1127" s="26">
        <v>3117.3445854490001</v>
      </c>
      <c r="N1127" s="26">
        <v>507.2</v>
      </c>
      <c r="O1127" s="26">
        <v>17.220412</v>
      </c>
      <c r="P1127" s="26">
        <v>3641.764997449</v>
      </c>
      <c r="Q1127" s="26">
        <v>0</v>
      </c>
      <c r="R1127" s="26">
        <v>0</v>
      </c>
      <c r="S1127" s="26">
        <v>3641.764997449</v>
      </c>
      <c r="T1127" s="26">
        <v>440.9</v>
      </c>
      <c r="U1127" s="26">
        <v>4082.6649974490001</v>
      </c>
      <c r="V1127" s="25" t="s">
        <v>278</v>
      </c>
    </row>
    <row r="1128" spans="1:22" hidden="1" x14ac:dyDescent="0.25">
      <c r="A1128" s="25">
        <v>2017</v>
      </c>
      <c r="B1128" s="25">
        <v>210043</v>
      </c>
      <c r="C1128" s="25" t="s">
        <v>233</v>
      </c>
      <c r="D1128" s="25" t="s">
        <v>1</v>
      </c>
      <c r="E1128" s="25" t="s">
        <v>148</v>
      </c>
      <c r="F1128" s="25" t="s">
        <v>149</v>
      </c>
      <c r="G1128" s="26">
        <v>3948679</v>
      </c>
      <c r="H1128" s="26">
        <v>5191.605640408</v>
      </c>
      <c r="I1128" s="26">
        <v>348.88672629500002</v>
      </c>
      <c r="J1128" s="26">
        <v>1711.39912245</v>
      </c>
      <c r="K1128" s="26">
        <v>0</v>
      </c>
      <c r="L1128" s="26">
        <v>0</v>
      </c>
      <c r="M1128" s="26">
        <v>7251.8914891530003</v>
      </c>
      <c r="N1128" s="26">
        <v>309.89999999999998</v>
      </c>
      <c r="O1128" s="26">
        <v>0</v>
      </c>
      <c r="P1128" s="26">
        <v>7561.7914891529999</v>
      </c>
      <c r="Q1128" s="26">
        <v>0</v>
      </c>
      <c r="R1128" s="26">
        <v>0</v>
      </c>
      <c r="S1128" s="26">
        <v>7561.7914891529999</v>
      </c>
      <c r="T1128" s="26">
        <v>915.5</v>
      </c>
      <c r="U1128" s="26">
        <v>8477.2914891529999</v>
      </c>
      <c r="V1128" s="25" t="s">
        <v>278</v>
      </c>
    </row>
    <row r="1129" spans="1:22" hidden="1" x14ac:dyDescent="0.25">
      <c r="A1129" s="25">
        <v>2017</v>
      </c>
      <c r="B1129" s="25">
        <v>210043</v>
      </c>
      <c r="C1129" s="25" t="s">
        <v>233</v>
      </c>
      <c r="D1129" s="25" t="s">
        <v>1</v>
      </c>
      <c r="E1129" s="25" t="s">
        <v>150</v>
      </c>
      <c r="F1129" s="25" t="s">
        <v>151</v>
      </c>
      <c r="G1129" s="26">
        <v>15913</v>
      </c>
      <c r="H1129" s="26">
        <v>97.006020802999998</v>
      </c>
      <c r="I1129" s="26">
        <v>24.393104623999999</v>
      </c>
      <c r="J1129" s="26">
        <v>47.485087002999997</v>
      </c>
      <c r="K1129" s="26">
        <v>0</v>
      </c>
      <c r="L1129" s="26">
        <v>0</v>
      </c>
      <c r="M1129" s="26">
        <v>168.88421242999999</v>
      </c>
      <c r="N1129" s="26">
        <v>2.8</v>
      </c>
      <c r="O1129" s="26">
        <v>0</v>
      </c>
      <c r="P1129" s="26">
        <v>171.68421243</v>
      </c>
      <c r="Q1129" s="26">
        <v>0</v>
      </c>
      <c r="R1129" s="26">
        <v>0</v>
      </c>
      <c r="S1129" s="26">
        <v>171.68421243</v>
      </c>
      <c r="T1129" s="26">
        <v>20.8</v>
      </c>
      <c r="U1129" s="26">
        <v>192.48421243000001</v>
      </c>
      <c r="V1129" s="25" t="s">
        <v>278</v>
      </c>
    </row>
    <row r="1130" spans="1:22" hidden="1" x14ac:dyDescent="0.25">
      <c r="A1130" s="25">
        <v>2017</v>
      </c>
      <c r="B1130" s="25">
        <v>210043</v>
      </c>
      <c r="C1130" s="25" t="s">
        <v>233</v>
      </c>
      <c r="D1130" s="25" t="s">
        <v>1</v>
      </c>
      <c r="E1130" s="25" t="s">
        <v>152</v>
      </c>
      <c r="F1130" s="25" t="s">
        <v>153</v>
      </c>
      <c r="G1130" s="26">
        <v>307179</v>
      </c>
      <c r="H1130" s="26">
        <v>1349.881616788</v>
      </c>
      <c r="I1130" s="26">
        <v>287.77731416699999</v>
      </c>
      <c r="J1130" s="26">
        <v>649.71908994499995</v>
      </c>
      <c r="K1130" s="26">
        <v>0</v>
      </c>
      <c r="L1130" s="26">
        <v>0</v>
      </c>
      <c r="M1130" s="26">
        <v>2287.3780209000001</v>
      </c>
      <c r="N1130" s="26">
        <v>417.3</v>
      </c>
      <c r="O1130" s="26">
        <v>0</v>
      </c>
      <c r="P1130" s="26">
        <v>2704.6780208999999</v>
      </c>
      <c r="Q1130" s="26">
        <v>0</v>
      </c>
      <c r="R1130" s="26">
        <v>0</v>
      </c>
      <c r="S1130" s="26">
        <v>2704.6780208999999</v>
      </c>
      <c r="T1130" s="26">
        <v>327.5</v>
      </c>
      <c r="U1130" s="26">
        <v>3032.1780208999999</v>
      </c>
      <c r="V1130" s="25" t="s">
        <v>278</v>
      </c>
    </row>
    <row r="1131" spans="1:22" hidden="1" x14ac:dyDescent="0.25">
      <c r="A1131" s="25">
        <v>2017</v>
      </c>
      <c r="B1131" s="25">
        <v>210043</v>
      </c>
      <c r="C1131" s="25" t="s">
        <v>233</v>
      </c>
      <c r="D1131" s="25" t="s">
        <v>1</v>
      </c>
      <c r="E1131" s="25" t="s">
        <v>154</v>
      </c>
      <c r="F1131" s="25" t="s">
        <v>155</v>
      </c>
      <c r="G1131" s="26">
        <v>294382</v>
      </c>
      <c r="H1131" s="26">
        <v>2232.09189148</v>
      </c>
      <c r="I1131" s="26">
        <v>322.53287610500001</v>
      </c>
      <c r="J1131" s="26">
        <v>855.92971873800002</v>
      </c>
      <c r="K1131" s="26">
        <v>0</v>
      </c>
      <c r="L1131" s="26">
        <v>0</v>
      </c>
      <c r="M1131" s="26">
        <v>3410.5544863240002</v>
      </c>
      <c r="N1131" s="26">
        <v>482.2</v>
      </c>
      <c r="O1131" s="26">
        <v>0</v>
      </c>
      <c r="P1131" s="26">
        <v>3892.754486324</v>
      </c>
      <c r="Q1131" s="26">
        <v>0</v>
      </c>
      <c r="R1131" s="26">
        <v>0</v>
      </c>
      <c r="S1131" s="26">
        <v>3892.754486324</v>
      </c>
      <c r="T1131" s="26">
        <v>471.3</v>
      </c>
      <c r="U1131" s="26">
        <v>4364.0544863240002</v>
      </c>
      <c r="V1131" s="25" t="s">
        <v>278</v>
      </c>
    </row>
    <row r="1132" spans="1:22" hidden="1" x14ac:dyDescent="0.25">
      <c r="A1132" s="25">
        <v>2017</v>
      </c>
      <c r="B1132" s="25">
        <v>210043</v>
      </c>
      <c r="C1132" s="25" t="s">
        <v>233</v>
      </c>
      <c r="D1132" s="25" t="s">
        <v>1</v>
      </c>
      <c r="E1132" s="25" t="s">
        <v>156</v>
      </c>
      <c r="F1132" s="25" t="s">
        <v>157</v>
      </c>
      <c r="G1132" s="26">
        <v>171592</v>
      </c>
      <c r="H1132" s="26">
        <v>538.02946351599996</v>
      </c>
      <c r="I1132" s="26">
        <v>37.664476753999999</v>
      </c>
      <c r="J1132" s="26">
        <v>192.18513567400001</v>
      </c>
      <c r="K1132" s="26">
        <v>0</v>
      </c>
      <c r="L1132" s="26">
        <v>0</v>
      </c>
      <c r="M1132" s="26">
        <v>767.87907594399996</v>
      </c>
      <c r="N1132" s="26">
        <v>33.5</v>
      </c>
      <c r="O1132" s="26">
        <v>0</v>
      </c>
      <c r="P1132" s="26">
        <v>801.37907594399996</v>
      </c>
      <c r="Q1132" s="26">
        <v>0</v>
      </c>
      <c r="R1132" s="26">
        <v>0</v>
      </c>
      <c r="S1132" s="26">
        <v>801.37907594399996</v>
      </c>
      <c r="T1132" s="26">
        <v>97</v>
      </c>
      <c r="U1132" s="26">
        <v>898.37907594399996</v>
      </c>
      <c r="V1132" s="25" t="s">
        <v>278</v>
      </c>
    </row>
    <row r="1133" spans="1:22" hidden="1" x14ac:dyDescent="0.25">
      <c r="A1133" s="25">
        <v>2017</v>
      </c>
      <c r="B1133" s="25">
        <v>210043</v>
      </c>
      <c r="C1133" s="25" t="s">
        <v>233</v>
      </c>
      <c r="D1133" s="25" t="s">
        <v>1</v>
      </c>
      <c r="E1133" s="25" t="s">
        <v>158</v>
      </c>
      <c r="F1133" s="25" t="s">
        <v>159</v>
      </c>
      <c r="G1133" s="26">
        <v>94655</v>
      </c>
      <c r="H1133" s="26">
        <v>426.798207494</v>
      </c>
      <c r="I1133" s="26">
        <v>19.479994883</v>
      </c>
      <c r="J1133" s="26">
        <v>163.398868424</v>
      </c>
      <c r="K1133" s="26">
        <v>0</v>
      </c>
      <c r="L1133" s="26">
        <v>0</v>
      </c>
      <c r="M1133" s="26">
        <v>609.67707080000002</v>
      </c>
      <c r="N1133" s="26">
        <v>12.4</v>
      </c>
      <c r="O1133" s="26">
        <v>0</v>
      </c>
      <c r="P1133" s="26">
        <v>622.0770708</v>
      </c>
      <c r="Q1133" s="26">
        <v>0</v>
      </c>
      <c r="R1133" s="26">
        <v>0</v>
      </c>
      <c r="S1133" s="26">
        <v>622.0770708</v>
      </c>
      <c r="T1133" s="26">
        <v>75.3</v>
      </c>
      <c r="U1133" s="26">
        <v>697.37707079999996</v>
      </c>
      <c r="V1133" s="25" t="s">
        <v>278</v>
      </c>
    </row>
    <row r="1134" spans="1:22" hidden="1" x14ac:dyDescent="0.25">
      <c r="A1134" s="25">
        <v>2017</v>
      </c>
      <c r="B1134" s="25">
        <v>210043</v>
      </c>
      <c r="C1134" s="25" t="s">
        <v>233</v>
      </c>
      <c r="D1134" s="25" t="s">
        <v>1</v>
      </c>
      <c r="E1134" s="25" t="s">
        <v>160</v>
      </c>
      <c r="F1134" s="25" t="s">
        <v>161</v>
      </c>
      <c r="G1134" s="26">
        <v>3010</v>
      </c>
      <c r="H1134" s="26">
        <v>995.58431682599996</v>
      </c>
      <c r="I1134" s="26">
        <v>104.76911877800001</v>
      </c>
      <c r="J1134" s="26">
        <v>309.51466919500001</v>
      </c>
      <c r="K1134" s="26">
        <v>0</v>
      </c>
      <c r="L1134" s="26">
        <v>0</v>
      </c>
      <c r="M1134" s="26">
        <v>1409.8681047980001</v>
      </c>
      <c r="N1134" s="26">
        <v>102</v>
      </c>
      <c r="O1134" s="26">
        <v>0</v>
      </c>
      <c r="P1134" s="26">
        <v>1511.8681047980001</v>
      </c>
      <c r="Q1134" s="26">
        <v>0</v>
      </c>
      <c r="R1134" s="26">
        <v>0</v>
      </c>
      <c r="S1134" s="26">
        <v>1511.8681047980001</v>
      </c>
      <c r="T1134" s="26">
        <v>183</v>
      </c>
      <c r="U1134" s="26">
        <v>1694.8681047980001</v>
      </c>
      <c r="V1134" s="25" t="s">
        <v>278</v>
      </c>
    </row>
    <row r="1135" spans="1:22" hidden="1" x14ac:dyDescent="0.25">
      <c r="A1135" s="25">
        <v>2017</v>
      </c>
      <c r="B1135" s="25">
        <v>210043</v>
      </c>
      <c r="C1135" s="25" t="s">
        <v>233</v>
      </c>
      <c r="D1135" s="25" t="s">
        <v>1</v>
      </c>
      <c r="E1135" s="25" t="s">
        <v>162</v>
      </c>
      <c r="F1135" s="25" t="s">
        <v>163</v>
      </c>
      <c r="G1135" s="26">
        <v>2106</v>
      </c>
      <c r="H1135" s="26">
        <v>200.184759937</v>
      </c>
      <c r="I1135" s="26">
        <v>117.741929115</v>
      </c>
      <c r="J1135" s="26">
        <v>98.528477207999998</v>
      </c>
      <c r="K1135" s="26">
        <v>0</v>
      </c>
      <c r="L1135" s="26">
        <v>0</v>
      </c>
      <c r="M1135" s="26">
        <v>416.45516626099999</v>
      </c>
      <c r="N1135" s="26">
        <v>122.2</v>
      </c>
      <c r="O1135" s="26">
        <v>1.0654999999999999</v>
      </c>
      <c r="P1135" s="26">
        <v>539.72066626100002</v>
      </c>
      <c r="Q1135" s="26">
        <v>0</v>
      </c>
      <c r="R1135" s="26">
        <v>0</v>
      </c>
      <c r="S1135" s="26">
        <v>539.72066626100002</v>
      </c>
      <c r="T1135" s="26">
        <v>65.3</v>
      </c>
      <c r="U1135" s="26">
        <v>605.02066626099997</v>
      </c>
      <c r="V1135" s="25" t="s">
        <v>278</v>
      </c>
    </row>
    <row r="1136" spans="1:22" hidden="1" x14ac:dyDescent="0.25">
      <c r="A1136" s="25">
        <v>2017</v>
      </c>
      <c r="B1136" s="25">
        <v>210043</v>
      </c>
      <c r="C1136" s="25" t="s">
        <v>233</v>
      </c>
      <c r="D1136" s="25" t="s">
        <v>1</v>
      </c>
      <c r="E1136" s="25" t="s">
        <v>164</v>
      </c>
      <c r="F1136" s="25" t="s">
        <v>165</v>
      </c>
      <c r="G1136" s="26">
        <v>69041</v>
      </c>
      <c r="H1136" s="26">
        <v>450.02957352700003</v>
      </c>
      <c r="I1136" s="26">
        <v>35.808086385000003</v>
      </c>
      <c r="J1136" s="26">
        <v>181.59156479500001</v>
      </c>
      <c r="K1136" s="26">
        <v>0</v>
      </c>
      <c r="L1136" s="26">
        <v>0</v>
      </c>
      <c r="M1136" s="26">
        <v>667.429224707</v>
      </c>
      <c r="N1136" s="26">
        <v>13.1</v>
      </c>
      <c r="O1136" s="26">
        <v>10.110573670999999</v>
      </c>
      <c r="P1136" s="26">
        <v>690.63979837800002</v>
      </c>
      <c r="Q1136" s="26">
        <v>0</v>
      </c>
      <c r="R1136" s="26">
        <v>0</v>
      </c>
      <c r="S1136" s="26">
        <v>690.63979837800002</v>
      </c>
      <c r="T1136" s="26">
        <v>83.6</v>
      </c>
      <c r="U1136" s="26">
        <v>774.23979837800005</v>
      </c>
      <c r="V1136" s="25" t="s">
        <v>278</v>
      </c>
    </row>
    <row r="1137" spans="1:22" hidden="1" x14ac:dyDescent="0.25">
      <c r="A1137" s="25">
        <v>2017</v>
      </c>
      <c r="B1137" s="25">
        <v>210043</v>
      </c>
      <c r="C1137" s="25" t="s">
        <v>233</v>
      </c>
      <c r="D1137" s="25" t="s">
        <v>1</v>
      </c>
      <c r="E1137" s="25" t="s">
        <v>170</v>
      </c>
      <c r="F1137" s="25" t="s">
        <v>171</v>
      </c>
      <c r="G1137" s="26">
        <v>226022</v>
      </c>
      <c r="H1137" s="26">
        <v>5575.9290672659999</v>
      </c>
      <c r="I1137" s="26">
        <v>407.866163132</v>
      </c>
      <c r="J1137" s="26">
        <v>2754.7738433439999</v>
      </c>
      <c r="K1137" s="26">
        <v>0</v>
      </c>
      <c r="L1137" s="26">
        <v>0</v>
      </c>
      <c r="M1137" s="26">
        <v>8738.5690737419991</v>
      </c>
      <c r="N1137" s="26">
        <v>867.5</v>
      </c>
      <c r="O1137" s="26">
        <v>0</v>
      </c>
      <c r="P1137" s="26">
        <v>9606.0690737419991</v>
      </c>
      <c r="Q1137" s="26">
        <v>0</v>
      </c>
      <c r="R1137" s="26">
        <v>0</v>
      </c>
      <c r="S1137" s="26">
        <v>9606.0690737419991</v>
      </c>
      <c r="T1137" s="26">
        <v>1163</v>
      </c>
      <c r="U1137" s="26">
        <v>10769.069073741999</v>
      </c>
      <c r="V1137" s="25" t="s">
        <v>278</v>
      </c>
    </row>
    <row r="1138" spans="1:22" hidden="1" x14ac:dyDescent="0.25">
      <c r="A1138" s="25">
        <v>2017</v>
      </c>
      <c r="B1138" s="25">
        <v>210043</v>
      </c>
      <c r="C1138" s="25" t="s">
        <v>233</v>
      </c>
      <c r="D1138" s="25" t="s">
        <v>1</v>
      </c>
      <c r="E1138" s="25" t="s">
        <v>172</v>
      </c>
      <c r="F1138" s="25" t="s">
        <v>173</v>
      </c>
      <c r="G1138" s="26">
        <v>16843</v>
      </c>
      <c r="H1138" s="26"/>
      <c r="I1138" s="26">
        <v>3495.898125787</v>
      </c>
      <c r="J1138" s="26">
        <v>316.42057001199998</v>
      </c>
      <c r="K1138" s="26"/>
      <c r="L1138" s="26"/>
      <c r="M1138" s="26">
        <v>3812.3186957990001</v>
      </c>
      <c r="N1138" s="26"/>
      <c r="O1138" s="26"/>
      <c r="P1138" s="26">
        <v>3812.3186957990001</v>
      </c>
      <c r="Q1138" s="26">
        <v>0</v>
      </c>
      <c r="R1138" s="26">
        <v>0</v>
      </c>
      <c r="S1138" s="26">
        <v>3812.3186957990001</v>
      </c>
      <c r="T1138" s="26">
        <v>461.6</v>
      </c>
      <c r="U1138" s="26">
        <v>4273.9186957989996</v>
      </c>
      <c r="V1138" s="25" t="s">
        <v>278</v>
      </c>
    </row>
    <row r="1139" spans="1:22" x14ac:dyDescent="0.25">
      <c r="A1139" s="25">
        <v>2017</v>
      </c>
      <c r="B1139" s="25">
        <v>210043</v>
      </c>
      <c r="C1139" s="25" t="s">
        <v>233</v>
      </c>
      <c r="D1139" s="25" t="s">
        <v>177</v>
      </c>
      <c r="E1139" s="25" t="s">
        <v>94</v>
      </c>
      <c r="F1139" s="25" t="s">
        <v>94</v>
      </c>
      <c r="G1139" s="26">
        <v>26759465.950780004</v>
      </c>
      <c r="H1139" s="26">
        <v>192291.695555018</v>
      </c>
      <c r="I1139" s="26">
        <v>40449.754183386998</v>
      </c>
      <c r="J1139" s="26">
        <v>57350.839961664999</v>
      </c>
      <c r="K1139" s="26">
        <v>0</v>
      </c>
      <c r="L1139" s="26">
        <v>588.75165895700002</v>
      </c>
      <c r="M1139" s="26">
        <v>290681.04135902697</v>
      </c>
      <c r="N1139" s="26">
        <v>29724.1</v>
      </c>
      <c r="O1139" s="26">
        <v>3827.811397125</v>
      </c>
      <c r="P1139" s="26">
        <v>324232.95275614999</v>
      </c>
      <c r="Q1139" s="26">
        <v>0</v>
      </c>
      <c r="R1139" s="26">
        <v>0</v>
      </c>
      <c r="S1139" s="26">
        <v>324232.95275615202</v>
      </c>
      <c r="T1139" s="26">
        <v>39254.6</v>
      </c>
      <c r="U1139" s="26">
        <v>363487.552756152</v>
      </c>
      <c r="V1139" s="25" t="s">
        <v>278</v>
      </c>
    </row>
    <row r="1140" spans="1:22" hidden="1" x14ac:dyDescent="0.25">
      <c r="A1140" s="25">
        <v>2017</v>
      </c>
      <c r="B1140" s="25">
        <v>210044</v>
      </c>
      <c r="C1140" s="25" t="s">
        <v>34</v>
      </c>
      <c r="D1140" s="25" t="s">
        <v>1</v>
      </c>
      <c r="E1140" s="25" t="s">
        <v>106</v>
      </c>
      <c r="F1140" s="25" t="s">
        <v>107</v>
      </c>
      <c r="G1140" s="26">
        <v>32013</v>
      </c>
      <c r="H1140" s="26">
        <v>16286.241575664</v>
      </c>
      <c r="I1140" s="26">
        <v>5423.7608711820003</v>
      </c>
      <c r="J1140" s="26">
        <v>6365.7300145850004</v>
      </c>
      <c r="K1140" s="26">
        <v>0</v>
      </c>
      <c r="L1140" s="26">
        <v>2790.7719110879998</v>
      </c>
      <c r="M1140" s="26">
        <v>30866.504372519001</v>
      </c>
      <c r="N1140" s="26">
        <v>5674.2</v>
      </c>
      <c r="O1140" s="26">
        <v>4.07</v>
      </c>
      <c r="P1140" s="26">
        <v>36544.774372519001</v>
      </c>
      <c r="Q1140" s="26">
        <v>0</v>
      </c>
      <c r="R1140" s="26">
        <v>0</v>
      </c>
      <c r="S1140" s="26">
        <v>36544.774372519001</v>
      </c>
      <c r="T1140" s="26">
        <v>2893.6</v>
      </c>
      <c r="U1140" s="26">
        <v>39438.374372519</v>
      </c>
      <c r="V1140" s="25" t="s">
        <v>278</v>
      </c>
    </row>
    <row r="1141" spans="1:22" hidden="1" x14ac:dyDescent="0.25">
      <c r="A1141" s="25">
        <v>2017</v>
      </c>
      <c r="B1141" s="25">
        <v>210044</v>
      </c>
      <c r="C1141" s="25" t="s">
        <v>34</v>
      </c>
      <c r="D1141" s="25" t="s">
        <v>1</v>
      </c>
      <c r="E1141" s="25" t="s">
        <v>108</v>
      </c>
      <c r="F1141" s="25" t="s">
        <v>109</v>
      </c>
      <c r="G1141" s="26">
        <v>601</v>
      </c>
      <c r="H1141" s="26">
        <v>651.44075630199995</v>
      </c>
      <c r="I1141" s="26">
        <v>565.37734989800003</v>
      </c>
      <c r="J1141" s="26">
        <v>270.75838495900001</v>
      </c>
      <c r="K1141" s="26">
        <v>0</v>
      </c>
      <c r="L1141" s="26">
        <v>0</v>
      </c>
      <c r="M1141" s="26">
        <v>1487.5764911599999</v>
      </c>
      <c r="N1141" s="26">
        <v>337.2</v>
      </c>
      <c r="O1141" s="26">
        <v>0.17</v>
      </c>
      <c r="P1141" s="26">
        <v>1824.9464911600001</v>
      </c>
      <c r="Q1141" s="26">
        <v>0</v>
      </c>
      <c r="R1141" s="26">
        <v>0</v>
      </c>
      <c r="S1141" s="26">
        <v>1824.9464911600001</v>
      </c>
      <c r="T1141" s="26">
        <v>144.5</v>
      </c>
      <c r="U1141" s="26">
        <v>1969.4464911600001</v>
      </c>
      <c r="V1141" s="25" t="s">
        <v>278</v>
      </c>
    </row>
    <row r="1142" spans="1:22" hidden="1" x14ac:dyDescent="0.25">
      <c r="A1142" s="25">
        <v>2017</v>
      </c>
      <c r="B1142" s="25">
        <v>210044</v>
      </c>
      <c r="C1142" s="25" t="s">
        <v>34</v>
      </c>
      <c r="D1142" s="25" t="s">
        <v>1</v>
      </c>
      <c r="E1142" s="25" t="s">
        <v>112</v>
      </c>
      <c r="F1142" s="25" t="s">
        <v>113</v>
      </c>
      <c r="G1142" s="26">
        <v>10560</v>
      </c>
      <c r="H1142" s="26">
        <v>4344.4256888279997</v>
      </c>
      <c r="I1142" s="26">
        <v>2175.5695486640002</v>
      </c>
      <c r="J1142" s="26">
        <v>1731.8283771050001</v>
      </c>
      <c r="K1142" s="26">
        <v>0</v>
      </c>
      <c r="L1142" s="26">
        <v>0</v>
      </c>
      <c r="M1142" s="26">
        <v>8251.8236145970004</v>
      </c>
      <c r="N1142" s="26">
        <v>2877.9</v>
      </c>
      <c r="O1142" s="26">
        <v>1.06</v>
      </c>
      <c r="P1142" s="26">
        <v>11130.783614597</v>
      </c>
      <c r="Q1142" s="26">
        <v>0</v>
      </c>
      <c r="R1142" s="26">
        <v>0</v>
      </c>
      <c r="S1142" s="26">
        <v>11130.783614597</v>
      </c>
      <c r="T1142" s="26">
        <v>881.3</v>
      </c>
      <c r="U1142" s="26">
        <v>12012.083614597001</v>
      </c>
      <c r="V1142" s="25" t="s">
        <v>278</v>
      </c>
    </row>
    <row r="1143" spans="1:22" hidden="1" x14ac:dyDescent="0.25">
      <c r="A1143" s="25">
        <v>2017</v>
      </c>
      <c r="B1143" s="25">
        <v>210044</v>
      </c>
      <c r="C1143" s="25" t="s">
        <v>34</v>
      </c>
      <c r="D1143" s="25" t="s">
        <v>1</v>
      </c>
      <c r="E1143" s="25" t="s">
        <v>114</v>
      </c>
      <c r="F1143" s="25" t="s">
        <v>115</v>
      </c>
      <c r="G1143" s="26">
        <v>11538</v>
      </c>
      <c r="H1143" s="26">
        <v>10357.842315103</v>
      </c>
      <c r="I1143" s="26">
        <v>1183.3880715319999</v>
      </c>
      <c r="J1143" s="26">
        <v>3943.6025595430001</v>
      </c>
      <c r="K1143" s="26">
        <v>0</v>
      </c>
      <c r="L1143" s="26">
        <v>0</v>
      </c>
      <c r="M1143" s="26">
        <v>15484.832946177999</v>
      </c>
      <c r="N1143" s="26">
        <v>1201.2</v>
      </c>
      <c r="O1143" s="26">
        <v>1.1100000000000001</v>
      </c>
      <c r="P1143" s="26">
        <v>16687.142946177999</v>
      </c>
      <c r="Q1143" s="26">
        <v>0</v>
      </c>
      <c r="R1143" s="26">
        <v>0</v>
      </c>
      <c r="S1143" s="26">
        <v>16687.142946177999</v>
      </c>
      <c r="T1143" s="26">
        <v>1321.3</v>
      </c>
      <c r="U1143" s="26">
        <v>18008.442946177998</v>
      </c>
      <c r="V1143" s="25" t="s">
        <v>278</v>
      </c>
    </row>
    <row r="1144" spans="1:22" hidden="1" x14ac:dyDescent="0.25">
      <c r="A1144" s="25">
        <v>2017</v>
      </c>
      <c r="B1144" s="25">
        <v>210044</v>
      </c>
      <c r="C1144" s="25" t="s">
        <v>34</v>
      </c>
      <c r="D1144" s="25" t="s">
        <v>1</v>
      </c>
      <c r="E1144" s="25" t="s">
        <v>116</v>
      </c>
      <c r="F1144" s="25" t="s">
        <v>117</v>
      </c>
      <c r="G1144" s="26">
        <v>5666</v>
      </c>
      <c r="H1144" s="26">
        <v>5983.7427979009999</v>
      </c>
      <c r="I1144" s="26">
        <v>1590.3006443879999</v>
      </c>
      <c r="J1144" s="26">
        <v>2320.204869098</v>
      </c>
      <c r="K1144" s="26">
        <v>0</v>
      </c>
      <c r="L1144" s="26">
        <v>429.63333324600001</v>
      </c>
      <c r="M1144" s="26">
        <v>10323.881644633</v>
      </c>
      <c r="N1144" s="26">
        <v>2106.1</v>
      </c>
      <c r="O1144" s="26">
        <v>0.6</v>
      </c>
      <c r="P1144" s="26">
        <v>12430.581644633001</v>
      </c>
      <c r="Q1144" s="26">
        <v>0</v>
      </c>
      <c r="R1144" s="26">
        <v>0</v>
      </c>
      <c r="S1144" s="26">
        <v>12430.581644633001</v>
      </c>
      <c r="T1144" s="26">
        <v>984.3</v>
      </c>
      <c r="U1144" s="26">
        <v>13414.881644633</v>
      </c>
      <c r="V1144" s="25" t="s">
        <v>278</v>
      </c>
    </row>
    <row r="1145" spans="1:22" hidden="1" x14ac:dyDescent="0.25">
      <c r="A1145" s="25">
        <v>2017</v>
      </c>
      <c r="B1145" s="25">
        <v>210044</v>
      </c>
      <c r="C1145" s="25" t="s">
        <v>34</v>
      </c>
      <c r="D1145" s="25" t="s">
        <v>1</v>
      </c>
      <c r="E1145" s="25" t="s">
        <v>182</v>
      </c>
      <c r="F1145" s="25" t="s">
        <v>183</v>
      </c>
      <c r="G1145" s="26">
        <v>6509</v>
      </c>
      <c r="H1145" s="26">
        <v>3766.8088933160002</v>
      </c>
      <c r="I1145" s="26">
        <v>465.73660182899999</v>
      </c>
      <c r="J1145" s="26">
        <v>1435.7974190550001</v>
      </c>
      <c r="K1145" s="26">
        <v>0</v>
      </c>
      <c r="L1145" s="26">
        <v>0</v>
      </c>
      <c r="M1145" s="26">
        <v>5668.3429142000005</v>
      </c>
      <c r="N1145" s="26">
        <v>786.5</v>
      </c>
      <c r="O1145" s="26">
        <v>2.91</v>
      </c>
      <c r="P1145" s="26">
        <v>6457.7529142000003</v>
      </c>
      <c r="Q1145" s="26">
        <v>0</v>
      </c>
      <c r="R1145" s="26">
        <v>0</v>
      </c>
      <c r="S1145" s="26">
        <v>6457.7529142000003</v>
      </c>
      <c r="T1145" s="26">
        <v>511.3</v>
      </c>
      <c r="U1145" s="26">
        <v>6969.0529141999996</v>
      </c>
      <c r="V1145" s="25" t="s">
        <v>278</v>
      </c>
    </row>
    <row r="1146" spans="1:22" hidden="1" x14ac:dyDescent="0.25">
      <c r="A1146" s="25">
        <v>2017</v>
      </c>
      <c r="B1146" s="25">
        <v>210044</v>
      </c>
      <c r="C1146" s="25" t="s">
        <v>34</v>
      </c>
      <c r="D1146" s="25" t="s">
        <v>1</v>
      </c>
      <c r="E1146" s="25" t="s">
        <v>118</v>
      </c>
      <c r="F1146" s="25" t="s">
        <v>119</v>
      </c>
      <c r="G1146" s="26">
        <v>6996</v>
      </c>
      <c r="H1146" s="26">
        <v>3692.3039050910002</v>
      </c>
      <c r="I1146" s="26">
        <v>343.10883835099997</v>
      </c>
      <c r="J1146" s="26">
        <v>1402.14702635</v>
      </c>
      <c r="K1146" s="26">
        <v>0</v>
      </c>
      <c r="L1146" s="26">
        <v>0</v>
      </c>
      <c r="M1146" s="26">
        <v>5437.5597697920002</v>
      </c>
      <c r="N1146" s="26">
        <v>486.3</v>
      </c>
      <c r="O1146" s="26">
        <v>0</v>
      </c>
      <c r="P1146" s="26">
        <v>5923.8597697920004</v>
      </c>
      <c r="Q1146" s="26">
        <v>0</v>
      </c>
      <c r="R1146" s="26">
        <v>0</v>
      </c>
      <c r="S1146" s="26">
        <v>5923.8597697920004</v>
      </c>
      <c r="T1146" s="26">
        <v>469.1</v>
      </c>
      <c r="U1146" s="26">
        <v>6392.9597697919999</v>
      </c>
      <c r="V1146" s="25" t="s">
        <v>278</v>
      </c>
    </row>
    <row r="1147" spans="1:22" hidden="1" x14ac:dyDescent="0.25">
      <c r="A1147" s="25">
        <v>2017</v>
      </c>
      <c r="B1147" s="25">
        <v>210044</v>
      </c>
      <c r="C1147" s="25" t="s">
        <v>34</v>
      </c>
      <c r="D1147" s="25" t="s">
        <v>1</v>
      </c>
      <c r="E1147" s="25" t="s">
        <v>120</v>
      </c>
      <c r="F1147" s="25" t="s">
        <v>121</v>
      </c>
      <c r="G1147" s="26">
        <v>669993</v>
      </c>
      <c r="H1147" s="26">
        <v>12175.484060375</v>
      </c>
      <c r="I1147" s="26">
        <v>2053.0225332139998</v>
      </c>
      <c r="J1147" s="26">
        <v>4764.6267923400001</v>
      </c>
      <c r="K1147" s="26">
        <v>0</v>
      </c>
      <c r="L1147" s="26">
        <v>71.376786354000004</v>
      </c>
      <c r="M1147" s="26">
        <v>19064.510172283</v>
      </c>
      <c r="N1147" s="26">
        <v>2439.3000000000002</v>
      </c>
      <c r="O1147" s="26">
        <v>0.57999999999999996</v>
      </c>
      <c r="P1147" s="26">
        <v>21504.390172283001</v>
      </c>
      <c r="Q1147" s="26">
        <v>0</v>
      </c>
      <c r="R1147" s="26">
        <v>0</v>
      </c>
      <c r="S1147" s="26">
        <v>21504.390172283001</v>
      </c>
      <c r="T1147" s="26">
        <v>1702.7</v>
      </c>
      <c r="U1147" s="26">
        <v>23207.090172282999</v>
      </c>
      <c r="V1147" s="25" t="s">
        <v>278</v>
      </c>
    </row>
    <row r="1148" spans="1:22" hidden="1" x14ac:dyDescent="0.25">
      <c r="A1148" s="25">
        <v>2017</v>
      </c>
      <c r="B1148" s="25">
        <v>210044</v>
      </c>
      <c r="C1148" s="25" t="s">
        <v>34</v>
      </c>
      <c r="D1148" s="25" t="s">
        <v>1</v>
      </c>
      <c r="E1148" s="25" t="s">
        <v>122</v>
      </c>
      <c r="F1148" s="25" t="s">
        <v>123</v>
      </c>
      <c r="G1148" s="26">
        <v>304500</v>
      </c>
      <c r="H1148" s="26">
        <v>4009.1366719769999</v>
      </c>
      <c r="I1148" s="26">
        <v>1067.2350800199999</v>
      </c>
      <c r="J1148" s="26">
        <v>1652.4445771190001</v>
      </c>
      <c r="K1148" s="26">
        <v>0</v>
      </c>
      <c r="L1148" s="26">
        <v>983.99451018699995</v>
      </c>
      <c r="M1148" s="26">
        <v>7712.8108393029997</v>
      </c>
      <c r="N1148" s="26">
        <v>1492.5</v>
      </c>
      <c r="O1148" s="26">
        <v>0</v>
      </c>
      <c r="P1148" s="26">
        <v>9205.3108393029997</v>
      </c>
      <c r="Q1148" s="26">
        <v>0</v>
      </c>
      <c r="R1148" s="26">
        <v>0</v>
      </c>
      <c r="S1148" s="26">
        <v>9205.3108393029997</v>
      </c>
      <c r="T1148" s="26">
        <v>728.9</v>
      </c>
      <c r="U1148" s="26">
        <v>9934.2108393029994</v>
      </c>
      <c r="V1148" s="25" t="s">
        <v>278</v>
      </c>
    </row>
    <row r="1149" spans="1:22" hidden="1" x14ac:dyDescent="0.25">
      <c r="A1149" s="25">
        <v>2017</v>
      </c>
      <c r="B1149" s="25">
        <v>210044</v>
      </c>
      <c r="C1149" s="25" t="s">
        <v>34</v>
      </c>
      <c r="D1149" s="25" t="s">
        <v>1</v>
      </c>
      <c r="E1149" s="25" t="s">
        <v>124</v>
      </c>
      <c r="F1149" s="25" t="s">
        <v>125</v>
      </c>
      <c r="G1149" s="26">
        <v>17235</v>
      </c>
      <c r="H1149" s="26">
        <v>5616.8333351179999</v>
      </c>
      <c r="I1149" s="26">
        <v>235.443330575</v>
      </c>
      <c r="J1149" s="26">
        <v>2669.4173135229998</v>
      </c>
      <c r="K1149" s="26">
        <v>0</v>
      </c>
      <c r="L1149" s="26">
        <v>0</v>
      </c>
      <c r="M1149" s="26">
        <v>8521.6939792159992</v>
      </c>
      <c r="N1149" s="26">
        <v>713.7</v>
      </c>
      <c r="O1149" s="26">
        <v>0</v>
      </c>
      <c r="P1149" s="26">
        <v>9235.3939792159999</v>
      </c>
      <c r="Q1149" s="26">
        <v>0</v>
      </c>
      <c r="R1149" s="26">
        <v>0</v>
      </c>
      <c r="S1149" s="26">
        <v>9235.3939792159999</v>
      </c>
      <c r="T1149" s="26">
        <v>731.3</v>
      </c>
      <c r="U1149" s="26">
        <v>9966.6939792159992</v>
      </c>
      <c r="V1149" s="25" t="s">
        <v>278</v>
      </c>
    </row>
    <row r="1150" spans="1:22" hidden="1" x14ac:dyDescent="0.25">
      <c r="A1150" s="25">
        <v>2017</v>
      </c>
      <c r="B1150" s="25">
        <v>210044</v>
      </c>
      <c r="C1150" s="25" t="s">
        <v>34</v>
      </c>
      <c r="D1150" s="25" t="s">
        <v>1</v>
      </c>
      <c r="E1150" s="25" t="s">
        <v>126</v>
      </c>
      <c r="F1150" s="25" t="s">
        <v>127</v>
      </c>
      <c r="G1150" s="26">
        <v>160146</v>
      </c>
      <c r="H1150" s="26">
        <v>6168.7413391489999</v>
      </c>
      <c r="I1150" s="26">
        <v>1440.125110702</v>
      </c>
      <c r="J1150" s="26">
        <v>2501.2938597299999</v>
      </c>
      <c r="K1150" s="26">
        <v>0</v>
      </c>
      <c r="L1150" s="26">
        <v>0</v>
      </c>
      <c r="M1150" s="26">
        <v>10110.160309581001</v>
      </c>
      <c r="N1150" s="26">
        <v>1620.8</v>
      </c>
      <c r="O1150" s="26">
        <v>0</v>
      </c>
      <c r="P1150" s="26">
        <v>11730.960309581</v>
      </c>
      <c r="Q1150" s="26">
        <v>0</v>
      </c>
      <c r="R1150" s="26">
        <v>0</v>
      </c>
      <c r="S1150" s="26">
        <v>11730.960309581</v>
      </c>
      <c r="T1150" s="26">
        <v>928.9</v>
      </c>
      <c r="U1150" s="26">
        <v>12659.860309580999</v>
      </c>
      <c r="V1150" s="25" t="s">
        <v>278</v>
      </c>
    </row>
    <row r="1151" spans="1:22" hidden="1" x14ac:dyDescent="0.25">
      <c r="A1151" s="25">
        <v>2017</v>
      </c>
      <c r="B1151" s="25">
        <v>210044</v>
      </c>
      <c r="C1151" s="25" t="s">
        <v>34</v>
      </c>
      <c r="D1151" s="25" t="s">
        <v>1</v>
      </c>
      <c r="E1151" s="25" t="s">
        <v>128</v>
      </c>
      <c r="F1151" s="25" t="s">
        <v>129</v>
      </c>
      <c r="G1151" s="26">
        <v>1795760</v>
      </c>
      <c r="H1151" s="26">
        <v>23756.142976305</v>
      </c>
      <c r="I1151" s="26">
        <v>4199.761084537</v>
      </c>
      <c r="J1151" s="26">
        <v>10396.644848370001</v>
      </c>
      <c r="K1151" s="26">
        <v>0</v>
      </c>
      <c r="L1151" s="26">
        <v>7.6250015000000004E-2</v>
      </c>
      <c r="M1151" s="26">
        <v>38352.625159226998</v>
      </c>
      <c r="N1151" s="26">
        <v>7235.5</v>
      </c>
      <c r="O1151" s="26">
        <v>182.16</v>
      </c>
      <c r="P1151" s="26">
        <v>45770.285159227002</v>
      </c>
      <c r="Q1151" s="26">
        <v>0</v>
      </c>
      <c r="R1151" s="26">
        <v>0</v>
      </c>
      <c r="S1151" s="26">
        <v>45770.285159227002</v>
      </c>
      <c r="T1151" s="26">
        <v>3624.1</v>
      </c>
      <c r="U1151" s="26">
        <v>49394.385159227</v>
      </c>
      <c r="V1151" s="25" t="s">
        <v>278</v>
      </c>
    </row>
    <row r="1152" spans="1:22" hidden="1" x14ac:dyDescent="0.25">
      <c r="A1152" s="25">
        <v>2017</v>
      </c>
      <c r="B1152" s="25">
        <v>210044</v>
      </c>
      <c r="C1152" s="25" t="s">
        <v>34</v>
      </c>
      <c r="D1152" s="25" t="s">
        <v>1</v>
      </c>
      <c r="E1152" s="25" t="s">
        <v>130</v>
      </c>
      <c r="F1152" s="25" t="s">
        <v>131</v>
      </c>
      <c r="G1152" s="26">
        <v>383139</v>
      </c>
      <c r="H1152" s="26">
        <v>2122.733094656</v>
      </c>
      <c r="I1152" s="26">
        <v>269.18870946599998</v>
      </c>
      <c r="J1152" s="26">
        <v>999.12104923799996</v>
      </c>
      <c r="K1152" s="26">
        <v>0</v>
      </c>
      <c r="L1152" s="26">
        <v>0</v>
      </c>
      <c r="M1152" s="26">
        <v>3391.0428533600002</v>
      </c>
      <c r="N1152" s="26">
        <v>735.6</v>
      </c>
      <c r="O1152" s="26">
        <v>0</v>
      </c>
      <c r="P1152" s="26">
        <v>4126.6428533600001</v>
      </c>
      <c r="Q1152" s="26">
        <v>0</v>
      </c>
      <c r="R1152" s="26">
        <v>0</v>
      </c>
      <c r="S1152" s="26">
        <v>4126.6428533600001</v>
      </c>
      <c r="T1152" s="26">
        <v>326.8</v>
      </c>
      <c r="U1152" s="26">
        <v>4453.4428533600003</v>
      </c>
      <c r="V1152" s="25" t="s">
        <v>278</v>
      </c>
    </row>
    <row r="1153" spans="1:22" hidden="1" x14ac:dyDescent="0.25">
      <c r="A1153" s="25">
        <v>2017</v>
      </c>
      <c r="B1153" s="25">
        <v>210044</v>
      </c>
      <c r="C1153" s="25" t="s">
        <v>34</v>
      </c>
      <c r="D1153" s="25" t="s">
        <v>1</v>
      </c>
      <c r="E1153" s="25" t="s">
        <v>132</v>
      </c>
      <c r="F1153" s="25" t="s">
        <v>133</v>
      </c>
      <c r="G1153" s="26">
        <v>1923041</v>
      </c>
      <c r="H1153" s="26">
        <v>1720.1256628169999</v>
      </c>
      <c r="I1153" s="26">
        <v>134.29004057399999</v>
      </c>
      <c r="J1153" s="26">
        <v>739.08557598699997</v>
      </c>
      <c r="K1153" s="26">
        <v>0</v>
      </c>
      <c r="L1153" s="26">
        <v>0</v>
      </c>
      <c r="M1153" s="26">
        <v>2593.5012793780002</v>
      </c>
      <c r="N1153" s="26">
        <v>102.7</v>
      </c>
      <c r="O1153" s="26">
        <v>0</v>
      </c>
      <c r="P1153" s="26">
        <v>2696.201279378</v>
      </c>
      <c r="Q1153" s="26">
        <v>0</v>
      </c>
      <c r="R1153" s="26">
        <v>0</v>
      </c>
      <c r="S1153" s="26">
        <v>2696.201279378</v>
      </c>
      <c r="T1153" s="26">
        <v>213.5</v>
      </c>
      <c r="U1153" s="26">
        <v>2909.701279378</v>
      </c>
      <c r="V1153" s="25" t="s">
        <v>278</v>
      </c>
    </row>
    <row r="1154" spans="1:22" hidden="1" x14ac:dyDescent="0.25">
      <c r="A1154" s="25">
        <v>2017</v>
      </c>
      <c r="B1154" s="25">
        <v>210044</v>
      </c>
      <c r="C1154" s="25" t="s">
        <v>34</v>
      </c>
      <c r="D1154" s="25" t="s">
        <v>1</v>
      </c>
      <c r="E1154" s="25" t="s">
        <v>174</v>
      </c>
      <c r="F1154" s="25" t="s">
        <v>175</v>
      </c>
      <c r="G1154" s="26">
        <v>31928.091110000001</v>
      </c>
      <c r="H1154" s="26">
        <v>32318.799999999999</v>
      </c>
      <c r="I1154" s="26">
        <v>4042.4446537499998</v>
      </c>
      <c r="J1154" s="26">
        <v>1669.36435271</v>
      </c>
      <c r="K1154" s="26"/>
      <c r="L1154" s="26"/>
      <c r="M1154" s="26">
        <v>38030.609006459999</v>
      </c>
      <c r="N1154" s="26">
        <v>13.9</v>
      </c>
      <c r="O1154" s="26"/>
      <c r="P1154" s="26">
        <v>38044.509006460001</v>
      </c>
      <c r="Q1154" s="26">
        <v>0</v>
      </c>
      <c r="R1154" s="26">
        <v>0</v>
      </c>
      <c r="S1154" s="26">
        <v>38044.509006460001</v>
      </c>
      <c r="T1154" s="26">
        <v>3012.4</v>
      </c>
      <c r="U1154" s="26">
        <v>41056.909006460002</v>
      </c>
      <c r="V1154" s="25" t="s">
        <v>278</v>
      </c>
    </row>
    <row r="1155" spans="1:22" hidden="1" x14ac:dyDescent="0.25">
      <c r="A1155" s="25">
        <v>2017</v>
      </c>
      <c r="B1155" s="25">
        <v>210044</v>
      </c>
      <c r="C1155" s="25" t="s">
        <v>34</v>
      </c>
      <c r="D1155" s="25" t="s">
        <v>1</v>
      </c>
      <c r="E1155" s="25" t="s">
        <v>176</v>
      </c>
      <c r="F1155" s="25" t="s">
        <v>2</v>
      </c>
      <c r="G1155" s="26">
        <v>31928.091110000001</v>
      </c>
      <c r="H1155" s="26">
        <v>27850.9</v>
      </c>
      <c r="I1155" s="26">
        <v>6580.9449001330004</v>
      </c>
      <c r="J1155" s="26">
        <v>2930.8543254330002</v>
      </c>
      <c r="K1155" s="26"/>
      <c r="L1155" s="26"/>
      <c r="M1155" s="26">
        <v>37362.699225566997</v>
      </c>
      <c r="N1155" s="26">
        <v>22.7</v>
      </c>
      <c r="O1155" s="26"/>
      <c r="P1155" s="26">
        <v>37385.399225567002</v>
      </c>
      <c r="Q1155" s="26">
        <v>0</v>
      </c>
      <c r="R1155" s="26">
        <v>0</v>
      </c>
      <c r="S1155" s="26">
        <v>37385.399225567002</v>
      </c>
      <c r="T1155" s="26">
        <v>2960.2</v>
      </c>
      <c r="U1155" s="26">
        <v>40345.599225566999</v>
      </c>
      <c r="V1155" s="25" t="s">
        <v>278</v>
      </c>
    </row>
    <row r="1156" spans="1:22" hidden="1" x14ac:dyDescent="0.25">
      <c r="A1156" s="25">
        <v>2017</v>
      </c>
      <c r="B1156" s="25">
        <v>210044</v>
      </c>
      <c r="C1156" s="25" t="s">
        <v>34</v>
      </c>
      <c r="D1156" s="25" t="s">
        <v>1</v>
      </c>
      <c r="E1156" s="25" t="s">
        <v>134</v>
      </c>
      <c r="F1156" s="25" t="s">
        <v>135</v>
      </c>
      <c r="G1156" s="26">
        <v>16289589</v>
      </c>
      <c r="H1156" s="26">
        <v>15529.788987081</v>
      </c>
      <c r="I1156" s="26">
        <v>1464.0237352280001</v>
      </c>
      <c r="J1156" s="26">
        <v>6542.6160114069999</v>
      </c>
      <c r="K1156" s="26">
        <v>0</v>
      </c>
      <c r="L1156" s="26">
        <v>0</v>
      </c>
      <c r="M1156" s="26">
        <v>23536.428733715999</v>
      </c>
      <c r="N1156" s="26">
        <v>1920.3</v>
      </c>
      <c r="O1156" s="26">
        <v>8.08</v>
      </c>
      <c r="P1156" s="26">
        <v>25464.808733716</v>
      </c>
      <c r="Q1156" s="26">
        <v>0</v>
      </c>
      <c r="R1156" s="26">
        <v>0</v>
      </c>
      <c r="S1156" s="26">
        <v>25464.808733716</v>
      </c>
      <c r="T1156" s="26">
        <v>2016.3</v>
      </c>
      <c r="U1156" s="26">
        <v>27481.108733715999</v>
      </c>
      <c r="V1156" s="25" t="s">
        <v>278</v>
      </c>
    </row>
    <row r="1157" spans="1:22" hidden="1" x14ac:dyDescent="0.25">
      <c r="A1157" s="25">
        <v>2017</v>
      </c>
      <c r="B1157" s="25">
        <v>210044</v>
      </c>
      <c r="C1157" s="25" t="s">
        <v>34</v>
      </c>
      <c r="D1157" s="25" t="s">
        <v>1</v>
      </c>
      <c r="E1157" s="25" t="s">
        <v>136</v>
      </c>
      <c r="F1157" s="25" t="s">
        <v>137</v>
      </c>
      <c r="G1157" s="26">
        <v>356538</v>
      </c>
      <c r="H1157" s="26">
        <v>209.81617234999999</v>
      </c>
      <c r="I1157" s="26">
        <v>85.058147973999993</v>
      </c>
      <c r="J1157" s="26">
        <v>93.114588318000003</v>
      </c>
      <c r="K1157" s="26">
        <v>0</v>
      </c>
      <c r="L1157" s="26">
        <v>0</v>
      </c>
      <c r="M1157" s="26">
        <v>387.98890864200001</v>
      </c>
      <c r="N1157" s="26">
        <v>226.8</v>
      </c>
      <c r="O1157" s="26">
        <v>0</v>
      </c>
      <c r="P1157" s="26">
        <v>614.78890864200002</v>
      </c>
      <c r="Q1157" s="26">
        <v>0</v>
      </c>
      <c r="R1157" s="26">
        <v>0</v>
      </c>
      <c r="S1157" s="26">
        <v>614.78890864200002</v>
      </c>
      <c r="T1157" s="26">
        <v>48.7</v>
      </c>
      <c r="U1157" s="26">
        <v>663.48890864199996</v>
      </c>
      <c r="V1157" s="25" t="s">
        <v>278</v>
      </c>
    </row>
    <row r="1158" spans="1:22" hidden="1" x14ac:dyDescent="0.25">
      <c r="A1158" s="25">
        <v>2017</v>
      </c>
      <c r="B1158" s="25">
        <v>210044</v>
      </c>
      <c r="C1158" s="25" t="s">
        <v>34</v>
      </c>
      <c r="D1158" s="25" t="s">
        <v>1</v>
      </c>
      <c r="E1158" s="25" t="s">
        <v>138</v>
      </c>
      <c r="F1158" s="25" t="s">
        <v>139</v>
      </c>
      <c r="G1158" s="26">
        <v>121777</v>
      </c>
      <c r="H1158" s="26">
        <v>2548.946383296</v>
      </c>
      <c r="I1158" s="26">
        <v>312.50181947599998</v>
      </c>
      <c r="J1158" s="26">
        <v>1114.200192434</v>
      </c>
      <c r="K1158" s="26">
        <v>0</v>
      </c>
      <c r="L1158" s="26">
        <v>0</v>
      </c>
      <c r="M1158" s="26">
        <v>3975.6483952059998</v>
      </c>
      <c r="N1158" s="26">
        <v>662.9</v>
      </c>
      <c r="O1158" s="26">
        <v>0.21</v>
      </c>
      <c r="P1158" s="26">
        <v>4638.7583952060004</v>
      </c>
      <c r="Q1158" s="26">
        <v>0</v>
      </c>
      <c r="R1158" s="26">
        <v>0</v>
      </c>
      <c r="S1158" s="26">
        <v>4638.7583952060004</v>
      </c>
      <c r="T1158" s="26">
        <v>367.3</v>
      </c>
      <c r="U1158" s="26">
        <v>5006.0583952059997</v>
      </c>
      <c r="V1158" s="25" t="s">
        <v>278</v>
      </c>
    </row>
    <row r="1159" spans="1:22" hidden="1" x14ac:dyDescent="0.25">
      <c r="A1159" s="25">
        <v>2017</v>
      </c>
      <c r="B1159" s="25">
        <v>210044</v>
      </c>
      <c r="C1159" s="25" t="s">
        <v>34</v>
      </c>
      <c r="D1159" s="25" t="s">
        <v>1</v>
      </c>
      <c r="E1159" s="25" t="s">
        <v>140</v>
      </c>
      <c r="F1159" s="25" t="s">
        <v>141</v>
      </c>
      <c r="G1159" s="26">
        <v>647655</v>
      </c>
      <c r="H1159" s="26">
        <v>5125.9633720290003</v>
      </c>
      <c r="I1159" s="26">
        <v>702.41005654499997</v>
      </c>
      <c r="J1159" s="26">
        <v>2264.3476166770001</v>
      </c>
      <c r="K1159" s="26">
        <v>0</v>
      </c>
      <c r="L1159" s="26">
        <v>0.85702</v>
      </c>
      <c r="M1159" s="26">
        <v>8093.5780652499998</v>
      </c>
      <c r="N1159" s="26">
        <v>1413.7</v>
      </c>
      <c r="O1159" s="26">
        <v>12.073112011999999</v>
      </c>
      <c r="P1159" s="26">
        <v>9519.3511772630009</v>
      </c>
      <c r="Q1159" s="26">
        <v>0</v>
      </c>
      <c r="R1159" s="26">
        <v>0</v>
      </c>
      <c r="S1159" s="26">
        <v>9519.3511772630009</v>
      </c>
      <c r="T1159" s="26">
        <v>753.7</v>
      </c>
      <c r="U1159" s="26">
        <v>10273.051177263</v>
      </c>
      <c r="V1159" s="25" t="s">
        <v>278</v>
      </c>
    </row>
    <row r="1160" spans="1:22" hidden="1" x14ac:dyDescent="0.25">
      <c r="A1160" s="25">
        <v>2017</v>
      </c>
      <c r="B1160" s="25">
        <v>210044</v>
      </c>
      <c r="C1160" s="25" t="s">
        <v>34</v>
      </c>
      <c r="D1160" s="25" t="s">
        <v>1</v>
      </c>
      <c r="E1160" s="25" t="s">
        <v>142</v>
      </c>
      <c r="F1160" s="25" t="s">
        <v>143</v>
      </c>
      <c r="G1160" s="26">
        <v>746795</v>
      </c>
      <c r="H1160" s="26">
        <v>2146.9211529170002</v>
      </c>
      <c r="I1160" s="26">
        <v>132.11526863</v>
      </c>
      <c r="J1160" s="26">
        <v>930.09648999499996</v>
      </c>
      <c r="K1160" s="26">
        <v>0</v>
      </c>
      <c r="L1160" s="26">
        <v>0</v>
      </c>
      <c r="M1160" s="26">
        <v>3209.1329115429999</v>
      </c>
      <c r="N1160" s="26">
        <v>64.599999999999994</v>
      </c>
      <c r="O1160" s="26">
        <v>0</v>
      </c>
      <c r="P1160" s="26">
        <v>3273.7329115429998</v>
      </c>
      <c r="Q1160" s="26">
        <v>0</v>
      </c>
      <c r="R1160" s="26">
        <v>0</v>
      </c>
      <c r="S1160" s="26">
        <v>3273.7329115429998</v>
      </c>
      <c r="T1160" s="26">
        <v>259.2</v>
      </c>
      <c r="U1160" s="26">
        <v>3532.932911543</v>
      </c>
      <c r="V1160" s="25" t="s">
        <v>278</v>
      </c>
    </row>
    <row r="1161" spans="1:22" hidden="1" x14ac:dyDescent="0.25">
      <c r="A1161" s="25">
        <v>2017</v>
      </c>
      <c r="B1161" s="25">
        <v>210044</v>
      </c>
      <c r="C1161" s="25" t="s">
        <v>34</v>
      </c>
      <c r="D1161" s="25" t="s">
        <v>1</v>
      </c>
      <c r="E1161" s="25" t="s">
        <v>144</v>
      </c>
      <c r="F1161" s="25" t="s">
        <v>145</v>
      </c>
      <c r="G1161" s="26">
        <v>1482130</v>
      </c>
      <c r="H1161" s="26">
        <v>4269.1504682329996</v>
      </c>
      <c r="I1161" s="26">
        <v>572.271357567</v>
      </c>
      <c r="J1161" s="26">
        <v>2006.463955208</v>
      </c>
      <c r="K1161" s="26">
        <v>0</v>
      </c>
      <c r="L1161" s="26">
        <v>0</v>
      </c>
      <c r="M1161" s="26">
        <v>6847.8857810079999</v>
      </c>
      <c r="N1161" s="26">
        <v>1225.2</v>
      </c>
      <c r="O1161" s="26">
        <v>2.5099999999999998</v>
      </c>
      <c r="P1161" s="26">
        <v>8075.5957810079999</v>
      </c>
      <c r="Q1161" s="26">
        <v>0</v>
      </c>
      <c r="R1161" s="26">
        <v>0</v>
      </c>
      <c r="S1161" s="26">
        <v>8075.5957810079999</v>
      </c>
      <c r="T1161" s="26">
        <v>639.4</v>
      </c>
      <c r="U1161" s="26">
        <v>8714.9957810079995</v>
      </c>
      <c r="V1161" s="25" t="s">
        <v>278</v>
      </c>
    </row>
    <row r="1162" spans="1:22" hidden="1" x14ac:dyDescent="0.25">
      <c r="A1162" s="25">
        <v>2017</v>
      </c>
      <c r="B1162" s="25">
        <v>210044</v>
      </c>
      <c r="C1162" s="25" t="s">
        <v>34</v>
      </c>
      <c r="D1162" s="25" t="s">
        <v>1</v>
      </c>
      <c r="E1162" s="25" t="s">
        <v>146</v>
      </c>
      <c r="F1162" s="25" t="s">
        <v>147</v>
      </c>
      <c r="G1162" s="26">
        <v>86441</v>
      </c>
      <c r="H1162" s="26">
        <v>836.13028746500004</v>
      </c>
      <c r="I1162" s="26">
        <v>113.160113666</v>
      </c>
      <c r="J1162" s="26">
        <v>368.53992842999997</v>
      </c>
      <c r="K1162" s="26">
        <v>0</v>
      </c>
      <c r="L1162" s="26">
        <v>0</v>
      </c>
      <c r="M1162" s="26">
        <v>1317.8303295610001</v>
      </c>
      <c r="N1162" s="26">
        <v>190.7</v>
      </c>
      <c r="O1162" s="26">
        <v>0</v>
      </c>
      <c r="P1162" s="26">
        <v>1508.5303295609999</v>
      </c>
      <c r="Q1162" s="26">
        <v>0</v>
      </c>
      <c r="R1162" s="26">
        <v>0</v>
      </c>
      <c r="S1162" s="26">
        <v>1508.5303295609999</v>
      </c>
      <c r="T1162" s="26">
        <v>119.4</v>
      </c>
      <c r="U1162" s="26">
        <v>1627.930329561</v>
      </c>
      <c r="V1162" s="25" t="s">
        <v>278</v>
      </c>
    </row>
    <row r="1163" spans="1:22" hidden="1" x14ac:dyDescent="0.25">
      <c r="A1163" s="25">
        <v>2017</v>
      </c>
      <c r="B1163" s="25">
        <v>210044</v>
      </c>
      <c r="C1163" s="25" t="s">
        <v>34</v>
      </c>
      <c r="D1163" s="25" t="s">
        <v>1</v>
      </c>
      <c r="E1163" s="25" t="s">
        <v>148</v>
      </c>
      <c r="F1163" s="25" t="s">
        <v>149</v>
      </c>
      <c r="G1163" s="26">
        <v>2956316</v>
      </c>
      <c r="H1163" s="26">
        <v>3549.1334484829999</v>
      </c>
      <c r="I1163" s="26">
        <v>116.30627051499999</v>
      </c>
      <c r="J1163" s="26">
        <v>1356.6534914169999</v>
      </c>
      <c r="K1163" s="26">
        <v>0</v>
      </c>
      <c r="L1163" s="26">
        <v>0</v>
      </c>
      <c r="M1163" s="26">
        <v>5022.0932104149997</v>
      </c>
      <c r="N1163" s="26">
        <v>136.80000000000001</v>
      </c>
      <c r="O1163" s="26">
        <v>0</v>
      </c>
      <c r="P1163" s="26">
        <v>5158.8932104149999</v>
      </c>
      <c r="Q1163" s="26">
        <v>0</v>
      </c>
      <c r="R1163" s="26">
        <v>0</v>
      </c>
      <c r="S1163" s="26">
        <v>5158.8932104149999</v>
      </c>
      <c r="T1163" s="26">
        <v>408.5</v>
      </c>
      <c r="U1163" s="26">
        <v>5567.3932104149999</v>
      </c>
      <c r="V1163" s="25" t="s">
        <v>278</v>
      </c>
    </row>
    <row r="1164" spans="1:22" hidden="1" x14ac:dyDescent="0.25">
      <c r="A1164" s="25">
        <v>2017</v>
      </c>
      <c r="B1164" s="25">
        <v>210044</v>
      </c>
      <c r="C1164" s="25" t="s">
        <v>34</v>
      </c>
      <c r="D1164" s="25" t="s">
        <v>1</v>
      </c>
      <c r="E1164" s="25" t="s">
        <v>150</v>
      </c>
      <c r="F1164" s="25" t="s">
        <v>151</v>
      </c>
      <c r="G1164" s="26">
        <v>90511</v>
      </c>
      <c r="H1164" s="26">
        <v>157.06638419999999</v>
      </c>
      <c r="I1164" s="26">
        <v>19.189886222999998</v>
      </c>
      <c r="J1164" s="26">
        <v>73.008916885999994</v>
      </c>
      <c r="K1164" s="26">
        <v>0</v>
      </c>
      <c r="L1164" s="26">
        <v>0</v>
      </c>
      <c r="M1164" s="26">
        <v>249.26518730999999</v>
      </c>
      <c r="N1164" s="26">
        <v>53</v>
      </c>
      <c r="O1164" s="26">
        <v>0</v>
      </c>
      <c r="P1164" s="26">
        <v>302.26518730999999</v>
      </c>
      <c r="Q1164" s="26">
        <v>0</v>
      </c>
      <c r="R1164" s="26">
        <v>0</v>
      </c>
      <c r="S1164" s="26">
        <v>302.26518730999999</v>
      </c>
      <c r="T1164" s="26">
        <v>23.9</v>
      </c>
      <c r="U1164" s="26">
        <v>326.16518731000002</v>
      </c>
      <c r="V1164" s="25" t="s">
        <v>278</v>
      </c>
    </row>
    <row r="1165" spans="1:22" hidden="1" x14ac:dyDescent="0.25">
      <c r="A1165" s="25">
        <v>2017</v>
      </c>
      <c r="B1165" s="25">
        <v>210044</v>
      </c>
      <c r="C1165" s="25" t="s">
        <v>34</v>
      </c>
      <c r="D1165" s="25" t="s">
        <v>1</v>
      </c>
      <c r="E1165" s="25" t="s">
        <v>152</v>
      </c>
      <c r="F1165" s="25" t="s">
        <v>153</v>
      </c>
      <c r="G1165" s="26">
        <v>218012</v>
      </c>
      <c r="H1165" s="26">
        <v>780.49680898199995</v>
      </c>
      <c r="I1165" s="26">
        <v>230.499410111</v>
      </c>
      <c r="J1165" s="26">
        <v>365.996318121</v>
      </c>
      <c r="K1165" s="26">
        <v>0</v>
      </c>
      <c r="L1165" s="26">
        <v>0</v>
      </c>
      <c r="M1165" s="26">
        <v>1376.9925372130001</v>
      </c>
      <c r="N1165" s="26">
        <v>581.29999999999995</v>
      </c>
      <c r="O1165" s="26">
        <v>0</v>
      </c>
      <c r="P1165" s="26">
        <v>1958.2925372130001</v>
      </c>
      <c r="Q1165" s="26">
        <v>0</v>
      </c>
      <c r="R1165" s="26">
        <v>0</v>
      </c>
      <c r="S1165" s="26">
        <v>1958.2925372130001</v>
      </c>
      <c r="T1165" s="26">
        <v>155.1</v>
      </c>
      <c r="U1165" s="26">
        <v>2113.3925372130002</v>
      </c>
      <c r="V1165" s="25" t="s">
        <v>278</v>
      </c>
    </row>
    <row r="1166" spans="1:22" hidden="1" x14ac:dyDescent="0.25">
      <c r="A1166" s="25">
        <v>2017</v>
      </c>
      <c r="B1166" s="25">
        <v>210044</v>
      </c>
      <c r="C1166" s="25" t="s">
        <v>34</v>
      </c>
      <c r="D1166" s="25" t="s">
        <v>1</v>
      </c>
      <c r="E1166" s="25" t="s">
        <v>154</v>
      </c>
      <c r="F1166" s="25" t="s">
        <v>155</v>
      </c>
      <c r="G1166" s="26">
        <v>642285</v>
      </c>
      <c r="H1166" s="26">
        <v>4962.3987872830003</v>
      </c>
      <c r="I1166" s="26">
        <v>149.475851635</v>
      </c>
      <c r="J1166" s="26">
        <v>2056.2688393899998</v>
      </c>
      <c r="K1166" s="26">
        <v>0</v>
      </c>
      <c r="L1166" s="26">
        <v>0</v>
      </c>
      <c r="M1166" s="26">
        <v>7168.1434783089999</v>
      </c>
      <c r="N1166" s="26">
        <v>369.3</v>
      </c>
      <c r="O1166" s="26">
        <v>0</v>
      </c>
      <c r="P1166" s="26">
        <v>7537.4434783090001</v>
      </c>
      <c r="Q1166" s="26">
        <v>0</v>
      </c>
      <c r="R1166" s="26">
        <v>0</v>
      </c>
      <c r="S1166" s="26">
        <v>7537.4434783090001</v>
      </c>
      <c r="T1166" s="26">
        <v>596.79999999999995</v>
      </c>
      <c r="U1166" s="26">
        <v>8134.2434783090002</v>
      </c>
      <c r="V1166" s="25" t="s">
        <v>278</v>
      </c>
    </row>
    <row r="1167" spans="1:22" hidden="1" x14ac:dyDescent="0.25">
      <c r="A1167" s="25">
        <v>2017</v>
      </c>
      <c r="B1167" s="25">
        <v>210044</v>
      </c>
      <c r="C1167" s="25" t="s">
        <v>34</v>
      </c>
      <c r="D1167" s="25" t="s">
        <v>1</v>
      </c>
      <c r="E1167" s="25" t="s">
        <v>158</v>
      </c>
      <c r="F1167" s="25" t="s">
        <v>159</v>
      </c>
      <c r="G1167" s="26">
        <v>216409</v>
      </c>
      <c r="H1167" s="26">
        <v>2707.2181000700002</v>
      </c>
      <c r="I1167" s="26">
        <v>181.57700217300001</v>
      </c>
      <c r="J1167" s="26">
        <v>1194.197058753</v>
      </c>
      <c r="K1167" s="26">
        <v>0</v>
      </c>
      <c r="L1167" s="26">
        <v>0</v>
      </c>
      <c r="M1167" s="26">
        <v>4082.9921609950002</v>
      </c>
      <c r="N1167" s="26">
        <v>300.3</v>
      </c>
      <c r="O1167" s="26">
        <v>0</v>
      </c>
      <c r="P1167" s="26">
        <v>4383.2921609949999</v>
      </c>
      <c r="Q1167" s="26">
        <v>0</v>
      </c>
      <c r="R1167" s="26">
        <v>0</v>
      </c>
      <c r="S1167" s="26">
        <v>4383.2921609949999</v>
      </c>
      <c r="T1167" s="26">
        <v>347.1</v>
      </c>
      <c r="U1167" s="26">
        <v>4730.3921609950003</v>
      </c>
      <c r="V1167" s="25" t="s">
        <v>278</v>
      </c>
    </row>
    <row r="1168" spans="1:22" hidden="1" x14ac:dyDescent="0.25">
      <c r="A1168" s="25">
        <v>2017</v>
      </c>
      <c r="B1168" s="25">
        <v>210044</v>
      </c>
      <c r="C1168" s="25" t="s">
        <v>34</v>
      </c>
      <c r="D1168" s="25" t="s">
        <v>1</v>
      </c>
      <c r="E1168" s="25" t="s">
        <v>199</v>
      </c>
      <c r="F1168" s="25" t="s">
        <v>200</v>
      </c>
      <c r="G1168" s="26">
        <v>20547</v>
      </c>
      <c r="H1168" s="26">
        <v>62.684542295999996</v>
      </c>
      <c r="I1168" s="26">
        <v>1.102700271</v>
      </c>
      <c r="J1168" s="26">
        <v>23.587092015</v>
      </c>
      <c r="K1168" s="26">
        <v>0</v>
      </c>
      <c r="L1168" s="26">
        <v>0</v>
      </c>
      <c r="M1168" s="26">
        <v>87.374334580999999</v>
      </c>
      <c r="N1168" s="26">
        <v>0.2</v>
      </c>
      <c r="O1168" s="26">
        <v>0</v>
      </c>
      <c r="P1168" s="26">
        <v>87.574334581000002</v>
      </c>
      <c r="Q1168" s="26">
        <v>0</v>
      </c>
      <c r="R1168" s="26">
        <v>0</v>
      </c>
      <c r="S1168" s="26">
        <v>87.574334581000002</v>
      </c>
      <c r="T1168" s="26">
        <v>6.9</v>
      </c>
      <c r="U1168" s="26">
        <v>94.474334580999994</v>
      </c>
      <c r="V1168" s="25" t="s">
        <v>278</v>
      </c>
    </row>
    <row r="1169" spans="1:22" hidden="1" x14ac:dyDescent="0.25">
      <c r="A1169" s="25">
        <v>2017</v>
      </c>
      <c r="B1169" s="25">
        <v>210044</v>
      </c>
      <c r="C1169" s="25" t="s">
        <v>34</v>
      </c>
      <c r="D1169" s="25" t="s">
        <v>1</v>
      </c>
      <c r="E1169" s="25" t="s">
        <v>160</v>
      </c>
      <c r="F1169" s="25" t="s">
        <v>161</v>
      </c>
      <c r="G1169" s="26">
        <v>1117</v>
      </c>
      <c r="H1169" s="26">
        <v>470.26887947300003</v>
      </c>
      <c r="I1169" s="26">
        <v>61.772013483000002</v>
      </c>
      <c r="J1169" s="26">
        <v>180.900954442</v>
      </c>
      <c r="K1169" s="26">
        <v>0</v>
      </c>
      <c r="L1169" s="26">
        <v>0</v>
      </c>
      <c r="M1169" s="26">
        <v>712.94184739800005</v>
      </c>
      <c r="N1169" s="26">
        <v>77.3</v>
      </c>
      <c r="O1169" s="26">
        <v>0</v>
      </c>
      <c r="P1169" s="26">
        <v>790.241847398</v>
      </c>
      <c r="Q1169" s="26">
        <v>0</v>
      </c>
      <c r="R1169" s="26">
        <v>0</v>
      </c>
      <c r="S1169" s="26">
        <v>790.241847398</v>
      </c>
      <c r="T1169" s="26">
        <v>62.6</v>
      </c>
      <c r="U1169" s="26">
        <v>852.84184739800003</v>
      </c>
      <c r="V1169" s="25" t="s">
        <v>278</v>
      </c>
    </row>
    <row r="1170" spans="1:22" hidden="1" x14ac:dyDescent="0.25">
      <c r="A1170" s="25">
        <v>2017</v>
      </c>
      <c r="B1170" s="25">
        <v>210044</v>
      </c>
      <c r="C1170" s="25" t="s">
        <v>34</v>
      </c>
      <c r="D1170" s="25" t="s">
        <v>1</v>
      </c>
      <c r="E1170" s="25" t="s">
        <v>162</v>
      </c>
      <c r="F1170" s="25" t="s">
        <v>163</v>
      </c>
      <c r="G1170" s="26">
        <v>5185</v>
      </c>
      <c r="H1170" s="26">
        <v>501</v>
      </c>
      <c r="I1170" s="26">
        <v>180.67140749999999</v>
      </c>
      <c r="J1170" s="26">
        <v>238.79106461699999</v>
      </c>
      <c r="K1170" s="26">
        <v>0</v>
      </c>
      <c r="L1170" s="26">
        <v>0</v>
      </c>
      <c r="M1170" s="26">
        <v>920.46247211800005</v>
      </c>
      <c r="N1170" s="26">
        <v>255.5</v>
      </c>
      <c r="O1170" s="26">
        <v>0</v>
      </c>
      <c r="P1170" s="26">
        <v>1175.9624721180001</v>
      </c>
      <c r="Q1170" s="26">
        <v>0</v>
      </c>
      <c r="R1170" s="26">
        <v>0</v>
      </c>
      <c r="S1170" s="26">
        <v>1175.9624721180001</v>
      </c>
      <c r="T1170" s="26">
        <v>93.1</v>
      </c>
      <c r="U1170" s="26">
        <v>1269.062472118</v>
      </c>
      <c r="V1170" s="25" t="s">
        <v>278</v>
      </c>
    </row>
    <row r="1171" spans="1:22" hidden="1" x14ac:dyDescent="0.25">
      <c r="A1171" s="25">
        <v>2017</v>
      </c>
      <c r="B1171" s="25">
        <v>210044</v>
      </c>
      <c r="C1171" s="25" t="s">
        <v>34</v>
      </c>
      <c r="D1171" s="25" t="s">
        <v>1</v>
      </c>
      <c r="E1171" s="25" t="s">
        <v>164</v>
      </c>
      <c r="F1171" s="25" t="s">
        <v>165</v>
      </c>
      <c r="G1171" s="26">
        <v>48526</v>
      </c>
      <c r="H1171" s="26">
        <v>2104.6999999999998</v>
      </c>
      <c r="I1171" s="26">
        <v>172.717855012</v>
      </c>
      <c r="J1171" s="26">
        <v>853.25406818900001</v>
      </c>
      <c r="K1171" s="26">
        <v>0</v>
      </c>
      <c r="L1171" s="26">
        <v>0</v>
      </c>
      <c r="M1171" s="26">
        <v>3130.671923201</v>
      </c>
      <c r="N1171" s="26">
        <v>7.3</v>
      </c>
      <c r="O1171" s="26">
        <v>0</v>
      </c>
      <c r="P1171" s="26">
        <v>3137.9719232010002</v>
      </c>
      <c r="Q1171" s="26">
        <v>0</v>
      </c>
      <c r="R1171" s="26">
        <v>0</v>
      </c>
      <c r="S1171" s="26">
        <v>3137.9719232010002</v>
      </c>
      <c r="T1171" s="26">
        <v>248.5</v>
      </c>
      <c r="U1171" s="26">
        <v>3386.4719232010002</v>
      </c>
      <c r="V1171" s="25" t="s">
        <v>278</v>
      </c>
    </row>
    <row r="1172" spans="1:22" hidden="1" x14ac:dyDescent="0.25">
      <c r="A1172" s="25">
        <v>2017</v>
      </c>
      <c r="B1172" s="25">
        <v>210044</v>
      </c>
      <c r="C1172" s="25" t="s">
        <v>34</v>
      </c>
      <c r="D1172" s="25" t="s">
        <v>1</v>
      </c>
      <c r="E1172" s="25" t="s">
        <v>166</v>
      </c>
      <c r="F1172" s="25" t="s">
        <v>167</v>
      </c>
      <c r="G1172" s="26">
        <v>6</v>
      </c>
      <c r="H1172" s="26">
        <v>34.6</v>
      </c>
      <c r="I1172" s="26">
        <v>2.8393774810000001</v>
      </c>
      <c r="J1172" s="26">
        <v>16.241227276</v>
      </c>
      <c r="K1172" s="26">
        <v>0</v>
      </c>
      <c r="L1172" s="26">
        <v>0</v>
      </c>
      <c r="M1172" s="26">
        <v>53.680604756999998</v>
      </c>
      <c r="N1172" s="26">
        <v>0.1</v>
      </c>
      <c r="O1172" s="26">
        <v>0</v>
      </c>
      <c r="P1172" s="26">
        <v>53.780604756999999</v>
      </c>
      <c r="Q1172" s="26">
        <v>0</v>
      </c>
      <c r="R1172" s="26">
        <v>0</v>
      </c>
      <c r="S1172" s="26">
        <v>53.780604756999999</v>
      </c>
      <c r="T1172" s="26">
        <v>4.3</v>
      </c>
      <c r="U1172" s="26">
        <v>58.080604757000003</v>
      </c>
      <c r="V1172" s="25" t="s">
        <v>278</v>
      </c>
    </row>
    <row r="1173" spans="1:22" hidden="1" x14ac:dyDescent="0.25">
      <c r="A1173" s="25">
        <v>2017</v>
      </c>
      <c r="B1173" s="25">
        <v>210044</v>
      </c>
      <c r="C1173" s="25" t="s">
        <v>34</v>
      </c>
      <c r="D1173" s="25" t="s">
        <v>1</v>
      </c>
      <c r="E1173" s="25" t="s">
        <v>170</v>
      </c>
      <c r="F1173" s="25" t="s">
        <v>171</v>
      </c>
      <c r="G1173" s="26">
        <v>135579</v>
      </c>
      <c r="H1173" s="26">
        <v>3169.3511745840001</v>
      </c>
      <c r="I1173" s="26">
        <v>188.640074075</v>
      </c>
      <c r="J1173" s="26">
        <v>1671.57825196</v>
      </c>
      <c r="K1173" s="26">
        <v>0</v>
      </c>
      <c r="L1173" s="26">
        <v>0</v>
      </c>
      <c r="M1173" s="26">
        <v>5029.5695006200003</v>
      </c>
      <c r="N1173" s="26">
        <v>1147.2</v>
      </c>
      <c r="O1173" s="26">
        <v>0</v>
      </c>
      <c r="P1173" s="26">
        <v>6176.7695006200001</v>
      </c>
      <c r="Q1173" s="26">
        <v>0</v>
      </c>
      <c r="R1173" s="26">
        <v>0</v>
      </c>
      <c r="S1173" s="26">
        <v>6176.7695006200001</v>
      </c>
      <c r="T1173" s="26">
        <v>489.1</v>
      </c>
      <c r="U1173" s="26">
        <v>6665.8695006199996</v>
      </c>
      <c r="V1173" s="25" t="s">
        <v>278</v>
      </c>
    </row>
    <row r="1174" spans="1:22" hidden="1" x14ac:dyDescent="0.25">
      <c r="A1174" s="25">
        <v>2017</v>
      </c>
      <c r="B1174" s="25">
        <v>210044</v>
      </c>
      <c r="C1174" s="25" t="s">
        <v>34</v>
      </c>
      <c r="D1174" s="25" t="s">
        <v>1</v>
      </c>
      <c r="E1174" s="25" t="s">
        <v>234</v>
      </c>
      <c r="F1174" s="25" t="s">
        <v>235</v>
      </c>
      <c r="G1174" s="26">
        <v>15</v>
      </c>
      <c r="H1174" s="26">
        <v>29.695872047000002</v>
      </c>
      <c r="I1174" s="26">
        <v>2.1901897190000001</v>
      </c>
      <c r="J1174" s="26">
        <v>13.570846718</v>
      </c>
      <c r="K1174" s="26">
        <v>0</v>
      </c>
      <c r="L1174" s="26">
        <v>0</v>
      </c>
      <c r="M1174" s="26">
        <v>45.456908484000003</v>
      </c>
      <c r="N1174" s="26">
        <v>0.1</v>
      </c>
      <c r="O1174" s="26">
        <v>0</v>
      </c>
      <c r="P1174" s="26">
        <v>45.556908483999997</v>
      </c>
      <c r="Q1174" s="26">
        <v>0</v>
      </c>
      <c r="R1174" s="26">
        <v>0</v>
      </c>
      <c r="S1174" s="26">
        <v>45.556908483999997</v>
      </c>
      <c r="T1174" s="26">
        <v>3.6</v>
      </c>
      <c r="U1174" s="26">
        <v>49.156908483999999</v>
      </c>
      <c r="V1174" s="25" t="s">
        <v>278</v>
      </c>
    </row>
    <row r="1175" spans="1:22" hidden="1" x14ac:dyDescent="0.25">
      <c r="A1175" s="25">
        <v>2017</v>
      </c>
      <c r="B1175" s="25">
        <v>210044</v>
      </c>
      <c r="C1175" s="25" t="s">
        <v>34</v>
      </c>
      <c r="D1175" s="25" t="s">
        <v>1</v>
      </c>
      <c r="E1175" s="25" t="s">
        <v>172</v>
      </c>
      <c r="F1175" s="25" t="s">
        <v>173</v>
      </c>
      <c r="G1175" s="26">
        <v>16256</v>
      </c>
      <c r="H1175" s="26"/>
      <c r="I1175" s="26">
        <v>1856.964602473</v>
      </c>
      <c r="J1175" s="26">
        <v>991.06067413899996</v>
      </c>
      <c r="K1175" s="26"/>
      <c r="L1175" s="26"/>
      <c r="M1175" s="26">
        <v>2848.0252766120002</v>
      </c>
      <c r="N1175" s="26"/>
      <c r="O1175" s="26"/>
      <c r="P1175" s="26">
        <v>2848.0252766120002</v>
      </c>
      <c r="Q1175" s="26">
        <v>0</v>
      </c>
      <c r="R1175" s="26">
        <v>0</v>
      </c>
      <c r="S1175" s="26">
        <v>2848.0252766120002</v>
      </c>
      <c r="T1175" s="26">
        <v>225.5</v>
      </c>
      <c r="U1175" s="26">
        <v>3073.5252766120002</v>
      </c>
      <c r="V1175" s="25" t="s">
        <v>278</v>
      </c>
    </row>
    <row r="1176" spans="1:22" x14ac:dyDescent="0.25">
      <c r="A1176" s="25">
        <v>2017</v>
      </c>
      <c r="B1176" s="25">
        <v>210044</v>
      </c>
      <c r="C1176" s="25" t="s">
        <v>34</v>
      </c>
      <c r="D1176" s="25" t="s">
        <v>177</v>
      </c>
      <c r="E1176" s="25" t="s">
        <v>94</v>
      </c>
      <c r="F1176" s="25" t="s">
        <v>94</v>
      </c>
      <c r="G1176" s="26">
        <v>29473242.182219997</v>
      </c>
      <c r="H1176" s="26">
        <v>210017.033893391</v>
      </c>
      <c r="I1176" s="26">
        <v>38315.184508571001</v>
      </c>
      <c r="J1176" s="26">
        <v>68147.408931537997</v>
      </c>
      <c r="K1176" s="26">
        <v>0</v>
      </c>
      <c r="L1176" s="26">
        <v>4276.70981089</v>
      </c>
      <c r="M1176" s="26">
        <v>320756.33714438998</v>
      </c>
      <c r="N1176" s="26">
        <v>36478.699999999997</v>
      </c>
      <c r="O1176" s="26">
        <v>215.533112012</v>
      </c>
      <c r="P1176" s="26">
        <v>357450.57025640609</v>
      </c>
      <c r="Q1176" s="26">
        <v>0</v>
      </c>
      <c r="R1176" s="26">
        <v>0</v>
      </c>
      <c r="S1176" s="26">
        <v>357450.57025640202</v>
      </c>
      <c r="T1176" s="26">
        <v>28303.200000000001</v>
      </c>
      <c r="U1176" s="26">
        <v>385753.77025640197</v>
      </c>
      <c r="V1176" s="25" t="s">
        <v>278</v>
      </c>
    </row>
    <row r="1177" spans="1:22" hidden="1" x14ac:dyDescent="0.25">
      <c r="A1177" s="25">
        <v>2017</v>
      </c>
      <c r="B1177" s="25">
        <v>210045</v>
      </c>
      <c r="C1177" s="25" t="s">
        <v>35</v>
      </c>
      <c r="D1177" s="25" t="s">
        <v>1</v>
      </c>
      <c r="E1177" s="25" t="s">
        <v>106</v>
      </c>
      <c r="F1177" s="25" t="s">
        <v>107</v>
      </c>
      <c r="G1177" s="26">
        <v>876</v>
      </c>
      <c r="H1177" s="26">
        <v>691.12131455600002</v>
      </c>
      <c r="I1177" s="26">
        <v>299.35081763800002</v>
      </c>
      <c r="J1177" s="26">
        <v>231.56173519800001</v>
      </c>
      <c r="K1177" s="26">
        <v>0</v>
      </c>
      <c r="L1177" s="26">
        <v>0</v>
      </c>
      <c r="M1177" s="26">
        <v>1222.0338673910001</v>
      </c>
      <c r="N1177" s="26">
        <v>138.73887638100001</v>
      </c>
      <c r="O1177" s="26">
        <v>20.910312887</v>
      </c>
      <c r="P1177" s="26">
        <v>1381.6830566579999</v>
      </c>
      <c r="Q1177" s="26">
        <v>0</v>
      </c>
      <c r="R1177" s="26">
        <v>-32.505614842</v>
      </c>
      <c r="S1177" s="26">
        <v>1349.1774418160001</v>
      </c>
      <c r="T1177" s="26">
        <v>142.232667513</v>
      </c>
      <c r="U1177" s="26">
        <v>1491.4101093290001</v>
      </c>
      <c r="V1177" s="25" t="s">
        <v>278</v>
      </c>
    </row>
    <row r="1178" spans="1:22" hidden="1" x14ac:dyDescent="0.25">
      <c r="A1178" s="25">
        <v>2017</v>
      </c>
      <c r="B1178" s="25">
        <v>210045</v>
      </c>
      <c r="C1178" s="25" t="s">
        <v>35</v>
      </c>
      <c r="D1178" s="25" t="s">
        <v>1</v>
      </c>
      <c r="E1178" s="25" t="s">
        <v>120</v>
      </c>
      <c r="F1178" s="25" t="s">
        <v>121</v>
      </c>
      <c r="G1178" s="26">
        <v>48021</v>
      </c>
      <c r="H1178" s="26">
        <v>1575.3130410450001</v>
      </c>
      <c r="I1178" s="26">
        <v>124.59279461</v>
      </c>
      <c r="J1178" s="26">
        <v>516.73510188700004</v>
      </c>
      <c r="K1178" s="26">
        <v>0</v>
      </c>
      <c r="L1178" s="26">
        <v>0</v>
      </c>
      <c r="M1178" s="26">
        <v>2216.6409375419998</v>
      </c>
      <c r="N1178" s="26">
        <v>105.209108699</v>
      </c>
      <c r="O1178" s="26">
        <v>0</v>
      </c>
      <c r="P1178" s="26">
        <v>2321.8500462410002</v>
      </c>
      <c r="Q1178" s="26">
        <v>0</v>
      </c>
      <c r="R1178" s="26">
        <v>-54.624078193000003</v>
      </c>
      <c r="S1178" s="26">
        <v>2267.2259680490001</v>
      </c>
      <c r="T1178" s="26">
        <v>239.01496370699999</v>
      </c>
      <c r="U1178" s="26">
        <v>2506.240931755</v>
      </c>
      <c r="V1178" s="25" t="s">
        <v>278</v>
      </c>
    </row>
    <row r="1179" spans="1:22" hidden="1" x14ac:dyDescent="0.25">
      <c r="A1179" s="25">
        <v>2017</v>
      </c>
      <c r="B1179" s="25">
        <v>210045</v>
      </c>
      <c r="C1179" s="25" t="s">
        <v>35</v>
      </c>
      <c r="D1179" s="25" t="s">
        <v>1</v>
      </c>
      <c r="E1179" s="25" t="s">
        <v>122</v>
      </c>
      <c r="F1179" s="25" t="s">
        <v>123</v>
      </c>
      <c r="G1179" s="26">
        <v>33990</v>
      </c>
      <c r="H1179" s="26">
        <v>1553.818842335</v>
      </c>
      <c r="I1179" s="26">
        <v>346.73475714900002</v>
      </c>
      <c r="J1179" s="26">
        <v>514.44381081200004</v>
      </c>
      <c r="K1179" s="26">
        <v>0</v>
      </c>
      <c r="L1179" s="26">
        <v>0</v>
      </c>
      <c r="M1179" s="26">
        <v>2414.997410297</v>
      </c>
      <c r="N1179" s="26">
        <v>206.139798885</v>
      </c>
      <c r="O1179" s="26">
        <v>0</v>
      </c>
      <c r="P1179" s="26">
        <v>2621.1372091819999</v>
      </c>
      <c r="Q1179" s="26">
        <v>0</v>
      </c>
      <c r="R1179" s="26">
        <v>-61.665138151000001</v>
      </c>
      <c r="S1179" s="26">
        <v>2559.4720710299998</v>
      </c>
      <c r="T1179" s="26">
        <v>269.82406376199998</v>
      </c>
      <c r="U1179" s="26">
        <v>2829.296134792</v>
      </c>
      <c r="V1179" s="25" t="s">
        <v>278</v>
      </c>
    </row>
    <row r="1180" spans="1:22" hidden="1" x14ac:dyDescent="0.25">
      <c r="A1180" s="25">
        <v>2017</v>
      </c>
      <c r="B1180" s="25">
        <v>210045</v>
      </c>
      <c r="C1180" s="25" t="s">
        <v>35</v>
      </c>
      <c r="D1180" s="25" t="s">
        <v>1</v>
      </c>
      <c r="E1180" s="25" t="s">
        <v>124</v>
      </c>
      <c r="F1180" s="25" t="s">
        <v>125</v>
      </c>
      <c r="G1180" s="26">
        <v>414</v>
      </c>
      <c r="H1180" s="26">
        <v>267.79373739499999</v>
      </c>
      <c r="I1180" s="26">
        <v>12.675414278</v>
      </c>
      <c r="J1180" s="26">
        <v>87.710810495000004</v>
      </c>
      <c r="K1180" s="26">
        <v>0</v>
      </c>
      <c r="L1180" s="26">
        <v>0</v>
      </c>
      <c r="M1180" s="26">
        <v>368.17996216799997</v>
      </c>
      <c r="N1180" s="26">
        <v>14.410480961999999</v>
      </c>
      <c r="O1180" s="26">
        <v>0</v>
      </c>
      <c r="P1180" s="26">
        <v>382.59044312999998</v>
      </c>
      <c r="Q1180" s="26">
        <v>0</v>
      </c>
      <c r="R1180" s="26">
        <v>-9.0008613240000006</v>
      </c>
      <c r="S1180" s="26">
        <v>373.58958180600001</v>
      </c>
      <c r="T1180" s="26">
        <v>39.384473182000001</v>
      </c>
      <c r="U1180" s="26">
        <v>412.97405498799998</v>
      </c>
      <c r="V1180" s="25" t="s">
        <v>278</v>
      </c>
    </row>
    <row r="1181" spans="1:22" hidden="1" x14ac:dyDescent="0.25">
      <c r="A1181" s="25">
        <v>2017</v>
      </c>
      <c r="B1181" s="25">
        <v>210045</v>
      </c>
      <c r="C1181" s="25" t="s">
        <v>35</v>
      </c>
      <c r="D1181" s="25" t="s">
        <v>1</v>
      </c>
      <c r="E1181" s="25" t="s">
        <v>128</v>
      </c>
      <c r="F1181" s="25" t="s">
        <v>129</v>
      </c>
      <c r="G1181" s="26">
        <v>18247</v>
      </c>
      <c r="H1181" s="26">
        <v>296.04081670300002</v>
      </c>
      <c r="I1181" s="26">
        <v>9.8019549290000008</v>
      </c>
      <c r="J1181" s="26">
        <v>164.52495667700001</v>
      </c>
      <c r="K1181" s="26">
        <v>0</v>
      </c>
      <c r="L1181" s="26">
        <v>0</v>
      </c>
      <c r="M1181" s="26">
        <v>470.36772830899997</v>
      </c>
      <c r="N1181" s="26">
        <v>9.6441155809999994</v>
      </c>
      <c r="O1181" s="26">
        <v>96.372</v>
      </c>
      <c r="P1181" s="26">
        <v>576.38384388999998</v>
      </c>
      <c r="Q1181" s="26">
        <v>0</v>
      </c>
      <c r="R1181" s="26">
        <v>-13.560064401</v>
      </c>
      <c r="S1181" s="26">
        <v>562.82377948800001</v>
      </c>
      <c r="T1181" s="26">
        <v>59.333876342000003</v>
      </c>
      <c r="U1181" s="26">
        <v>622.15765582999995</v>
      </c>
      <c r="V1181" s="25" t="s">
        <v>278</v>
      </c>
    </row>
    <row r="1182" spans="1:22" hidden="1" x14ac:dyDescent="0.25">
      <c r="A1182" s="25">
        <v>2017</v>
      </c>
      <c r="B1182" s="25">
        <v>210045</v>
      </c>
      <c r="C1182" s="25" t="s">
        <v>35</v>
      </c>
      <c r="D1182" s="25" t="s">
        <v>1</v>
      </c>
      <c r="E1182" s="25" t="s">
        <v>130</v>
      </c>
      <c r="F1182" s="25" t="s">
        <v>131</v>
      </c>
      <c r="G1182" s="26">
        <v>2054</v>
      </c>
      <c r="H1182" s="26">
        <v>49.941005089000001</v>
      </c>
      <c r="I1182" s="26">
        <v>7.5589889860000001</v>
      </c>
      <c r="J1182" s="26">
        <v>29.918234350999999</v>
      </c>
      <c r="K1182" s="26">
        <v>0</v>
      </c>
      <c r="L1182" s="26">
        <v>0</v>
      </c>
      <c r="M1182" s="26">
        <v>87.418228427000003</v>
      </c>
      <c r="N1182" s="26">
        <v>4.8008265730000002</v>
      </c>
      <c r="O1182" s="26">
        <v>0</v>
      </c>
      <c r="P1182" s="26">
        <v>92.219054998999994</v>
      </c>
      <c r="Q1182" s="26">
        <v>0</v>
      </c>
      <c r="R1182" s="26">
        <v>-2.1695547820000001</v>
      </c>
      <c r="S1182" s="26">
        <v>90.049500217000002</v>
      </c>
      <c r="T1182" s="26">
        <v>9.4931772700000003</v>
      </c>
      <c r="U1182" s="26">
        <v>99.542677487000006</v>
      </c>
      <c r="V1182" s="25" t="s">
        <v>278</v>
      </c>
    </row>
    <row r="1183" spans="1:22" hidden="1" x14ac:dyDescent="0.25">
      <c r="A1183" s="25">
        <v>2017</v>
      </c>
      <c r="B1183" s="25">
        <v>210045</v>
      </c>
      <c r="C1183" s="25" t="s">
        <v>35</v>
      </c>
      <c r="D1183" s="25" t="s">
        <v>1</v>
      </c>
      <c r="E1183" s="25" t="s">
        <v>132</v>
      </c>
      <c r="F1183" s="25" t="s">
        <v>133</v>
      </c>
      <c r="G1183" s="26">
        <v>23858</v>
      </c>
      <c r="H1183" s="26">
        <v>290.956804508</v>
      </c>
      <c r="I1183" s="26">
        <v>67.754328244999996</v>
      </c>
      <c r="J1183" s="26">
        <v>164.864943759</v>
      </c>
      <c r="K1183" s="26">
        <v>0</v>
      </c>
      <c r="L1183" s="26">
        <v>0</v>
      </c>
      <c r="M1183" s="26">
        <v>523.576076511</v>
      </c>
      <c r="N1183" s="26">
        <v>39.895030499999997</v>
      </c>
      <c r="O1183" s="26">
        <v>0</v>
      </c>
      <c r="P1183" s="26">
        <v>563.47110701099996</v>
      </c>
      <c r="Q1183" s="26">
        <v>0</v>
      </c>
      <c r="R1183" s="26">
        <v>-13.256278052000001</v>
      </c>
      <c r="S1183" s="26">
        <v>550.21482895899999</v>
      </c>
      <c r="T1183" s="26">
        <v>58.004618520000001</v>
      </c>
      <c r="U1183" s="26">
        <v>608.219447479</v>
      </c>
      <c r="V1183" s="25" t="s">
        <v>278</v>
      </c>
    </row>
    <row r="1184" spans="1:22" hidden="1" x14ac:dyDescent="0.25">
      <c r="A1184" s="25">
        <v>2017</v>
      </c>
      <c r="B1184" s="25">
        <v>210045</v>
      </c>
      <c r="C1184" s="25" t="s">
        <v>35</v>
      </c>
      <c r="D1184" s="25" t="s">
        <v>1</v>
      </c>
      <c r="E1184" s="25" t="s">
        <v>174</v>
      </c>
      <c r="F1184" s="25" t="s">
        <v>175</v>
      </c>
      <c r="G1184" s="26">
        <v>925.2</v>
      </c>
      <c r="H1184" s="26">
        <v>356.089</v>
      </c>
      <c r="I1184" s="26">
        <v>96.682829972999997</v>
      </c>
      <c r="J1184" s="26">
        <v>47.317384990999997</v>
      </c>
      <c r="K1184" s="26"/>
      <c r="L1184" s="26"/>
      <c r="M1184" s="26">
        <v>500.08921496300002</v>
      </c>
      <c r="N1184" s="26">
        <v>3.1496345579999998</v>
      </c>
      <c r="O1184" s="26">
        <v>0</v>
      </c>
      <c r="P1184" s="26">
        <v>503.23884952200001</v>
      </c>
      <c r="Q1184" s="26">
        <v>0</v>
      </c>
      <c r="R1184" s="26">
        <v>-11.839247891999999</v>
      </c>
      <c r="S1184" s="26">
        <v>491.39960163000001</v>
      </c>
      <c r="T1184" s="26">
        <v>51.804213433000001</v>
      </c>
      <c r="U1184" s="26">
        <v>543.20381506199999</v>
      </c>
      <c r="V1184" s="25" t="s">
        <v>278</v>
      </c>
    </row>
    <row r="1185" spans="1:22" hidden="1" x14ac:dyDescent="0.25">
      <c r="A1185" s="25">
        <v>2017</v>
      </c>
      <c r="B1185" s="25">
        <v>210045</v>
      </c>
      <c r="C1185" s="25" t="s">
        <v>35</v>
      </c>
      <c r="D1185" s="25" t="s">
        <v>1</v>
      </c>
      <c r="E1185" s="25" t="s">
        <v>176</v>
      </c>
      <c r="F1185" s="25" t="s">
        <v>2</v>
      </c>
      <c r="G1185" s="26">
        <v>925.2</v>
      </c>
      <c r="H1185" s="26">
        <v>536.18200000000002</v>
      </c>
      <c r="I1185" s="26">
        <v>194.499718726</v>
      </c>
      <c r="J1185" s="26">
        <v>95.189787827000004</v>
      </c>
      <c r="K1185" s="26"/>
      <c r="L1185" s="26"/>
      <c r="M1185" s="26">
        <v>825.87150655300002</v>
      </c>
      <c r="N1185" s="26">
        <v>6.3362133260000002</v>
      </c>
      <c r="O1185" s="26">
        <v>0</v>
      </c>
      <c r="P1185" s="26">
        <v>832.20771987900002</v>
      </c>
      <c r="Q1185" s="26">
        <v>0</v>
      </c>
      <c r="R1185" s="26">
        <v>-19.578602691</v>
      </c>
      <c r="S1185" s="26">
        <v>812.62911718800001</v>
      </c>
      <c r="T1185" s="26">
        <v>85.668796004000001</v>
      </c>
      <c r="U1185" s="26">
        <v>898.29791319200001</v>
      </c>
      <c r="V1185" s="25" t="s">
        <v>278</v>
      </c>
    </row>
    <row r="1186" spans="1:22" hidden="1" x14ac:dyDescent="0.25">
      <c r="A1186" s="25">
        <v>2017</v>
      </c>
      <c r="B1186" s="25">
        <v>210045</v>
      </c>
      <c r="C1186" s="25" t="s">
        <v>35</v>
      </c>
      <c r="D1186" s="25" t="s">
        <v>1</v>
      </c>
      <c r="E1186" s="25" t="s">
        <v>134</v>
      </c>
      <c r="F1186" s="25" t="s">
        <v>135</v>
      </c>
      <c r="G1186" s="26">
        <v>620196</v>
      </c>
      <c r="H1186" s="26">
        <v>899.22731906199999</v>
      </c>
      <c r="I1186" s="26">
        <v>90.865801587000007</v>
      </c>
      <c r="J1186" s="26">
        <v>502.09331282699998</v>
      </c>
      <c r="K1186" s="26">
        <v>0</v>
      </c>
      <c r="L1186" s="26">
        <v>0</v>
      </c>
      <c r="M1186" s="26">
        <v>1492.186433476</v>
      </c>
      <c r="N1186" s="26">
        <v>59.875953772999999</v>
      </c>
      <c r="O1186" s="26">
        <v>36.862000000000002</v>
      </c>
      <c r="P1186" s="26">
        <v>1588.9243872500001</v>
      </c>
      <c r="Q1186" s="26">
        <v>0</v>
      </c>
      <c r="R1186" s="26">
        <v>-37.381195271999999</v>
      </c>
      <c r="S1186" s="26">
        <v>1551.5431919770001</v>
      </c>
      <c r="T1186" s="26">
        <v>163.56642211499999</v>
      </c>
      <c r="U1186" s="26">
        <v>1715.1096140919999</v>
      </c>
      <c r="V1186" s="25" t="s">
        <v>278</v>
      </c>
    </row>
    <row r="1187" spans="1:22" hidden="1" x14ac:dyDescent="0.25">
      <c r="A1187" s="25">
        <v>2017</v>
      </c>
      <c r="B1187" s="25">
        <v>210045</v>
      </c>
      <c r="C1187" s="25" t="s">
        <v>35</v>
      </c>
      <c r="D1187" s="25" t="s">
        <v>1</v>
      </c>
      <c r="E1187" s="25" t="s">
        <v>136</v>
      </c>
      <c r="F1187" s="25" t="s">
        <v>137</v>
      </c>
      <c r="G1187" s="26">
        <v>28288</v>
      </c>
      <c r="H1187" s="26">
        <v>57.666854757999999</v>
      </c>
      <c r="I1187" s="26">
        <v>3.2262850620000001</v>
      </c>
      <c r="J1187" s="26">
        <v>32.720144222999998</v>
      </c>
      <c r="K1187" s="26">
        <v>0</v>
      </c>
      <c r="L1187" s="26">
        <v>0</v>
      </c>
      <c r="M1187" s="26">
        <v>93.613284042999993</v>
      </c>
      <c r="N1187" s="26">
        <v>3.333315866</v>
      </c>
      <c r="O1187" s="26">
        <v>0</v>
      </c>
      <c r="P1187" s="26">
        <v>96.946599909</v>
      </c>
      <c r="Q1187" s="26">
        <v>0</v>
      </c>
      <c r="R1187" s="26">
        <v>-2.28077548</v>
      </c>
      <c r="S1187" s="26">
        <v>94.665824428999997</v>
      </c>
      <c r="T1187" s="26">
        <v>9.9798383170000005</v>
      </c>
      <c r="U1187" s="26">
        <v>104.645662746</v>
      </c>
      <c r="V1187" s="25" t="s">
        <v>278</v>
      </c>
    </row>
    <row r="1188" spans="1:22" hidden="1" x14ac:dyDescent="0.25">
      <c r="A1188" s="25">
        <v>2017</v>
      </c>
      <c r="B1188" s="25">
        <v>210045</v>
      </c>
      <c r="C1188" s="25" t="s">
        <v>35</v>
      </c>
      <c r="D1188" s="25" t="s">
        <v>1</v>
      </c>
      <c r="E1188" s="25" t="s">
        <v>140</v>
      </c>
      <c r="F1188" s="25" t="s">
        <v>141</v>
      </c>
      <c r="G1188" s="26">
        <v>26142</v>
      </c>
      <c r="H1188" s="26">
        <v>596.58954821500004</v>
      </c>
      <c r="I1188" s="26">
        <v>135.248134026</v>
      </c>
      <c r="J1188" s="26">
        <v>347.66871833499999</v>
      </c>
      <c r="K1188" s="26">
        <v>0</v>
      </c>
      <c r="L1188" s="26">
        <v>0</v>
      </c>
      <c r="M1188" s="26">
        <v>1079.506400576</v>
      </c>
      <c r="N1188" s="26">
        <v>73.788113998</v>
      </c>
      <c r="O1188" s="26">
        <v>227.97399999999999</v>
      </c>
      <c r="P1188" s="26">
        <v>1381.2685145729999</v>
      </c>
      <c r="Q1188" s="26">
        <v>0</v>
      </c>
      <c r="R1188" s="26">
        <v>-32.495862283000001</v>
      </c>
      <c r="S1188" s="26">
        <v>1348.77265229</v>
      </c>
      <c r="T1188" s="26">
        <v>142.189993886</v>
      </c>
      <c r="U1188" s="26">
        <v>1490.9626461759999</v>
      </c>
      <c r="V1188" s="25" t="s">
        <v>278</v>
      </c>
    </row>
    <row r="1189" spans="1:22" hidden="1" x14ac:dyDescent="0.25">
      <c r="A1189" s="25">
        <v>2017</v>
      </c>
      <c r="B1189" s="25">
        <v>210045</v>
      </c>
      <c r="C1189" s="25" t="s">
        <v>35</v>
      </c>
      <c r="D1189" s="25" t="s">
        <v>1</v>
      </c>
      <c r="E1189" s="25" t="s">
        <v>142</v>
      </c>
      <c r="F1189" s="25" t="s">
        <v>143</v>
      </c>
      <c r="G1189" s="26">
        <v>44896</v>
      </c>
      <c r="H1189" s="26">
        <v>149.388088044</v>
      </c>
      <c r="I1189" s="26">
        <v>26.413012708</v>
      </c>
      <c r="J1189" s="26">
        <v>84.126313941999996</v>
      </c>
      <c r="K1189" s="26">
        <v>0</v>
      </c>
      <c r="L1189" s="26">
        <v>0</v>
      </c>
      <c r="M1189" s="26">
        <v>259.92741469399999</v>
      </c>
      <c r="N1189" s="26">
        <v>14.388311101999999</v>
      </c>
      <c r="O1189" s="26">
        <v>109.535384615</v>
      </c>
      <c r="P1189" s="26">
        <v>383.85111041200003</v>
      </c>
      <c r="Q1189" s="26">
        <v>0</v>
      </c>
      <c r="R1189" s="26">
        <v>-9.0305199100000006</v>
      </c>
      <c r="S1189" s="26">
        <v>374.82059050300001</v>
      </c>
      <c r="T1189" s="26">
        <v>39.514248291999998</v>
      </c>
      <c r="U1189" s="26">
        <v>414.334838795</v>
      </c>
      <c r="V1189" s="25" t="s">
        <v>278</v>
      </c>
    </row>
    <row r="1190" spans="1:22" hidden="1" x14ac:dyDescent="0.25">
      <c r="A1190" s="25">
        <v>2017</v>
      </c>
      <c r="B1190" s="25">
        <v>210045</v>
      </c>
      <c r="C1190" s="25" t="s">
        <v>35</v>
      </c>
      <c r="D1190" s="25" t="s">
        <v>1</v>
      </c>
      <c r="E1190" s="25" t="s">
        <v>148</v>
      </c>
      <c r="F1190" s="25" t="s">
        <v>149</v>
      </c>
      <c r="G1190" s="26">
        <v>144160</v>
      </c>
      <c r="H1190" s="26">
        <v>164.38522172</v>
      </c>
      <c r="I1190" s="26">
        <v>12.947000448000001</v>
      </c>
      <c r="J1190" s="26">
        <v>75.059248272999994</v>
      </c>
      <c r="K1190" s="26">
        <v>0</v>
      </c>
      <c r="L1190" s="26">
        <v>0</v>
      </c>
      <c r="M1190" s="26">
        <v>252.391470441</v>
      </c>
      <c r="N1190" s="26">
        <v>10.116023197000001</v>
      </c>
      <c r="O1190" s="26">
        <v>0</v>
      </c>
      <c r="P1190" s="26">
        <v>262.50749363900002</v>
      </c>
      <c r="Q1190" s="26">
        <v>0</v>
      </c>
      <c r="R1190" s="26">
        <v>-6.1757777520000001</v>
      </c>
      <c r="S1190" s="26">
        <v>256.33171588699997</v>
      </c>
      <c r="T1190" s="26">
        <v>27.022941971000002</v>
      </c>
      <c r="U1190" s="26">
        <v>283.354657858</v>
      </c>
      <c r="V1190" s="25" t="s">
        <v>278</v>
      </c>
    </row>
    <row r="1191" spans="1:22" hidden="1" x14ac:dyDescent="0.25">
      <c r="A1191" s="25">
        <v>2017</v>
      </c>
      <c r="B1191" s="25">
        <v>210045</v>
      </c>
      <c r="C1191" s="25" t="s">
        <v>35</v>
      </c>
      <c r="D1191" s="25" t="s">
        <v>1</v>
      </c>
      <c r="E1191" s="25" t="s">
        <v>152</v>
      </c>
      <c r="F1191" s="25" t="s">
        <v>153</v>
      </c>
      <c r="G1191" s="26">
        <v>0</v>
      </c>
      <c r="H1191" s="26">
        <v>0</v>
      </c>
      <c r="I1191" s="26">
        <v>3.1397581969999999</v>
      </c>
      <c r="J1191" s="26">
        <v>6.3934896000000005E-2</v>
      </c>
      <c r="K1191" s="26">
        <v>0</v>
      </c>
      <c r="L1191" s="26">
        <v>0</v>
      </c>
      <c r="M1191" s="26">
        <v>3.203693093</v>
      </c>
      <c r="N1191" s="26">
        <v>1.454703928</v>
      </c>
      <c r="O1191" s="26">
        <v>0</v>
      </c>
      <c r="P1191" s="26">
        <v>4.6583970219999999</v>
      </c>
      <c r="Q1191" s="26">
        <v>0</v>
      </c>
      <c r="R1191" s="26">
        <v>-0.109593918</v>
      </c>
      <c r="S1191" s="26">
        <v>4.5488031040000001</v>
      </c>
      <c r="T1191" s="26">
        <v>0.47954285299999999</v>
      </c>
      <c r="U1191" s="26">
        <v>5.028345957</v>
      </c>
      <c r="V1191" s="25" t="s">
        <v>278</v>
      </c>
    </row>
    <row r="1192" spans="1:22" hidden="1" x14ac:dyDescent="0.25">
      <c r="A1192" s="25">
        <v>2017</v>
      </c>
      <c r="B1192" s="25">
        <v>210045</v>
      </c>
      <c r="C1192" s="25" t="s">
        <v>35</v>
      </c>
      <c r="D1192" s="25" t="s">
        <v>1</v>
      </c>
      <c r="E1192" s="25" t="s">
        <v>154</v>
      </c>
      <c r="F1192" s="25" t="s">
        <v>155</v>
      </c>
      <c r="G1192" s="26">
        <v>47811</v>
      </c>
      <c r="H1192" s="26">
        <v>290.75936496399999</v>
      </c>
      <c r="I1192" s="26">
        <v>103.573578551</v>
      </c>
      <c r="J1192" s="26">
        <v>171.231607524</v>
      </c>
      <c r="K1192" s="26">
        <v>0</v>
      </c>
      <c r="L1192" s="26">
        <v>0</v>
      </c>
      <c r="M1192" s="26">
        <v>565.56455103999997</v>
      </c>
      <c r="N1192" s="26">
        <v>54.799313779999999</v>
      </c>
      <c r="O1192" s="26">
        <v>0</v>
      </c>
      <c r="P1192" s="26">
        <v>620.36386482</v>
      </c>
      <c r="Q1192" s="26">
        <v>0</v>
      </c>
      <c r="R1192" s="26">
        <v>-14.594742805999999</v>
      </c>
      <c r="S1192" s="26">
        <v>605.76912201300001</v>
      </c>
      <c r="T1192" s="26">
        <v>63.861250159000001</v>
      </c>
      <c r="U1192" s="26">
        <v>669.63037217199997</v>
      </c>
      <c r="V1192" s="25" t="s">
        <v>278</v>
      </c>
    </row>
    <row r="1193" spans="1:22" hidden="1" x14ac:dyDescent="0.25">
      <c r="A1193" s="25">
        <v>2017</v>
      </c>
      <c r="B1193" s="25">
        <v>210045</v>
      </c>
      <c r="C1193" s="25" t="s">
        <v>35</v>
      </c>
      <c r="D1193" s="25" t="s">
        <v>1</v>
      </c>
      <c r="E1193" s="25" t="s">
        <v>156</v>
      </c>
      <c r="F1193" s="25" t="s">
        <v>157</v>
      </c>
      <c r="G1193" s="26">
        <v>10217</v>
      </c>
      <c r="H1193" s="26">
        <v>62.090287293999999</v>
      </c>
      <c r="I1193" s="26">
        <v>11.461880447</v>
      </c>
      <c r="J1193" s="26">
        <v>33.665796491999998</v>
      </c>
      <c r="K1193" s="26">
        <v>0</v>
      </c>
      <c r="L1193" s="26">
        <v>0</v>
      </c>
      <c r="M1193" s="26">
        <v>107.217964233</v>
      </c>
      <c r="N1193" s="26">
        <v>7.3125464750000004</v>
      </c>
      <c r="O1193" s="26">
        <v>0</v>
      </c>
      <c r="P1193" s="26">
        <v>114.530510707</v>
      </c>
      <c r="Q1193" s="26">
        <v>0</v>
      </c>
      <c r="R1193" s="26">
        <v>-2.6944563380000002</v>
      </c>
      <c r="S1193" s="26">
        <v>111.83605437</v>
      </c>
      <c r="T1193" s="26">
        <v>11.789954267000001</v>
      </c>
      <c r="U1193" s="26">
        <v>123.626008637</v>
      </c>
      <c r="V1193" s="25" t="s">
        <v>278</v>
      </c>
    </row>
    <row r="1194" spans="1:22" hidden="1" x14ac:dyDescent="0.25">
      <c r="A1194" s="25">
        <v>2017</v>
      </c>
      <c r="B1194" s="25">
        <v>210045</v>
      </c>
      <c r="C1194" s="25" t="s">
        <v>35</v>
      </c>
      <c r="D1194" s="25" t="s">
        <v>1</v>
      </c>
      <c r="E1194" s="25" t="s">
        <v>158</v>
      </c>
      <c r="F1194" s="25" t="s">
        <v>159</v>
      </c>
      <c r="G1194" s="26">
        <v>4355</v>
      </c>
      <c r="H1194" s="26">
        <v>53.223850947999999</v>
      </c>
      <c r="I1194" s="26">
        <v>5.8164853760000002</v>
      </c>
      <c r="J1194" s="26">
        <v>30.870318514000001</v>
      </c>
      <c r="K1194" s="26">
        <v>0</v>
      </c>
      <c r="L1194" s="26">
        <v>0</v>
      </c>
      <c r="M1194" s="26">
        <v>89.910654837999999</v>
      </c>
      <c r="N1194" s="26">
        <v>4.3787885280000003</v>
      </c>
      <c r="O1194" s="26">
        <v>0</v>
      </c>
      <c r="P1194" s="26">
        <v>94.289443366</v>
      </c>
      <c r="Q1194" s="26">
        <v>0</v>
      </c>
      <c r="R1194" s="26">
        <v>-2.2182629469999999</v>
      </c>
      <c r="S1194" s="26">
        <v>92.071180417999997</v>
      </c>
      <c r="T1194" s="26">
        <v>9.7063063659999997</v>
      </c>
      <c r="U1194" s="26">
        <v>101.777486784</v>
      </c>
      <c r="V1194" s="25" t="s">
        <v>278</v>
      </c>
    </row>
    <row r="1195" spans="1:22" hidden="1" x14ac:dyDescent="0.25">
      <c r="A1195" s="25">
        <v>2017</v>
      </c>
      <c r="B1195" s="25">
        <v>210045</v>
      </c>
      <c r="C1195" s="25" t="s">
        <v>35</v>
      </c>
      <c r="D1195" s="25" t="s">
        <v>1</v>
      </c>
      <c r="E1195" s="25" t="s">
        <v>164</v>
      </c>
      <c r="F1195" s="25" t="s">
        <v>165</v>
      </c>
      <c r="G1195" s="26">
        <v>1986</v>
      </c>
      <c r="H1195" s="26">
        <v>170.09966870299999</v>
      </c>
      <c r="I1195" s="26">
        <v>12.516421164</v>
      </c>
      <c r="J1195" s="26">
        <v>97.855126377000005</v>
      </c>
      <c r="K1195" s="26">
        <v>0</v>
      </c>
      <c r="L1195" s="26">
        <v>0</v>
      </c>
      <c r="M1195" s="26">
        <v>280.47121624300001</v>
      </c>
      <c r="N1195" s="26">
        <v>11.194841847999999</v>
      </c>
      <c r="O1195" s="26">
        <v>0</v>
      </c>
      <c r="P1195" s="26">
        <v>291.66605809100002</v>
      </c>
      <c r="Q1195" s="26">
        <v>0</v>
      </c>
      <c r="R1195" s="26">
        <v>-6.8617650780000004</v>
      </c>
      <c r="S1195" s="26">
        <v>284.80429301300001</v>
      </c>
      <c r="T1195" s="26">
        <v>30.024571311999999</v>
      </c>
      <c r="U1195" s="26">
        <v>314.82886432499998</v>
      </c>
      <c r="V1195" s="25" t="s">
        <v>278</v>
      </c>
    </row>
    <row r="1196" spans="1:22" hidden="1" x14ac:dyDescent="0.25">
      <c r="A1196" s="25">
        <v>2017</v>
      </c>
      <c r="B1196" s="25">
        <v>210045</v>
      </c>
      <c r="C1196" s="25" t="s">
        <v>35</v>
      </c>
      <c r="D1196" s="25" t="s">
        <v>1</v>
      </c>
      <c r="E1196" s="25" t="s">
        <v>170</v>
      </c>
      <c r="F1196" s="25" t="s">
        <v>171</v>
      </c>
      <c r="G1196" s="26">
        <v>7168</v>
      </c>
      <c r="H1196" s="26">
        <v>328.16765862599999</v>
      </c>
      <c r="I1196" s="26">
        <v>128.763352043</v>
      </c>
      <c r="J1196" s="26">
        <v>109.752026071</v>
      </c>
      <c r="K1196" s="26">
        <v>0</v>
      </c>
      <c r="L1196" s="26">
        <v>0</v>
      </c>
      <c r="M1196" s="26">
        <v>566.68303674000003</v>
      </c>
      <c r="N1196" s="26">
        <v>60.501096005999997</v>
      </c>
      <c r="O1196" s="26">
        <v>5.9896871129999996</v>
      </c>
      <c r="P1196" s="26">
        <v>633.17381985899999</v>
      </c>
      <c r="Q1196" s="26">
        <v>0</v>
      </c>
      <c r="R1196" s="26">
        <v>-14.896111100000001</v>
      </c>
      <c r="S1196" s="26">
        <v>618.27770875900001</v>
      </c>
      <c r="T1196" s="26">
        <v>65.179927453999994</v>
      </c>
      <c r="U1196" s="26">
        <v>683.45763621399999</v>
      </c>
      <c r="V1196" s="25" t="s">
        <v>278</v>
      </c>
    </row>
    <row r="1197" spans="1:22" hidden="1" x14ac:dyDescent="0.25">
      <c r="A1197" s="25">
        <v>2017</v>
      </c>
      <c r="B1197" s="25">
        <v>210045</v>
      </c>
      <c r="C1197" s="25" t="s">
        <v>35</v>
      </c>
      <c r="D1197" s="25" t="s">
        <v>1</v>
      </c>
      <c r="E1197" s="25" t="s">
        <v>193</v>
      </c>
      <c r="F1197" s="25" t="s">
        <v>194</v>
      </c>
      <c r="G1197" s="26">
        <v>2619</v>
      </c>
      <c r="H1197" s="26">
        <v>35.774618289999999</v>
      </c>
      <c r="I1197" s="26">
        <v>2.4417213310000001</v>
      </c>
      <c r="J1197" s="26">
        <v>0.77819932400000003</v>
      </c>
      <c r="K1197" s="26">
        <v>0</v>
      </c>
      <c r="L1197" s="26">
        <v>0</v>
      </c>
      <c r="M1197" s="26">
        <v>38.994538945000002</v>
      </c>
      <c r="N1197" s="26">
        <v>0</v>
      </c>
      <c r="O1197" s="26">
        <v>0</v>
      </c>
      <c r="P1197" s="26">
        <v>38.994538945000002</v>
      </c>
      <c r="Q1197" s="26">
        <v>0</v>
      </c>
      <c r="R1197" s="26">
        <v>-0.91738945299999997</v>
      </c>
      <c r="S1197" s="26">
        <v>38.077149491</v>
      </c>
      <c r="T1197" s="26">
        <v>4.0141603139999997</v>
      </c>
      <c r="U1197" s="26">
        <v>42.091309805000002</v>
      </c>
      <c r="V1197" s="25" t="s">
        <v>278</v>
      </c>
    </row>
    <row r="1198" spans="1:22" hidden="1" x14ac:dyDescent="0.25">
      <c r="A1198" s="25">
        <v>2017</v>
      </c>
      <c r="B1198" s="25">
        <v>210045</v>
      </c>
      <c r="C1198" s="25" t="s">
        <v>35</v>
      </c>
      <c r="D1198" s="25" t="s">
        <v>1</v>
      </c>
      <c r="E1198" s="25" t="s">
        <v>172</v>
      </c>
      <c r="F1198" s="25" t="s">
        <v>173</v>
      </c>
      <c r="G1198" s="26">
        <v>263</v>
      </c>
      <c r="H1198" s="26">
        <v>0</v>
      </c>
      <c r="I1198" s="26">
        <v>27.148252235000001</v>
      </c>
      <c r="J1198" s="26">
        <v>0.35768</v>
      </c>
      <c r="K1198" s="26"/>
      <c r="L1198" s="26"/>
      <c r="M1198" s="26">
        <v>27.505932235</v>
      </c>
      <c r="N1198" s="26">
        <v>0</v>
      </c>
      <c r="O1198" s="26">
        <v>0</v>
      </c>
      <c r="P1198" s="26">
        <v>27.505932235</v>
      </c>
      <c r="Q1198" s="26">
        <v>0</v>
      </c>
      <c r="R1198" s="26">
        <v>-0.64710733399999998</v>
      </c>
      <c r="S1198" s="26">
        <v>26.858824900999998</v>
      </c>
      <c r="T1198" s="26">
        <v>2.8315047330000001</v>
      </c>
      <c r="U1198" s="26">
        <v>29.690329634000001</v>
      </c>
      <c r="V1198" s="25" t="s">
        <v>278</v>
      </c>
    </row>
    <row r="1199" spans="1:22" x14ac:dyDescent="0.25">
      <c r="A1199" s="25">
        <v>2017</v>
      </c>
      <c r="B1199" s="25">
        <v>210045</v>
      </c>
      <c r="C1199" s="25" t="s">
        <v>35</v>
      </c>
      <c r="D1199" s="25" t="s">
        <v>177</v>
      </c>
      <c r="E1199" s="25" t="s">
        <v>94</v>
      </c>
      <c r="F1199" s="25" t="s">
        <v>94</v>
      </c>
      <c r="G1199" s="26">
        <v>1067411.3999999999</v>
      </c>
      <c r="H1199" s="26">
        <v>8424.6290422559996</v>
      </c>
      <c r="I1199" s="26">
        <v>1723.213287709</v>
      </c>
      <c r="J1199" s="26">
        <v>3338.5091927939998</v>
      </c>
      <c r="K1199" s="26">
        <v>0</v>
      </c>
      <c r="L1199" s="26">
        <v>0</v>
      </c>
      <c r="M1199" s="26">
        <v>13486.351522759</v>
      </c>
      <c r="N1199" s="26">
        <v>829.46709396400001</v>
      </c>
      <c r="O1199" s="26">
        <v>497.643384615</v>
      </c>
      <c r="P1199" s="26">
        <v>14813.462001338999</v>
      </c>
      <c r="Q1199" s="26">
        <v>0</v>
      </c>
      <c r="R1199" s="26">
        <v>-348.50299999999999</v>
      </c>
      <c r="S1199" s="26">
        <v>14464.959001339001</v>
      </c>
      <c r="T1199" s="26">
        <v>1524.9215117700001</v>
      </c>
      <c r="U1199" s="26">
        <v>15989.880513108999</v>
      </c>
      <c r="V1199" s="25" t="s">
        <v>278</v>
      </c>
    </row>
    <row r="1200" spans="1:22" hidden="1" x14ac:dyDescent="0.25">
      <c r="A1200" s="25">
        <v>2017</v>
      </c>
      <c r="B1200" s="25">
        <v>210048</v>
      </c>
      <c r="C1200" s="25" t="s">
        <v>236</v>
      </c>
      <c r="D1200" s="25" t="s">
        <v>1</v>
      </c>
      <c r="E1200" s="25" t="s">
        <v>106</v>
      </c>
      <c r="F1200" s="25" t="s">
        <v>107</v>
      </c>
      <c r="G1200" s="26">
        <v>50985</v>
      </c>
      <c r="H1200" s="26">
        <v>26678.165679999998</v>
      </c>
      <c r="I1200" s="26">
        <v>7403.1874632400004</v>
      </c>
      <c r="J1200" s="26">
        <v>9666.9541762949993</v>
      </c>
      <c r="K1200" s="26">
        <v>763.35955000000001</v>
      </c>
      <c r="L1200" s="26">
        <v>0</v>
      </c>
      <c r="M1200" s="26">
        <v>44511.666869535002</v>
      </c>
      <c r="N1200" s="26">
        <v>6664.8</v>
      </c>
      <c r="O1200" s="26">
        <v>16.82</v>
      </c>
      <c r="P1200" s="26">
        <v>51193.286869534997</v>
      </c>
      <c r="Q1200" s="26">
        <v>0</v>
      </c>
      <c r="R1200" s="26">
        <v>0</v>
      </c>
      <c r="S1200" s="26">
        <v>51193.286869534997</v>
      </c>
      <c r="T1200" s="26">
        <v>3797.9</v>
      </c>
      <c r="U1200" s="26">
        <v>54991.186869534999</v>
      </c>
      <c r="V1200" s="25" t="s">
        <v>278</v>
      </c>
    </row>
    <row r="1201" spans="1:22" hidden="1" x14ac:dyDescent="0.25">
      <c r="A1201" s="25">
        <v>2017</v>
      </c>
      <c r="B1201" s="25">
        <v>210048</v>
      </c>
      <c r="C1201" s="25" t="s">
        <v>236</v>
      </c>
      <c r="D1201" s="25" t="s">
        <v>1</v>
      </c>
      <c r="E1201" s="25" t="s">
        <v>110</v>
      </c>
      <c r="F1201" s="25" t="s">
        <v>111</v>
      </c>
      <c r="G1201" s="26">
        <v>5335</v>
      </c>
      <c r="H1201" s="26">
        <v>2884.3189000000002</v>
      </c>
      <c r="I1201" s="26">
        <v>651.51337154299995</v>
      </c>
      <c r="J1201" s="26">
        <v>1040.3554496459999</v>
      </c>
      <c r="K1201" s="26">
        <v>0</v>
      </c>
      <c r="L1201" s="26">
        <v>0</v>
      </c>
      <c r="M1201" s="26">
        <v>4576.1877211889996</v>
      </c>
      <c r="N1201" s="26">
        <v>549.20000000000005</v>
      </c>
      <c r="O1201" s="26">
        <v>1.76</v>
      </c>
      <c r="P1201" s="26">
        <v>5127.1477211889996</v>
      </c>
      <c r="Q1201" s="26">
        <v>0</v>
      </c>
      <c r="R1201" s="26">
        <v>0</v>
      </c>
      <c r="S1201" s="26">
        <v>5127.1477211889996</v>
      </c>
      <c r="T1201" s="26">
        <v>380.4</v>
      </c>
      <c r="U1201" s="26">
        <v>5507.5477211890002</v>
      </c>
      <c r="V1201" s="25" t="s">
        <v>278</v>
      </c>
    </row>
    <row r="1202" spans="1:22" hidden="1" x14ac:dyDescent="0.25">
      <c r="A1202" s="25">
        <v>2017</v>
      </c>
      <c r="B1202" s="25">
        <v>210048</v>
      </c>
      <c r="C1202" s="25" t="s">
        <v>236</v>
      </c>
      <c r="D1202" s="25" t="s">
        <v>1</v>
      </c>
      <c r="E1202" s="25" t="s">
        <v>112</v>
      </c>
      <c r="F1202" s="25" t="s">
        <v>113</v>
      </c>
      <c r="G1202" s="26">
        <v>8597</v>
      </c>
      <c r="H1202" s="26">
        <v>6521.2887899999996</v>
      </c>
      <c r="I1202" s="26">
        <v>1403.929490726</v>
      </c>
      <c r="J1202" s="26">
        <v>2349.9637059339998</v>
      </c>
      <c r="K1202" s="26">
        <v>0</v>
      </c>
      <c r="L1202" s="26">
        <v>0</v>
      </c>
      <c r="M1202" s="26">
        <v>10275.181986661</v>
      </c>
      <c r="N1202" s="26">
        <v>1328.8</v>
      </c>
      <c r="O1202" s="26">
        <v>2.84</v>
      </c>
      <c r="P1202" s="26">
        <v>11606.821986661</v>
      </c>
      <c r="Q1202" s="26">
        <v>0</v>
      </c>
      <c r="R1202" s="26">
        <v>0</v>
      </c>
      <c r="S1202" s="26">
        <v>11606.821986661</v>
      </c>
      <c r="T1202" s="26">
        <v>861.1</v>
      </c>
      <c r="U1202" s="26">
        <v>12467.921986661</v>
      </c>
      <c r="V1202" s="25" t="s">
        <v>278</v>
      </c>
    </row>
    <row r="1203" spans="1:22" hidden="1" x14ac:dyDescent="0.25">
      <c r="A1203" s="25">
        <v>2017</v>
      </c>
      <c r="B1203" s="25">
        <v>210048</v>
      </c>
      <c r="C1203" s="25" t="s">
        <v>236</v>
      </c>
      <c r="D1203" s="25" t="s">
        <v>1</v>
      </c>
      <c r="E1203" s="25" t="s">
        <v>116</v>
      </c>
      <c r="F1203" s="25" t="s">
        <v>117</v>
      </c>
      <c r="G1203" s="26">
        <v>3571</v>
      </c>
      <c r="H1203" s="26">
        <v>4509.3255099999997</v>
      </c>
      <c r="I1203" s="26">
        <v>680.27819182300004</v>
      </c>
      <c r="J1203" s="26">
        <v>1615.5999244499999</v>
      </c>
      <c r="K1203" s="26">
        <v>0</v>
      </c>
      <c r="L1203" s="26">
        <v>0</v>
      </c>
      <c r="M1203" s="26">
        <v>6805.2036262729998</v>
      </c>
      <c r="N1203" s="26">
        <v>675.9</v>
      </c>
      <c r="O1203" s="26">
        <v>89.73</v>
      </c>
      <c r="P1203" s="26">
        <v>7570.8336262729999</v>
      </c>
      <c r="Q1203" s="26">
        <v>0</v>
      </c>
      <c r="R1203" s="26">
        <v>0</v>
      </c>
      <c r="S1203" s="26">
        <v>7570.8336262729999</v>
      </c>
      <c r="T1203" s="26">
        <v>561.70000000000005</v>
      </c>
      <c r="U1203" s="26">
        <v>8132.5336262729998</v>
      </c>
      <c r="V1203" s="25" t="s">
        <v>278</v>
      </c>
    </row>
    <row r="1204" spans="1:22" hidden="1" x14ac:dyDescent="0.25">
      <c r="A1204" s="25">
        <v>2017</v>
      </c>
      <c r="B1204" s="25">
        <v>210048</v>
      </c>
      <c r="C1204" s="25" t="s">
        <v>236</v>
      </c>
      <c r="D1204" s="25" t="s">
        <v>1</v>
      </c>
      <c r="E1204" s="25" t="s">
        <v>182</v>
      </c>
      <c r="F1204" s="25" t="s">
        <v>183</v>
      </c>
      <c r="G1204" s="26">
        <v>5509</v>
      </c>
      <c r="H1204" s="26">
        <v>4626.0454399999999</v>
      </c>
      <c r="I1204" s="26">
        <v>515.83885063900004</v>
      </c>
      <c r="J1204" s="26">
        <v>1651.5606761839999</v>
      </c>
      <c r="K1204" s="26">
        <v>0</v>
      </c>
      <c r="L1204" s="26">
        <v>0</v>
      </c>
      <c r="M1204" s="26">
        <v>6793.4449668240004</v>
      </c>
      <c r="N1204" s="26">
        <v>648.4</v>
      </c>
      <c r="O1204" s="26">
        <v>115.21</v>
      </c>
      <c r="P1204" s="26">
        <v>7557.0549668240001</v>
      </c>
      <c r="Q1204" s="26">
        <v>0</v>
      </c>
      <c r="R1204" s="26">
        <v>0</v>
      </c>
      <c r="S1204" s="26">
        <v>7557.0549668240001</v>
      </c>
      <c r="T1204" s="26">
        <v>560.6</v>
      </c>
      <c r="U1204" s="26">
        <v>8117.6549668240004</v>
      </c>
      <c r="V1204" s="25" t="s">
        <v>278</v>
      </c>
    </row>
    <row r="1205" spans="1:22" hidden="1" x14ac:dyDescent="0.25">
      <c r="A1205" s="25">
        <v>2017</v>
      </c>
      <c r="B1205" s="25">
        <v>210048</v>
      </c>
      <c r="C1205" s="25" t="s">
        <v>236</v>
      </c>
      <c r="D1205" s="25" t="s">
        <v>1</v>
      </c>
      <c r="E1205" s="25" t="s">
        <v>118</v>
      </c>
      <c r="F1205" s="25" t="s">
        <v>119</v>
      </c>
      <c r="G1205" s="26">
        <v>7205</v>
      </c>
      <c r="H1205" s="26">
        <v>2523.9416099999999</v>
      </c>
      <c r="I1205" s="26">
        <v>160.56015755799999</v>
      </c>
      <c r="J1205" s="26">
        <v>897.19180568399997</v>
      </c>
      <c r="K1205" s="26">
        <v>0</v>
      </c>
      <c r="L1205" s="26">
        <v>0</v>
      </c>
      <c r="M1205" s="26">
        <v>3581.6935732420002</v>
      </c>
      <c r="N1205" s="26">
        <v>177.6</v>
      </c>
      <c r="O1205" s="26">
        <v>0</v>
      </c>
      <c r="P1205" s="26">
        <v>3759.2935732420001</v>
      </c>
      <c r="Q1205" s="26">
        <v>0</v>
      </c>
      <c r="R1205" s="26">
        <v>0</v>
      </c>
      <c r="S1205" s="26">
        <v>3759.2935732420001</v>
      </c>
      <c r="T1205" s="26">
        <v>278.89999999999998</v>
      </c>
      <c r="U1205" s="26">
        <v>4038.1935732420002</v>
      </c>
      <c r="V1205" s="25" t="s">
        <v>278</v>
      </c>
    </row>
    <row r="1206" spans="1:22" hidden="1" x14ac:dyDescent="0.25">
      <c r="A1206" s="25">
        <v>2017</v>
      </c>
      <c r="B1206" s="25">
        <v>210048</v>
      </c>
      <c r="C1206" s="25" t="s">
        <v>236</v>
      </c>
      <c r="D1206" s="25" t="s">
        <v>1</v>
      </c>
      <c r="E1206" s="25" t="s">
        <v>120</v>
      </c>
      <c r="F1206" s="25" t="s">
        <v>121</v>
      </c>
      <c r="G1206" s="26">
        <v>629052</v>
      </c>
      <c r="H1206" s="26">
        <v>14668.01821</v>
      </c>
      <c r="I1206" s="26">
        <v>1921.210439837</v>
      </c>
      <c r="J1206" s="26">
        <v>5370.9188155149996</v>
      </c>
      <c r="K1206" s="26">
        <v>0</v>
      </c>
      <c r="L1206" s="26">
        <v>0</v>
      </c>
      <c r="M1206" s="26">
        <v>21960.147465352002</v>
      </c>
      <c r="N1206" s="26">
        <v>2191.4</v>
      </c>
      <c r="O1206" s="26">
        <v>0</v>
      </c>
      <c r="P1206" s="26">
        <v>24151.547465352</v>
      </c>
      <c r="Q1206" s="26">
        <v>0</v>
      </c>
      <c r="R1206" s="26">
        <v>0</v>
      </c>
      <c r="S1206" s="26">
        <v>24151.547465352</v>
      </c>
      <c r="T1206" s="26">
        <v>1791.7</v>
      </c>
      <c r="U1206" s="26">
        <v>25943.247465352</v>
      </c>
      <c r="V1206" s="25" t="s">
        <v>278</v>
      </c>
    </row>
    <row r="1207" spans="1:22" hidden="1" x14ac:dyDescent="0.25">
      <c r="A1207" s="25">
        <v>2017</v>
      </c>
      <c r="B1207" s="25">
        <v>210048</v>
      </c>
      <c r="C1207" s="25" t="s">
        <v>236</v>
      </c>
      <c r="D1207" s="25" t="s">
        <v>1</v>
      </c>
      <c r="E1207" s="25" t="s">
        <v>122</v>
      </c>
      <c r="F1207" s="25" t="s">
        <v>123</v>
      </c>
      <c r="G1207" s="26">
        <v>116658</v>
      </c>
      <c r="H1207" s="26">
        <v>1921.3898799999999</v>
      </c>
      <c r="I1207" s="26">
        <v>609.52586481900005</v>
      </c>
      <c r="J1207" s="26">
        <v>702.92511232100003</v>
      </c>
      <c r="K1207" s="26">
        <v>0</v>
      </c>
      <c r="L1207" s="26">
        <v>0</v>
      </c>
      <c r="M1207" s="26">
        <v>3233.84085714</v>
      </c>
      <c r="N1207" s="26">
        <v>790.7</v>
      </c>
      <c r="O1207" s="26">
        <v>0</v>
      </c>
      <c r="P1207" s="26">
        <v>4024.5408571399998</v>
      </c>
      <c r="Q1207" s="26">
        <v>0</v>
      </c>
      <c r="R1207" s="26">
        <v>0</v>
      </c>
      <c r="S1207" s="26">
        <v>4024.5408571399998</v>
      </c>
      <c r="T1207" s="26">
        <v>298.60000000000002</v>
      </c>
      <c r="U1207" s="26">
        <v>4323.1408571399998</v>
      </c>
      <c r="V1207" s="25" t="s">
        <v>278</v>
      </c>
    </row>
    <row r="1208" spans="1:22" hidden="1" x14ac:dyDescent="0.25">
      <c r="A1208" s="25">
        <v>2017</v>
      </c>
      <c r="B1208" s="25">
        <v>210048</v>
      </c>
      <c r="C1208" s="25" t="s">
        <v>236</v>
      </c>
      <c r="D1208" s="25" t="s">
        <v>1</v>
      </c>
      <c r="E1208" s="25" t="s">
        <v>124</v>
      </c>
      <c r="F1208" s="25" t="s">
        <v>125</v>
      </c>
      <c r="G1208" s="26">
        <v>8978</v>
      </c>
      <c r="H1208" s="26">
        <v>1434.4637299999999</v>
      </c>
      <c r="I1208" s="26">
        <v>23.515687091</v>
      </c>
      <c r="J1208" s="26">
        <v>716.33606644999998</v>
      </c>
      <c r="K1208" s="26">
        <v>0</v>
      </c>
      <c r="L1208" s="26">
        <v>0</v>
      </c>
      <c r="M1208" s="26">
        <v>2174.315483542</v>
      </c>
      <c r="N1208" s="26">
        <v>41.1</v>
      </c>
      <c r="O1208" s="26">
        <v>0</v>
      </c>
      <c r="P1208" s="26">
        <v>2215.4154835419999</v>
      </c>
      <c r="Q1208" s="26">
        <v>0</v>
      </c>
      <c r="R1208" s="26">
        <v>0</v>
      </c>
      <c r="S1208" s="26">
        <v>2215.4154835419999</v>
      </c>
      <c r="T1208" s="26">
        <v>164.4</v>
      </c>
      <c r="U1208" s="26">
        <v>2379.815483542</v>
      </c>
      <c r="V1208" s="25" t="s">
        <v>278</v>
      </c>
    </row>
    <row r="1209" spans="1:22" hidden="1" x14ac:dyDescent="0.25">
      <c r="A1209" s="25">
        <v>2017</v>
      </c>
      <c r="B1209" s="25">
        <v>210048</v>
      </c>
      <c r="C1209" s="25" t="s">
        <v>236</v>
      </c>
      <c r="D1209" s="25" t="s">
        <v>1</v>
      </c>
      <c r="E1209" s="25" t="s">
        <v>126</v>
      </c>
      <c r="F1209" s="25" t="s">
        <v>127</v>
      </c>
      <c r="G1209" s="26">
        <v>187043</v>
      </c>
      <c r="H1209" s="26">
        <v>6600.1774699999996</v>
      </c>
      <c r="I1209" s="26">
        <v>1101.987110388</v>
      </c>
      <c r="J1209" s="26">
        <v>2442.745982425</v>
      </c>
      <c r="K1209" s="26">
        <v>0</v>
      </c>
      <c r="L1209" s="26">
        <v>0</v>
      </c>
      <c r="M1209" s="26">
        <v>10144.910562814001</v>
      </c>
      <c r="N1209" s="26">
        <v>1392</v>
      </c>
      <c r="O1209" s="26">
        <v>0</v>
      </c>
      <c r="P1209" s="26">
        <v>11536.910562814001</v>
      </c>
      <c r="Q1209" s="26">
        <v>0</v>
      </c>
      <c r="R1209" s="26">
        <v>0</v>
      </c>
      <c r="S1209" s="26">
        <v>11536.910562814001</v>
      </c>
      <c r="T1209" s="26">
        <v>855.9</v>
      </c>
      <c r="U1209" s="26">
        <v>12392.810562814</v>
      </c>
      <c r="V1209" s="25" t="s">
        <v>278</v>
      </c>
    </row>
    <row r="1210" spans="1:22" hidden="1" x14ac:dyDescent="0.25">
      <c r="A1210" s="25">
        <v>2017</v>
      </c>
      <c r="B1210" s="25">
        <v>210048</v>
      </c>
      <c r="C1210" s="25" t="s">
        <v>236</v>
      </c>
      <c r="D1210" s="25" t="s">
        <v>1</v>
      </c>
      <c r="E1210" s="25" t="s">
        <v>128</v>
      </c>
      <c r="F1210" s="25" t="s">
        <v>129</v>
      </c>
      <c r="G1210" s="26">
        <v>921191</v>
      </c>
      <c r="H1210" s="26">
        <v>8163.7527099999998</v>
      </c>
      <c r="I1210" s="26">
        <v>2449.8411681100001</v>
      </c>
      <c r="J1210" s="26">
        <v>3347.3531431689998</v>
      </c>
      <c r="K1210" s="26">
        <v>0</v>
      </c>
      <c r="L1210" s="26">
        <v>0</v>
      </c>
      <c r="M1210" s="26">
        <v>13960.947021279</v>
      </c>
      <c r="N1210" s="26">
        <v>2756.3</v>
      </c>
      <c r="O1210" s="26">
        <v>711.24288999999999</v>
      </c>
      <c r="P1210" s="26">
        <v>17428.489911279001</v>
      </c>
      <c r="Q1210" s="26">
        <v>0</v>
      </c>
      <c r="R1210" s="26">
        <v>0</v>
      </c>
      <c r="S1210" s="26">
        <v>17428.489911279001</v>
      </c>
      <c r="T1210" s="26">
        <v>1293</v>
      </c>
      <c r="U1210" s="26">
        <v>18721.489911279001</v>
      </c>
      <c r="V1210" s="25" t="s">
        <v>278</v>
      </c>
    </row>
    <row r="1211" spans="1:22" hidden="1" x14ac:dyDescent="0.25">
      <c r="A1211" s="25">
        <v>2017</v>
      </c>
      <c r="B1211" s="25">
        <v>210048</v>
      </c>
      <c r="C1211" s="25" t="s">
        <v>236</v>
      </c>
      <c r="D1211" s="25" t="s">
        <v>1</v>
      </c>
      <c r="E1211" s="25" t="s">
        <v>130</v>
      </c>
      <c r="F1211" s="25" t="s">
        <v>131</v>
      </c>
      <c r="G1211" s="26">
        <v>33187</v>
      </c>
      <c r="H1211" s="26">
        <v>107.41227000000001</v>
      </c>
      <c r="I1211" s="26">
        <v>135.88611267900001</v>
      </c>
      <c r="J1211" s="26">
        <v>50.026408091</v>
      </c>
      <c r="K1211" s="26">
        <v>0</v>
      </c>
      <c r="L1211" s="26">
        <v>0</v>
      </c>
      <c r="M1211" s="26">
        <v>293.32479076999999</v>
      </c>
      <c r="N1211" s="26">
        <v>175.4</v>
      </c>
      <c r="O1211" s="26">
        <v>0</v>
      </c>
      <c r="P1211" s="26">
        <v>468.72479077000003</v>
      </c>
      <c r="Q1211" s="26">
        <v>0</v>
      </c>
      <c r="R1211" s="26">
        <v>0</v>
      </c>
      <c r="S1211" s="26">
        <v>468.72479077000003</v>
      </c>
      <c r="T1211" s="26">
        <v>34.799999999999997</v>
      </c>
      <c r="U1211" s="26">
        <v>503.52479076999998</v>
      </c>
      <c r="V1211" s="25" t="s">
        <v>278</v>
      </c>
    </row>
    <row r="1212" spans="1:22" hidden="1" x14ac:dyDescent="0.25">
      <c r="A1212" s="25">
        <v>2017</v>
      </c>
      <c r="B1212" s="25">
        <v>210048</v>
      </c>
      <c r="C1212" s="25" t="s">
        <v>236</v>
      </c>
      <c r="D1212" s="25" t="s">
        <v>1</v>
      </c>
      <c r="E1212" s="25" t="s">
        <v>132</v>
      </c>
      <c r="F1212" s="25" t="s">
        <v>133</v>
      </c>
      <c r="G1212" s="26">
        <v>1971830</v>
      </c>
      <c r="H1212" s="26">
        <v>1283.31621</v>
      </c>
      <c r="I1212" s="26">
        <v>41.350089439999998</v>
      </c>
      <c r="J1212" s="26">
        <v>484.75508597599998</v>
      </c>
      <c r="K1212" s="26">
        <v>0</v>
      </c>
      <c r="L1212" s="26">
        <v>0</v>
      </c>
      <c r="M1212" s="26">
        <v>1809.421385416</v>
      </c>
      <c r="N1212" s="26">
        <v>22.6</v>
      </c>
      <c r="O1212" s="26">
        <v>0</v>
      </c>
      <c r="P1212" s="26">
        <v>1832.0213854159999</v>
      </c>
      <c r="Q1212" s="26">
        <v>0</v>
      </c>
      <c r="R1212" s="26">
        <v>0</v>
      </c>
      <c r="S1212" s="26">
        <v>1832.0213854159999</v>
      </c>
      <c r="T1212" s="26">
        <v>135.9</v>
      </c>
      <c r="U1212" s="26">
        <v>1967.921385416</v>
      </c>
      <c r="V1212" s="25" t="s">
        <v>278</v>
      </c>
    </row>
    <row r="1213" spans="1:22" hidden="1" x14ac:dyDescent="0.25">
      <c r="A1213" s="25">
        <v>2017</v>
      </c>
      <c r="B1213" s="25">
        <v>210048</v>
      </c>
      <c r="C1213" s="25" t="s">
        <v>236</v>
      </c>
      <c r="D1213" s="25" t="s">
        <v>1</v>
      </c>
      <c r="E1213" s="25" t="s">
        <v>174</v>
      </c>
      <c r="F1213" s="25" t="s">
        <v>175</v>
      </c>
      <c r="G1213" s="26">
        <v>28543.97436</v>
      </c>
      <c r="H1213" s="26">
        <v>21206.1</v>
      </c>
      <c r="I1213" s="26">
        <v>994.39219000000003</v>
      </c>
      <c r="J1213" s="26">
        <v>388.62311212999998</v>
      </c>
      <c r="K1213" s="26"/>
      <c r="L1213" s="26"/>
      <c r="M1213" s="26">
        <v>22589.115302130002</v>
      </c>
      <c r="N1213" s="26">
        <v>8.1999999999999993</v>
      </c>
      <c r="O1213" s="26"/>
      <c r="P1213" s="26">
        <v>22597.315302129999</v>
      </c>
      <c r="Q1213" s="26">
        <v>0</v>
      </c>
      <c r="R1213" s="26">
        <v>0</v>
      </c>
      <c r="S1213" s="26">
        <v>22597.315302129999</v>
      </c>
      <c r="T1213" s="26">
        <v>1676.4</v>
      </c>
      <c r="U1213" s="26">
        <v>24273.71530213</v>
      </c>
      <c r="V1213" s="25" t="s">
        <v>278</v>
      </c>
    </row>
    <row r="1214" spans="1:22" hidden="1" x14ac:dyDescent="0.25">
      <c r="A1214" s="25">
        <v>2017</v>
      </c>
      <c r="B1214" s="25">
        <v>210048</v>
      </c>
      <c r="C1214" s="25" t="s">
        <v>236</v>
      </c>
      <c r="D1214" s="25" t="s">
        <v>1</v>
      </c>
      <c r="E1214" s="25" t="s">
        <v>176</v>
      </c>
      <c r="F1214" s="25" t="s">
        <v>2</v>
      </c>
      <c r="G1214" s="26">
        <v>28543.97436</v>
      </c>
      <c r="H1214" s="26">
        <v>9483.4</v>
      </c>
      <c r="I1214" s="26">
        <v>5811.7021199999999</v>
      </c>
      <c r="J1214" s="26">
        <v>2180.4959007279999</v>
      </c>
      <c r="K1214" s="26"/>
      <c r="L1214" s="26"/>
      <c r="M1214" s="26">
        <v>17475.598020728001</v>
      </c>
      <c r="N1214" s="26">
        <v>47.7</v>
      </c>
      <c r="O1214" s="26"/>
      <c r="P1214" s="26">
        <v>17523.298020728002</v>
      </c>
      <c r="Q1214" s="26">
        <v>0</v>
      </c>
      <c r="R1214" s="26">
        <v>0</v>
      </c>
      <c r="S1214" s="26">
        <v>17523.298020728002</v>
      </c>
      <c r="T1214" s="26">
        <v>1300</v>
      </c>
      <c r="U1214" s="26">
        <v>18823.298020728002</v>
      </c>
      <c r="V1214" s="25" t="s">
        <v>278</v>
      </c>
    </row>
    <row r="1215" spans="1:22" hidden="1" x14ac:dyDescent="0.25">
      <c r="A1215" s="25">
        <v>2017</v>
      </c>
      <c r="B1215" s="25">
        <v>210048</v>
      </c>
      <c r="C1215" s="25" t="s">
        <v>236</v>
      </c>
      <c r="D1215" s="25" t="s">
        <v>1</v>
      </c>
      <c r="E1215" s="25" t="s">
        <v>134</v>
      </c>
      <c r="F1215" s="25" t="s">
        <v>135</v>
      </c>
      <c r="G1215" s="26">
        <v>11410578</v>
      </c>
      <c r="H1215" s="26">
        <v>10337.23365</v>
      </c>
      <c r="I1215" s="26">
        <v>938.87766397200005</v>
      </c>
      <c r="J1215" s="26">
        <v>4010.1251780769999</v>
      </c>
      <c r="K1215" s="26">
        <v>0</v>
      </c>
      <c r="L1215" s="26">
        <v>0</v>
      </c>
      <c r="M1215" s="26">
        <v>15286.236492049</v>
      </c>
      <c r="N1215" s="26">
        <v>542.79999999999995</v>
      </c>
      <c r="O1215" s="26">
        <v>37.474719999999998</v>
      </c>
      <c r="P1215" s="26">
        <v>15866.511212048999</v>
      </c>
      <c r="Q1215" s="26">
        <v>0</v>
      </c>
      <c r="R1215" s="26">
        <v>0</v>
      </c>
      <c r="S1215" s="26">
        <v>15866.511212048999</v>
      </c>
      <c r="T1215" s="26">
        <v>1177.0999999999999</v>
      </c>
      <c r="U1215" s="26">
        <v>17043.611212049</v>
      </c>
      <c r="V1215" s="25" t="s">
        <v>278</v>
      </c>
    </row>
    <row r="1216" spans="1:22" hidden="1" x14ac:dyDescent="0.25">
      <c r="A1216" s="25">
        <v>2017</v>
      </c>
      <c r="B1216" s="25">
        <v>210048</v>
      </c>
      <c r="C1216" s="25" t="s">
        <v>236</v>
      </c>
      <c r="D1216" s="25" t="s">
        <v>1</v>
      </c>
      <c r="E1216" s="25" t="s">
        <v>136</v>
      </c>
      <c r="F1216" s="25" t="s">
        <v>137</v>
      </c>
      <c r="G1216" s="26">
        <v>328121</v>
      </c>
      <c r="H1216" s="26">
        <v>422.52242000000001</v>
      </c>
      <c r="I1216" s="26">
        <v>34.343043450000003</v>
      </c>
      <c r="J1216" s="26">
        <v>159.359873991</v>
      </c>
      <c r="K1216" s="26">
        <v>0</v>
      </c>
      <c r="L1216" s="26">
        <v>0</v>
      </c>
      <c r="M1216" s="26">
        <v>616.22533744099997</v>
      </c>
      <c r="N1216" s="26">
        <v>39.6</v>
      </c>
      <c r="O1216" s="26">
        <v>0</v>
      </c>
      <c r="P1216" s="26">
        <v>655.82533744099999</v>
      </c>
      <c r="Q1216" s="26">
        <v>0</v>
      </c>
      <c r="R1216" s="26">
        <v>0</v>
      </c>
      <c r="S1216" s="26">
        <v>655.82533744099999</v>
      </c>
      <c r="T1216" s="26">
        <v>48.7</v>
      </c>
      <c r="U1216" s="26">
        <v>704.52533744100003</v>
      </c>
      <c r="V1216" s="25" t="s">
        <v>278</v>
      </c>
    </row>
    <row r="1217" spans="1:22" hidden="1" x14ac:dyDescent="0.25">
      <c r="A1217" s="25">
        <v>2017</v>
      </c>
      <c r="B1217" s="25">
        <v>210048</v>
      </c>
      <c r="C1217" s="25" t="s">
        <v>236</v>
      </c>
      <c r="D1217" s="25" t="s">
        <v>1</v>
      </c>
      <c r="E1217" s="25" t="s">
        <v>138</v>
      </c>
      <c r="F1217" s="25" t="s">
        <v>139</v>
      </c>
      <c r="G1217" s="26">
        <v>38743</v>
      </c>
      <c r="H1217" s="26">
        <v>2667.2038499999999</v>
      </c>
      <c r="I1217" s="26">
        <v>257.63913374800001</v>
      </c>
      <c r="J1217" s="26">
        <v>1050.5911821100001</v>
      </c>
      <c r="K1217" s="26">
        <v>0</v>
      </c>
      <c r="L1217" s="26">
        <v>0</v>
      </c>
      <c r="M1217" s="26">
        <v>3975.4341658580001</v>
      </c>
      <c r="N1217" s="26">
        <v>324.7</v>
      </c>
      <c r="O1217" s="26">
        <v>252.24139</v>
      </c>
      <c r="P1217" s="26">
        <v>4552.3755558579996</v>
      </c>
      <c r="Q1217" s="26">
        <v>0</v>
      </c>
      <c r="R1217" s="26">
        <v>0</v>
      </c>
      <c r="S1217" s="26">
        <v>4552.3755558579996</v>
      </c>
      <c r="T1217" s="26">
        <v>337.7</v>
      </c>
      <c r="U1217" s="26">
        <v>4890.0755558580004</v>
      </c>
      <c r="V1217" s="25" t="s">
        <v>278</v>
      </c>
    </row>
    <row r="1218" spans="1:22" hidden="1" x14ac:dyDescent="0.25">
      <c r="A1218" s="25">
        <v>2017</v>
      </c>
      <c r="B1218" s="25">
        <v>210048</v>
      </c>
      <c r="C1218" s="25" t="s">
        <v>236</v>
      </c>
      <c r="D1218" s="25" t="s">
        <v>1</v>
      </c>
      <c r="E1218" s="25" t="s">
        <v>140</v>
      </c>
      <c r="F1218" s="25" t="s">
        <v>141</v>
      </c>
      <c r="G1218" s="26">
        <v>475412</v>
      </c>
      <c r="H1218" s="26">
        <v>4800.1039199999996</v>
      </c>
      <c r="I1218" s="26">
        <v>1069.154134074</v>
      </c>
      <c r="J1218" s="26">
        <v>1975.2825859330001</v>
      </c>
      <c r="K1218" s="26">
        <v>0</v>
      </c>
      <c r="L1218" s="26">
        <v>0</v>
      </c>
      <c r="M1218" s="26">
        <v>7844.5406400060001</v>
      </c>
      <c r="N1218" s="26">
        <v>1314</v>
      </c>
      <c r="O1218" s="26">
        <v>341.48809</v>
      </c>
      <c r="P1218" s="26">
        <v>9500.0287300060008</v>
      </c>
      <c r="Q1218" s="26">
        <v>0</v>
      </c>
      <c r="R1218" s="26">
        <v>0</v>
      </c>
      <c r="S1218" s="26">
        <v>9500.0287300060008</v>
      </c>
      <c r="T1218" s="26">
        <v>704.8</v>
      </c>
      <c r="U1218" s="26">
        <v>10204.828730006</v>
      </c>
      <c r="V1218" s="25" t="s">
        <v>278</v>
      </c>
    </row>
    <row r="1219" spans="1:22" hidden="1" x14ac:dyDescent="0.25">
      <c r="A1219" s="25">
        <v>2017</v>
      </c>
      <c r="B1219" s="25">
        <v>210048</v>
      </c>
      <c r="C1219" s="25" t="s">
        <v>236</v>
      </c>
      <c r="D1219" s="25" t="s">
        <v>1</v>
      </c>
      <c r="E1219" s="25" t="s">
        <v>142</v>
      </c>
      <c r="F1219" s="25" t="s">
        <v>143</v>
      </c>
      <c r="G1219" s="26">
        <v>1305733</v>
      </c>
      <c r="H1219" s="26">
        <v>1999.50864</v>
      </c>
      <c r="I1219" s="26">
        <v>59.554558571999998</v>
      </c>
      <c r="J1219" s="26">
        <v>795.47724718699999</v>
      </c>
      <c r="K1219" s="26">
        <v>0</v>
      </c>
      <c r="L1219" s="26">
        <v>0</v>
      </c>
      <c r="M1219" s="26">
        <v>2854.5404457599998</v>
      </c>
      <c r="N1219" s="26">
        <v>22.4</v>
      </c>
      <c r="O1219" s="26">
        <v>186.861538462</v>
      </c>
      <c r="P1219" s="26">
        <v>3063.8019842210001</v>
      </c>
      <c r="Q1219" s="26">
        <v>0</v>
      </c>
      <c r="R1219" s="26">
        <v>0</v>
      </c>
      <c r="S1219" s="26">
        <v>3063.8019842210001</v>
      </c>
      <c r="T1219" s="26">
        <v>227.3</v>
      </c>
      <c r="U1219" s="26">
        <v>3291.1019842209998</v>
      </c>
      <c r="V1219" s="25" t="s">
        <v>278</v>
      </c>
    </row>
    <row r="1220" spans="1:22" hidden="1" x14ac:dyDescent="0.25">
      <c r="A1220" s="25">
        <v>2017</v>
      </c>
      <c r="B1220" s="25">
        <v>210048</v>
      </c>
      <c r="C1220" s="25" t="s">
        <v>236</v>
      </c>
      <c r="D1220" s="25" t="s">
        <v>1</v>
      </c>
      <c r="E1220" s="25" t="s">
        <v>144</v>
      </c>
      <c r="F1220" s="25" t="s">
        <v>145</v>
      </c>
      <c r="G1220" s="26">
        <v>11295</v>
      </c>
      <c r="H1220" s="26">
        <v>80.7</v>
      </c>
      <c r="I1220" s="26">
        <v>4.6795194569999996</v>
      </c>
      <c r="J1220" s="26">
        <v>28.830611877999999</v>
      </c>
      <c r="K1220" s="26">
        <v>0</v>
      </c>
      <c r="L1220" s="26">
        <v>0</v>
      </c>
      <c r="M1220" s="26">
        <v>114.210131336</v>
      </c>
      <c r="N1220" s="26">
        <v>0.7</v>
      </c>
      <c r="O1220" s="26">
        <v>3.54</v>
      </c>
      <c r="P1220" s="26">
        <v>118.450131336</v>
      </c>
      <c r="Q1220" s="26">
        <v>0</v>
      </c>
      <c r="R1220" s="26">
        <v>0</v>
      </c>
      <c r="S1220" s="26">
        <v>118.450131336</v>
      </c>
      <c r="T1220" s="26">
        <v>8.8000000000000007</v>
      </c>
      <c r="U1220" s="26">
        <v>127.250131336</v>
      </c>
      <c r="V1220" s="25" t="s">
        <v>278</v>
      </c>
    </row>
    <row r="1221" spans="1:22" hidden="1" x14ac:dyDescent="0.25">
      <c r="A1221" s="25">
        <v>2017</v>
      </c>
      <c r="B1221" s="25">
        <v>210048</v>
      </c>
      <c r="C1221" s="25" t="s">
        <v>236</v>
      </c>
      <c r="D1221" s="25" t="s">
        <v>1</v>
      </c>
      <c r="E1221" s="25" t="s">
        <v>146</v>
      </c>
      <c r="F1221" s="25" t="s">
        <v>147</v>
      </c>
      <c r="G1221" s="26">
        <v>62928</v>
      </c>
      <c r="H1221" s="26">
        <v>542.88891999999998</v>
      </c>
      <c r="I1221" s="26">
        <v>181.22552434299999</v>
      </c>
      <c r="J1221" s="26">
        <v>218.80136604800001</v>
      </c>
      <c r="K1221" s="26">
        <v>0</v>
      </c>
      <c r="L1221" s="26">
        <v>0</v>
      </c>
      <c r="M1221" s="26">
        <v>942.91581039100004</v>
      </c>
      <c r="N1221" s="26">
        <v>227</v>
      </c>
      <c r="O1221" s="26">
        <v>42.03</v>
      </c>
      <c r="P1221" s="26">
        <v>1211.9458103909999</v>
      </c>
      <c r="Q1221" s="26">
        <v>0</v>
      </c>
      <c r="R1221" s="26">
        <v>0</v>
      </c>
      <c r="S1221" s="26">
        <v>1211.9458103909999</v>
      </c>
      <c r="T1221" s="26">
        <v>89.9</v>
      </c>
      <c r="U1221" s="26">
        <v>1301.845810391</v>
      </c>
      <c r="V1221" s="25" t="s">
        <v>278</v>
      </c>
    </row>
    <row r="1222" spans="1:22" hidden="1" x14ac:dyDescent="0.25">
      <c r="A1222" s="25">
        <v>2017</v>
      </c>
      <c r="B1222" s="25">
        <v>210048</v>
      </c>
      <c r="C1222" s="25" t="s">
        <v>236</v>
      </c>
      <c r="D1222" s="25" t="s">
        <v>1</v>
      </c>
      <c r="E1222" s="25" t="s">
        <v>148</v>
      </c>
      <c r="F1222" s="25" t="s">
        <v>149</v>
      </c>
      <c r="G1222" s="26">
        <v>2730781</v>
      </c>
      <c r="H1222" s="26">
        <v>2285.12914</v>
      </c>
      <c r="I1222" s="26">
        <v>60.954008137999999</v>
      </c>
      <c r="J1222" s="26">
        <v>821.46888407300003</v>
      </c>
      <c r="K1222" s="26">
        <v>0</v>
      </c>
      <c r="L1222" s="26">
        <v>0</v>
      </c>
      <c r="M1222" s="26">
        <v>3167.5520322110001</v>
      </c>
      <c r="N1222" s="26">
        <v>79</v>
      </c>
      <c r="O1222" s="26">
        <v>0</v>
      </c>
      <c r="P1222" s="26">
        <v>3246.5520322110001</v>
      </c>
      <c r="Q1222" s="26">
        <v>0</v>
      </c>
      <c r="R1222" s="26">
        <v>0</v>
      </c>
      <c r="S1222" s="26">
        <v>3246.5520322110001</v>
      </c>
      <c r="T1222" s="26">
        <v>240.9</v>
      </c>
      <c r="U1222" s="26">
        <v>3487.4520322110002</v>
      </c>
      <c r="V1222" s="25" t="s">
        <v>278</v>
      </c>
    </row>
    <row r="1223" spans="1:22" hidden="1" x14ac:dyDescent="0.25">
      <c r="A1223" s="25">
        <v>2017</v>
      </c>
      <c r="B1223" s="25">
        <v>210048</v>
      </c>
      <c r="C1223" s="25" t="s">
        <v>236</v>
      </c>
      <c r="D1223" s="25" t="s">
        <v>1</v>
      </c>
      <c r="E1223" s="25" t="s">
        <v>150</v>
      </c>
      <c r="F1223" s="25" t="s">
        <v>151</v>
      </c>
      <c r="G1223" s="26">
        <v>56693</v>
      </c>
      <c r="H1223" s="26">
        <v>307.20602000000002</v>
      </c>
      <c r="I1223" s="26">
        <v>122.97566190800001</v>
      </c>
      <c r="J1223" s="26">
        <v>134.87158381</v>
      </c>
      <c r="K1223" s="26">
        <v>0</v>
      </c>
      <c r="L1223" s="26">
        <v>0</v>
      </c>
      <c r="M1223" s="26">
        <v>565.05326571800003</v>
      </c>
      <c r="N1223" s="26">
        <v>159.80000000000001</v>
      </c>
      <c r="O1223" s="26">
        <v>0</v>
      </c>
      <c r="P1223" s="26">
        <v>724.85326571799999</v>
      </c>
      <c r="Q1223" s="26">
        <v>0</v>
      </c>
      <c r="R1223" s="26">
        <v>0</v>
      </c>
      <c r="S1223" s="26">
        <v>724.85326571799999</v>
      </c>
      <c r="T1223" s="26">
        <v>53.8</v>
      </c>
      <c r="U1223" s="26">
        <v>778.65326571799994</v>
      </c>
      <c r="V1223" s="25" t="s">
        <v>278</v>
      </c>
    </row>
    <row r="1224" spans="1:22" hidden="1" x14ac:dyDescent="0.25">
      <c r="A1224" s="25">
        <v>2017</v>
      </c>
      <c r="B1224" s="25">
        <v>210048</v>
      </c>
      <c r="C1224" s="25" t="s">
        <v>236</v>
      </c>
      <c r="D1224" s="25" t="s">
        <v>1</v>
      </c>
      <c r="E1224" s="25" t="s">
        <v>152</v>
      </c>
      <c r="F1224" s="25" t="s">
        <v>153</v>
      </c>
      <c r="G1224" s="26">
        <v>312712</v>
      </c>
      <c r="H1224" s="26">
        <v>1342.47343</v>
      </c>
      <c r="I1224" s="26">
        <v>240.17365633200001</v>
      </c>
      <c r="J1224" s="26">
        <v>572.39750587900005</v>
      </c>
      <c r="K1224" s="26">
        <v>0</v>
      </c>
      <c r="L1224" s="26">
        <v>0</v>
      </c>
      <c r="M1224" s="26">
        <v>2155.0445922109998</v>
      </c>
      <c r="N1224" s="26">
        <v>216.5</v>
      </c>
      <c r="O1224" s="26">
        <v>0</v>
      </c>
      <c r="P1224" s="26">
        <v>2371.5445922109998</v>
      </c>
      <c r="Q1224" s="26">
        <v>0</v>
      </c>
      <c r="R1224" s="26">
        <v>0</v>
      </c>
      <c r="S1224" s="26">
        <v>2371.5445922109998</v>
      </c>
      <c r="T1224" s="26">
        <v>175.9</v>
      </c>
      <c r="U1224" s="26">
        <v>2547.4445922109999</v>
      </c>
      <c r="V1224" s="25" t="s">
        <v>278</v>
      </c>
    </row>
    <row r="1225" spans="1:22" hidden="1" x14ac:dyDescent="0.25">
      <c r="A1225" s="25">
        <v>2017</v>
      </c>
      <c r="B1225" s="25">
        <v>210048</v>
      </c>
      <c r="C1225" s="25" t="s">
        <v>236</v>
      </c>
      <c r="D1225" s="25" t="s">
        <v>1</v>
      </c>
      <c r="E1225" s="25" t="s">
        <v>154</v>
      </c>
      <c r="F1225" s="25" t="s">
        <v>155</v>
      </c>
      <c r="G1225" s="26">
        <v>409186</v>
      </c>
      <c r="H1225" s="26">
        <v>2789.4578700000002</v>
      </c>
      <c r="I1225" s="26">
        <v>143.09000645099999</v>
      </c>
      <c r="J1225" s="26">
        <v>1097.703583965</v>
      </c>
      <c r="K1225" s="26">
        <v>0</v>
      </c>
      <c r="L1225" s="26">
        <v>0</v>
      </c>
      <c r="M1225" s="26">
        <v>4030.2514604160001</v>
      </c>
      <c r="N1225" s="26">
        <v>188.5</v>
      </c>
      <c r="O1225" s="26">
        <v>0</v>
      </c>
      <c r="P1225" s="26">
        <v>4218.7514604159996</v>
      </c>
      <c r="Q1225" s="26">
        <v>0</v>
      </c>
      <c r="R1225" s="26">
        <v>0</v>
      </c>
      <c r="S1225" s="26">
        <v>4218.7514604159996</v>
      </c>
      <c r="T1225" s="26">
        <v>313</v>
      </c>
      <c r="U1225" s="26">
        <v>4531.7514604159996</v>
      </c>
      <c r="V1225" s="25" t="s">
        <v>278</v>
      </c>
    </row>
    <row r="1226" spans="1:22" hidden="1" x14ac:dyDescent="0.25">
      <c r="A1226" s="25">
        <v>2017</v>
      </c>
      <c r="B1226" s="25">
        <v>210048</v>
      </c>
      <c r="C1226" s="25" t="s">
        <v>236</v>
      </c>
      <c r="D1226" s="25" t="s">
        <v>1</v>
      </c>
      <c r="E1226" s="25" t="s">
        <v>156</v>
      </c>
      <c r="F1226" s="25" t="s">
        <v>157</v>
      </c>
      <c r="G1226" s="26">
        <v>188628</v>
      </c>
      <c r="H1226" s="26">
        <v>839.04714000000001</v>
      </c>
      <c r="I1226" s="26">
        <v>85.143840761999996</v>
      </c>
      <c r="J1226" s="26">
        <v>323.60391167500001</v>
      </c>
      <c r="K1226" s="26">
        <v>0</v>
      </c>
      <c r="L1226" s="26">
        <v>0</v>
      </c>
      <c r="M1226" s="26">
        <v>1247.794892437</v>
      </c>
      <c r="N1226" s="26">
        <v>114.7</v>
      </c>
      <c r="O1226" s="26">
        <v>0</v>
      </c>
      <c r="P1226" s="26">
        <v>1362.4948924370001</v>
      </c>
      <c r="Q1226" s="26">
        <v>0</v>
      </c>
      <c r="R1226" s="26">
        <v>0</v>
      </c>
      <c r="S1226" s="26">
        <v>1362.4948924370001</v>
      </c>
      <c r="T1226" s="26">
        <v>101.1</v>
      </c>
      <c r="U1226" s="26">
        <v>1463.594892437</v>
      </c>
      <c r="V1226" s="25" t="s">
        <v>278</v>
      </c>
    </row>
    <row r="1227" spans="1:22" hidden="1" x14ac:dyDescent="0.25">
      <c r="A1227" s="25">
        <v>2017</v>
      </c>
      <c r="B1227" s="25">
        <v>210048</v>
      </c>
      <c r="C1227" s="25" t="s">
        <v>236</v>
      </c>
      <c r="D1227" s="25" t="s">
        <v>1</v>
      </c>
      <c r="E1227" s="25" t="s">
        <v>158</v>
      </c>
      <c r="F1227" s="25" t="s">
        <v>159</v>
      </c>
      <c r="G1227" s="26">
        <v>158242</v>
      </c>
      <c r="H1227" s="26">
        <v>854.64714000000004</v>
      </c>
      <c r="I1227" s="26">
        <v>41.174056663000002</v>
      </c>
      <c r="J1227" s="26">
        <v>340.93680792399999</v>
      </c>
      <c r="K1227" s="26">
        <v>0</v>
      </c>
      <c r="L1227" s="26">
        <v>0</v>
      </c>
      <c r="M1227" s="26">
        <v>1236.7580045879999</v>
      </c>
      <c r="N1227" s="26">
        <v>58.6</v>
      </c>
      <c r="O1227" s="26">
        <v>0</v>
      </c>
      <c r="P1227" s="26">
        <v>1295.3580045880001</v>
      </c>
      <c r="Q1227" s="26">
        <v>0</v>
      </c>
      <c r="R1227" s="26">
        <v>0</v>
      </c>
      <c r="S1227" s="26">
        <v>1295.3580045880001</v>
      </c>
      <c r="T1227" s="26">
        <v>96.1</v>
      </c>
      <c r="U1227" s="26">
        <v>1391.458004588</v>
      </c>
      <c r="V1227" s="25" t="s">
        <v>278</v>
      </c>
    </row>
    <row r="1228" spans="1:22" hidden="1" x14ac:dyDescent="0.25">
      <c r="A1228" s="25">
        <v>2017</v>
      </c>
      <c r="B1228" s="25">
        <v>210048</v>
      </c>
      <c r="C1228" s="25" t="s">
        <v>236</v>
      </c>
      <c r="D1228" s="25" t="s">
        <v>1</v>
      </c>
      <c r="E1228" s="25" t="s">
        <v>160</v>
      </c>
      <c r="F1228" s="25" t="s">
        <v>161</v>
      </c>
      <c r="G1228" s="26">
        <v>2069</v>
      </c>
      <c r="H1228" s="26">
        <v>843.98110999999994</v>
      </c>
      <c r="I1228" s="26">
        <v>47.711383015999999</v>
      </c>
      <c r="J1228" s="26">
        <v>299.84958809199998</v>
      </c>
      <c r="K1228" s="26">
        <v>0</v>
      </c>
      <c r="L1228" s="26">
        <v>0</v>
      </c>
      <c r="M1228" s="26">
        <v>1191.5420811070001</v>
      </c>
      <c r="N1228" s="26">
        <v>6.9</v>
      </c>
      <c r="O1228" s="26">
        <v>0</v>
      </c>
      <c r="P1228" s="26">
        <v>1198.4420811069999</v>
      </c>
      <c r="Q1228" s="26">
        <v>0</v>
      </c>
      <c r="R1228" s="26">
        <v>0</v>
      </c>
      <c r="S1228" s="26">
        <v>1198.4420811069999</v>
      </c>
      <c r="T1228" s="26">
        <v>88.9</v>
      </c>
      <c r="U1228" s="26">
        <v>1287.342081107</v>
      </c>
      <c r="V1228" s="25" t="s">
        <v>278</v>
      </c>
    </row>
    <row r="1229" spans="1:22" hidden="1" x14ac:dyDescent="0.25">
      <c r="A1229" s="25">
        <v>2017</v>
      </c>
      <c r="B1229" s="25">
        <v>210048</v>
      </c>
      <c r="C1229" s="25" t="s">
        <v>236</v>
      </c>
      <c r="D1229" s="25" t="s">
        <v>1</v>
      </c>
      <c r="E1229" s="25" t="s">
        <v>164</v>
      </c>
      <c r="F1229" s="25" t="s">
        <v>165</v>
      </c>
      <c r="G1229" s="26">
        <v>101302</v>
      </c>
      <c r="H1229" s="26">
        <v>616.82872999999995</v>
      </c>
      <c r="I1229" s="26">
        <v>94.550391935999997</v>
      </c>
      <c r="J1229" s="26">
        <v>238.450395818</v>
      </c>
      <c r="K1229" s="26">
        <v>0</v>
      </c>
      <c r="L1229" s="26">
        <v>0</v>
      </c>
      <c r="M1229" s="26">
        <v>949.82951775399999</v>
      </c>
      <c r="N1229" s="26">
        <v>118.7</v>
      </c>
      <c r="O1229" s="26">
        <v>7.75</v>
      </c>
      <c r="P1229" s="26">
        <v>1076.2795177539999</v>
      </c>
      <c r="Q1229" s="26">
        <v>0</v>
      </c>
      <c r="R1229" s="26">
        <v>0</v>
      </c>
      <c r="S1229" s="26">
        <v>1076.2795177539999</v>
      </c>
      <c r="T1229" s="26">
        <v>79.8</v>
      </c>
      <c r="U1229" s="26">
        <v>1156.0795177540001</v>
      </c>
      <c r="V1229" s="25" t="s">
        <v>278</v>
      </c>
    </row>
    <row r="1230" spans="1:22" hidden="1" x14ac:dyDescent="0.25">
      <c r="A1230" s="25">
        <v>2017</v>
      </c>
      <c r="B1230" s="25">
        <v>210048</v>
      </c>
      <c r="C1230" s="25" t="s">
        <v>236</v>
      </c>
      <c r="D1230" s="25" t="s">
        <v>1</v>
      </c>
      <c r="E1230" s="25" t="s">
        <v>166</v>
      </c>
      <c r="F1230" s="25" t="s">
        <v>167</v>
      </c>
      <c r="G1230" s="26">
        <v>3</v>
      </c>
      <c r="H1230" s="26">
        <v>1.3</v>
      </c>
      <c r="I1230" s="26">
        <v>7.5382592999999998E-2</v>
      </c>
      <c r="J1230" s="26">
        <v>0.55711609299999998</v>
      </c>
      <c r="K1230" s="26">
        <v>0</v>
      </c>
      <c r="L1230" s="26">
        <v>0</v>
      </c>
      <c r="M1230" s="26">
        <v>1.932498687</v>
      </c>
      <c r="N1230" s="26">
        <v>0</v>
      </c>
      <c r="O1230" s="26">
        <v>0</v>
      </c>
      <c r="P1230" s="26">
        <v>1.932498687</v>
      </c>
      <c r="Q1230" s="26">
        <v>0</v>
      </c>
      <c r="R1230" s="26">
        <v>0</v>
      </c>
      <c r="S1230" s="26">
        <v>1.932498687</v>
      </c>
      <c r="T1230" s="26">
        <v>0.1</v>
      </c>
      <c r="U1230" s="26">
        <v>2.0324986869999999</v>
      </c>
      <c r="V1230" s="25" t="s">
        <v>278</v>
      </c>
    </row>
    <row r="1231" spans="1:22" hidden="1" x14ac:dyDescent="0.25">
      <c r="A1231" s="25">
        <v>2017</v>
      </c>
      <c r="B1231" s="25">
        <v>210048</v>
      </c>
      <c r="C1231" s="25" t="s">
        <v>236</v>
      </c>
      <c r="D1231" s="25" t="s">
        <v>1</v>
      </c>
      <c r="E1231" s="25" t="s">
        <v>170</v>
      </c>
      <c r="F1231" s="25" t="s">
        <v>171</v>
      </c>
      <c r="G1231" s="26">
        <v>107835</v>
      </c>
      <c r="H1231" s="26">
        <v>3396.4478300000001</v>
      </c>
      <c r="I1231" s="26">
        <v>453.51336257499997</v>
      </c>
      <c r="J1231" s="26">
        <v>1593.400568754</v>
      </c>
      <c r="K1231" s="26">
        <v>0</v>
      </c>
      <c r="L1231" s="26">
        <v>0</v>
      </c>
      <c r="M1231" s="26">
        <v>5443.3617613289998</v>
      </c>
      <c r="N1231" s="26">
        <v>556.20000000000005</v>
      </c>
      <c r="O1231" s="26">
        <v>0</v>
      </c>
      <c r="P1231" s="26">
        <v>5999.5617613289996</v>
      </c>
      <c r="Q1231" s="26">
        <v>0</v>
      </c>
      <c r="R1231" s="26">
        <v>0</v>
      </c>
      <c r="S1231" s="26">
        <v>5999.5617613289996</v>
      </c>
      <c r="T1231" s="26">
        <v>445.1</v>
      </c>
      <c r="U1231" s="26">
        <v>6444.661761329</v>
      </c>
      <c r="V1231" s="25" t="s">
        <v>278</v>
      </c>
    </row>
    <row r="1232" spans="1:22" hidden="1" x14ac:dyDescent="0.25">
      <c r="A1232" s="25">
        <v>2017</v>
      </c>
      <c r="B1232" s="25">
        <v>210048</v>
      </c>
      <c r="C1232" s="25" t="s">
        <v>236</v>
      </c>
      <c r="D1232" s="25" t="s">
        <v>1</v>
      </c>
      <c r="E1232" s="25" t="s">
        <v>193</v>
      </c>
      <c r="F1232" s="25" t="s">
        <v>194</v>
      </c>
      <c r="G1232" s="26">
        <v>23667</v>
      </c>
      <c r="H1232" s="26">
        <v>223</v>
      </c>
      <c r="I1232" s="26">
        <v>12.931014113</v>
      </c>
      <c r="J1232" s="26">
        <v>79.229980565000005</v>
      </c>
      <c r="K1232" s="26"/>
      <c r="L1232" s="26"/>
      <c r="M1232" s="26">
        <v>315.16099467800001</v>
      </c>
      <c r="N1232" s="26"/>
      <c r="O1232" s="26"/>
      <c r="P1232" s="26">
        <v>315.16099467800001</v>
      </c>
      <c r="Q1232" s="26">
        <v>0</v>
      </c>
      <c r="R1232" s="26">
        <v>0</v>
      </c>
      <c r="S1232" s="26">
        <v>315.16099467800001</v>
      </c>
      <c r="T1232" s="26">
        <v>23.4</v>
      </c>
      <c r="U1232" s="26">
        <v>338.56099467799999</v>
      </c>
      <c r="V1232" s="25" t="s">
        <v>278</v>
      </c>
    </row>
    <row r="1233" spans="1:22" hidden="1" x14ac:dyDescent="0.25">
      <c r="A1233" s="25">
        <v>2017</v>
      </c>
      <c r="B1233" s="25">
        <v>210048</v>
      </c>
      <c r="C1233" s="25" t="s">
        <v>236</v>
      </c>
      <c r="D1233" s="25" t="s">
        <v>1</v>
      </c>
      <c r="E1233" s="25" t="s">
        <v>172</v>
      </c>
      <c r="F1233" s="25" t="s">
        <v>173</v>
      </c>
      <c r="G1233" s="26">
        <v>17535</v>
      </c>
      <c r="H1233" s="26"/>
      <c r="I1233" s="26">
        <v>900.08799999999997</v>
      </c>
      <c r="J1233" s="26">
        <v>789.44752312900005</v>
      </c>
      <c r="K1233" s="26"/>
      <c r="L1233" s="26"/>
      <c r="M1233" s="26">
        <v>1689.535523129</v>
      </c>
      <c r="N1233" s="26"/>
      <c r="O1233" s="26"/>
      <c r="P1233" s="26">
        <v>1689.535523129</v>
      </c>
      <c r="Q1233" s="26">
        <v>0</v>
      </c>
      <c r="R1233" s="26">
        <v>0</v>
      </c>
      <c r="S1233" s="26">
        <v>1689.535523129</v>
      </c>
      <c r="T1233" s="26">
        <v>125.3</v>
      </c>
      <c r="U1233" s="26">
        <v>1814.835523129</v>
      </c>
      <c r="V1233" s="25" t="s">
        <v>278</v>
      </c>
    </row>
    <row r="1234" spans="1:22" x14ac:dyDescent="0.25">
      <c r="A1234" s="25">
        <v>2017</v>
      </c>
      <c r="B1234" s="25">
        <v>210048</v>
      </c>
      <c r="C1234" s="25" t="s">
        <v>236</v>
      </c>
      <c r="D1234" s="25" t="s">
        <v>177</v>
      </c>
      <c r="E1234" s="25" t="s">
        <v>94</v>
      </c>
      <c r="F1234" s="25" t="s">
        <v>94</v>
      </c>
      <c r="G1234" s="26">
        <v>21747691.948720001</v>
      </c>
      <c r="H1234" s="26">
        <v>146960.79621999999</v>
      </c>
      <c r="I1234" s="26">
        <v>28652.572649999998</v>
      </c>
      <c r="J1234" s="26">
        <v>47436.190860000002</v>
      </c>
      <c r="K1234" s="26">
        <v>763.35955000000001</v>
      </c>
      <c r="L1234" s="26">
        <v>0</v>
      </c>
      <c r="M1234" s="26">
        <v>223812.91928</v>
      </c>
      <c r="N1234" s="26">
        <v>21440.2</v>
      </c>
      <c r="O1234" s="26">
        <v>1808.988628462</v>
      </c>
      <c r="P1234" s="26">
        <v>247062.107908462</v>
      </c>
      <c r="Q1234" s="26">
        <v>0</v>
      </c>
      <c r="R1234" s="26">
        <v>0</v>
      </c>
      <c r="S1234" s="26">
        <v>247062.10790846101</v>
      </c>
      <c r="T1234" s="26">
        <v>18329</v>
      </c>
      <c r="U1234" s="26">
        <v>265391.107908462</v>
      </c>
      <c r="V1234" s="25" t="s">
        <v>278</v>
      </c>
    </row>
    <row r="1235" spans="1:22" hidden="1" x14ac:dyDescent="0.25">
      <c r="A1235" s="25">
        <v>2017</v>
      </c>
      <c r="B1235" s="25">
        <v>210049</v>
      </c>
      <c r="C1235" s="25" t="s">
        <v>237</v>
      </c>
      <c r="D1235" s="25" t="s">
        <v>1</v>
      </c>
      <c r="E1235" s="25" t="s">
        <v>106</v>
      </c>
      <c r="F1235" s="25" t="s">
        <v>107</v>
      </c>
      <c r="G1235" s="26">
        <v>36588</v>
      </c>
      <c r="H1235" s="26">
        <v>24267.368402959</v>
      </c>
      <c r="I1235" s="26">
        <v>5137.3821743449998</v>
      </c>
      <c r="J1235" s="26">
        <v>8018.8123498599998</v>
      </c>
      <c r="K1235" s="26">
        <v>0</v>
      </c>
      <c r="L1235" s="26">
        <v>0</v>
      </c>
      <c r="M1235" s="26">
        <v>37423.562927163002</v>
      </c>
      <c r="N1235" s="26">
        <v>4142.1000000000004</v>
      </c>
      <c r="O1235" s="26">
        <v>25.28</v>
      </c>
      <c r="P1235" s="26">
        <v>41590.942927163</v>
      </c>
      <c r="Q1235" s="26">
        <v>0</v>
      </c>
      <c r="R1235" s="26">
        <v>0</v>
      </c>
      <c r="S1235" s="26">
        <v>41590.942927163</v>
      </c>
      <c r="T1235" s="26">
        <v>3629.1</v>
      </c>
      <c r="U1235" s="26">
        <v>45220.042927162998</v>
      </c>
      <c r="V1235" s="25" t="s">
        <v>278</v>
      </c>
    </row>
    <row r="1236" spans="1:22" hidden="1" x14ac:dyDescent="0.25">
      <c r="A1236" s="25">
        <v>2017</v>
      </c>
      <c r="B1236" s="25">
        <v>210049</v>
      </c>
      <c r="C1236" s="25" t="s">
        <v>237</v>
      </c>
      <c r="D1236" s="25" t="s">
        <v>1</v>
      </c>
      <c r="E1236" s="25" t="s">
        <v>108</v>
      </c>
      <c r="F1236" s="25" t="s">
        <v>109</v>
      </c>
      <c r="G1236" s="26">
        <v>350</v>
      </c>
      <c r="H1236" s="26">
        <v>1286.4365817160001</v>
      </c>
      <c r="I1236" s="26">
        <v>122.27078303099999</v>
      </c>
      <c r="J1236" s="26">
        <v>423.64151104500002</v>
      </c>
      <c r="K1236" s="26">
        <v>0</v>
      </c>
      <c r="L1236" s="26">
        <v>0</v>
      </c>
      <c r="M1236" s="26">
        <v>1832.3488757919999</v>
      </c>
      <c r="N1236" s="26">
        <v>169.2</v>
      </c>
      <c r="O1236" s="26">
        <v>0.24</v>
      </c>
      <c r="P1236" s="26">
        <v>2001.788875792</v>
      </c>
      <c r="Q1236" s="26">
        <v>0</v>
      </c>
      <c r="R1236" s="26">
        <v>0</v>
      </c>
      <c r="S1236" s="26">
        <v>2001.788875792</v>
      </c>
      <c r="T1236" s="26">
        <v>174.7</v>
      </c>
      <c r="U1236" s="26">
        <v>2176.4888757919998</v>
      </c>
      <c r="V1236" s="25" t="s">
        <v>278</v>
      </c>
    </row>
    <row r="1237" spans="1:22" hidden="1" x14ac:dyDescent="0.25">
      <c r="A1237" s="25">
        <v>2017</v>
      </c>
      <c r="B1237" s="25">
        <v>210049</v>
      </c>
      <c r="C1237" s="25" t="s">
        <v>237</v>
      </c>
      <c r="D1237" s="25" t="s">
        <v>1</v>
      </c>
      <c r="E1237" s="25" t="s">
        <v>112</v>
      </c>
      <c r="F1237" s="25" t="s">
        <v>113</v>
      </c>
      <c r="G1237" s="26">
        <v>2582</v>
      </c>
      <c r="H1237" s="26">
        <v>968.60777847899999</v>
      </c>
      <c r="I1237" s="26">
        <v>933.99340487999996</v>
      </c>
      <c r="J1237" s="26">
        <v>327.07439402199998</v>
      </c>
      <c r="K1237" s="26">
        <v>0</v>
      </c>
      <c r="L1237" s="26">
        <v>0</v>
      </c>
      <c r="M1237" s="26">
        <v>2229.675577381</v>
      </c>
      <c r="N1237" s="26">
        <v>1143.3</v>
      </c>
      <c r="O1237" s="26">
        <v>1.79</v>
      </c>
      <c r="P1237" s="26">
        <v>3374.7655773810002</v>
      </c>
      <c r="Q1237" s="26">
        <v>0</v>
      </c>
      <c r="R1237" s="26">
        <v>0</v>
      </c>
      <c r="S1237" s="26">
        <v>3374.7655773810002</v>
      </c>
      <c r="T1237" s="26">
        <v>294.5</v>
      </c>
      <c r="U1237" s="26">
        <v>3669.2655773810002</v>
      </c>
      <c r="V1237" s="25" t="s">
        <v>278</v>
      </c>
    </row>
    <row r="1238" spans="1:22" hidden="1" x14ac:dyDescent="0.25">
      <c r="A1238" s="25">
        <v>2017</v>
      </c>
      <c r="B1238" s="25">
        <v>210049</v>
      </c>
      <c r="C1238" s="25" t="s">
        <v>237</v>
      </c>
      <c r="D1238" s="25" t="s">
        <v>1</v>
      </c>
      <c r="E1238" s="25" t="s">
        <v>116</v>
      </c>
      <c r="F1238" s="25" t="s">
        <v>117</v>
      </c>
      <c r="G1238" s="26">
        <v>3549</v>
      </c>
      <c r="H1238" s="26">
        <v>5652.7894752350003</v>
      </c>
      <c r="I1238" s="26">
        <v>996.93464800300001</v>
      </c>
      <c r="J1238" s="26">
        <v>1865.9637806620001</v>
      </c>
      <c r="K1238" s="26">
        <v>0</v>
      </c>
      <c r="L1238" s="26">
        <v>0</v>
      </c>
      <c r="M1238" s="26">
        <v>8515.6879038999996</v>
      </c>
      <c r="N1238" s="26">
        <v>1214.3</v>
      </c>
      <c r="O1238" s="26">
        <v>119.644552</v>
      </c>
      <c r="P1238" s="26">
        <v>9849.6324559000004</v>
      </c>
      <c r="Q1238" s="26">
        <v>0</v>
      </c>
      <c r="R1238" s="26">
        <v>0</v>
      </c>
      <c r="S1238" s="26">
        <v>9849.6324559000004</v>
      </c>
      <c r="T1238" s="26">
        <v>859.5</v>
      </c>
      <c r="U1238" s="26">
        <v>10709.1324559</v>
      </c>
      <c r="V1238" s="25" t="s">
        <v>278</v>
      </c>
    </row>
    <row r="1239" spans="1:22" hidden="1" x14ac:dyDescent="0.25">
      <c r="A1239" s="25">
        <v>2017</v>
      </c>
      <c r="B1239" s="25">
        <v>210049</v>
      </c>
      <c r="C1239" s="25" t="s">
        <v>237</v>
      </c>
      <c r="D1239" s="25" t="s">
        <v>1</v>
      </c>
      <c r="E1239" s="25" t="s">
        <v>118</v>
      </c>
      <c r="F1239" s="25" t="s">
        <v>119</v>
      </c>
      <c r="G1239" s="26">
        <v>3692</v>
      </c>
      <c r="H1239" s="26">
        <v>1663.38837008</v>
      </c>
      <c r="I1239" s="26">
        <v>131.77753937</v>
      </c>
      <c r="J1239" s="26">
        <v>547.52381704100003</v>
      </c>
      <c r="K1239" s="26">
        <v>0</v>
      </c>
      <c r="L1239" s="26">
        <v>0</v>
      </c>
      <c r="M1239" s="26">
        <v>2342.6897264919999</v>
      </c>
      <c r="N1239" s="26">
        <v>175.7</v>
      </c>
      <c r="O1239" s="26">
        <v>0</v>
      </c>
      <c r="P1239" s="26">
        <v>2518.3897264920001</v>
      </c>
      <c r="Q1239" s="26">
        <v>0</v>
      </c>
      <c r="R1239" s="26">
        <v>0</v>
      </c>
      <c r="S1239" s="26">
        <v>2518.3897264920001</v>
      </c>
      <c r="T1239" s="26">
        <v>219.7</v>
      </c>
      <c r="U1239" s="26">
        <v>2738.089726492</v>
      </c>
      <c r="V1239" s="25" t="s">
        <v>278</v>
      </c>
    </row>
    <row r="1240" spans="1:22" hidden="1" x14ac:dyDescent="0.25">
      <c r="A1240" s="25">
        <v>2017</v>
      </c>
      <c r="B1240" s="25">
        <v>210049</v>
      </c>
      <c r="C1240" s="25" t="s">
        <v>237</v>
      </c>
      <c r="D1240" s="25" t="s">
        <v>1</v>
      </c>
      <c r="E1240" s="25" t="s">
        <v>120</v>
      </c>
      <c r="F1240" s="25" t="s">
        <v>121</v>
      </c>
      <c r="G1240" s="26">
        <v>645635</v>
      </c>
      <c r="H1240" s="26">
        <v>12718.293740159999</v>
      </c>
      <c r="I1240" s="26">
        <v>1093.5834615809999</v>
      </c>
      <c r="J1240" s="26">
        <v>4251.8464653339997</v>
      </c>
      <c r="K1240" s="26">
        <v>0</v>
      </c>
      <c r="L1240" s="26">
        <v>0</v>
      </c>
      <c r="M1240" s="26">
        <v>18063.723667075999</v>
      </c>
      <c r="N1240" s="26">
        <v>1866.6</v>
      </c>
      <c r="O1240" s="26">
        <v>0.09</v>
      </c>
      <c r="P1240" s="26">
        <v>19930.413667076002</v>
      </c>
      <c r="Q1240" s="26">
        <v>0</v>
      </c>
      <c r="R1240" s="26">
        <v>0</v>
      </c>
      <c r="S1240" s="26">
        <v>19930.413667076002</v>
      </c>
      <c r="T1240" s="26">
        <v>1739.1</v>
      </c>
      <c r="U1240" s="26">
        <v>21669.513667076</v>
      </c>
      <c r="V1240" s="25" t="s">
        <v>278</v>
      </c>
    </row>
    <row r="1241" spans="1:22" hidden="1" x14ac:dyDescent="0.25">
      <c r="A1241" s="25">
        <v>2017</v>
      </c>
      <c r="B1241" s="25">
        <v>210049</v>
      </c>
      <c r="C1241" s="25" t="s">
        <v>237</v>
      </c>
      <c r="D1241" s="25" t="s">
        <v>1</v>
      </c>
      <c r="E1241" s="25" t="s">
        <v>122</v>
      </c>
      <c r="F1241" s="25" t="s">
        <v>123</v>
      </c>
      <c r="G1241" s="26">
        <v>416758</v>
      </c>
      <c r="H1241" s="26">
        <v>5973.0681630999998</v>
      </c>
      <c r="I1241" s="26">
        <v>1086.0976847479999</v>
      </c>
      <c r="J1241" s="26">
        <v>2042.1923898909999</v>
      </c>
      <c r="K1241" s="26">
        <v>0</v>
      </c>
      <c r="L1241" s="26">
        <v>0</v>
      </c>
      <c r="M1241" s="26">
        <v>9101.3582377389994</v>
      </c>
      <c r="N1241" s="26">
        <v>1719.7</v>
      </c>
      <c r="O1241" s="26">
        <v>0</v>
      </c>
      <c r="P1241" s="26">
        <v>10821.058237739</v>
      </c>
      <c r="Q1241" s="26">
        <v>0</v>
      </c>
      <c r="R1241" s="26">
        <v>0</v>
      </c>
      <c r="S1241" s="26">
        <v>10821.058237739</v>
      </c>
      <c r="T1241" s="26">
        <v>944.2</v>
      </c>
      <c r="U1241" s="26">
        <v>11765.258237739001</v>
      </c>
      <c r="V1241" s="25" t="s">
        <v>278</v>
      </c>
    </row>
    <row r="1242" spans="1:22" hidden="1" x14ac:dyDescent="0.25">
      <c r="A1242" s="25">
        <v>2017</v>
      </c>
      <c r="B1242" s="25">
        <v>210049</v>
      </c>
      <c r="C1242" s="25" t="s">
        <v>237</v>
      </c>
      <c r="D1242" s="25" t="s">
        <v>1</v>
      </c>
      <c r="E1242" s="25" t="s">
        <v>124</v>
      </c>
      <c r="F1242" s="25" t="s">
        <v>125</v>
      </c>
      <c r="G1242" s="26">
        <v>5622</v>
      </c>
      <c r="H1242" s="26">
        <v>872.04087882099998</v>
      </c>
      <c r="I1242" s="26">
        <v>907.52342834399997</v>
      </c>
      <c r="J1242" s="26">
        <v>379.82866498999999</v>
      </c>
      <c r="K1242" s="26">
        <v>0</v>
      </c>
      <c r="L1242" s="26">
        <v>0</v>
      </c>
      <c r="M1242" s="26">
        <v>2159.3929721549998</v>
      </c>
      <c r="N1242" s="26">
        <v>1162.9000000000001</v>
      </c>
      <c r="O1242" s="26">
        <v>0</v>
      </c>
      <c r="P1242" s="26">
        <v>3322.2929721549999</v>
      </c>
      <c r="Q1242" s="26">
        <v>0</v>
      </c>
      <c r="R1242" s="26">
        <v>0</v>
      </c>
      <c r="S1242" s="26">
        <v>3322.2929721549999</v>
      </c>
      <c r="T1242" s="26">
        <v>289.89999999999998</v>
      </c>
      <c r="U1242" s="26">
        <v>3612.192972155</v>
      </c>
      <c r="V1242" s="25" t="s">
        <v>278</v>
      </c>
    </row>
    <row r="1243" spans="1:22" hidden="1" x14ac:dyDescent="0.25">
      <c r="A1243" s="25">
        <v>2017</v>
      </c>
      <c r="B1243" s="25">
        <v>210049</v>
      </c>
      <c r="C1243" s="25" t="s">
        <v>237</v>
      </c>
      <c r="D1243" s="25" t="s">
        <v>1</v>
      </c>
      <c r="E1243" s="25" t="s">
        <v>126</v>
      </c>
      <c r="F1243" s="25" t="s">
        <v>127</v>
      </c>
      <c r="G1243" s="26">
        <v>61873</v>
      </c>
      <c r="H1243" s="26">
        <v>5279.4848267759999</v>
      </c>
      <c r="I1243" s="26">
        <v>794.05046956199999</v>
      </c>
      <c r="J1243" s="26">
        <v>1912.3841649359999</v>
      </c>
      <c r="K1243" s="26">
        <v>0</v>
      </c>
      <c r="L1243" s="26">
        <v>0</v>
      </c>
      <c r="M1243" s="26">
        <v>7985.9194612749998</v>
      </c>
      <c r="N1243" s="26">
        <v>1288.5</v>
      </c>
      <c r="O1243" s="26">
        <v>0</v>
      </c>
      <c r="P1243" s="26">
        <v>9274.4194612749998</v>
      </c>
      <c r="Q1243" s="26">
        <v>0</v>
      </c>
      <c r="R1243" s="26">
        <v>0</v>
      </c>
      <c r="S1243" s="26">
        <v>9274.4194612749998</v>
      </c>
      <c r="T1243" s="26">
        <v>809.3</v>
      </c>
      <c r="U1243" s="26">
        <v>10083.719461275001</v>
      </c>
      <c r="V1243" s="25" t="s">
        <v>278</v>
      </c>
    </row>
    <row r="1244" spans="1:22" hidden="1" x14ac:dyDescent="0.25">
      <c r="A1244" s="25">
        <v>2017</v>
      </c>
      <c r="B1244" s="25">
        <v>210049</v>
      </c>
      <c r="C1244" s="25" t="s">
        <v>237</v>
      </c>
      <c r="D1244" s="25" t="s">
        <v>1</v>
      </c>
      <c r="E1244" s="25" t="s">
        <v>128</v>
      </c>
      <c r="F1244" s="25" t="s">
        <v>129</v>
      </c>
      <c r="G1244" s="26">
        <v>741969</v>
      </c>
      <c r="H1244" s="26">
        <v>10401.744349115999</v>
      </c>
      <c r="I1244" s="26">
        <v>1263.8909621549999</v>
      </c>
      <c r="J1244" s="26">
        <v>4232.6526053710004</v>
      </c>
      <c r="K1244" s="26">
        <v>0</v>
      </c>
      <c r="L1244" s="26">
        <v>0</v>
      </c>
      <c r="M1244" s="26">
        <v>15898.287916642001</v>
      </c>
      <c r="N1244" s="26">
        <v>1678.1</v>
      </c>
      <c r="O1244" s="26">
        <v>918.765039</v>
      </c>
      <c r="P1244" s="26">
        <v>18495.152955641999</v>
      </c>
      <c r="Q1244" s="26">
        <v>0</v>
      </c>
      <c r="R1244" s="26">
        <v>0</v>
      </c>
      <c r="S1244" s="26">
        <v>18495.152955641999</v>
      </c>
      <c r="T1244" s="26">
        <v>1613.8</v>
      </c>
      <c r="U1244" s="26">
        <v>20108.952955641998</v>
      </c>
      <c r="V1244" s="25" t="s">
        <v>278</v>
      </c>
    </row>
    <row r="1245" spans="1:22" hidden="1" x14ac:dyDescent="0.25">
      <c r="A1245" s="25">
        <v>2017</v>
      </c>
      <c r="B1245" s="25">
        <v>210049</v>
      </c>
      <c r="C1245" s="25" t="s">
        <v>237</v>
      </c>
      <c r="D1245" s="25" t="s">
        <v>1</v>
      </c>
      <c r="E1245" s="25" t="s">
        <v>130</v>
      </c>
      <c r="F1245" s="25" t="s">
        <v>131</v>
      </c>
      <c r="G1245" s="26">
        <v>150811</v>
      </c>
      <c r="H1245" s="26">
        <v>1056.9018660050001</v>
      </c>
      <c r="I1245" s="26">
        <v>307.340241214</v>
      </c>
      <c r="J1245" s="26">
        <v>485.898448331</v>
      </c>
      <c r="K1245" s="26">
        <v>0</v>
      </c>
      <c r="L1245" s="26">
        <v>0</v>
      </c>
      <c r="M1245" s="26">
        <v>1850.14055555</v>
      </c>
      <c r="N1245" s="26">
        <v>316.3</v>
      </c>
      <c r="O1245" s="26">
        <v>0</v>
      </c>
      <c r="P1245" s="26">
        <v>2166.4405555500002</v>
      </c>
      <c r="Q1245" s="26">
        <v>0</v>
      </c>
      <c r="R1245" s="26">
        <v>0</v>
      </c>
      <c r="S1245" s="26">
        <v>2166.4405555500002</v>
      </c>
      <c r="T1245" s="26">
        <v>189</v>
      </c>
      <c r="U1245" s="26">
        <v>2355.4405555500002</v>
      </c>
      <c r="V1245" s="25" t="s">
        <v>278</v>
      </c>
    </row>
    <row r="1246" spans="1:22" hidden="1" x14ac:dyDescent="0.25">
      <c r="A1246" s="25">
        <v>2017</v>
      </c>
      <c r="B1246" s="25">
        <v>210049</v>
      </c>
      <c r="C1246" s="25" t="s">
        <v>237</v>
      </c>
      <c r="D1246" s="25" t="s">
        <v>1</v>
      </c>
      <c r="E1246" s="25" t="s">
        <v>132</v>
      </c>
      <c r="F1246" s="25" t="s">
        <v>133</v>
      </c>
      <c r="G1246" s="26">
        <v>733396</v>
      </c>
      <c r="H1246" s="26">
        <v>551.12273587000004</v>
      </c>
      <c r="I1246" s="26">
        <v>19.238680362</v>
      </c>
      <c r="J1246" s="26">
        <v>223.50405592000001</v>
      </c>
      <c r="K1246" s="26">
        <v>0</v>
      </c>
      <c r="L1246" s="26">
        <v>0</v>
      </c>
      <c r="M1246" s="26">
        <v>793.86547215300004</v>
      </c>
      <c r="N1246" s="26">
        <v>32.799999999999997</v>
      </c>
      <c r="O1246" s="26">
        <v>0</v>
      </c>
      <c r="P1246" s="26">
        <v>826.665472153</v>
      </c>
      <c r="Q1246" s="26">
        <v>0</v>
      </c>
      <c r="R1246" s="26">
        <v>0</v>
      </c>
      <c r="S1246" s="26">
        <v>826.665472153</v>
      </c>
      <c r="T1246" s="26">
        <v>72.099999999999994</v>
      </c>
      <c r="U1246" s="26">
        <v>898.76547215300002</v>
      </c>
      <c r="V1246" s="25" t="s">
        <v>278</v>
      </c>
    </row>
    <row r="1247" spans="1:22" hidden="1" x14ac:dyDescent="0.25">
      <c r="A1247" s="25">
        <v>2017</v>
      </c>
      <c r="B1247" s="25">
        <v>210049</v>
      </c>
      <c r="C1247" s="25" t="s">
        <v>237</v>
      </c>
      <c r="D1247" s="25" t="s">
        <v>1</v>
      </c>
      <c r="E1247" s="25" t="s">
        <v>174</v>
      </c>
      <c r="F1247" s="25" t="s">
        <v>175</v>
      </c>
      <c r="G1247" s="26">
        <v>29210.66923</v>
      </c>
      <c r="H1247" s="26">
        <v>25087.8</v>
      </c>
      <c r="I1247" s="26">
        <v>1266.6474532679999</v>
      </c>
      <c r="J1247" s="26">
        <v>458.08901215100002</v>
      </c>
      <c r="K1247" s="26"/>
      <c r="L1247" s="26"/>
      <c r="M1247" s="26">
        <v>26812.536465419002</v>
      </c>
      <c r="N1247" s="26">
        <v>197.5</v>
      </c>
      <c r="O1247" s="26"/>
      <c r="P1247" s="26">
        <v>27010.036465419002</v>
      </c>
      <c r="Q1247" s="26">
        <v>0</v>
      </c>
      <c r="R1247" s="26">
        <v>0</v>
      </c>
      <c r="S1247" s="26">
        <v>27010.036465419002</v>
      </c>
      <c r="T1247" s="26">
        <v>2356.8000000000002</v>
      </c>
      <c r="U1247" s="26">
        <v>29366.836465419001</v>
      </c>
      <c r="V1247" s="25" t="s">
        <v>278</v>
      </c>
    </row>
    <row r="1248" spans="1:22" hidden="1" x14ac:dyDescent="0.25">
      <c r="A1248" s="25">
        <v>2017</v>
      </c>
      <c r="B1248" s="25">
        <v>210049</v>
      </c>
      <c r="C1248" s="25" t="s">
        <v>237</v>
      </c>
      <c r="D1248" s="25" t="s">
        <v>1</v>
      </c>
      <c r="E1248" s="25" t="s">
        <v>176</v>
      </c>
      <c r="F1248" s="25" t="s">
        <v>2</v>
      </c>
      <c r="G1248" s="26">
        <v>29210.66923</v>
      </c>
      <c r="H1248" s="26">
        <v>28521.7</v>
      </c>
      <c r="I1248" s="26">
        <v>5488.3400700539996</v>
      </c>
      <c r="J1248" s="26">
        <v>2297.7739226240001</v>
      </c>
      <c r="K1248" s="26"/>
      <c r="L1248" s="26"/>
      <c r="M1248" s="26">
        <v>36307.813992677999</v>
      </c>
      <c r="N1248" s="26">
        <v>258.10000000000002</v>
      </c>
      <c r="O1248" s="26"/>
      <c r="P1248" s="26">
        <v>36565.913992677997</v>
      </c>
      <c r="Q1248" s="26">
        <v>0</v>
      </c>
      <c r="R1248" s="26">
        <v>0</v>
      </c>
      <c r="S1248" s="26">
        <v>36565.913992677997</v>
      </c>
      <c r="T1248" s="26">
        <v>3190.6</v>
      </c>
      <c r="U1248" s="26">
        <v>39756.513992678003</v>
      </c>
      <c r="V1248" s="25" t="s">
        <v>278</v>
      </c>
    </row>
    <row r="1249" spans="1:22" hidden="1" x14ac:dyDescent="0.25">
      <c r="A1249" s="25">
        <v>2017</v>
      </c>
      <c r="B1249" s="25">
        <v>210049</v>
      </c>
      <c r="C1249" s="25" t="s">
        <v>237</v>
      </c>
      <c r="D1249" s="25" t="s">
        <v>1</v>
      </c>
      <c r="E1249" s="25" t="s">
        <v>134</v>
      </c>
      <c r="F1249" s="25" t="s">
        <v>135</v>
      </c>
      <c r="G1249" s="26">
        <v>11763848</v>
      </c>
      <c r="H1249" s="26">
        <v>14775.827618928</v>
      </c>
      <c r="I1249" s="26">
        <v>768.46741273700002</v>
      </c>
      <c r="J1249" s="26">
        <v>6014.0527139579999</v>
      </c>
      <c r="K1249" s="26">
        <v>0</v>
      </c>
      <c r="L1249" s="26">
        <v>0</v>
      </c>
      <c r="M1249" s="26">
        <v>21558.347745622999</v>
      </c>
      <c r="N1249" s="26">
        <v>716.6</v>
      </c>
      <c r="O1249" s="26">
        <v>89.496639000000002</v>
      </c>
      <c r="P1249" s="26">
        <v>22364.444384622999</v>
      </c>
      <c r="Q1249" s="26">
        <v>0</v>
      </c>
      <c r="R1249" s="26">
        <v>0</v>
      </c>
      <c r="S1249" s="26">
        <v>22364.444384622999</v>
      </c>
      <c r="T1249" s="26">
        <v>1951.5</v>
      </c>
      <c r="U1249" s="26">
        <v>24315.944384622999</v>
      </c>
      <c r="V1249" s="25" t="s">
        <v>278</v>
      </c>
    </row>
    <row r="1250" spans="1:22" hidden="1" x14ac:dyDescent="0.25">
      <c r="A1250" s="25">
        <v>2017</v>
      </c>
      <c r="B1250" s="25">
        <v>210049</v>
      </c>
      <c r="C1250" s="25" t="s">
        <v>237</v>
      </c>
      <c r="D1250" s="25" t="s">
        <v>1</v>
      </c>
      <c r="E1250" s="25" t="s">
        <v>136</v>
      </c>
      <c r="F1250" s="25" t="s">
        <v>137</v>
      </c>
      <c r="G1250" s="26">
        <v>555772</v>
      </c>
      <c r="H1250" s="26">
        <v>1204.1616298169999</v>
      </c>
      <c r="I1250" s="26">
        <v>173.99798860199999</v>
      </c>
      <c r="J1250" s="26">
        <v>514.92746636699997</v>
      </c>
      <c r="K1250" s="26">
        <v>0</v>
      </c>
      <c r="L1250" s="26">
        <v>0</v>
      </c>
      <c r="M1250" s="26">
        <v>1893.0870847849999</v>
      </c>
      <c r="N1250" s="26">
        <v>284.60000000000002</v>
      </c>
      <c r="O1250" s="26">
        <v>0</v>
      </c>
      <c r="P1250" s="26">
        <v>2177.687084785</v>
      </c>
      <c r="Q1250" s="26">
        <v>0</v>
      </c>
      <c r="R1250" s="26">
        <v>0</v>
      </c>
      <c r="S1250" s="26">
        <v>2177.687084785</v>
      </c>
      <c r="T1250" s="26">
        <v>190</v>
      </c>
      <c r="U1250" s="26">
        <v>2367.687084785</v>
      </c>
      <c r="V1250" s="25" t="s">
        <v>278</v>
      </c>
    </row>
    <row r="1251" spans="1:22" hidden="1" x14ac:dyDescent="0.25">
      <c r="A1251" s="25">
        <v>2017</v>
      </c>
      <c r="B1251" s="25">
        <v>210049</v>
      </c>
      <c r="C1251" s="25" t="s">
        <v>237</v>
      </c>
      <c r="D1251" s="25" t="s">
        <v>1</v>
      </c>
      <c r="E1251" s="25" t="s">
        <v>138</v>
      </c>
      <c r="F1251" s="25" t="s">
        <v>139</v>
      </c>
      <c r="G1251" s="26">
        <v>87598</v>
      </c>
      <c r="H1251" s="26">
        <v>3711.0872541660001</v>
      </c>
      <c r="I1251" s="26">
        <v>87.786423443000004</v>
      </c>
      <c r="J1251" s="26">
        <v>1500.7506869609999</v>
      </c>
      <c r="K1251" s="26">
        <v>4.5394769500000001</v>
      </c>
      <c r="L1251" s="26">
        <v>0</v>
      </c>
      <c r="M1251" s="26">
        <v>5304.163841519</v>
      </c>
      <c r="N1251" s="26">
        <v>179.3</v>
      </c>
      <c r="O1251" s="26">
        <v>85.287554</v>
      </c>
      <c r="P1251" s="26">
        <v>5568.7513955189997</v>
      </c>
      <c r="Q1251" s="26">
        <v>0</v>
      </c>
      <c r="R1251" s="26">
        <v>0</v>
      </c>
      <c r="S1251" s="26">
        <v>5568.7513955189997</v>
      </c>
      <c r="T1251" s="26">
        <v>485.9</v>
      </c>
      <c r="U1251" s="26">
        <v>6054.6513955190003</v>
      </c>
      <c r="V1251" s="25" t="s">
        <v>278</v>
      </c>
    </row>
    <row r="1252" spans="1:22" hidden="1" x14ac:dyDescent="0.25">
      <c r="A1252" s="25">
        <v>2017</v>
      </c>
      <c r="B1252" s="25">
        <v>210049</v>
      </c>
      <c r="C1252" s="25" t="s">
        <v>237</v>
      </c>
      <c r="D1252" s="25" t="s">
        <v>1</v>
      </c>
      <c r="E1252" s="25" t="s">
        <v>140</v>
      </c>
      <c r="F1252" s="25" t="s">
        <v>141</v>
      </c>
      <c r="G1252" s="26">
        <v>654835</v>
      </c>
      <c r="H1252" s="26">
        <v>6263.6092071789999</v>
      </c>
      <c r="I1252" s="26">
        <v>1064.5818015960001</v>
      </c>
      <c r="J1252" s="26">
        <v>2695.5660110099998</v>
      </c>
      <c r="K1252" s="26">
        <v>0</v>
      </c>
      <c r="L1252" s="26">
        <v>0</v>
      </c>
      <c r="M1252" s="26">
        <v>10023.757019785</v>
      </c>
      <c r="N1252" s="26">
        <v>1254</v>
      </c>
      <c r="O1252" s="26">
        <v>403.23812500000003</v>
      </c>
      <c r="P1252" s="26">
        <v>11680.995144785</v>
      </c>
      <c r="Q1252" s="26">
        <v>0</v>
      </c>
      <c r="R1252" s="26">
        <v>0</v>
      </c>
      <c r="S1252" s="26">
        <v>11680.995144785</v>
      </c>
      <c r="T1252" s="26">
        <v>1019.3</v>
      </c>
      <c r="U1252" s="26">
        <v>12700.295144784999</v>
      </c>
      <c r="V1252" s="25" t="s">
        <v>278</v>
      </c>
    </row>
    <row r="1253" spans="1:22" hidden="1" x14ac:dyDescent="0.25">
      <c r="A1253" s="25">
        <v>2017</v>
      </c>
      <c r="B1253" s="25">
        <v>210049</v>
      </c>
      <c r="C1253" s="25" t="s">
        <v>237</v>
      </c>
      <c r="D1253" s="25" t="s">
        <v>1</v>
      </c>
      <c r="E1253" s="25" t="s">
        <v>142</v>
      </c>
      <c r="F1253" s="25" t="s">
        <v>143</v>
      </c>
      <c r="G1253" s="26">
        <v>977312</v>
      </c>
      <c r="H1253" s="26">
        <v>1899.9102451040001</v>
      </c>
      <c r="I1253" s="26">
        <v>178.89209443799999</v>
      </c>
      <c r="J1253" s="26">
        <v>828.34176443900003</v>
      </c>
      <c r="K1253" s="26">
        <v>0</v>
      </c>
      <c r="L1253" s="26">
        <v>0</v>
      </c>
      <c r="M1253" s="26">
        <v>2907.1441039810002</v>
      </c>
      <c r="N1253" s="26">
        <v>106.9</v>
      </c>
      <c r="O1253" s="26">
        <v>0</v>
      </c>
      <c r="P1253" s="26">
        <v>3014.0441039809998</v>
      </c>
      <c r="Q1253" s="26">
        <v>0</v>
      </c>
      <c r="R1253" s="26">
        <v>0</v>
      </c>
      <c r="S1253" s="26">
        <v>3014.0441039809998</v>
      </c>
      <c r="T1253" s="26">
        <v>263</v>
      </c>
      <c r="U1253" s="26">
        <v>3277.0441039809998</v>
      </c>
      <c r="V1253" s="25" t="s">
        <v>278</v>
      </c>
    </row>
    <row r="1254" spans="1:22" hidden="1" x14ac:dyDescent="0.25">
      <c r="A1254" s="25">
        <v>2017</v>
      </c>
      <c r="B1254" s="25">
        <v>210049</v>
      </c>
      <c r="C1254" s="25" t="s">
        <v>237</v>
      </c>
      <c r="D1254" s="25" t="s">
        <v>1</v>
      </c>
      <c r="E1254" s="25" t="s">
        <v>144</v>
      </c>
      <c r="F1254" s="25" t="s">
        <v>145</v>
      </c>
      <c r="G1254" s="26">
        <v>1332406</v>
      </c>
      <c r="H1254" s="26">
        <v>5292.7654520739998</v>
      </c>
      <c r="I1254" s="26">
        <v>702.47822622800004</v>
      </c>
      <c r="J1254" s="26">
        <v>2413.5012515889998</v>
      </c>
      <c r="K1254" s="26">
        <v>282.80762189199999</v>
      </c>
      <c r="L1254" s="26">
        <v>0</v>
      </c>
      <c r="M1254" s="26">
        <v>8691.5525517829992</v>
      </c>
      <c r="N1254" s="26">
        <v>1010.6</v>
      </c>
      <c r="O1254" s="26">
        <v>1.83</v>
      </c>
      <c r="P1254" s="26">
        <v>9703.9825517829995</v>
      </c>
      <c r="Q1254" s="26">
        <v>0</v>
      </c>
      <c r="R1254" s="26">
        <v>0</v>
      </c>
      <c r="S1254" s="26">
        <v>9703.9825517829995</v>
      </c>
      <c r="T1254" s="26">
        <v>846.7</v>
      </c>
      <c r="U1254" s="26">
        <v>10550.682551783</v>
      </c>
      <c r="V1254" s="25" t="s">
        <v>278</v>
      </c>
    </row>
    <row r="1255" spans="1:22" hidden="1" x14ac:dyDescent="0.25">
      <c r="A1255" s="25">
        <v>2017</v>
      </c>
      <c r="B1255" s="25">
        <v>210049</v>
      </c>
      <c r="C1255" s="25" t="s">
        <v>237</v>
      </c>
      <c r="D1255" s="25" t="s">
        <v>1</v>
      </c>
      <c r="E1255" s="25" t="s">
        <v>146</v>
      </c>
      <c r="F1255" s="25" t="s">
        <v>147</v>
      </c>
      <c r="G1255" s="26">
        <v>123499</v>
      </c>
      <c r="H1255" s="26">
        <v>1371.342167629</v>
      </c>
      <c r="I1255" s="26">
        <v>79.210003635999996</v>
      </c>
      <c r="J1255" s="26">
        <v>610.07439106699997</v>
      </c>
      <c r="K1255" s="26">
        <v>0</v>
      </c>
      <c r="L1255" s="26">
        <v>0</v>
      </c>
      <c r="M1255" s="26">
        <v>2060.626562332</v>
      </c>
      <c r="N1255" s="26">
        <v>77.3</v>
      </c>
      <c r="O1255" s="26">
        <v>95.856655000000003</v>
      </c>
      <c r="P1255" s="26">
        <v>2233.7832173319998</v>
      </c>
      <c r="Q1255" s="26">
        <v>0</v>
      </c>
      <c r="R1255" s="26">
        <v>0</v>
      </c>
      <c r="S1255" s="26">
        <v>2233.7832173319998</v>
      </c>
      <c r="T1255" s="26">
        <v>194.9</v>
      </c>
      <c r="U1255" s="26">
        <v>2428.6832173319999</v>
      </c>
      <c r="V1255" s="25" t="s">
        <v>278</v>
      </c>
    </row>
    <row r="1256" spans="1:22" hidden="1" x14ac:dyDescent="0.25">
      <c r="A1256" s="25">
        <v>2017</v>
      </c>
      <c r="B1256" s="25">
        <v>210049</v>
      </c>
      <c r="C1256" s="25" t="s">
        <v>237</v>
      </c>
      <c r="D1256" s="25" t="s">
        <v>1</v>
      </c>
      <c r="E1256" s="25" t="s">
        <v>148</v>
      </c>
      <c r="F1256" s="25" t="s">
        <v>149</v>
      </c>
      <c r="G1256" s="26">
        <v>2336571</v>
      </c>
      <c r="H1256" s="26">
        <v>3145.596213974</v>
      </c>
      <c r="I1256" s="26">
        <v>49.112815814999998</v>
      </c>
      <c r="J1256" s="26">
        <v>1125.8101300620001</v>
      </c>
      <c r="K1256" s="26">
        <v>0</v>
      </c>
      <c r="L1256" s="26">
        <v>0</v>
      </c>
      <c r="M1256" s="26">
        <v>4320.519159851</v>
      </c>
      <c r="N1256" s="26">
        <v>106</v>
      </c>
      <c r="O1256" s="26">
        <v>0</v>
      </c>
      <c r="P1256" s="26">
        <v>4426.519159851</v>
      </c>
      <c r="Q1256" s="26">
        <v>0</v>
      </c>
      <c r="R1256" s="26">
        <v>0</v>
      </c>
      <c r="S1256" s="26">
        <v>4426.519159851</v>
      </c>
      <c r="T1256" s="26">
        <v>386.2</v>
      </c>
      <c r="U1256" s="26">
        <v>4812.7191598509999</v>
      </c>
      <c r="V1256" s="25" t="s">
        <v>278</v>
      </c>
    </row>
    <row r="1257" spans="1:22" hidden="1" x14ac:dyDescent="0.25">
      <c r="A1257" s="25">
        <v>2017</v>
      </c>
      <c r="B1257" s="25">
        <v>210049</v>
      </c>
      <c r="C1257" s="25" t="s">
        <v>237</v>
      </c>
      <c r="D1257" s="25" t="s">
        <v>1</v>
      </c>
      <c r="E1257" s="25" t="s">
        <v>150</v>
      </c>
      <c r="F1257" s="25" t="s">
        <v>151</v>
      </c>
      <c r="G1257" s="26">
        <v>32831</v>
      </c>
      <c r="H1257" s="26">
        <v>98.376208641999995</v>
      </c>
      <c r="I1257" s="26">
        <v>-0.40956456299999999</v>
      </c>
      <c r="J1257" s="26">
        <v>44.438730894000003</v>
      </c>
      <c r="K1257" s="26">
        <v>0</v>
      </c>
      <c r="L1257" s="26">
        <v>0</v>
      </c>
      <c r="M1257" s="26">
        <v>142.40537497299999</v>
      </c>
      <c r="N1257" s="26">
        <v>1.9</v>
      </c>
      <c r="O1257" s="26">
        <v>0</v>
      </c>
      <c r="P1257" s="26">
        <v>144.305374973</v>
      </c>
      <c r="Q1257" s="26">
        <v>0</v>
      </c>
      <c r="R1257" s="26">
        <v>0</v>
      </c>
      <c r="S1257" s="26">
        <v>144.305374973</v>
      </c>
      <c r="T1257" s="26">
        <v>12.6</v>
      </c>
      <c r="U1257" s="26">
        <v>156.90537497299999</v>
      </c>
      <c r="V1257" s="25" t="s">
        <v>278</v>
      </c>
    </row>
    <row r="1258" spans="1:22" hidden="1" x14ac:dyDescent="0.25">
      <c r="A1258" s="25">
        <v>2017</v>
      </c>
      <c r="B1258" s="25">
        <v>210049</v>
      </c>
      <c r="C1258" s="25" t="s">
        <v>237</v>
      </c>
      <c r="D1258" s="25" t="s">
        <v>1</v>
      </c>
      <c r="E1258" s="25" t="s">
        <v>152</v>
      </c>
      <c r="F1258" s="25" t="s">
        <v>153</v>
      </c>
      <c r="G1258" s="26">
        <v>68786</v>
      </c>
      <c r="H1258" s="26">
        <v>155.67736328399999</v>
      </c>
      <c r="I1258" s="26">
        <v>0.202354163</v>
      </c>
      <c r="J1258" s="26">
        <v>62.608603008000003</v>
      </c>
      <c r="K1258" s="26">
        <v>0</v>
      </c>
      <c r="L1258" s="26">
        <v>0</v>
      </c>
      <c r="M1258" s="26">
        <v>218.48832045500001</v>
      </c>
      <c r="N1258" s="26">
        <v>3</v>
      </c>
      <c r="O1258" s="26">
        <v>0</v>
      </c>
      <c r="P1258" s="26">
        <v>221.48832045500001</v>
      </c>
      <c r="Q1258" s="26">
        <v>0</v>
      </c>
      <c r="R1258" s="26">
        <v>0</v>
      </c>
      <c r="S1258" s="26">
        <v>221.48832045500001</v>
      </c>
      <c r="T1258" s="26">
        <v>19.3</v>
      </c>
      <c r="U1258" s="26">
        <v>240.78832045499999</v>
      </c>
      <c r="V1258" s="25" t="s">
        <v>278</v>
      </c>
    </row>
    <row r="1259" spans="1:22" hidden="1" x14ac:dyDescent="0.25">
      <c r="A1259" s="25">
        <v>2017</v>
      </c>
      <c r="B1259" s="25">
        <v>210049</v>
      </c>
      <c r="C1259" s="25" t="s">
        <v>237</v>
      </c>
      <c r="D1259" s="25" t="s">
        <v>1</v>
      </c>
      <c r="E1259" s="25" t="s">
        <v>154</v>
      </c>
      <c r="F1259" s="25" t="s">
        <v>155</v>
      </c>
      <c r="G1259" s="26">
        <v>337211</v>
      </c>
      <c r="H1259" s="26">
        <v>2102.844007182</v>
      </c>
      <c r="I1259" s="26">
        <v>252.31627184999999</v>
      </c>
      <c r="J1259" s="26">
        <v>856.848459617</v>
      </c>
      <c r="K1259" s="26">
        <v>0</v>
      </c>
      <c r="L1259" s="26">
        <v>0</v>
      </c>
      <c r="M1259" s="26">
        <v>3212.008738649</v>
      </c>
      <c r="N1259" s="26">
        <v>384.7</v>
      </c>
      <c r="O1259" s="26">
        <v>0</v>
      </c>
      <c r="P1259" s="26">
        <v>3596.7087386490002</v>
      </c>
      <c r="Q1259" s="26">
        <v>0</v>
      </c>
      <c r="R1259" s="26">
        <v>0</v>
      </c>
      <c r="S1259" s="26">
        <v>3596.7087386490002</v>
      </c>
      <c r="T1259" s="26">
        <v>313.8</v>
      </c>
      <c r="U1259" s="26">
        <v>3910.508738649</v>
      </c>
      <c r="V1259" s="25" t="s">
        <v>278</v>
      </c>
    </row>
    <row r="1260" spans="1:22" hidden="1" x14ac:dyDescent="0.25">
      <c r="A1260" s="25">
        <v>2017</v>
      </c>
      <c r="B1260" s="25">
        <v>210049</v>
      </c>
      <c r="C1260" s="25" t="s">
        <v>237</v>
      </c>
      <c r="D1260" s="25" t="s">
        <v>1</v>
      </c>
      <c r="E1260" s="25" t="s">
        <v>156</v>
      </c>
      <c r="F1260" s="25" t="s">
        <v>157</v>
      </c>
      <c r="G1260" s="26">
        <v>139655</v>
      </c>
      <c r="H1260" s="26">
        <v>973.75817550500005</v>
      </c>
      <c r="I1260" s="26">
        <v>91.013987258</v>
      </c>
      <c r="J1260" s="26">
        <v>378.43131874099998</v>
      </c>
      <c r="K1260" s="26">
        <v>0</v>
      </c>
      <c r="L1260" s="26">
        <v>0</v>
      </c>
      <c r="M1260" s="26">
        <v>1443.2034815039999</v>
      </c>
      <c r="N1260" s="26">
        <v>150.5</v>
      </c>
      <c r="O1260" s="26">
        <v>0</v>
      </c>
      <c r="P1260" s="26">
        <v>1593.7034815039999</v>
      </c>
      <c r="Q1260" s="26">
        <v>0</v>
      </c>
      <c r="R1260" s="26">
        <v>0</v>
      </c>
      <c r="S1260" s="26">
        <v>1593.7034815039999</v>
      </c>
      <c r="T1260" s="26">
        <v>139.1</v>
      </c>
      <c r="U1260" s="26">
        <v>1732.803481504</v>
      </c>
      <c r="V1260" s="25" t="s">
        <v>278</v>
      </c>
    </row>
    <row r="1261" spans="1:22" hidden="1" x14ac:dyDescent="0.25">
      <c r="A1261" s="25">
        <v>2017</v>
      </c>
      <c r="B1261" s="25">
        <v>210049</v>
      </c>
      <c r="C1261" s="25" t="s">
        <v>237</v>
      </c>
      <c r="D1261" s="25" t="s">
        <v>1</v>
      </c>
      <c r="E1261" s="25" t="s">
        <v>158</v>
      </c>
      <c r="F1261" s="25" t="s">
        <v>159</v>
      </c>
      <c r="G1261" s="26">
        <v>105417</v>
      </c>
      <c r="H1261" s="26">
        <v>588.88649964199999</v>
      </c>
      <c r="I1261" s="26">
        <v>35.853059402</v>
      </c>
      <c r="J1261" s="26">
        <v>236.10503713400001</v>
      </c>
      <c r="K1261" s="26">
        <v>0</v>
      </c>
      <c r="L1261" s="26">
        <v>0</v>
      </c>
      <c r="M1261" s="26">
        <v>860.84459617799996</v>
      </c>
      <c r="N1261" s="26">
        <v>62.8</v>
      </c>
      <c r="O1261" s="26">
        <v>0</v>
      </c>
      <c r="P1261" s="26">
        <v>923.64459617800003</v>
      </c>
      <c r="Q1261" s="26">
        <v>0</v>
      </c>
      <c r="R1261" s="26">
        <v>0</v>
      </c>
      <c r="S1261" s="26">
        <v>923.64459617800003</v>
      </c>
      <c r="T1261" s="26">
        <v>80.599999999999994</v>
      </c>
      <c r="U1261" s="26">
        <v>1004.2445961780001</v>
      </c>
      <c r="V1261" s="25" t="s">
        <v>278</v>
      </c>
    </row>
    <row r="1262" spans="1:22" hidden="1" x14ac:dyDescent="0.25">
      <c r="A1262" s="25">
        <v>2017</v>
      </c>
      <c r="B1262" s="25">
        <v>210049</v>
      </c>
      <c r="C1262" s="25" t="s">
        <v>237</v>
      </c>
      <c r="D1262" s="25" t="s">
        <v>1</v>
      </c>
      <c r="E1262" s="25" t="s">
        <v>160</v>
      </c>
      <c r="F1262" s="25" t="s">
        <v>161</v>
      </c>
      <c r="G1262" s="26">
        <v>1219</v>
      </c>
      <c r="H1262" s="26">
        <v>696.89081939100004</v>
      </c>
      <c r="I1262" s="26">
        <v>74.552720739999998</v>
      </c>
      <c r="J1262" s="26">
        <v>229.575857211</v>
      </c>
      <c r="K1262" s="26">
        <v>0</v>
      </c>
      <c r="L1262" s="26">
        <v>0</v>
      </c>
      <c r="M1262" s="26">
        <v>1001.0193973409999</v>
      </c>
      <c r="N1262" s="26">
        <v>76.400000000000006</v>
      </c>
      <c r="O1262" s="26">
        <v>5.6264890000000003</v>
      </c>
      <c r="P1262" s="26">
        <v>1083.0458863409999</v>
      </c>
      <c r="Q1262" s="26">
        <v>0</v>
      </c>
      <c r="R1262" s="26">
        <v>0</v>
      </c>
      <c r="S1262" s="26">
        <v>1083.0458863409999</v>
      </c>
      <c r="T1262" s="26">
        <v>94.5</v>
      </c>
      <c r="U1262" s="26">
        <v>1177.5458863409999</v>
      </c>
      <c r="V1262" s="25" t="s">
        <v>278</v>
      </c>
    </row>
    <row r="1263" spans="1:22" hidden="1" x14ac:dyDescent="0.25">
      <c r="A1263" s="25">
        <v>2017</v>
      </c>
      <c r="B1263" s="25">
        <v>210049</v>
      </c>
      <c r="C1263" s="25" t="s">
        <v>237</v>
      </c>
      <c r="D1263" s="25" t="s">
        <v>1</v>
      </c>
      <c r="E1263" s="25" t="s">
        <v>164</v>
      </c>
      <c r="F1263" s="25" t="s">
        <v>165</v>
      </c>
      <c r="G1263" s="26">
        <v>71816</v>
      </c>
      <c r="H1263" s="26">
        <v>680.27007875699996</v>
      </c>
      <c r="I1263" s="26">
        <v>72.540577869000003</v>
      </c>
      <c r="J1263" s="26">
        <v>288.88456732100002</v>
      </c>
      <c r="K1263" s="26">
        <v>0</v>
      </c>
      <c r="L1263" s="26">
        <v>0</v>
      </c>
      <c r="M1263" s="26">
        <v>1041.6952239479999</v>
      </c>
      <c r="N1263" s="26">
        <v>88.1</v>
      </c>
      <c r="O1263" s="26">
        <v>466.18985166700003</v>
      </c>
      <c r="P1263" s="26">
        <v>1595.9850756149999</v>
      </c>
      <c r="Q1263" s="26">
        <v>0</v>
      </c>
      <c r="R1263" s="26">
        <v>0</v>
      </c>
      <c r="S1263" s="26">
        <v>1595.9850756149999</v>
      </c>
      <c r="T1263" s="26">
        <v>139.30000000000001</v>
      </c>
      <c r="U1263" s="26">
        <v>1735.2850756150001</v>
      </c>
      <c r="V1263" s="25" t="s">
        <v>278</v>
      </c>
    </row>
    <row r="1264" spans="1:22" hidden="1" x14ac:dyDescent="0.25">
      <c r="A1264" s="25">
        <v>2017</v>
      </c>
      <c r="B1264" s="25">
        <v>210049</v>
      </c>
      <c r="C1264" s="25" t="s">
        <v>237</v>
      </c>
      <c r="D1264" s="25" t="s">
        <v>1</v>
      </c>
      <c r="E1264" s="25" t="s">
        <v>166</v>
      </c>
      <c r="F1264" s="25" t="s">
        <v>167</v>
      </c>
      <c r="G1264" s="26">
        <v>53</v>
      </c>
      <c r="H1264" s="26">
        <v>603.89872925099996</v>
      </c>
      <c r="I1264" s="26">
        <v>30.529737463</v>
      </c>
      <c r="J1264" s="26">
        <v>274.09700666600003</v>
      </c>
      <c r="K1264" s="26">
        <v>0</v>
      </c>
      <c r="L1264" s="26">
        <v>0</v>
      </c>
      <c r="M1264" s="26">
        <v>908.52547337999999</v>
      </c>
      <c r="N1264" s="26">
        <v>11.5</v>
      </c>
      <c r="O1264" s="26">
        <v>0</v>
      </c>
      <c r="P1264" s="26">
        <v>920.02547337999999</v>
      </c>
      <c r="Q1264" s="26">
        <v>0</v>
      </c>
      <c r="R1264" s="26">
        <v>0</v>
      </c>
      <c r="S1264" s="26">
        <v>920.02547337999999</v>
      </c>
      <c r="T1264" s="26">
        <v>80.3</v>
      </c>
      <c r="U1264" s="26">
        <v>1000.3254733799999</v>
      </c>
      <c r="V1264" s="25" t="s">
        <v>278</v>
      </c>
    </row>
    <row r="1265" spans="1:22" hidden="1" x14ac:dyDescent="0.25">
      <c r="A1265" s="25">
        <v>2017</v>
      </c>
      <c r="B1265" s="25">
        <v>210049</v>
      </c>
      <c r="C1265" s="25" t="s">
        <v>237</v>
      </c>
      <c r="D1265" s="25" t="s">
        <v>1</v>
      </c>
      <c r="E1265" s="25" t="s">
        <v>170</v>
      </c>
      <c r="F1265" s="25" t="s">
        <v>171</v>
      </c>
      <c r="G1265" s="26">
        <v>317843</v>
      </c>
      <c r="H1265" s="26">
        <v>7091.3765849629999</v>
      </c>
      <c r="I1265" s="26">
        <v>14.581596379</v>
      </c>
      <c r="J1265" s="26">
        <v>3426.1728144419999</v>
      </c>
      <c r="K1265" s="26">
        <v>0</v>
      </c>
      <c r="L1265" s="26">
        <v>0</v>
      </c>
      <c r="M1265" s="26">
        <v>10532.130995784</v>
      </c>
      <c r="N1265" s="26">
        <v>134.9</v>
      </c>
      <c r="O1265" s="26">
        <v>0</v>
      </c>
      <c r="P1265" s="26">
        <v>10667.030995784</v>
      </c>
      <c r="Q1265" s="26">
        <v>0</v>
      </c>
      <c r="R1265" s="26">
        <v>0</v>
      </c>
      <c r="S1265" s="26">
        <v>10667.030995784</v>
      </c>
      <c r="T1265" s="26">
        <v>930.8</v>
      </c>
      <c r="U1265" s="26">
        <v>11597.830995783999</v>
      </c>
      <c r="V1265" s="25" t="s">
        <v>278</v>
      </c>
    </row>
    <row r="1266" spans="1:22" hidden="1" x14ac:dyDescent="0.25">
      <c r="A1266" s="25">
        <v>2017</v>
      </c>
      <c r="B1266" s="25">
        <v>210049</v>
      </c>
      <c r="C1266" s="25" t="s">
        <v>237</v>
      </c>
      <c r="D1266" s="25" t="s">
        <v>1</v>
      </c>
      <c r="E1266" s="25" t="s">
        <v>193</v>
      </c>
      <c r="F1266" s="25" t="s">
        <v>194</v>
      </c>
      <c r="G1266" s="26">
        <v>13615.5</v>
      </c>
      <c r="H1266" s="26">
        <v>172.465176195</v>
      </c>
      <c r="I1266" s="26">
        <v>8.7609033079999996</v>
      </c>
      <c r="J1266" s="26">
        <v>56.72178512</v>
      </c>
      <c r="K1266" s="26"/>
      <c r="L1266" s="26"/>
      <c r="M1266" s="26">
        <v>237.94786462299999</v>
      </c>
      <c r="N1266" s="26"/>
      <c r="O1266" s="26"/>
      <c r="P1266" s="26">
        <v>237.94786462299999</v>
      </c>
      <c r="Q1266" s="26">
        <v>0</v>
      </c>
      <c r="R1266" s="26">
        <v>0</v>
      </c>
      <c r="S1266" s="26">
        <v>237.94786462299999</v>
      </c>
      <c r="T1266" s="26">
        <v>20.8</v>
      </c>
      <c r="U1266" s="26">
        <v>258.747864623</v>
      </c>
      <c r="V1266" s="25" t="s">
        <v>278</v>
      </c>
    </row>
    <row r="1267" spans="1:22" hidden="1" x14ac:dyDescent="0.25">
      <c r="A1267" s="25">
        <v>2017</v>
      </c>
      <c r="B1267" s="25">
        <v>210049</v>
      </c>
      <c r="C1267" s="25" t="s">
        <v>237</v>
      </c>
      <c r="D1267" s="25" t="s">
        <v>1</v>
      </c>
      <c r="E1267" s="25" t="s">
        <v>172</v>
      </c>
      <c r="F1267" s="25" t="s">
        <v>173</v>
      </c>
      <c r="G1267" s="26">
        <v>11357</v>
      </c>
      <c r="H1267" s="26"/>
      <c r="I1267" s="26">
        <v>305.8</v>
      </c>
      <c r="J1267" s="26">
        <v>339.030370103</v>
      </c>
      <c r="K1267" s="26"/>
      <c r="L1267" s="26"/>
      <c r="M1267" s="26">
        <v>644.83037010299995</v>
      </c>
      <c r="N1267" s="26"/>
      <c r="O1267" s="26"/>
      <c r="P1267" s="26">
        <v>644.83037010299995</v>
      </c>
      <c r="Q1267" s="26">
        <v>0</v>
      </c>
      <c r="R1267" s="26">
        <v>0</v>
      </c>
      <c r="S1267" s="26">
        <v>644.83037010299995</v>
      </c>
      <c r="T1267" s="26">
        <v>56.3</v>
      </c>
      <c r="U1267" s="26">
        <v>701.13037010300002</v>
      </c>
      <c r="V1267" s="25" t="s">
        <v>278</v>
      </c>
    </row>
    <row r="1268" spans="1:22" x14ac:dyDescent="0.25">
      <c r="A1268" s="25">
        <v>2017</v>
      </c>
      <c r="B1268" s="25">
        <v>210049</v>
      </c>
      <c r="C1268" s="25" t="s">
        <v>237</v>
      </c>
      <c r="D1268" s="25" t="s">
        <v>177</v>
      </c>
      <c r="E1268" s="25" t="s">
        <v>94</v>
      </c>
      <c r="F1268" s="25" t="s">
        <v>94</v>
      </c>
      <c r="G1268" s="26">
        <v>21792890.838459998</v>
      </c>
      <c r="H1268" s="26">
        <v>175129.49059999999</v>
      </c>
      <c r="I1268" s="26">
        <v>23539.339411280998</v>
      </c>
      <c r="J1268" s="26">
        <v>49363.124547888001</v>
      </c>
      <c r="K1268" s="26">
        <v>287.34709884099999</v>
      </c>
      <c r="L1268" s="26">
        <v>0</v>
      </c>
      <c r="M1268" s="26">
        <v>248319.30165800999</v>
      </c>
      <c r="N1268" s="26">
        <v>20014.2</v>
      </c>
      <c r="O1268" s="26">
        <v>2213.334904667</v>
      </c>
      <c r="P1268" s="26">
        <v>270546.83656267903</v>
      </c>
      <c r="Q1268" s="26">
        <v>0</v>
      </c>
      <c r="R1268" s="26">
        <v>0</v>
      </c>
      <c r="S1268" s="26">
        <v>270546.836562677</v>
      </c>
      <c r="T1268" s="26">
        <v>23607.200000000001</v>
      </c>
      <c r="U1268" s="26">
        <v>294154.03656267701</v>
      </c>
      <c r="V1268" s="25" t="s">
        <v>278</v>
      </c>
    </row>
    <row r="1269" spans="1:22" hidden="1" x14ac:dyDescent="0.25">
      <c r="A1269" s="25">
        <v>2017</v>
      </c>
      <c r="B1269" s="25">
        <v>210051</v>
      </c>
      <c r="C1269" s="25" t="s">
        <v>238</v>
      </c>
      <c r="D1269" s="25" t="s">
        <v>1</v>
      </c>
      <c r="E1269" s="25" t="s">
        <v>106</v>
      </c>
      <c r="F1269" s="25" t="s">
        <v>107</v>
      </c>
      <c r="G1269" s="26">
        <v>47996</v>
      </c>
      <c r="H1269" s="26">
        <v>22689.583137065001</v>
      </c>
      <c r="I1269" s="26">
        <v>8134.5545453280001</v>
      </c>
      <c r="J1269" s="26">
        <v>6806.5735828790002</v>
      </c>
      <c r="K1269" s="26">
        <v>0</v>
      </c>
      <c r="L1269" s="26">
        <v>0</v>
      </c>
      <c r="M1269" s="26">
        <v>37630.711265270998</v>
      </c>
      <c r="N1269" s="26">
        <v>5963.6</v>
      </c>
      <c r="O1269" s="26">
        <v>58.96</v>
      </c>
      <c r="P1269" s="26">
        <v>43653.271265271003</v>
      </c>
      <c r="Q1269" s="26">
        <v>0</v>
      </c>
      <c r="R1269" s="26">
        <v>0</v>
      </c>
      <c r="S1269" s="26">
        <v>43653.271265271003</v>
      </c>
      <c r="T1269" s="26">
        <v>4434.2</v>
      </c>
      <c r="U1269" s="26">
        <v>48087.471265271</v>
      </c>
      <c r="V1269" s="25" t="s">
        <v>278</v>
      </c>
    </row>
    <row r="1270" spans="1:22" hidden="1" x14ac:dyDescent="0.25">
      <c r="A1270" s="25">
        <v>2017</v>
      </c>
      <c r="B1270" s="25">
        <v>210051</v>
      </c>
      <c r="C1270" s="25" t="s">
        <v>238</v>
      </c>
      <c r="D1270" s="25" t="s">
        <v>1</v>
      </c>
      <c r="E1270" s="25" t="s">
        <v>116</v>
      </c>
      <c r="F1270" s="25" t="s">
        <v>117</v>
      </c>
      <c r="G1270" s="26">
        <v>6494</v>
      </c>
      <c r="H1270" s="26">
        <v>7536.2610770649999</v>
      </c>
      <c r="I1270" s="26">
        <v>1701.922391756</v>
      </c>
      <c r="J1270" s="26">
        <v>2228.814298448</v>
      </c>
      <c r="K1270" s="26">
        <v>0</v>
      </c>
      <c r="L1270" s="26">
        <v>0</v>
      </c>
      <c r="M1270" s="26">
        <v>11466.997767268</v>
      </c>
      <c r="N1270" s="26">
        <v>1395.2</v>
      </c>
      <c r="O1270" s="26">
        <v>170.25785200000001</v>
      </c>
      <c r="P1270" s="26">
        <v>13032.455619267999</v>
      </c>
      <c r="Q1270" s="26">
        <v>0</v>
      </c>
      <c r="R1270" s="26">
        <v>0</v>
      </c>
      <c r="S1270" s="26">
        <v>13032.455619267999</v>
      </c>
      <c r="T1270" s="26">
        <v>1323.8</v>
      </c>
      <c r="U1270" s="26">
        <v>14356.255619268</v>
      </c>
      <c r="V1270" s="25" t="s">
        <v>278</v>
      </c>
    </row>
    <row r="1271" spans="1:22" hidden="1" x14ac:dyDescent="0.25">
      <c r="A1271" s="25">
        <v>2017</v>
      </c>
      <c r="B1271" s="25">
        <v>210051</v>
      </c>
      <c r="C1271" s="25" t="s">
        <v>238</v>
      </c>
      <c r="D1271" s="25" t="s">
        <v>1</v>
      </c>
      <c r="E1271" s="25" t="s">
        <v>120</v>
      </c>
      <c r="F1271" s="25" t="s">
        <v>121</v>
      </c>
      <c r="G1271" s="26">
        <v>542226</v>
      </c>
      <c r="H1271" s="26">
        <v>9690.0437070650005</v>
      </c>
      <c r="I1271" s="26">
        <v>1584.3232789910001</v>
      </c>
      <c r="J1271" s="26">
        <v>2926.5819156379998</v>
      </c>
      <c r="K1271" s="26">
        <v>0</v>
      </c>
      <c r="L1271" s="26">
        <v>0</v>
      </c>
      <c r="M1271" s="26">
        <v>14200.948901694001</v>
      </c>
      <c r="N1271" s="26">
        <v>1508.2</v>
      </c>
      <c r="O1271" s="26">
        <v>0</v>
      </c>
      <c r="P1271" s="26">
        <v>15709.148901694</v>
      </c>
      <c r="Q1271" s="26">
        <v>0</v>
      </c>
      <c r="R1271" s="26">
        <v>0</v>
      </c>
      <c r="S1271" s="26">
        <v>15709.148901694</v>
      </c>
      <c r="T1271" s="26">
        <v>1595.7</v>
      </c>
      <c r="U1271" s="26">
        <v>17304.848901694</v>
      </c>
      <c r="V1271" s="25" t="s">
        <v>278</v>
      </c>
    </row>
    <row r="1272" spans="1:22" hidden="1" x14ac:dyDescent="0.25">
      <c r="A1272" s="25">
        <v>2017</v>
      </c>
      <c r="B1272" s="25">
        <v>210051</v>
      </c>
      <c r="C1272" s="25" t="s">
        <v>238</v>
      </c>
      <c r="D1272" s="25" t="s">
        <v>1</v>
      </c>
      <c r="E1272" s="25" t="s">
        <v>122</v>
      </c>
      <c r="F1272" s="25" t="s">
        <v>123</v>
      </c>
      <c r="G1272" s="26">
        <v>83925</v>
      </c>
      <c r="H1272" s="26">
        <v>2529.1928200000002</v>
      </c>
      <c r="I1272" s="26">
        <v>486.32260822799998</v>
      </c>
      <c r="J1272" s="26">
        <v>758.13891212500005</v>
      </c>
      <c r="K1272" s="26">
        <v>0</v>
      </c>
      <c r="L1272" s="26">
        <v>0</v>
      </c>
      <c r="M1272" s="26">
        <v>3773.654340353</v>
      </c>
      <c r="N1272" s="26">
        <v>466.3</v>
      </c>
      <c r="O1272" s="26">
        <v>0</v>
      </c>
      <c r="P1272" s="26">
        <v>4239.9543403529997</v>
      </c>
      <c r="Q1272" s="26">
        <v>0</v>
      </c>
      <c r="R1272" s="26">
        <v>0</v>
      </c>
      <c r="S1272" s="26">
        <v>4239.9543403529997</v>
      </c>
      <c r="T1272" s="26">
        <v>430.7</v>
      </c>
      <c r="U1272" s="26">
        <v>4670.6543403530004</v>
      </c>
      <c r="V1272" s="25" t="s">
        <v>278</v>
      </c>
    </row>
    <row r="1273" spans="1:22" hidden="1" x14ac:dyDescent="0.25">
      <c r="A1273" s="25">
        <v>2017</v>
      </c>
      <c r="B1273" s="25">
        <v>210051</v>
      </c>
      <c r="C1273" s="25" t="s">
        <v>238</v>
      </c>
      <c r="D1273" s="25" t="s">
        <v>1</v>
      </c>
      <c r="E1273" s="25" t="s">
        <v>124</v>
      </c>
      <c r="F1273" s="25" t="s">
        <v>125</v>
      </c>
      <c r="G1273" s="26">
        <v>6200</v>
      </c>
      <c r="H1273" s="26">
        <v>3567.1411600000001</v>
      </c>
      <c r="I1273" s="26">
        <v>411.23642817799998</v>
      </c>
      <c r="J1273" s="26">
        <v>1284.824617297</v>
      </c>
      <c r="K1273" s="26">
        <v>0</v>
      </c>
      <c r="L1273" s="26">
        <v>0</v>
      </c>
      <c r="M1273" s="26">
        <v>5263.2022054749996</v>
      </c>
      <c r="N1273" s="26">
        <v>428</v>
      </c>
      <c r="O1273" s="26">
        <v>0</v>
      </c>
      <c r="P1273" s="26">
        <v>5691.2022054749996</v>
      </c>
      <c r="Q1273" s="26">
        <v>0</v>
      </c>
      <c r="R1273" s="26">
        <v>0</v>
      </c>
      <c r="S1273" s="26">
        <v>5691.2022054749996</v>
      </c>
      <c r="T1273" s="26">
        <v>578.1</v>
      </c>
      <c r="U1273" s="26">
        <v>6269.3022054749999</v>
      </c>
      <c r="V1273" s="25" t="s">
        <v>278</v>
      </c>
    </row>
    <row r="1274" spans="1:22" hidden="1" x14ac:dyDescent="0.25">
      <c r="A1274" s="25">
        <v>2017</v>
      </c>
      <c r="B1274" s="25">
        <v>210051</v>
      </c>
      <c r="C1274" s="25" t="s">
        <v>238</v>
      </c>
      <c r="D1274" s="25" t="s">
        <v>1</v>
      </c>
      <c r="E1274" s="25" t="s">
        <v>128</v>
      </c>
      <c r="F1274" s="25" t="s">
        <v>129</v>
      </c>
      <c r="G1274" s="26">
        <v>911331</v>
      </c>
      <c r="H1274" s="26">
        <v>11720.469607065001</v>
      </c>
      <c r="I1274" s="26">
        <v>1342.7611774940001</v>
      </c>
      <c r="J1274" s="26">
        <v>4547.6943951100002</v>
      </c>
      <c r="K1274" s="26">
        <v>0</v>
      </c>
      <c r="L1274" s="26">
        <v>0</v>
      </c>
      <c r="M1274" s="26">
        <v>17610.925179668</v>
      </c>
      <c r="N1274" s="26">
        <v>1536.5</v>
      </c>
      <c r="O1274" s="26">
        <v>696.31145300000003</v>
      </c>
      <c r="P1274" s="26">
        <v>19843.736632667998</v>
      </c>
      <c r="Q1274" s="26">
        <v>0</v>
      </c>
      <c r="R1274" s="26">
        <v>0</v>
      </c>
      <c r="S1274" s="26">
        <v>19843.736632667998</v>
      </c>
      <c r="T1274" s="26">
        <v>2015.7</v>
      </c>
      <c r="U1274" s="26">
        <v>21859.436632667999</v>
      </c>
      <c r="V1274" s="25" t="s">
        <v>278</v>
      </c>
    </row>
    <row r="1275" spans="1:22" hidden="1" x14ac:dyDescent="0.25">
      <c r="A1275" s="25">
        <v>2017</v>
      </c>
      <c r="B1275" s="25">
        <v>210051</v>
      </c>
      <c r="C1275" s="25" t="s">
        <v>238</v>
      </c>
      <c r="D1275" s="25" t="s">
        <v>1</v>
      </c>
      <c r="E1275" s="25" t="s">
        <v>132</v>
      </c>
      <c r="F1275" s="25" t="s">
        <v>133</v>
      </c>
      <c r="G1275" s="26">
        <v>793180</v>
      </c>
      <c r="H1275" s="26">
        <v>448.5</v>
      </c>
      <c r="I1275" s="26">
        <v>41.276593724000001</v>
      </c>
      <c r="J1275" s="26">
        <v>168.47837480999999</v>
      </c>
      <c r="K1275" s="26">
        <v>0</v>
      </c>
      <c r="L1275" s="26">
        <v>0</v>
      </c>
      <c r="M1275" s="26">
        <v>658.254968534</v>
      </c>
      <c r="N1275" s="26">
        <v>30.4</v>
      </c>
      <c r="O1275" s="26">
        <v>0</v>
      </c>
      <c r="P1275" s="26">
        <v>688.65496853399998</v>
      </c>
      <c r="Q1275" s="26">
        <v>0</v>
      </c>
      <c r="R1275" s="26">
        <v>0</v>
      </c>
      <c r="S1275" s="26">
        <v>688.65496853399998</v>
      </c>
      <c r="T1275" s="26">
        <v>70</v>
      </c>
      <c r="U1275" s="26">
        <v>758.65496853399998</v>
      </c>
      <c r="V1275" s="25" t="s">
        <v>278</v>
      </c>
    </row>
    <row r="1276" spans="1:22" hidden="1" x14ac:dyDescent="0.25">
      <c r="A1276" s="25">
        <v>2017</v>
      </c>
      <c r="B1276" s="25">
        <v>210051</v>
      </c>
      <c r="C1276" s="25" t="s">
        <v>238</v>
      </c>
      <c r="D1276" s="25" t="s">
        <v>1</v>
      </c>
      <c r="E1276" s="25" t="s">
        <v>174</v>
      </c>
      <c r="F1276" s="25" t="s">
        <v>175</v>
      </c>
      <c r="G1276" s="26">
        <v>16496.226439999999</v>
      </c>
      <c r="H1276" s="26">
        <v>20019.400000000001</v>
      </c>
      <c r="I1276" s="26">
        <v>2203.0709619029999</v>
      </c>
      <c r="J1276" s="26">
        <v>777.12588674699998</v>
      </c>
      <c r="K1276" s="26"/>
      <c r="L1276" s="26"/>
      <c r="M1276" s="26">
        <v>22999.596848650999</v>
      </c>
      <c r="N1276" s="26">
        <v>33.9</v>
      </c>
      <c r="O1276" s="26"/>
      <c r="P1276" s="26">
        <v>23033.496848651001</v>
      </c>
      <c r="Q1276" s="26">
        <v>0</v>
      </c>
      <c r="R1276" s="26">
        <v>0</v>
      </c>
      <c r="S1276" s="26">
        <v>23033.496848651001</v>
      </c>
      <c r="T1276" s="26">
        <v>2339.6999999999998</v>
      </c>
      <c r="U1276" s="26">
        <v>25373.196848651001</v>
      </c>
      <c r="V1276" s="25" t="s">
        <v>278</v>
      </c>
    </row>
    <row r="1277" spans="1:22" hidden="1" x14ac:dyDescent="0.25">
      <c r="A1277" s="25">
        <v>2017</v>
      </c>
      <c r="B1277" s="25">
        <v>210051</v>
      </c>
      <c r="C1277" s="25" t="s">
        <v>238</v>
      </c>
      <c r="D1277" s="25" t="s">
        <v>1</v>
      </c>
      <c r="E1277" s="25" t="s">
        <v>176</v>
      </c>
      <c r="F1277" s="25" t="s">
        <v>2</v>
      </c>
      <c r="G1277" s="26">
        <v>16496.226439999999</v>
      </c>
      <c r="H1277" s="26">
        <v>8468.2000000000007</v>
      </c>
      <c r="I1277" s="26">
        <v>3160.3752270650002</v>
      </c>
      <c r="J1277" s="26">
        <v>1061.8688319380001</v>
      </c>
      <c r="K1277" s="26"/>
      <c r="L1277" s="26"/>
      <c r="M1277" s="26">
        <v>12690.444059002</v>
      </c>
      <c r="N1277" s="26">
        <v>48.6</v>
      </c>
      <c r="O1277" s="26"/>
      <c r="P1277" s="26">
        <v>12739.044059002001</v>
      </c>
      <c r="Q1277" s="26">
        <v>0</v>
      </c>
      <c r="R1277" s="26">
        <v>0</v>
      </c>
      <c r="S1277" s="26">
        <v>12739.044059002001</v>
      </c>
      <c r="T1277" s="26">
        <v>1294</v>
      </c>
      <c r="U1277" s="26">
        <v>14033.044059002001</v>
      </c>
      <c r="V1277" s="25" t="s">
        <v>278</v>
      </c>
    </row>
    <row r="1278" spans="1:22" hidden="1" x14ac:dyDescent="0.25">
      <c r="A1278" s="25">
        <v>2017</v>
      </c>
      <c r="B1278" s="25">
        <v>210051</v>
      </c>
      <c r="C1278" s="25" t="s">
        <v>238</v>
      </c>
      <c r="D1278" s="25" t="s">
        <v>1</v>
      </c>
      <c r="E1278" s="25" t="s">
        <v>134</v>
      </c>
      <c r="F1278" s="25" t="s">
        <v>135</v>
      </c>
      <c r="G1278" s="26">
        <v>9016382</v>
      </c>
      <c r="H1278" s="26">
        <v>8638.5365070650005</v>
      </c>
      <c r="I1278" s="26">
        <v>646.67929989200002</v>
      </c>
      <c r="J1278" s="26">
        <v>3142.953198829</v>
      </c>
      <c r="K1278" s="26">
        <v>0</v>
      </c>
      <c r="L1278" s="26">
        <v>0</v>
      </c>
      <c r="M1278" s="26">
        <v>12428.169005784999</v>
      </c>
      <c r="N1278" s="26">
        <v>595.9</v>
      </c>
      <c r="O1278" s="26">
        <v>75.299359999999993</v>
      </c>
      <c r="P1278" s="26">
        <v>13099.368365785</v>
      </c>
      <c r="Q1278" s="26">
        <v>0</v>
      </c>
      <c r="R1278" s="26">
        <v>0</v>
      </c>
      <c r="S1278" s="26">
        <v>13099.368365785</v>
      </c>
      <c r="T1278" s="26">
        <v>1330.6</v>
      </c>
      <c r="U1278" s="26">
        <v>14429.968365785</v>
      </c>
      <c r="V1278" s="25" t="s">
        <v>278</v>
      </c>
    </row>
    <row r="1279" spans="1:22" hidden="1" x14ac:dyDescent="0.25">
      <c r="A1279" s="25">
        <v>2017</v>
      </c>
      <c r="B1279" s="25">
        <v>210051</v>
      </c>
      <c r="C1279" s="25" t="s">
        <v>238</v>
      </c>
      <c r="D1279" s="25" t="s">
        <v>1</v>
      </c>
      <c r="E1279" s="25" t="s">
        <v>136</v>
      </c>
      <c r="F1279" s="25" t="s">
        <v>137</v>
      </c>
      <c r="G1279" s="26">
        <v>547369</v>
      </c>
      <c r="H1279" s="26">
        <v>837.74023999999997</v>
      </c>
      <c r="I1279" s="26">
        <v>150.94621698099999</v>
      </c>
      <c r="J1279" s="26">
        <v>311.10680338399999</v>
      </c>
      <c r="K1279" s="26">
        <v>0</v>
      </c>
      <c r="L1279" s="26">
        <v>0</v>
      </c>
      <c r="M1279" s="26">
        <v>1299.7932603649999</v>
      </c>
      <c r="N1279" s="26">
        <v>147.80000000000001</v>
      </c>
      <c r="O1279" s="26">
        <v>0</v>
      </c>
      <c r="P1279" s="26">
        <v>1447.5932603650001</v>
      </c>
      <c r="Q1279" s="26">
        <v>0</v>
      </c>
      <c r="R1279" s="26">
        <v>0</v>
      </c>
      <c r="S1279" s="26">
        <v>1447.5932603650001</v>
      </c>
      <c r="T1279" s="26">
        <v>147</v>
      </c>
      <c r="U1279" s="26">
        <v>1594.5932603650001</v>
      </c>
      <c r="V1279" s="25" t="s">
        <v>278</v>
      </c>
    </row>
    <row r="1280" spans="1:22" hidden="1" x14ac:dyDescent="0.25">
      <c r="A1280" s="25">
        <v>2017</v>
      </c>
      <c r="B1280" s="25">
        <v>210051</v>
      </c>
      <c r="C1280" s="25" t="s">
        <v>238</v>
      </c>
      <c r="D1280" s="25" t="s">
        <v>1</v>
      </c>
      <c r="E1280" s="25" t="s">
        <v>138</v>
      </c>
      <c r="F1280" s="25" t="s">
        <v>139</v>
      </c>
      <c r="G1280" s="26">
        <v>73593</v>
      </c>
      <c r="H1280" s="26">
        <v>2096.31151</v>
      </c>
      <c r="I1280" s="26">
        <v>171.65182162100001</v>
      </c>
      <c r="J1280" s="26">
        <v>766.079898727</v>
      </c>
      <c r="K1280" s="26">
        <v>0</v>
      </c>
      <c r="L1280" s="26">
        <v>0</v>
      </c>
      <c r="M1280" s="26">
        <v>3034.0432303480002</v>
      </c>
      <c r="N1280" s="26">
        <v>170.9</v>
      </c>
      <c r="O1280" s="26">
        <v>35.960565000000003</v>
      </c>
      <c r="P1280" s="26">
        <v>3240.9037953480001</v>
      </c>
      <c r="Q1280" s="26">
        <v>0</v>
      </c>
      <c r="R1280" s="26">
        <v>0</v>
      </c>
      <c r="S1280" s="26">
        <v>3240.9037953480001</v>
      </c>
      <c r="T1280" s="26">
        <v>329.2</v>
      </c>
      <c r="U1280" s="26">
        <v>3570.1037953479999</v>
      </c>
      <c r="V1280" s="25" t="s">
        <v>278</v>
      </c>
    </row>
    <row r="1281" spans="1:22" hidden="1" x14ac:dyDescent="0.25">
      <c r="A1281" s="25">
        <v>2017</v>
      </c>
      <c r="B1281" s="25">
        <v>210051</v>
      </c>
      <c r="C1281" s="25" t="s">
        <v>238</v>
      </c>
      <c r="D1281" s="25" t="s">
        <v>1</v>
      </c>
      <c r="E1281" s="25" t="s">
        <v>140</v>
      </c>
      <c r="F1281" s="25" t="s">
        <v>141</v>
      </c>
      <c r="G1281" s="26">
        <v>263454</v>
      </c>
      <c r="H1281" s="26">
        <v>3759.4603870649998</v>
      </c>
      <c r="I1281" s="26">
        <v>399.19471662500001</v>
      </c>
      <c r="J1281" s="26">
        <v>1467.225704101</v>
      </c>
      <c r="K1281" s="26">
        <v>0</v>
      </c>
      <c r="L1281" s="26">
        <v>0</v>
      </c>
      <c r="M1281" s="26">
        <v>5625.8808077909998</v>
      </c>
      <c r="N1281" s="26">
        <v>346.1</v>
      </c>
      <c r="O1281" s="26">
        <v>356.34478300000001</v>
      </c>
      <c r="P1281" s="26">
        <v>6328.3255907909997</v>
      </c>
      <c r="Q1281" s="26">
        <v>0</v>
      </c>
      <c r="R1281" s="26">
        <v>0</v>
      </c>
      <c r="S1281" s="26">
        <v>6328.3255907909997</v>
      </c>
      <c r="T1281" s="26">
        <v>642.79999999999995</v>
      </c>
      <c r="U1281" s="26">
        <v>6971.1255907909999</v>
      </c>
      <c r="V1281" s="25" t="s">
        <v>278</v>
      </c>
    </row>
    <row r="1282" spans="1:22" hidden="1" x14ac:dyDescent="0.25">
      <c r="A1282" s="25">
        <v>2017</v>
      </c>
      <c r="B1282" s="25">
        <v>210051</v>
      </c>
      <c r="C1282" s="25" t="s">
        <v>238</v>
      </c>
      <c r="D1282" s="25" t="s">
        <v>1</v>
      </c>
      <c r="E1282" s="25" t="s">
        <v>142</v>
      </c>
      <c r="F1282" s="25" t="s">
        <v>143</v>
      </c>
      <c r="G1282" s="26">
        <v>397321</v>
      </c>
      <c r="H1282" s="26">
        <v>925.21324000000004</v>
      </c>
      <c r="I1282" s="26">
        <v>73.145312646999997</v>
      </c>
      <c r="J1282" s="26">
        <v>366.62392306999999</v>
      </c>
      <c r="K1282" s="26">
        <v>0</v>
      </c>
      <c r="L1282" s="26">
        <v>0</v>
      </c>
      <c r="M1282" s="26">
        <v>1364.9824757169999</v>
      </c>
      <c r="N1282" s="26">
        <v>71.2</v>
      </c>
      <c r="O1282" s="26">
        <v>180.61122923100001</v>
      </c>
      <c r="P1282" s="26">
        <v>1616.7937049479999</v>
      </c>
      <c r="Q1282" s="26">
        <v>0</v>
      </c>
      <c r="R1282" s="26">
        <v>0</v>
      </c>
      <c r="S1282" s="26">
        <v>1616.7937049479999</v>
      </c>
      <c r="T1282" s="26">
        <v>164.2</v>
      </c>
      <c r="U1282" s="26">
        <v>1780.993704948</v>
      </c>
      <c r="V1282" s="25" t="s">
        <v>278</v>
      </c>
    </row>
    <row r="1283" spans="1:22" hidden="1" x14ac:dyDescent="0.25">
      <c r="A1283" s="25">
        <v>2017</v>
      </c>
      <c r="B1283" s="25">
        <v>210051</v>
      </c>
      <c r="C1283" s="25" t="s">
        <v>238</v>
      </c>
      <c r="D1283" s="25" t="s">
        <v>1</v>
      </c>
      <c r="E1283" s="25" t="s">
        <v>144</v>
      </c>
      <c r="F1283" s="25" t="s">
        <v>145</v>
      </c>
      <c r="G1283" s="26">
        <v>18182</v>
      </c>
      <c r="H1283" s="26">
        <v>267.7</v>
      </c>
      <c r="I1283" s="26">
        <v>9.6138249669999993</v>
      </c>
      <c r="J1283" s="26">
        <v>77.545853347000005</v>
      </c>
      <c r="K1283" s="26">
        <v>0</v>
      </c>
      <c r="L1283" s="26">
        <v>0</v>
      </c>
      <c r="M1283" s="26">
        <v>354.85967831300002</v>
      </c>
      <c r="N1283" s="26">
        <v>4.0999999999999996</v>
      </c>
      <c r="O1283" s="26">
        <v>0</v>
      </c>
      <c r="P1283" s="26">
        <v>358.95967831299998</v>
      </c>
      <c r="Q1283" s="26">
        <v>0</v>
      </c>
      <c r="R1283" s="26">
        <v>0</v>
      </c>
      <c r="S1283" s="26">
        <v>358.95967831299998</v>
      </c>
      <c r="T1283" s="26">
        <v>36.5</v>
      </c>
      <c r="U1283" s="26">
        <v>395.45967831299998</v>
      </c>
      <c r="V1283" s="25" t="s">
        <v>278</v>
      </c>
    </row>
    <row r="1284" spans="1:22" hidden="1" x14ac:dyDescent="0.25">
      <c r="A1284" s="25">
        <v>2017</v>
      </c>
      <c r="B1284" s="25">
        <v>210051</v>
      </c>
      <c r="C1284" s="25" t="s">
        <v>238</v>
      </c>
      <c r="D1284" s="25" t="s">
        <v>1</v>
      </c>
      <c r="E1284" s="25" t="s">
        <v>146</v>
      </c>
      <c r="F1284" s="25" t="s">
        <v>147</v>
      </c>
      <c r="G1284" s="26">
        <v>65212</v>
      </c>
      <c r="H1284" s="26">
        <v>586.68241999999998</v>
      </c>
      <c r="I1284" s="26">
        <v>73.477089082000006</v>
      </c>
      <c r="J1284" s="26">
        <v>216.39344705900001</v>
      </c>
      <c r="K1284" s="26">
        <v>0</v>
      </c>
      <c r="L1284" s="26">
        <v>0</v>
      </c>
      <c r="M1284" s="26">
        <v>876.55295614099998</v>
      </c>
      <c r="N1284" s="26">
        <v>75.7</v>
      </c>
      <c r="O1284" s="26">
        <v>68.407833999999994</v>
      </c>
      <c r="P1284" s="26">
        <v>1020.660790141</v>
      </c>
      <c r="Q1284" s="26">
        <v>0</v>
      </c>
      <c r="R1284" s="26">
        <v>0</v>
      </c>
      <c r="S1284" s="26">
        <v>1020.660790141</v>
      </c>
      <c r="T1284" s="26">
        <v>103.7</v>
      </c>
      <c r="U1284" s="26">
        <v>1124.3607901410001</v>
      </c>
      <c r="V1284" s="25" t="s">
        <v>278</v>
      </c>
    </row>
    <row r="1285" spans="1:22" hidden="1" x14ac:dyDescent="0.25">
      <c r="A1285" s="25">
        <v>2017</v>
      </c>
      <c r="B1285" s="25">
        <v>210051</v>
      </c>
      <c r="C1285" s="25" t="s">
        <v>238</v>
      </c>
      <c r="D1285" s="25" t="s">
        <v>1</v>
      </c>
      <c r="E1285" s="25" t="s">
        <v>148</v>
      </c>
      <c r="F1285" s="25" t="s">
        <v>149</v>
      </c>
      <c r="G1285" s="26">
        <v>1873330</v>
      </c>
      <c r="H1285" s="26">
        <v>1558.5559499999999</v>
      </c>
      <c r="I1285" s="26">
        <v>17.229220831999999</v>
      </c>
      <c r="J1285" s="26">
        <v>468.67004319900002</v>
      </c>
      <c r="K1285" s="26">
        <v>0</v>
      </c>
      <c r="L1285" s="26">
        <v>0</v>
      </c>
      <c r="M1285" s="26">
        <v>2044.455214032</v>
      </c>
      <c r="N1285" s="26">
        <v>32.799999999999997</v>
      </c>
      <c r="O1285" s="26">
        <v>0</v>
      </c>
      <c r="P1285" s="26">
        <v>2077.2552140319999</v>
      </c>
      <c r="Q1285" s="26">
        <v>0</v>
      </c>
      <c r="R1285" s="26">
        <v>0</v>
      </c>
      <c r="S1285" s="26">
        <v>2077.2552140319999</v>
      </c>
      <c r="T1285" s="26">
        <v>211</v>
      </c>
      <c r="U1285" s="26">
        <v>2288.2552140319999</v>
      </c>
      <c r="V1285" s="25" t="s">
        <v>278</v>
      </c>
    </row>
    <row r="1286" spans="1:22" hidden="1" x14ac:dyDescent="0.25">
      <c r="A1286" s="25">
        <v>2017</v>
      </c>
      <c r="B1286" s="25">
        <v>210051</v>
      </c>
      <c r="C1286" s="25" t="s">
        <v>238</v>
      </c>
      <c r="D1286" s="25" t="s">
        <v>1</v>
      </c>
      <c r="E1286" s="25" t="s">
        <v>150</v>
      </c>
      <c r="F1286" s="25" t="s">
        <v>151</v>
      </c>
      <c r="G1286" s="26">
        <v>64668</v>
      </c>
      <c r="H1286" s="26">
        <v>138.33198999999999</v>
      </c>
      <c r="I1286" s="26">
        <v>9.6924676969999997</v>
      </c>
      <c r="J1286" s="26">
        <v>62.990052595999998</v>
      </c>
      <c r="K1286" s="26">
        <v>0</v>
      </c>
      <c r="L1286" s="26">
        <v>0</v>
      </c>
      <c r="M1286" s="26">
        <v>211.014510293</v>
      </c>
      <c r="N1286" s="26">
        <v>8.8000000000000007</v>
      </c>
      <c r="O1286" s="26">
        <v>0</v>
      </c>
      <c r="P1286" s="26">
        <v>219.81451029300001</v>
      </c>
      <c r="Q1286" s="26">
        <v>0</v>
      </c>
      <c r="R1286" s="26">
        <v>0</v>
      </c>
      <c r="S1286" s="26">
        <v>219.81451029300001</v>
      </c>
      <c r="T1286" s="26">
        <v>22.3</v>
      </c>
      <c r="U1286" s="26">
        <v>242.114510293</v>
      </c>
      <c r="V1286" s="25" t="s">
        <v>278</v>
      </c>
    </row>
    <row r="1287" spans="1:22" hidden="1" x14ac:dyDescent="0.25">
      <c r="A1287" s="25">
        <v>2017</v>
      </c>
      <c r="B1287" s="25">
        <v>210051</v>
      </c>
      <c r="C1287" s="25" t="s">
        <v>238</v>
      </c>
      <c r="D1287" s="25" t="s">
        <v>1</v>
      </c>
      <c r="E1287" s="25" t="s">
        <v>152</v>
      </c>
      <c r="F1287" s="25" t="s">
        <v>153</v>
      </c>
      <c r="G1287" s="26">
        <v>182144</v>
      </c>
      <c r="H1287" s="26">
        <v>1055.6294</v>
      </c>
      <c r="I1287" s="26">
        <v>408.36359023</v>
      </c>
      <c r="J1287" s="26">
        <v>484.31590276700001</v>
      </c>
      <c r="K1287" s="26">
        <v>0</v>
      </c>
      <c r="L1287" s="26">
        <v>0</v>
      </c>
      <c r="M1287" s="26">
        <v>1948.3088929969999</v>
      </c>
      <c r="N1287" s="26">
        <v>357.9</v>
      </c>
      <c r="O1287" s="26">
        <v>0</v>
      </c>
      <c r="P1287" s="26">
        <v>2306.208892997</v>
      </c>
      <c r="Q1287" s="26">
        <v>0</v>
      </c>
      <c r="R1287" s="26">
        <v>0</v>
      </c>
      <c r="S1287" s="26">
        <v>2306.208892997</v>
      </c>
      <c r="T1287" s="26">
        <v>234.3</v>
      </c>
      <c r="U1287" s="26">
        <v>2540.5088929970002</v>
      </c>
      <c r="V1287" s="25" t="s">
        <v>278</v>
      </c>
    </row>
    <row r="1288" spans="1:22" hidden="1" x14ac:dyDescent="0.25">
      <c r="A1288" s="25">
        <v>2017</v>
      </c>
      <c r="B1288" s="25">
        <v>210051</v>
      </c>
      <c r="C1288" s="25" t="s">
        <v>238</v>
      </c>
      <c r="D1288" s="25" t="s">
        <v>1</v>
      </c>
      <c r="E1288" s="25" t="s">
        <v>154</v>
      </c>
      <c r="F1288" s="25" t="s">
        <v>155</v>
      </c>
      <c r="G1288" s="26">
        <v>305277</v>
      </c>
      <c r="H1288" s="26">
        <v>1248.24288</v>
      </c>
      <c r="I1288" s="26">
        <v>228.26554092200001</v>
      </c>
      <c r="J1288" s="26">
        <v>428.82065644699998</v>
      </c>
      <c r="K1288" s="26">
        <v>0</v>
      </c>
      <c r="L1288" s="26">
        <v>0</v>
      </c>
      <c r="M1288" s="26">
        <v>1905.3290773680001</v>
      </c>
      <c r="N1288" s="26">
        <v>223.6</v>
      </c>
      <c r="O1288" s="26">
        <v>0</v>
      </c>
      <c r="P1288" s="26">
        <v>2128.929077368</v>
      </c>
      <c r="Q1288" s="26">
        <v>0</v>
      </c>
      <c r="R1288" s="26">
        <v>0</v>
      </c>
      <c r="S1288" s="26">
        <v>2128.929077368</v>
      </c>
      <c r="T1288" s="26">
        <v>216.3</v>
      </c>
      <c r="U1288" s="26">
        <v>2345.2290773680002</v>
      </c>
      <c r="V1288" s="25" t="s">
        <v>278</v>
      </c>
    </row>
    <row r="1289" spans="1:22" hidden="1" x14ac:dyDescent="0.25">
      <c r="A1289" s="25">
        <v>2017</v>
      </c>
      <c r="B1289" s="25">
        <v>210051</v>
      </c>
      <c r="C1289" s="25" t="s">
        <v>238</v>
      </c>
      <c r="D1289" s="25" t="s">
        <v>1</v>
      </c>
      <c r="E1289" s="25" t="s">
        <v>156</v>
      </c>
      <c r="F1289" s="25" t="s">
        <v>157</v>
      </c>
      <c r="G1289" s="26">
        <v>144883</v>
      </c>
      <c r="H1289" s="26">
        <v>479.02028999999999</v>
      </c>
      <c r="I1289" s="26">
        <v>0.129285655</v>
      </c>
      <c r="J1289" s="26">
        <v>152.758581421</v>
      </c>
      <c r="K1289" s="26">
        <v>0</v>
      </c>
      <c r="L1289" s="26">
        <v>0</v>
      </c>
      <c r="M1289" s="26">
        <v>631.90815707599995</v>
      </c>
      <c r="N1289" s="26">
        <v>7.4</v>
      </c>
      <c r="O1289" s="26">
        <v>0</v>
      </c>
      <c r="P1289" s="26">
        <v>639.30815707600004</v>
      </c>
      <c r="Q1289" s="26">
        <v>0</v>
      </c>
      <c r="R1289" s="26">
        <v>0</v>
      </c>
      <c r="S1289" s="26">
        <v>639.30815707600004</v>
      </c>
      <c r="T1289" s="26">
        <v>64.900000000000006</v>
      </c>
      <c r="U1289" s="26">
        <v>704.20815707600002</v>
      </c>
      <c r="V1289" s="25" t="s">
        <v>278</v>
      </c>
    </row>
    <row r="1290" spans="1:22" hidden="1" x14ac:dyDescent="0.25">
      <c r="A1290" s="25">
        <v>2017</v>
      </c>
      <c r="B1290" s="25">
        <v>210051</v>
      </c>
      <c r="C1290" s="25" t="s">
        <v>238</v>
      </c>
      <c r="D1290" s="25" t="s">
        <v>1</v>
      </c>
      <c r="E1290" s="25" t="s">
        <v>158</v>
      </c>
      <c r="F1290" s="25" t="s">
        <v>159</v>
      </c>
      <c r="G1290" s="26">
        <v>129022</v>
      </c>
      <c r="H1290" s="26">
        <v>420.97095999999999</v>
      </c>
      <c r="I1290" s="26">
        <v>137.31478820199999</v>
      </c>
      <c r="J1290" s="26">
        <v>146.52837157600001</v>
      </c>
      <c r="K1290" s="26">
        <v>0</v>
      </c>
      <c r="L1290" s="26">
        <v>0</v>
      </c>
      <c r="M1290" s="26">
        <v>704.81411977699997</v>
      </c>
      <c r="N1290" s="26">
        <v>134.6</v>
      </c>
      <c r="O1290" s="26">
        <v>0</v>
      </c>
      <c r="P1290" s="26">
        <v>839.414119777</v>
      </c>
      <c r="Q1290" s="26">
        <v>0</v>
      </c>
      <c r="R1290" s="26">
        <v>0</v>
      </c>
      <c r="S1290" s="26">
        <v>839.414119777</v>
      </c>
      <c r="T1290" s="26">
        <v>85.3</v>
      </c>
      <c r="U1290" s="26">
        <v>924.71411977699995</v>
      </c>
      <c r="V1290" s="25" t="s">
        <v>278</v>
      </c>
    </row>
    <row r="1291" spans="1:22" hidden="1" x14ac:dyDescent="0.25">
      <c r="A1291" s="25">
        <v>2017</v>
      </c>
      <c r="B1291" s="25">
        <v>210051</v>
      </c>
      <c r="C1291" s="25" t="s">
        <v>238</v>
      </c>
      <c r="D1291" s="25" t="s">
        <v>1</v>
      </c>
      <c r="E1291" s="25" t="s">
        <v>160</v>
      </c>
      <c r="F1291" s="25" t="s">
        <v>161</v>
      </c>
      <c r="G1291" s="26">
        <v>3210</v>
      </c>
      <c r="H1291" s="26">
        <v>1181.2</v>
      </c>
      <c r="I1291" s="26">
        <v>113.606051811</v>
      </c>
      <c r="J1291" s="26">
        <v>359.433568476</v>
      </c>
      <c r="K1291" s="26">
        <v>0</v>
      </c>
      <c r="L1291" s="26">
        <v>0</v>
      </c>
      <c r="M1291" s="26">
        <v>1654.239620286</v>
      </c>
      <c r="N1291" s="26">
        <v>84.7</v>
      </c>
      <c r="O1291" s="26">
        <v>0</v>
      </c>
      <c r="P1291" s="26">
        <v>1738.939620286</v>
      </c>
      <c r="Q1291" s="26">
        <v>0</v>
      </c>
      <c r="R1291" s="26">
        <v>0</v>
      </c>
      <c r="S1291" s="26">
        <v>1738.939620286</v>
      </c>
      <c r="T1291" s="26">
        <v>176.6</v>
      </c>
      <c r="U1291" s="26">
        <v>1915.5396202859999</v>
      </c>
      <c r="V1291" s="25" t="s">
        <v>278</v>
      </c>
    </row>
    <row r="1292" spans="1:22" hidden="1" x14ac:dyDescent="0.25">
      <c r="A1292" s="25">
        <v>2017</v>
      </c>
      <c r="B1292" s="25">
        <v>210051</v>
      </c>
      <c r="C1292" s="25" t="s">
        <v>238</v>
      </c>
      <c r="D1292" s="25" t="s">
        <v>1</v>
      </c>
      <c r="E1292" s="25" t="s">
        <v>162</v>
      </c>
      <c r="F1292" s="25" t="s">
        <v>163</v>
      </c>
      <c r="G1292" s="26">
        <v>1067</v>
      </c>
      <c r="H1292" s="26">
        <v>317.33760000000001</v>
      </c>
      <c r="I1292" s="26">
        <v>7.9331114500000002</v>
      </c>
      <c r="J1292" s="26">
        <v>144.37955194099999</v>
      </c>
      <c r="K1292" s="26">
        <v>0</v>
      </c>
      <c r="L1292" s="26">
        <v>0</v>
      </c>
      <c r="M1292" s="26">
        <v>469.65026339100001</v>
      </c>
      <c r="N1292" s="26">
        <v>4.9000000000000004</v>
      </c>
      <c r="O1292" s="26">
        <v>0</v>
      </c>
      <c r="P1292" s="26">
        <v>474.55026339099999</v>
      </c>
      <c r="Q1292" s="26">
        <v>0</v>
      </c>
      <c r="R1292" s="26">
        <v>0</v>
      </c>
      <c r="S1292" s="26">
        <v>474.55026339099999</v>
      </c>
      <c r="T1292" s="26">
        <v>48.2</v>
      </c>
      <c r="U1292" s="26">
        <v>522.75026339099998</v>
      </c>
      <c r="V1292" s="25" t="s">
        <v>278</v>
      </c>
    </row>
    <row r="1293" spans="1:22" hidden="1" x14ac:dyDescent="0.25">
      <c r="A1293" s="25">
        <v>2017</v>
      </c>
      <c r="B1293" s="25">
        <v>210051</v>
      </c>
      <c r="C1293" s="25" t="s">
        <v>238</v>
      </c>
      <c r="D1293" s="25" t="s">
        <v>1</v>
      </c>
      <c r="E1293" s="25" t="s">
        <v>164</v>
      </c>
      <c r="F1293" s="25" t="s">
        <v>165</v>
      </c>
      <c r="G1293" s="26">
        <v>24121</v>
      </c>
      <c r="H1293" s="26">
        <v>448.25810000000001</v>
      </c>
      <c r="I1293" s="26">
        <v>9.9837255910000007</v>
      </c>
      <c r="J1293" s="26">
        <v>153.37806557499999</v>
      </c>
      <c r="K1293" s="26">
        <v>0</v>
      </c>
      <c r="L1293" s="26">
        <v>0</v>
      </c>
      <c r="M1293" s="26">
        <v>611.619891166</v>
      </c>
      <c r="N1293" s="26">
        <v>6.9</v>
      </c>
      <c r="O1293" s="26">
        <v>17.563333332999999</v>
      </c>
      <c r="P1293" s="26">
        <v>636.08322450000003</v>
      </c>
      <c r="Q1293" s="26">
        <v>0</v>
      </c>
      <c r="R1293" s="26">
        <v>0</v>
      </c>
      <c r="S1293" s="26">
        <v>636.08322450000003</v>
      </c>
      <c r="T1293" s="26">
        <v>64.599999999999994</v>
      </c>
      <c r="U1293" s="26">
        <v>700.68322450000005</v>
      </c>
      <c r="V1293" s="25" t="s">
        <v>278</v>
      </c>
    </row>
    <row r="1294" spans="1:22" hidden="1" x14ac:dyDescent="0.25">
      <c r="A1294" s="25">
        <v>2017</v>
      </c>
      <c r="B1294" s="25">
        <v>210051</v>
      </c>
      <c r="C1294" s="25" t="s">
        <v>238</v>
      </c>
      <c r="D1294" s="25" t="s">
        <v>1</v>
      </c>
      <c r="E1294" s="25" t="s">
        <v>166</v>
      </c>
      <c r="F1294" s="25" t="s">
        <v>167</v>
      </c>
      <c r="G1294" s="26">
        <v>174</v>
      </c>
      <c r="H1294" s="26">
        <v>364.7</v>
      </c>
      <c r="I1294" s="26">
        <v>13.097355118999999</v>
      </c>
      <c r="J1294" s="26">
        <v>163.97218429099999</v>
      </c>
      <c r="K1294" s="26">
        <v>0</v>
      </c>
      <c r="L1294" s="26">
        <v>0</v>
      </c>
      <c r="M1294" s="26">
        <v>541.76953940999999</v>
      </c>
      <c r="N1294" s="26">
        <v>5.6</v>
      </c>
      <c r="O1294" s="26">
        <v>0</v>
      </c>
      <c r="P1294" s="26">
        <v>547.36953941000002</v>
      </c>
      <c r="Q1294" s="26">
        <v>0</v>
      </c>
      <c r="R1294" s="26">
        <v>0</v>
      </c>
      <c r="S1294" s="26">
        <v>547.36953941000002</v>
      </c>
      <c r="T1294" s="26">
        <v>55.6</v>
      </c>
      <c r="U1294" s="26">
        <v>602.96953941000004</v>
      </c>
      <c r="V1294" s="25" t="s">
        <v>278</v>
      </c>
    </row>
    <row r="1295" spans="1:22" hidden="1" x14ac:dyDescent="0.25">
      <c r="A1295" s="25">
        <v>2017</v>
      </c>
      <c r="B1295" s="25">
        <v>210051</v>
      </c>
      <c r="C1295" s="25" t="s">
        <v>238</v>
      </c>
      <c r="D1295" s="25" t="s">
        <v>1</v>
      </c>
      <c r="E1295" s="25" t="s">
        <v>170</v>
      </c>
      <c r="F1295" s="25" t="s">
        <v>171</v>
      </c>
      <c r="G1295" s="26">
        <v>123641</v>
      </c>
      <c r="H1295" s="26">
        <v>3816.40931</v>
      </c>
      <c r="I1295" s="26">
        <v>444.01881232099998</v>
      </c>
      <c r="J1295" s="26">
        <v>1809.6645234360001</v>
      </c>
      <c r="K1295" s="26">
        <v>0</v>
      </c>
      <c r="L1295" s="26">
        <v>0</v>
      </c>
      <c r="M1295" s="26">
        <v>6070.0926457579999</v>
      </c>
      <c r="N1295" s="26">
        <v>262.3</v>
      </c>
      <c r="O1295" s="26">
        <v>0</v>
      </c>
      <c r="P1295" s="26">
        <v>6332.3926457580001</v>
      </c>
      <c r="Q1295" s="26">
        <v>0</v>
      </c>
      <c r="R1295" s="26">
        <v>0</v>
      </c>
      <c r="S1295" s="26">
        <v>6332.3926457580001</v>
      </c>
      <c r="T1295" s="26">
        <v>643.20000000000005</v>
      </c>
      <c r="U1295" s="26">
        <v>6975.5926457579999</v>
      </c>
      <c r="V1295" s="25" t="s">
        <v>278</v>
      </c>
    </row>
    <row r="1296" spans="1:22" hidden="1" x14ac:dyDescent="0.25">
      <c r="A1296" s="25">
        <v>2017</v>
      </c>
      <c r="B1296" s="25">
        <v>210051</v>
      </c>
      <c r="C1296" s="25" t="s">
        <v>238</v>
      </c>
      <c r="D1296" s="25" t="s">
        <v>1</v>
      </c>
      <c r="E1296" s="25" t="s">
        <v>193</v>
      </c>
      <c r="F1296" s="25" t="s">
        <v>194</v>
      </c>
      <c r="G1296" s="26">
        <v>21601</v>
      </c>
      <c r="H1296" s="26">
        <v>16.3</v>
      </c>
      <c r="I1296" s="26">
        <v>0.58537671599999996</v>
      </c>
      <c r="J1296" s="26">
        <v>4.7498177080000001</v>
      </c>
      <c r="K1296" s="26"/>
      <c r="L1296" s="26"/>
      <c r="M1296" s="26">
        <v>21.635194425000002</v>
      </c>
      <c r="N1296" s="26"/>
      <c r="O1296" s="26"/>
      <c r="P1296" s="26">
        <v>21.635194425000002</v>
      </c>
      <c r="Q1296" s="26">
        <v>0</v>
      </c>
      <c r="R1296" s="26">
        <v>0</v>
      </c>
      <c r="S1296" s="26">
        <v>21.635194425000002</v>
      </c>
      <c r="T1296" s="26">
        <v>2.2000000000000002</v>
      </c>
      <c r="U1296" s="26">
        <v>23.835194425000001</v>
      </c>
      <c r="V1296" s="25" t="s">
        <v>278</v>
      </c>
    </row>
    <row r="1297" spans="1:22" hidden="1" x14ac:dyDescent="0.25">
      <c r="A1297" s="25">
        <v>2017</v>
      </c>
      <c r="B1297" s="25">
        <v>210051</v>
      </c>
      <c r="C1297" s="25" t="s">
        <v>238</v>
      </c>
      <c r="D1297" s="25" t="s">
        <v>1</v>
      </c>
      <c r="E1297" s="25" t="s">
        <v>172</v>
      </c>
      <c r="F1297" s="25" t="s">
        <v>173</v>
      </c>
      <c r="G1297" s="26">
        <v>9977</v>
      </c>
      <c r="H1297" s="26"/>
      <c r="I1297" s="26">
        <v>1070.028</v>
      </c>
      <c r="J1297" s="26">
        <v>756.17260645399995</v>
      </c>
      <c r="K1297" s="26"/>
      <c r="L1297" s="26"/>
      <c r="M1297" s="26">
        <v>1826.2006064540001</v>
      </c>
      <c r="N1297" s="26"/>
      <c r="O1297" s="26"/>
      <c r="P1297" s="26">
        <v>1826.2006064540001</v>
      </c>
      <c r="Q1297" s="26">
        <v>0</v>
      </c>
      <c r="R1297" s="26">
        <v>0</v>
      </c>
      <c r="S1297" s="26">
        <v>1826.2006064540001</v>
      </c>
      <c r="T1297" s="26">
        <v>185.5</v>
      </c>
      <c r="U1297" s="26">
        <v>2011.7006064540001</v>
      </c>
      <c r="V1297" s="25" t="s">
        <v>278</v>
      </c>
    </row>
    <row r="1298" spans="1:22" x14ac:dyDescent="0.25">
      <c r="A1298" s="25">
        <v>2017</v>
      </c>
      <c r="B1298" s="25">
        <v>210051</v>
      </c>
      <c r="C1298" s="25" t="s">
        <v>238</v>
      </c>
      <c r="D1298" s="25" t="s">
        <v>177</v>
      </c>
      <c r="E1298" s="25" t="s">
        <v>94</v>
      </c>
      <c r="F1298" s="25" t="s">
        <v>94</v>
      </c>
      <c r="G1298" s="26">
        <v>15688972.452880001</v>
      </c>
      <c r="H1298" s="26">
        <v>114825.392292387</v>
      </c>
      <c r="I1298" s="26">
        <v>23050.798821027998</v>
      </c>
      <c r="J1298" s="26">
        <v>32043.863569394001</v>
      </c>
      <c r="K1298" s="26">
        <v>0</v>
      </c>
      <c r="L1298" s="26">
        <v>0</v>
      </c>
      <c r="M1298" s="26">
        <v>169920.054682808</v>
      </c>
      <c r="N1298" s="26">
        <v>13951.9</v>
      </c>
      <c r="O1298" s="26">
        <v>1659.7164095640001</v>
      </c>
      <c r="P1298" s="26">
        <v>185531.67109237402</v>
      </c>
      <c r="Q1298" s="26">
        <v>0</v>
      </c>
      <c r="R1298" s="26">
        <v>0</v>
      </c>
      <c r="S1298" s="26">
        <v>185531.67109237201</v>
      </c>
      <c r="T1298" s="26">
        <v>18845.900000000001</v>
      </c>
      <c r="U1298" s="26">
        <v>204377.571092372</v>
      </c>
      <c r="V1298" s="25" t="s">
        <v>278</v>
      </c>
    </row>
    <row r="1299" spans="1:22" hidden="1" x14ac:dyDescent="0.25">
      <c r="A1299" s="25">
        <v>2017</v>
      </c>
      <c r="B1299" s="25">
        <v>210055</v>
      </c>
      <c r="C1299" s="25" t="s">
        <v>39</v>
      </c>
      <c r="D1299" s="25" t="s">
        <v>1</v>
      </c>
      <c r="E1299" s="25" t="s">
        <v>106</v>
      </c>
      <c r="F1299" s="25" t="s">
        <v>107</v>
      </c>
      <c r="G1299" s="26">
        <v>8625</v>
      </c>
      <c r="H1299" s="26">
        <v>4842.7307836010004</v>
      </c>
      <c r="I1299" s="26">
        <v>1241.231385387</v>
      </c>
      <c r="J1299" s="26">
        <v>2064.1738058179999</v>
      </c>
      <c r="K1299" s="26">
        <v>0</v>
      </c>
      <c r="L1299" s="26">
        <v>0</v>
      </c>
      <c r="M1299" s="26">
        <v>8148.1359748049999</v>
      </c>
      <c r="N1299" s="26">
        <v>386.6</v>
      </c>
      <c r="O1299" s="26">
        <v>0.4</v>
      </c>
      <c r="P1299" s="26">
        <v>8535.1359748049999</v>
      </c>
      <c r="Q1299" s="26">
        <v>0</v>
      </c>
      <c r="R1299" s="26">
        <v>0</v>
      </c>
      <c r="S1299" s="26">
        <v>8535.1359748049999</v>
      </c>
      <c r="T1299" s="26">
        <v>2133.6999999999998</v>
      </c>
      <c r="U1299" s="26">
        <v>10668.835974805001</v>
      </c>
      <c r="V1299" s="25" t="s">
        <v>278</v>
      </c>
    </row>
    <row r="1300" spans="1:22" hidden="1" x14ac:dyDescent="0.25">
      <c r="A1300" s="25">
        <v>2017</v>
      </c>
      <c r="B1300" s="25">
        <v>210055</v>
      </c>
      <c r="C1300" s="25" t="s">
        <v>39</v>
      </c>
      <c r="D1300" s="25" t="s">
        <v>1</v>
      </c>
      <c r="E1300" s="25" t="s">
        <v>110</v>
      </c>
      <c r="F1300" s="25" t="s">
        <v>111</v>
      </c>
      <c r="G1300" s="26">
        <v>3576</v>
      </c>
      <c r="H1300" s="26">
        <v>2118.6940440889998</v>
      </c>
      <c r="I1300" s="26">
        <v>841.30984778899995</v>
      </c>
      <c r="J1300" s="26">
        <v>911.09102010699996</v>
      </c>
      <c r="K1300" s="26">
        <v>0</v>
      </c>
      <c r="L1300" s="26">
        <v>0</v>
      </c>
      <c r="M1300" s="26">
        <v>3871.0949119860002</v>
      </c>
      <c r="N1300" s="26">
        <v>296.5</v>
      </c>
      <c r="O1300" s="26">
        <v>0.13</v>
      </c>
      <c r="P1300" s="26">
        <v>4167.7249119859998</v>
      </c>
      <c r="Q1300" s="26">
        <v>0</v>
      </c>
      <c r="R1300" s="26">
        <v>0</v>
      </c>
      <c r="S1300" s="26">
        <v>4167.7249119859998</v>
      </c>
      <c r="T1300" s="26">
        <v>1041.9000000000001</v>
      </c>
      <c r="U1300" s="26">
        <v>5209.6249119860004</v>
      </c>
      <c r="V1300" s="25" t="s">
        <v>278</v>
      </c>
    </row>
    <row r="1301" spans="1:22" hidden="1" x14ac:dyDescent="0.25">
      <c r="A1301" s="25">
        <v>2017</v>
      </c>
      <c r="B1301" s="25">
        <v>210055</v>
      </c>
      <c r="C1301" s="25" t="s">
        <v>39</v>
      </c>
      <c r="D1301" s="25" t="s">
        <v>1</v>
      </c>
      <c r="E1301" s="25" t="s">
        <v>114</v>
      </c>
      <c r="F1301" s="25" t="s">
        <v>115</v>
      </c>
      <c r="G1301" s="26">
        <v>1322</v>
      </c>
      <c r="H1301" s="26">
        <v>947.49920165000003</v>
      </c>
      <c r="I1301" s="26">
        <v>148.21203426299999</v>
      </c>
      <c r="J1301" s="26">
        <v>401.320473795</v>
      </c>
      <c r="K1301" s="26">
        <v>0</v>
      </c>
      <c r="L1301" s="26">
        <v>0</v>
      </c>
      <c r="M1301" s="26">
        <v>1497.0317097080001</v>
      </c>
      <c r="N1301" s="26">
        <v>30.5</v>
      </c>
      <c r="O1301" s="26">
        <v>0.11</v>
      </c>
      <c r="P1301" s="26">
        <v>1527.641709708</v>
      </c>
      <c r="Q1301" s="26">
        <v>0</v>
      </c>
      <c r="R1301" s="26">
        <v>0</v>
      </c>
      <c r="S1301" s="26">
        <v>1527.641709708</v>
      </c>
      <c r="T1301" s="26">
        <v>381.9</v>
      </c>
      <c r="U1301" s="26">
        <v>1909.5417097080001</v>
      </c>
      <c r="V1301" s="25" t="s">
        <v>278</v>
      </c>
    </row>
    <row r="1302" spans="1:22" hidden="1" x14ac:dyDescent="0.25">
      <c r="A1302" s="25">
        <v>2017</v>
      </c>
      <c r="B1302" s="25">
        <v>210055</v>
      </c>
      <c r="C1302" s="25" t="s">
        <v>39</v>
      </c>
      <c r="D1302" s="25" t="s">
        <v>1</v>
      </c>
      <c r="E1302" s="25" t="s">
        <v>116</v>
      </c>
      <c r="F1302" s="25" t="s">
        <v>117</v>
      </c>
      <c r="G1302" s="26">
        <v>1527</v>
      </c>
      <c r="H1302" s="26">
        <v>1840.1266584719999</v>
      </c>
      <c r="I1302" s="26">
        <v>436.91772374499999</v>
      </c>
      <c r="J1302" s="26">
        <v>783.40565986700005</v>
      </c>
      <c r="K1302" s="26">
        <v>0</v>
      </c>
      <c r="L1302" s="26">
        <v>0</v>
      </c>
      <c r="M1302" s="26">
        <v>3060.450042084</v>
      </c>
      <c r="N1302" s="26">
        <v>178.3</v>
      </c>
      <c r="O1302" s="26">
        <v>18.453499999999998</v>
      </c>
      <c r="P1302" s="26">
        <v>3257.2035420840002</v>
      </c>
      <c r="Q1302" s="26">
        <v>0</v>
      </c>
      <c r="R1302" s="26">
        <v>0</v>
      </c>
      <c r="S1302" s="26">
        <v>3257.2035420840002</v>
      </c>
      <c r="T1302" s="26">
        <v>814.3</v>
      </c>
      <c r="U1302" s="26">
        <v>4071.5035420839999</v>
      </c>
      <c r="V1302" s="25" t="s">
        <v>278</v>
      </c>
    </row>
    <row r="1303" spans="1:22" hidden="1" x14ac:dyDescent="0.25">
      <c r="A1303" s="25">
        <v>2017</v>
      </c>
      <c r="B1303" s="25">
        <v>210055</v>
      </c>
      <c r="C1303" s="25" t="s">
        <v>39</v>
      </c>
      <c r="D1303" s="25" t="s">
        <v>1</v>
      </c>
      <c r="E1303" s="25" t="s">
        <v>223</v>
      </c>
      <c r="F1303" s="25" t="s">
        <v>224</v>
      </c>
      <c r="G1303" s="26">
        <v>4667</v>
      </c>
      <c r="H1303" s="26">
        <v>2603.000637098</v>
      </c>
      <c r="I1303" s="26">
        <v>743.33054021199996</v>
      </c>
      <c r="J1303" s="26">
        <v>1111.5540280499999</v>
      </c>
      <c r="K1303" s="26">
        <v>0</v>
      </c>
      <c r="L1303" s="26">
        <v>0</v>
      </c>
      <c r="M1303" s="26">
        <v>4457.8852053600003</v>
      </c>
      <c r="N1303" s="26">
        <v>298.8</v>
      </c>
      <c r="O1303" s="26">
        <v>0.21</v>
      </c>
      <c r="P1303" s="26">
        <v>4756.8952053599996</v>
      </c>
      <c r="Q1303" s="26">
        <v>0</v>
      </c>
      <c r="R1303" s="26">
        <v>0</v>
      </c>
      <c r="S1303" s="26">
        <v>4756.8952053599996</v>
      </c>
      <c r="T1303" s="26">
        <v>1189.2</v>
      </c>
      <c r="U1303" s="26">
        <v>5946.0952053600004</v>
      </c>
      <c r="V1303" s="25" t="s">
        <v>278</v>
      </c>
    </row>
    <row r="1304" spans="1:22" hidden="1" x14ac:dyDescent="0.25">
      <c r="A1304" s="25">
        <v>2017</v>
      </c>
      <c r="B1304" s="25">
        <v>210055</v>
      </c>
      <c r="C1304" s="25" t="s">
        <v>39</v>
      </c>
      <c r="D1304" s="25" t="s">
        <v>1</v>
      </c>
      <c r="E1304" s="25" t="s">
        <v>120</v>
      </c>
      <c r="F1304" s="25" t="s">
        <v>121</v>
      </c>
      <c r="G1304" s="26">
        <v>277525</v>
      </c>
      <c r="H1304" s="26">
        <v>4867.5138157749998</v>
      </c>
      <c r="I1304" s="26">
        <v>974.31771799099999</v>
      </c>
      <c r="J1304" s="26">
        <v>2149.9204439949999</v>
      </c>
      <c r="K1304" s="26">
        <v>0</v>
      </c>
      <c r="L1304" s="26">
        <v>0</v>
      </c>
      <c r="M1304" s="26">
        <v>7991.751977762</v>
      </c>
      <c r="N1304" s="26">
        <v>338.4</v>
      </c>
      <c r="O1304" s="26">
        <v>0.65</v>
      </c>
      <c r="P1304" s="26">
        <v>8330.8019777619993</v>
      </c>
      <c r="Q1304" s="26">
        <v>0</v>
      </c>
      <c r="R1304" s="26">
        <v>0</v>
      </c>
      <c r="S1304" s="26">
        <v>8330.8019777619993</v>
      </c>
      <c r="T1304" s="26">
        <v>2082.6999999999998</v>
      </c>
      <c r="U1304" s="26">
        <v>10413.501977762</v>
      </c>
      <c r="V1304" s="25" t="s">
        <v>278</v>
      </c>
    </row>
    <row r="1305" spans="1:22" hidden="1" x14ac:dyDescent="0.25">
      <c r="A1305" s="25">
        <v>2017</v>
      </c>
      <c r="B1305" s="25">
        <v>210055</v>
      </c>
      <c r="C1305" s="25" t="s">
        <v>39</v>
      </c>
      <c r="D1305" s="25" t="s">
        <v>1</v>
      </c>
      <c r="E1305" s="25" t="s">
        <v>122</v>
      </c>
      <c r="F1305" s="25" t="s">
        <v>123</v>
      </c>
      <c r="G1305" s="26">
        <v>28950</v>
      </c>
      <c r="H1305" s="26">
        <v>606.348350848</v>
      </c>
      <c r="I1305" s="26">
        <v>230.31607088600001</v>
      </c>
      <c r="J1305" s="26">
        <v>267.337379344</v>
      </c>
      <c r="K1305" s="26">
        <v>0</v>
      </c>
      <c r="L1305" s="26">
        <v>0</v>
      </c>
      <c r="M1305" s="26">
        <v>1104.001801078</v>
      </c>
      <c r="N1305" s="26">
        <v>143</v>
      </c>
      <c r="O1305" s="26">
        <v>0.03</v>
      </c>
      <c r="P1305" s="26">
        <v>1247.0318010779999</v>
      </c>
      <c r="Q1305" s="26">
        <v>0</v>
      </c>
      <c r="R1305" s="26">
        <v>0</v>
      </c>
      <c r="S1305" s="26">
        <v>1247.0318010779999</v>
      </c>
      <c r="T1305" s="26">
        <v>311.8</v>
      </c>
      <c r="U1305" s="26">
        <v>1558.8318010779999</v>
      </c>
      <c r="V1305" s="25" t="s">
        <v>278</v>
      </c>
    </row>
    <row r="1306" spans="1:22" hidden="1" x14ac:dyDescent="0.25">
      <c r="A1306" s="25">
        <v>2017</v>
      </c>
      <c r="B1306" s="25">
        <v>210055</v>
      </c>
      <c r="C1306" s="25" t="s">
        <v>39</v>
      </c>
      <c r="D1306" s="25" t="s">
        <v>1</v>
      </c>
      <c r="E1306" s="25" t="s">
        <v>186</v>
      </c>
      <c r="F1306" s="25" t="s">
        <v>187</v>
      </c>
      <c r="G1306" s="26">
        <v>5810</v>
      </c>
      <c r="H1306" s="26">
        <v>340.44867552699998</v>
      </c>
      <c r="I1306" s="26">
        <v>153.62136483200001</v>
      </c>
      <c r="J1306" s="26">
        <v>164.94257051700001</v>
      </c>
      <c r="K1306" s="26">
        <v>0</v>
      </c>
      <c r="L1306" s="26">
        <v>0</v>
      </c>
      <c r="M1306" s="26">
        <v>659.01261087499995</v>
      </c>
      <c r="N1306" s="26">
        <v>88.8</v>
      </c>
      <c r="O1306" s="26">
        <v>0</v>
      </c>
      <c r="P1306" s="26">
        <v>747.81261087500002</v>
      </c>
      <c r="Q1306" s="26">
        <v>0</v>
      </c>
      <c r="R1306" s="26">
        <v>0</v>
      </c>
      <c r="S1306" s="26">
        <v>747.81261087500002</v>
      </c>
      <c r="T1306" s="26">
        <v>186.9</v>
      </c>
      <c r="U1306" s="26">
        <v>934.712610875</v>
      </c>
      <c r="V1306" s="25" t="s">
        <v>278</v>
      </c>
    </row>
    <row r="1307" spans="1:22" hidden="1" x14ac:dyDescent="0.25">
      <c r="A1307" s="25">
        <v>2017</v>
      </c>
      <c r="B1307" s="25">
        <v>210055</v>
      </c>
      <c r="C1307" s="25" t="s">
        <v>39</v>
      </c>
      <c r="D1307" s="25" t="s">
        <v>1</v>
      </c>
      <c r="E1307" s="25" t="s">
        <v>124</v>
      </c>
      <c r="F1307" s="25" t="s">
        <v>125</v>
      </c>
      <c r="G1307" s="26">
        <v>1903</v>
      </c>
      <c r="H1307" s="26">
        <v>476.77261427899998</v>
      </c>
      <c r="I1307" s="26">
        <v>182.03566594200001</v>
      </c>
      <c r="J1307" s="26">
        <v>328.29720769699998</v>
      </c>
      <c r="K1307" s="26">
        <v>0</v>
      </c>
      <c r="L1307" s="26">
        <v>0</v>
      </c>
      <c r="M1307" s="26">
        <v>987.10548791799999</v>
      </c>
      <c r="N1307" s="26">
        <v>66.5</v>
      </c>
      <c r="O1307" s="26">
        <v>0.2</v>
      </c>
      <c r="P1307" s="26">
        <v>1053.8054879179999</v>
      </c>
      <c r="Q1307" s="26">
        <v>0</v>
      </c>
      <c r="R1307" s="26">
        <v>0</v>
      </c>
      <c r="S1307" s="26">
        <v>1053.8054879179999</v>
      </c>
      <c r="T1307" s="26">
        <v>263.39999999999998</v>
      </c>
      <c r="U1307" s="26">
        <v>1317.205487918</v>
      </c>
      <c r="V1307" s="25" t="s">
        <v>278</v>
      </c>
    </row>
    <row r="1308" spans="1:22" hidden="1" x14ac:dyDescent="0.25">
      <c r="A1308" s="25">
        <v>2017</v>
      </c>
      <c r="B1308" s="25">
        <v>210055</v>
      </c>
      <c r="C1308" s="25" t="s">
        <v>39</v>
      </c>
      <c r="D1308" s="25" t="s">
        <v>1</v>
      </c>
      <c r="E1308" s="25" t="s">
        <v>128</v>
      </c>
      <c r="F1308" s="25" t="s">
        <v>129</v>
      </c>
      <c r="G1308" s="26">
        <v>182485</v>
      </c>
      <c r="H1308" s="26">
        <v>1906.8636464660001</v>
      </c>
      <c r="I1308" s="26">
        <v>632.47525910100001</v>
      </c>
      <c r="J1308" s="26">
        <v>1975.0440461430001</v>
      </c>
      <c r="K1308" s="26">
        <v>0</v>
      </c>
      <c r="L1308" s="26">
        <v>0</v>
      </c>
      <c r="M1308" s="26">
        <v>4514.3829517100003</v>
      </c>
      <c r="N1308" s="26">
        <v>332.1</v>
      </c>
      <c r="O1308" s="26">
        <v>119.3272</v>
      </c>
      <c r="P1308" s="26">
        <v>4965.8101517100004</v>
      </c>
      <c r="Q1308" s="26">
        <v>0</v>
      </c>
      <c r="R1308" s="26">
        <v>0</v>
      </c>
      <c r="S1308" s="26">
        <v>4965.8101517100004</v>
      </c>
      <c r="T1308" s="26">
        <v>1241.4000000000001</v>
      </c>
      <c r="U1308" s="26">
        <v>6207.21015171</v>
      </c>
      <c r="V1308" s="25" t="s">
        <v>278</v>
      </c>
    </row>
    <row r="1309" spans="1:22" hidden="1" x14ac:dyDescent="0.25">
      <c r="A1309" s="25">
        <v>2017</v>
      </c>
      <c r="B1309" s="25">
        <v>210055</v>
      </c>
      <c r="C1309" s="25" t="s">
        <v>39</v>
      </c>
      <c r="D1309" s="25" t="s">
        <v>1</v>
      </c>
      <c r="E1309" s="25" t="s">
        <v>130</v>
      </c>
      <c r="F1309" s="25" t="s">
        <v>131</v>
      </c>
      <c r="G1309" s="26">
        <v>84509</v>
      </c>
      <c r="H1309" s="26">
        <v>433.60392094700001</v>
      </c>
      <c r="I1309" s="26">
        <v>3.8009800000000003E-2</v>
      </c>
      <c r="J1309" s="26">
        <v>554.42759893000004</v>
      </c>
      <c r="K1309" s="26">
        <v>0</v>
      </c>
      <c r="L1309" s="26">
        <v>0</v>
      </c>
      <c r="M1309" s="26">
        <v>988.06952972299996</v>
      </c>
      <c r="N1309" s="26">
        <v>10.1</v>
      </c>
      <c r="O1309" s="26">
        <v>0</v>
      </c>
      <c r="P1309" s="26">
        <v>998.16952972299998</v>
      </c>
      <c r="Q1309" s="26">
        <v>0</v>
      </c>
      <c r="R1309" s="26">
        <v>0</v>
      </c>
      <c r="S1309" s="26">
        <v>998.16952972299998</v>
      </c>
      <c r="T1309" s="26">
        <v>249.5</v>
      </c>
      <c r="U1309" s="26">
        <v>1247.6695297230001</v>
      </c>
      <c r="V1309" s="25" t="s">
        <v>278</v>
      </c>
    </row>
    <row r="1310" spans="1:22" hidden="1" x14ac:dyDescent="0.25">
      <c r="A1310" s="25">
        <v>2017</v>
      </c>
      <c r="B1310" s="25">
        <v>210055</v>
      </c>
      <c r="C1310" s="25" t="s">
        <v>39</v>
      </c>
      <c r="D1310" s="25" t="s">
        <v>1</v>
      </c>
      <c r="E1310" s="25" t="s">
        <v>132</v>
      </c>
      <c r="F1310" s="25" t="s">
        <v>133</v>
      </c>
      <c r="G1310" s="26">
        <v>186011</v>
      </c>
      <c r="H1310" s="26">
        <v>82.972904262</v>
      </c>
      <c r="I1310" s="26">
        <v>17.614359042</v>
      </c>
      <c r="J1310" s="26">
        <v>86.079653573000002</v>
      </c>
      <c r="K1310" s="26">
        <v>0</v>
      </c>
      <c r="L1310" s="26">
        <v>0</v>
      </c>
      <c r="M1310" s="26">
        <v>186.66691687700001</v>
      </c>
      <c r="N1310" s="26">
        <v>12.4</v>
      </c>
      <c r="O1310" s="26">
        <v>0</v>
      </c>
      <c r="P1310" s="26">
        <v>199.06691687700001</v>
      </c>
      <c r="Q1310" s="26">
        <v>0</v>
      </c>
      <c r="R1310" s="26">
        <v>0</v>
      </c>
      <c r="S1310" s="26">
        <v>199.06691687700001</v>
      </c>
      <c r="T1310" s="26">
        <v>49.8</v>
      </c>
      <c r="U1310" s="26">
        <v>248.86691687699999</v>
      </c>
      <c r="V1310" s="25" t="s">
        <v>278</v>
      </c>
    </row>
    <row r="1311" spans="1:22" hidden="1" x14ac:dyDescent="0.25">
      <c r="A1311" s="25">
        <v>2017</v>
      </c>
      <c r="B1311" s="25">
        <v>210055</v>
      </c>
      <c r="C1311" s="25" t="s">
        <v>39</v>
      </c>
      <c r="D1311" s="25" t="s">
        <v>1</v>
      </c>
      <c r="E1311" s="25" t="s">
        <v>174</v>
      </c>
      <c r="F1311" s="25" t="s">
        <v>175</v>
      </c>
      <c r="G1311" s="26">
        <v>6378.5178599999999</v>
      </c>
      <c r="H1311" s="26">
        <v>4822.3</v>
      </c>
      <c r="I1311" s="26">
        <v>506.57854593799999</v>
      </c>
      <c r="J1311" s="26">
        <v>487.28001270599998</v>
      </c>
      <c r="K1311" s="26"/>
      <c r="L1311" s="26"/>
      <c r="M1311" s="26">
        <v>5816.1585586439996</v>
      </c>
      <c r="N1311" s="26">
        <v>11.8</v>
      </c>
      <c r="O1311" s="26"/>
      <c r="P1311" s="26">
        <v>5827.9585586439998</v>
      </c>
      <c r="Q1311" s="26">
        <v>0</v>
      </c>
      <c r="R1311" s="26">
        <v>0</v>
      </c>
      <c r="S1311" s="26">
        <v>5827.9585586439998</v>
      </c>
      <c r="T1311" s="26">
        <v>1457</v>
      </c>
      <c r="U1311" s="26">
        <v>7284.9585586439998</v>
      </c>
      <c r="V1311" s="25" t="s">
        <v>278</v>
      </c>
    </row>
    <row r="1312" spans="1:22" hidden="1" x14ac:dyDescent="0.25">
      <c r="A1312" s="25">
        <v>2017</v>
      </c>
      <c r="B1312" s="25">
        <v>210055</v>
      </c>
      <c r="C1312" s="25" t="s">
        <v>39</v>
      </c>
      <c r="D1312" s="25" t="s">
        <v>1</v>
      </c>
      <c r="E1312" s="25" t="s">
        <v>176</v>
      </c>
      <c r="F1312" s="25" t="s">
        <v>2</v>
      </c>
      <c r="G1312" s="26">
        <v>6378.5178599999999</v>
      </c>
      <c r="H1312" s="26">
        <v>3504.3</v>
      </c>
      <c r="I1312" s="26">
        <v>1768.336422885</v>
      </c>
      <c r="J1312" s="26">
        <v>1207.9748842439999</v>
      </c>
      <c r="K1312" s="26"/>
      <c r="L1312" s="26"/>
      <c r="M1312" s="26">
        <v>6480.6113071290001</v>
      </c>
      <c r="N1312" s="26">
        <v>41.3</v>
      </c>
      <c r="O1312" s="26"/>
      <c r="P1312" s="26">
        <v>6521.9113071290003</v>
      </c>
      <c r="Q1312" s="26">
        <v>0</v>
      </c>
      <c r="R1312" s="26">
        <v>0</v>
      </c>
      <c r="S1312" s="26">
        <v>6521.9113071290003</v>
      </c>
      <c r="T1312" s="26">
        <v>1630.4</v>
      </c>
      <c r="U1312" s="26">
        <v>8152.3113071289999</v>
      </c>
      <c r="V1312" s="25" t="s">
        <v>278</v>
      </c>
    </row>
    <row r="1313" spans="1:22" hidden="1" x14ac:dyDescent="0.25">
      <c r="A1313" s="25">
        <v>2017</v>
      </c>
      <c r="B1313" s="25">
        <v>210055</v>
      </c>
      <c r="C1313" s="25" t="s">
        <v>39</v>
      </c>
      <c r="D1313" s="25" t="s">
        <v>1</v>
      </c>
      <c r="E1313" s="25" t="s">
        <v>134</v>
      </c>
      <c r="F1313" s="25" t="s">
        <v>135</v>
      </c>
      <c r="G1313" s="26">
        <v>3108976</v>
      </c>
      <c r="H1313" s="26">
        <v>3454.8017737750001</v>
      </c>
      <c r="I1313" s="26">
        <v>389.99352838800002</v>
      </c>
      <c r="J1313" s="26">
        <v>2812.7268466149999</v>
      </c>
      <c r="K1313" s="26">
        <v>0</v>
      </c>
      <c r="L1313" s="26">
        <v>0</v>
      </c>
      <c r="M1313" s="26">
        <v>6657.5221487770004</v>
      </c>
      <c r="N1313" s="26">
        <v>230.6</v>
      </c>
      <c r="O1313" s="26">
        <v>34.145499999999998</v>
      </c>
      <c r="P1313" s="26">
        <v>6922.2676487770004</v>
      </c>
      <c r="Q1313" s="26">
        <v>0</v>
      </c>
      <c r="R1313" s="26">
        <v>0</v>
      </c>
      <c r="S1313" s="26">
        <v>6922.2676487770004</v>
      </c>
      <c r="T1313" s="26">
        <v>1730.5</v>
      </c>
      <c r="U1313" s="26">
        <v>8652.7676487770004</v>
      </c>
      <c r="V1313" s="25" t="s">
        <v>278</v>
      </c>
    </row>
    <row r="1314" spans="1:22" hidden="1" x14ac:dyDescent="0.25">
      <c r="A1314" s="25">
        <v>2017</v>
      </c>
      <c r="B1314" s="25">
        <v>210055</v>
      </c>
      <c r="C1314" s="25" t="s">
        <v>39</v>
      </c>
      <c r="D1314" s="25" t="s">
        <v>1</v>
      </c>
      <c r="E1314" s="25" t="s">
        <v>136</v>
      </c>
      <c r="F1314" s="25" t="s">
        <v>137</v>
      </c>
      <c r="G1314" s="26">
        <v>183614</v>
      </c>
      <c r="H1314" s="26">
        <v>409.77009121600003</v>
      </c>
      <c r="I1314" s="26">
        <v>83.214533497000005</v>
      </c>
      <c r="J1314" s="26">
        <v>353.823125344</v>
      </c>
      <c r="K1314" s="26">
        <v>0</v>
      </c>
      <c r="L1314" s="26">
        <v>0</v>
      </c>
      <c r="M1314" s="26">
        <v>846.80775005600003</v>
      </c>
      <c r="N1314" s="26">
        <v>35.6</v>
      </c>
      <c r="O1314" s="26">
        <v>0.05</v>
      </c>
      <c r="P1314" s="26">
        <v>882.45775005600001</v>
      </c>
      <c r="Q1314" s="26">
        <v>0</v>
      </c>
      <c r="R1314" s="26">
        <v>0</v>
      </c>
      <c r="S1314" s="26">
        <v>882.45775005600001</v>
      </c>
      <c r="T1314" s="26">
        <v>220.6</v>
      </c>
      <c r="U1314" s="26">
        <v>1103.057750056</v>
      </c>
      <c r="V1314" s="25" t="s">
        <v>278</v>
      </c>
    </row>
    <row r="1315" spans="1:22" hidden="1" x14ac:dyDescent="0.25">
      <c r="A1315" s="25">
        <v>2017</v>
      </c>
      <c r="B1315" s="25">
        <v>210055</v>
      </c>
      <c r="C1315" s="25" t="s">
        <v>39</v>
      </c>
      <c r="D1315" s="25" t="s">
        <v>1</v>
      </c>
      <c r="E1315" s="25" t="s">
        <v>138</v>
      </c>
      <c r="F1315" s="25" t="s">
        <v>139</v>
      </c>
      <c r="G1315" s="26">
        <v>3412</v>
      </c>
      <c r="H1315" s="26">
        <v>102.601293834</v>
      </c>
      <c r="I1315" s="26">
        <v>34.025819712999997</v>
      </c>
      <c r="J1315" s="26">
        <v>73.488543938999996</v>
      </c>
      <c r="K1315" s="26">
        <v>0</v>
      </c>
      <c r="L1315" s="26">
        <v>0</v>
      </c>
      <c r="M1315" s="26">
        <v>210.115657486</v>
      </c>
      <c r="N1315" s="26">
        <v>17.7</v>
      </c>
      <c r="O1315" s="26">
        <v>7.0937999999999999</v>
      </c>
      <c r="P1315" s="26">
        <v>234.90945748600001</v>
      </c>
      <c r="Q1315" s="26">
        <v>0</v>
      </c>
      <c r="R1315" s="26">
        <v>0</v>
      </c>
      <c r="S1315" s="26">
        <v>234.90945748600001</v>
      </c>
      <c r="T1315" s="26">
        <v>58.7</v>
      </c>
      <c r="U1315" s="26">
        <v>293.609457486</v>
      </c>
      <c r="V1315" s="25" t="s">
        <v>278</v>
      </c>
    </row>
    <row r="1316" spans="1:22" hidden="1" x14ac:dyDescent="0.25">
      <c r="A1316" s="25">
        <v>2017</v>
      </c>
      <c r="B1316" s="25">
        <v>210055</v>
      </c>
      <c r="C1316" s="25" t="s">
        <v>39</v>
      </c>
      <c r="D1316" s="25" t="s">
        <v>1</v>
      </c>
      <c r="E1316" s="25" t="s">
        <v>140</v>
      </c>
      <c r="F1316" s="25" t="s">
        <v>141</v>
      </c>
      <c r="G1316" s="26">
        <v>100409</v>
      </c>
      <c r="H1316" s="26">
        <v>1637.0607821159999</v>
      </c>
      <c r="I1316" s="26">
        <v>450.80414093899998</v>
      </c>
      <c r="J1316" s="26">
        <v>1691.9894800239999</v>
      </c>
      <c r="K1316" s="26">
        <v>0</v>
      </c>
      <c r="L1316" s="26">
        <v>0</v>
      </c>
      <c r="M1316" s="26">
        <v>3779.8544030789999</v>
      </c>
      <c r="N1316" s="26">
        <v>225</v>
      </c>
      <c r="O1316" s="26">
        <v>97.620999999999995</v>
      </c>
      <c r="P1316" s="26">
        <v>4102.475403079</v>
      </c>
      <c r="Q1316" s="26">
        <v>0</v>
      </c>
      <c r="R1316" s="26">
        <v>0</v>
      </c>
      <c r="S1316" s="26">
        <v>4102.475403079</v>
      </c>
      <c r="T1316" s="26">
        <v>1025.5999999999999</v>
      </c>
      <c r="U1316" s="26">
        <v>5128.0754030790004</v>
      </c>
      <c r="V1316" s="25" t="s">
        <v>278</v>
      </c>
    </row>
    <row r="1317" spans="1:22" hidden="1" x14ac:dyDescent="0.25">
      <c r="A1317" s="25">
        <v>2017</v>
      </c>
      <c r="B1317" s="25">
        <v>210055</v>
      </c>
      <c r="C1317" s="25" t="s">
        <v>39</v>
      </c>
      <c r="D1317" s="25" t="s">
        <v>1</v>
      </c>
      <c r="E1317" s="25" t="s">
        <v>142</v>
      </c>
      <c r="F1317" s="25" t="s">
        <v>143</v>
      </c>
      <c r="G1317" s="26">
        <v>249543</v>
      </c>
      <c r="H1317" s="26">
        <v>586.89436759499995</v>
      </c>
      <c r="I1317" s="26">
        <v>63.250379838999997</v>
      </c>
      <c r="J1317" s="26">
        <v>597.71349954699997</v>
      </c>
      <c r="K1317" s="26">
        <v>0</v>
      </c>
      <c r="L1317" s="26">
        <v>0</v>
      </c>
      <c r="M1317" s="26">
        <v>1247.8582469810001</v>
      </c>
      <c r="N1317" s="26">
        <v>21.8</v>
      </c>
      <c r="O1317" s="26">
        <v>7.0000000000000007E-2</v>
      </c>
      <c r="P1317" s="26">
        <v>1269.728246981</v>
      </c>
      <c r="Q1317" s="26">
        <v>0</v>
      </c>
      <c r="R1317" s="26">
        <v>0</v>
      </c>
      <c r="S1317" s="26">
        <v>1269.728246981</v>
      </c>
      <c r="T1317" s="26">
        <v>317.39999999999998</v>
      </c>
      <c r="U1317" s="26">
        <v>1587.1282469810001</v>
      </c>
      <c r="V1317" s="25" t="s">
        <v>278</v>
      </c>
    </row>
    <row r="1318" spans="1:22" hidden="1" x14ac:dyDescent="0.25">
      <c r="A1318" s="25">
        <v>2017</v>
      </c>
      <c r="B1318" s="25">
        <v>210055</v>
      </c>
      <c r="C1318" s="25" t="s">
        <v>39</v>
      </c>
      <c r="D1318" s="25" t="s">
        <v>1</v>
      </c>
      <c r="E1318" s="25" t="s">
        <v>144</v>
      </c>
      <c r="F1318" s="25" t="s">
        <v>145</v>
      </c>
      <c r="G1318" s="26">
        <v>9</v>
      </c>
      <c r="H1318" s="26">
        <v>1.7034467630000001</v>
      </c>
      <c r="I1318" s="26">
        <v>1.4932500000000001E-4</v>
      </c>
      <c r="J1318" s="26">
        <v>0.71435137000000004</v>
      </c>
      <c r="K1318" s="26">
        <v>0</v>
      </c>
      <c r="L1318" s="26">
        <v>0</v>
      </c>
      <c r="M1318" s="26">
        <v>2.417947458</v>
      </c>
      <c r="N1318" s="26">
        <v>0</v>
      </c>
      <c r="O1318" s="26">
        <v>0</v>
      </c>
      <c r="P1318" s="26">
        <v>2.417947458</v>
      </c>
      <c r="Q1318" s="26">
        <v>0</v>
      </c>
      <c r="R1318" s="26">
        <v>0</v>
      </c>
      <c r="S1318" s="26">
        <v>2.417947458</v>
      </c>
      <c r="T1318" s="26">
        <v>0.6</v>
      </c>
      <c r="U1318" s="26">
        <v>3.0179474580000001</v>
      </c>
      <c r="V1318" s="25" t="s">
        <v>278</v>
      </c>
    </row>
    <row r="1319" spans="1:22" hidden="1" x14ac:dyDescent="0.25">
      <c r="A1319" s="25">
        <v>2017</v>
      </c>
      <c r="B1319" s="25">
        <v>210055</v>
      </c>
      <c r="C1319" s="25" t="s">
        <v>39</v>
      </c>
      <c r="D1319" s="25" t="s">
        <v>1</v>
      </c>
      <c r="E1319" s="25" t="s">
        <v>146</v>
      </c>
      <c r="F1319" s="25" t="s">
        <v>147</v>
      </c>
      <c r="G1319" s="26">
        <v>13672</v>
      </c>
      <c r="H1319" s="26">
        <v>186.43158089600001</v>
      </c>
      <c r="I1319" s="26">
        <v>42.774140981999999</v>
      </c>
      <c r="J1319" s="26">
        <v>157.520086212</v>
      </c>
      <c r="K1319" s="26">
        <v>0</v>
      </c>
      <c r="L1319" s="26">
        <v>0</v>
      </c>
      <c r="M1319" s="26">
        <v>386.72580808999999</v>
      </c>
      <c r="N1319" s="26">
        <v>22.4</v>
      </c>
      <c r="O1319" s="26">
        <v>22.51</v>
      </c>
      <c r="P1319" s="26">
        <v>431.63580809000001</v>
      </c>
      <c r="Q1319" s="26">
        <v>0</v>
      </c>
      <c r="R1319" s="26">
        <v>0</v>
      </c>
      <c r="S1319" s="26">
        <v>431.63580809000001</v>
      </c>
      <c r="T1319" s="26">
        <v>107.9</v>
      </c>
      <c r="U1319" s="26">
        <v>539.53580809000005</v>
      </c>
      <c r="V1319" s="25" t="s">
        <v>278</v>
      </c>
    </row>
    <row r="1320" spans="1:22" hidden="1" x14ac:dyDescent="0.25">
      <c r="A1320" s="25">
        <v>2017</v>
      </c>
      <c r="B1320" s="25">
        <v>210055</v>
      </c>
      <c r="C1320" s="25" t="s">
        <v>39</v>
      </c>
      <c r="D1320" s="25" t="s">
        <v>1</v>
      </c>
      <c r="E1320" s="25" t="s">
        <v>148</v>
      </c>
      <c r="F1320" s="25" t="s">
        <v>149</v>
      </c>
      <c r="G1320" s="26">
        <v>2805099</v>
      </c>
      <c r="H1320" s="26">
        <v>2588.408176503</v>
      </c>
      <c r="I1320" s="26">
        <v>209.603226079</v>
      </c>
      <c r="J1320" s="26">
        <v>1165.3541155360001</v>
      </c>
      <c r="K1320" s="26">
        <v>0</v>
      </c>
      <c r="L1320" s="26">
        <v>0</v>
      </c>
      <c r="M1320" s="26">
        <v>3963.3655181190002</v>
      </c>
      <c r="N1320" s="26">
        <v>95</v>
      </c>
      <c r="O1320" s="26">
        <v>0</v>
      </c>
      <c r="P1320" s="26">
        <v>4058.3655181190002</v>
      </c>
      <c r="Q1320" s="26">
        <v>0</v>
      </c>
      <c r="R1320" s="26">
        <v>0</v>
      </c>
      <c r="S1320" s="26">
        <v>4058.3655181190002</v>
      </c>
      <c r="T1320" s="26">
        <v>1014.6</v>
      </c>
      <c r="U1320" s="26">
        <v>5072.9655181190001</v>
      </c>
      <c r="V1320" s="25" t="s">
        <v>278</v>
      </c>
    </row>
    <row r="1321" spans="1:22" hidden="1" x14ac:dyDescent="0.25">
      <c r="A1321" s="25">
        <v>2017</v>
      </c>
      <c r="B1321" s="25">
        <v>210055</v>
      </c>
      <c r="C1321" s="25" t="s">
        <v>39</v>
      </c>
      <c r="D1321" s="25" t="s">
        <v>1</v>
      </c>
      <c r="E1321" s="25" t="s">
        <v>150</v>
      </c>
      <c r="F1321" s="25" t="s">
        <v>151</v>
      </c>
      <c r="G1321" s="26">
        <v>53587</v>
      </c>
      <c r="H1321" s="26">
        <v>128.702179548</v>
      </c>
      <c r="I1321" s="26">
        <v>7.4773927220000003</v>
      </c>
      <c r="J1321" s="26">
        <v>164.34671549000001</v>
      </c>
      <c r="K1321" s="26">
        <v>0</v>
      </c>
      <c r="L1321" s="26">
        <v>0</v>
      </c>
      <c r="M1321" s="26">
        <v>300.52628775900001</v>
      </c>
      <c r="N1321" s="26">
        <v>3</v>
      </c>
      <c r="O1321" s="26">
        <v>0</v>
      </c>
      <c r="P1321" s="26">
        <v>303.52628775900001</v>
      </c>
      <c r="Q1321" s="26">
        <v>0</v>
      </c>
      <c r="R1321" s="26">
        <v>0</v>
      </c>
      <c r="S1321" s="26">
        <v>303.52628775900001</v>
      </c>
      <c r="T1321" s="26">
        <v>75.900000000000006</v>
      </c>
      <c r="U1321" s="26">
        <v>379.42628775899999</v>
      </c>
      <c r="V1321" s="25" t="s">
        <v>278</v>
      </c>
    </row>
    <row r="1322" spans="1:22" hidden="1" x14ac:dyDescent="0.25">
      <c r="A1322" s="25">
        <v>2017</v>
      </c>
      <c r="B1322" s="25">
        <v>210055</v>
      </c>
      <c r="C1322" s="25" t="s">
        <v>39</v>
      </c>
      <c r="D1322" s="25" t="s">
        <v>1</v>
      </c>
      <c r="E1322" s="25" t="s">
        <v>152</v>
      </c>
      <c r="F1322" s="25" t="s">
        <v>153</v>
      </c>
      <c r="G1322" s="26">
        <v>15075</v>
      </c>
      <c r="H1322" s="26">
        <v>65.009393410000001</v>
      </c>
      <c r="I1322" s="26">
        <v>209.64240140199999</v>
      </c>
      <c r="J1322" s="26">
        <v>70.324268685999996</v>
      </c>
      <c r="K1322" s="26">
        <v>0</v>
      </c>
      <c r="L1322" s="26">
        <v>0</v>
      </c>
      <c r="M1322" s="26">
        <v>344.97606349799997</v>
      </c>
      <c r="N1322" s="26">
        <v>124.1</v>
      </c>
      <c r="O1322" s="26">
        <v>0</v>
      </c>
      <c r="P1322" s="26">
        <v>469.076063498</v>
      </c>
      <c r="Q1322" s="26">
        <v>0</v>
      </c>
      <c r="R1322" s="26">
        <v>0</v>
      </c>
      <c r="S1322" s="26">
        <v>469.076063498</v>
      </c>
      <c r="T1322" s="26">
        <v>117.3</v>
      </c>
      <c r="U1322" s="26">
        <v>586.37606349800001</v>
      </c>
      <c r="V1322" s="25" t="s">
        <v>278</v>
      </c>
    </row>
    <row r="1323" spans="1:22" hidden="1" x14ac:dyDescent="0.25">
      <c r="A1323" s="25">
        <v>2017</v>
      </c>
      <c r="B1323" s="25">
        <v>210055</v>
      </c>
      <c r="C1323" s="25" t="s">
        <v>39</v>
      </c>
      <c r="D1323" s="25" t="s">
        <v>1</v>
      </c>
      <c r="E1323" s="25" t="s">
        <v>154</v>
      </c>
      <c r="F1323" s="25" t="s">
        <v>155</v>
      </c>
      <c r="G1323" s="26">
        <v>147713</v>
      </c>
      <c r="H1323" s="26">
        <v>1068.4099035869999</v>
      </c>
      <c r="I1323" s="26">
        <v>172.77324132199999</v>
      </c>
      <c r="J1323" s="26">
        <v>594.71817504000001</v>
      </c>
      <c r="K1323" s="26">
        <v>0</v>
      </c>
      <c r="L1323" s="26">
        <v>0</v>
      </c>
      <c r="M1323" s="26">
        <v>1835.901319949</v>
      </c>
      <c r="N1323" s="26">
        <v>68.7</v>
      </c>
      <c r="O1323" s="26">
        <v>0.08</v>
      </c>
      <c r="P1323" s="26">
        <v>1904.681319949</v>
      </c>
      <c r="Q1323" s="26">
        <v>0</v>
      </c>
      <c r="R1323" s="26">
        <v>0</v>
      </c>
      <c r="S1323" s="26">
        <v>1904.681319949</v>
      </c>
      <c r="T1323" s="26">
        <v>476.2</v>
      </c>
      <c r="U1323" s="26">
        <v>2380.881319949</v>
      </c>
      <c r="V1323" s="25" t="s">
        <v>278</v>
      </c>
    </row>
    <row r="1324" spans="1:22" hidden="1" x14ac:dyDescent="0.25">
      <c r="A1324" s="25">
        <v>2017</v>
      </c>
      <c r="B1324" s="25">
        <v>210055</v>
      </c>
      <c r="C1324" s="25" t="s">
        <v>39</v>
      </c>
      <c r="D1324" s="25" t="s">
        <v>1</v>
      </c>
      <c r="E1324" s="25" t="s">
        <v>156</v>
      </c>
      <c r="F1324" s="25" t="s">
        <v>157</v>
      </c>
      <c r="G1324" s="26">
        <v>85490</v>
      </c>
      <c r="H1324" s="26">
        <v>423.83901793199999</v>
      </c>
      <c r="I1324" s="26">
        <v>63.506907761999997</v>
      </c>
      <c r="J1324" s="26">
        <v>199.11900593199999</v>
      </c>
      <c r="K1324" s="26">
        <v>0</v>
      </c>
      <c r="L1324" s="26">
        <v>0</v>
      </c>
      <c r="M1324" s="26">
        <v>686.46493162599995</v>
      </c>
      <c r="N1324" s="26">
        <v>31.7</v>
      </c>
      <c r="O1324" s="26">
        <v>0.04</v>
      </c>
      <c r="P1324" s="26">
        <v>718.20493162599996</v>
      </c>
      <c r="Q1324" s="26">
        <v>0</v>
      </c>
      <c r="R1324" s="26">
        <v>0</v>
      </c>
      <c r="S1324" s="26">
        <v>718.20493162599996</v>
      </c>
      <c r="T1324" s="26">
        <v>179.5</v>
      </c>
      <c r="U1324" s="26">
        <v>897.70493162599996</v>
      </c>
      <c r="V1324" s="25" t="s">
        <v>278</v>
      </c>
    </row>
    <row r="1325" spans="1:22" hidden="1" x14ac:dyDescent="0.25">
      <c r="A1325" s="25">
        <v>2017</v>
      </c>
      <c r="B1325" s="25">
        <v>210055</v>
      </c>
      <c r="C1325" s="25" t="s">
        <v>39</v>
      </c>
      <c r="D1325" s="25" t="s">
        <v>1</v>
      </c>
      <c r="E1325" s="25" t="s">
        <v>158</v>
      </c>
      <c r="F1325" s="25" t="s">
        <v>159</v>
      </c>
      <c r="G1325" s="26">
        <v>42340</v>
      </c>
      <c r="H1325" s="26">
        <v>239.60795281099999</v>
      </c>
      <c r="I1325" s="26">
        <v>25.933695153999999</v>
      </c>
      <c r="J1325" s="26">
        <v>122.145834433</v>
      </c>
      <c r="K1325" s="26">
        <v>0</v>
      </c>
      <c r="L1325" s="26">
        <v>0</v>
      </c>
      <c r="M1325" s="26">
        <v>387.68748239799999</v>
      </c>
      <c r="N1325" s="26">
        <v>15.1</v>
      </c>
      <c r="O1325" s="26">
        <v>0</v>
      </c>
      <c r="P1325" s="26">
        <v>402.78748239800001</v>
      </c>
      <c r="Q1325" s="26">
        <v>0</v>
      </c>
      <c r="R1325" s="26">
        <v>0</v>
      </c>
      <c r="S1325" s="26">
        <v>402.78748239800001</v>
      </c>
      <c r="T1325" s="26">
        <v>100.7</v>
      </c>
      <c r="U1325" s="26">
        <v>503.487482398</v>
      </c>
      <c r="V1325" s="25" t="s">
        <v>278</v>
      </c>
    </row>
    <row r="1326" spans="1:22" hidden="1" x14ac:dyDescent="0.25">
      <c r="A1326" s="25">
        <v>2017</v>
      </c>
      <c r="B1326" s="25">
        <v>210055</v>
      </c>
      <c r="C1326" s="25" t="s">
        <v>39</v>
      </c>
      <c r="D1326" s="25" t="s">
        <v>1</v>
      </c>
      <c r="E1326" s="25" t="s">
        <v>160</v>
      </c>
      <c r="F1326" s="25" t="s">
        <v>161</v>
      </c>
      <c r="G1326" s="26">
        <v>864</v>
      </c>
      <c r="H1326" s="26">
        <v>395.98138289899998</v>
      </c>
      <c r="I1326" s="26">
        <v>40.970581479000003</v>
      </c>
      <c r="J1326" s="26">
        <v>167.15738821799999</v>
      </c>
      <c r="K1326" s="26">
        <v>0</v>
      </c>
      <c r="L1326" s="26">
        <v>0</v>
      </c>
      <c r="M1326" s="26">
        <v>604.10935259600001</v>
      </c>
      <c r="N1326" s="26">
        <v>17.2</v>
      </c>
      <c r="O1326" s="26">
        <v>2.0699000000000001</v>
      </c>
      <c r="P1326" s="26">
        <v>623.37925259600001</v>
      </c>
      <c r="Q1326" s="26">
        <v>0</v>
      </c>
      <c r="R1326" s="26">
        <v>0</v>
      </c>
      <c r="S1326" s="26">
        <v>623.37925259600001</v>
      </c>
      <c r="T1326" s="26">
        <v>155.80000000000001</v>
      </c>
      <c r="U1326" s="26">
        <v>779.17925259599997</v>
      </c>
      <c r="V1326" s="25" t="s">
        <v>278</v>
      </c>
    </row>
    <row r="1327" spans="1:22" hidden="1" x14ac:dyDescent="0.25">
      <c r="A1327" s="25">
        <v>2017</v>
      </c>
      <c r="B1327" s="25">
        <v>210055</v>
      </c>
      <c r="C1327" s="25" t="s">
        <v>39</v>
      </c>
      <c r="D1327" s="25" t="s">
        <v>1</v>
      </c>
      <c r="E1327" s="25" t="s">
        <v>162</v>
      </c>
      <c r="F1327" s="25" t="s">
        <v>163</v>
      </c>
      <c r="G1327" s="26">
        <v>954</v>
      </c>
      <c r="H1327" s="26">
        <v>128.66814563899999</v>
      </c>
      <c r="I1327" s="26">
        <v>12.332468606000001</v>
      </c>
      <c r="J1327" s="26">
        <v>164.90234625299999</v>
      </c>
      <c r="K1327" s="26">
        <v>0</v>
      </c>
      <c r="L1327" s="26">
        <v>0</v>
      </c>
      <c r="M1327" s="26">
        <v>305.90296049800003</v>
      </c>
      <c r="N1327" s="26">
        <v>10.3</v>
      </c>
      <c r="O1327" s="26">
        <v>0</v>
      </c>
      <c r="P1327" s="26">
        <v>316.20296049799998</v>
      </c>
      <c r="Q1327" s="26">
        <v>0</v>
      </c>
      <c r="R1327" s="26">
        <v>0</v>
      </c>
      <c r="S1327" s="26">
        <v>316.20296049799998</v>
      </c>
      <c r="T1327" s="26">
        <v>79</v>
      </c>
      <c r="U1327" s="26">
        <v>395.20296049799998</v>
      </c>
      <c r="V1327" s="25" t="s">
        <v>278</v>
      </c>
    </row>
    <row r="1328" spans="1:22" hidden="1" x14ac:dyDescent="0.25">
      <c r="A1328" s="25">
        <v>2017</v>
      </c>
      <c r="B1328" s="25">
        <v>210055</v>
      </c>
      <c r="C1328" s="25" t="s">
        <v>39</v>
      </c>
      <c r="D1328" s="25" t="s">
        <v>1</v>
      </c>
      <c r="E1328" s="25" t="s">
        <v>164</v>
      </c>
      <c r="F1328" s="25" t="s">
        <v>165</v>
      </c>
      <c r="G1328" s="26">
        <v>12153</v>
      </c>
      <c r="H1328" s="26">
        <v>658.17193080200002</v>
      </c>
      <c r="I1328" s="26">
        <v>1.6437237</v>
      </c>
      <c r="J1328" s="26">
        <v>493.98843484100001</v>
      </c>
      <c r="K1328" s="26">
        <v>0</v>
      </c>
      <c r="L1328" s="26">
        <v>0</v>
      </c>
      <c r="M1328" s="26">
        <v>1153.804089343</v>
      </c>
      <c r="N1328" s="26">
        <v>15.4</v>
      </c>
      <c r="O1328" s="26">
        <v>2.713666667</v>
      </c>
      <c r="P1328" s="26">
        <v>1171.9177560099999</v>
      </c>
      <c r="Q1328" s="26">
        <v>0</v>
      </c>
      <c r="R1328" s="26">
        <v>0</v>
      </c>
      <c r="S1328" s="26">
        <v>1171.9177560099999</v>
      </c>
      <c r="T1328" s="26">
        <v>293</v>
      </c>
      <c r="U1328" s="26">
        <v>1464.9177560099999</v>
      </c>
      <c r="V1328" s="25" t="s">
        <v>278</v>
      </c>
    </row>
    <row r="1329" spans="1:22" hidden="1" x14ac:dyDescent="0.25">
      <c r="A1329" s="25">
        <v>2017</v>
      </c>
      <c r="B1329" s="25">
        <v>210055</v>
      </c>
      <c r="C1329" s="25" t="s">
        <v>39</v>
      </c>
      <c r="D1329" s="25" t="s">
        <v>1</v>
      </c>
      <c r="E1329" s="25" t="s">
        <v>166</v>
      </c>
      <c r="F1329" s="25" t="s">
        <v>167</v>
      </c>
      <c r="G1329" s="26">
        <v>77</v>
      </c>
      <c r="H1329" s="26">
        <v>121.95414133600001</v>
      </c>
      <c r="I1329" s="26">
        <v>1.06905E-2</v>
      </c>
      <c r="J1329" s="26">
        <v>153.26063334899999</v>
      </c>
      <c r="K1329" s="26">
        <v>0</v>
      </c>
      <c r="L1329" s="26">
        <v>0</v>
      </c>
      <c r="M1329" s="26">
        <v>275.22546521999999</v>
      </c>
      <c r="N1329" s="26">
        <v>2.9</v>
      </c>
      <c r="O1329" s="26">
        <v>0</v>
      </c>
      <c r="P1329" s="26">
        <v>278.12546522000002</v>
      </c>
      <c r="Q1329" s="26">
        <v>0</v>
      </c>
      <c r="R1329" s="26">
        <v>0</v>
      </c>
      <c r="S1329" s="26">
        <v>278.12546522000002</v>
      </c>
      <c r="T1329" s="26">
        <v>69.5</v>
      </c>
      <c r="U1329" s="26">
        <v>347.62546522000002</v>
      </c>
      <c r="V1329" s="25" t="s">
        <v>278</v>
      </c>
    </row>
    <row r="1330" spans="1:22" hidden="1" x14ac:dyDescent="0.25">
      <c r="A1330" s="25">
        <v>2017</v>
      </c>
      <c r="B1330" s="25">
        <v>210055</v>
      </c>
      <c r="C1330" s="25" t="s">
        <v>39</v>
      </c>
      <c r="D1330" s="25" t="s">
        <v>1</v>
      </c>
      <c r="E1330" s="25" t="s">
        <v>168</v>
      </c>
      <c r="F1330" s="25" t="s">
        <v>169</v>
      </c>
      <c r="G1330" s="26">
        <v>2340</v>
      </c>
      <c r="H1330" s="26">
        <v>1337.5815788970001</v>
      </c>
      <c r="I1330" s="26">
        <v>1046.8582667559999</v>
      </c>
      <c r="J1330" s="26">
        <v>589.05189835700003</v>
      </c>
      <c r="K1330" s="26">
        <v>0</v>
      </c>
      <c r="L1330" s="26">
        <v>0</v>
      </c>
      <c r="M1330" s="26">
        <v>2973.4917440099998</v>
      </c>
      <c r="N1330" s="26">
        <v>447.4</v>
      </c>
      <c r="O1330" s="26">
        <v>0.18</v>
      </c>
      <c r="P1330" s="26">
        <v>3421.0717440100002</v>
      </c>
      <c r="Q1330" s="26">
        <v>0</v>
      </c>
      <c r="R1330" s="26">
        <v>0</v>
      </c>
      <c r="S1330" s="26">
        <v>3421.0717440100002</v>
      </c>
      <c r="T1330" s="26">
        <v>855.2</v>
      </c>
      <c r="U1330" s="26">
        <v>4276.2717440099996</v>
      </c>
      <c r="V1330" s="25" t="s">
        <v>278</v>
      </c>
    </row>
    <row r="1331" spans="1:22" hidden="1" x14ac:dyDescent="0.25">
      <c r="A1331" s="25">
        <v>2017</v>
      </c>
      <c r="B1331" s="25">
        <v>210055</v>
      </c>
      <c r="C1331" s="25" t="s">
        <v>39</v>
      </c>
      <c r="D1331" s="25" t="s">
        <v>1</v>
      </c>
      <c r="E1331" s="25" t="s">
        <v>170</v>
      </c>
      <c r="F1331" s="25" t="s">
        <v>171</v>
      </c>
      <c r="G1331" s="26">
        <v>34801</v>
      </c>
      <c r="H1331" s="26">
        <v>850.09392930000001</v>
      </c>
      <c r="I1331" s="26">
        <v>264.631318975</v>
      </c>
      <c r="J1331" s="26">
        <v>471.69350136700001</v>
      </c>
      <c r="K1331" s="26">
        <v>0</v>
      </c>
      <c r="L1331" s="26">
        <v>0</v>
      </c>
      <c r="M1331" s="26">
        <v>1586.418749641</v>
      </c>
      <c r="N1331" s="26">
        <v>19.899999999999999</v>
      </c>
      <c r="O1331" s="26">
        <v>0.1</v>
      </c>
      <c r="P1331" s="26">
        <v>1606.418749641</v>
      </c>
      <c r="Q1331" s="26">
        <v>0</v>
      </c>
      <c r="R1331" s="26">
        <v>0</v>
      </c>
      <c r="S1331" s="26">
        <v>1606.418749641</v>
      </c>
      <c r="T1331" s="26">
        <v>401.6</v>
      </c>
      <c r="U1331" s="26">
        <v>2008.0187496410001</v>
      </c>
      <c r="V1331" s="25" t="s">
        <v>278</v>
      </c>
    </row>
    <row r="1332" spans="1:22" hidden="1" x14ac:dyDescent="0.25">
      <c r="A1332" s="25">
        <v>2017</v>
      </c>
      <c r="B1332" s="25">
        <v>210055</v>
      </c>
      <c r="C1332" s="25" t="s">
        <v>39</v>
      </c>
      <c r="D1332" s="25" t="s">
        <v>1</v>
      </c>
      <c r="E1332" s="25" t="s">
        <v>172</v>
      </c>
      <c r="F1332" s="25" t="s">
        <v>173</v>
      </c>
      <c r="G1332" s="26">
        <v>3766</v>
      </c>
      <c r="H1332" s="26"/>
      <c r="I1332" s="26">
        <v>28.411340502000002</v>
      </c>
      <c r="J1332" s="26">
        <v>475.89672725299999</v>
      </c>
      <c r="K1332" s="26"/>
      <c r="L1332" s="26"/>
      <c r="M1332" s="26">
        <v>504.30806775500002</v>
      </c>
      <c r="N1332" s="26"/>
      <c r="O1332" s="26"/>
      <c r="P1332" s="26">
        <v>504.30806775500002</v>
      </c>
      <c r="Q1332" s="26">
        <v>0</v>
      </c>
      <c r="R1332" s="26">
        <v>0</v>
      </c>
      <c r="S1332" s="26">
        <v>504.30806775500002</v>
      </c>
      <c r="T1332" s="26">
        <v>126.1</v>
      </c>
      <c r="U1332" s="26">
        <v>630.40806775500005</v>
      </c>
      <c r="V1332" s="25" t="s">
        <v>278</v>
      </c>
    </row>
    <row r="1333" spans="1:22" x14ac:dyDescent="0.25">
      <c r="A1333" s="25">
        <v>2017</v>
      </c>
      <c r="B1333" s="25">
        <v>210055</v>
      </c>
      <c r="C1333" s="25" t="s">
        <v>39</v>
      </c>
      <c r="D1333" s="25" t="s">
        <v>177</v>
      </c>
      <c r="E1333" s="25" t="s">
        <v>94</v>
      </c>
      <c r="F1333" s="25" t="s">
        <v>94</v>
      </c>
      <c r="G1333" s="26">
        <v>7663561.03572</v>
      </c>
      <c r="H1333" s="26">
        <v>43778.866321870999</v>
      </c>
      <c r="I1333" s="26">
        <v>11024.192895538001</v>
      </c>
      <c r="J1333" s="26">
        <v>23012.783762591</v>
      </c>
      <c r="K1333" s="26">
        <v>0</v>
      </c>
      <c r="L1333" s="26">
        <v>0</v>
      </c>
      <c r="M1333" s="26">
        <v>77815.842980000001</v>
      </c>
      <c r="N1333" s="26">
        <v>3638.9</v>
      </c>
      <c r="O1333" s="26">
        <v>306.18456666700001</v>
      </c>
      <c r="P1333" s="26">
        <v>81760.927546665014</v>
      </c>
      <c r="Q1333" s="26">
        <v>0</v>
      </c>
      <c r="R1333" s="26">
        <v>0</v>
      </c>
      <c r="S1333" s="26">
        <v>81760.927546666993</v>
      </c>
      <c r="T1333" s="26">
        <v>20439.599999999999</v>
      </c>
      <c r="U1333" s="26">
        <v>102200.527546667</v>
      </c>
      <c r="V1333" s="25" t="s">
        <v>278</v>
      </c>
    </row>
    <row r="1334" spans="1:22" hidden="1" x14ac:dyDescent="0.25">
      <c r="A1334" s="25">
        <v>2017</v>
      </c>
      <c r="B1334" s="25">
        <v>210056</v>
      </c>
      <c r="C1334" s="25" t="s">
        <v>239</v>
      </c>
      <c r="D1334" s="25" t="s">
        <v>1</v>
      </c>
      <c r="E1334" s="25" t="s">
        <v>106</v>
      </c>
      <c r="F1334" s="25" t="s">
        <v>107</v>
      </c>
      <c r="G1334" s="26">
        <v>30688</v>
      </c>
      <c r="H1334" s="26">
        <v>20810.322451716002</v>
      </c>
      <c r="I1334" s="26">
        <v>5413.4141768270001</v>
      </c>
      <c r="J1334" s="26">
        <v>7743.9674099809999</v>
      </c>
      <c r="K1334" s="26">
        <v>115.69263761400001</v>
      </c>
      <c r="L1334" s="26">
        <v>1952.304412108</v>
      </c>
      <c r="M1334" s="26">
        <v>36035.701088246002</v>
      </c>
      <c r="N1334" s="26">
        <v>4825.2</v>
      </c>
      <c r="O1334" s="26">
        <v>3.72</v>
      </c>
      <c r="P1334" s="26">
        <v>40864.621088246</v>
      </c>
      <c r="Q1334" s="26">
        <v>0</v>
      </c>
      <c r="R1334" s="26">
        <v>0</v>
      </c>
      <c r="S1334" s="26">
        <v>40864.621088246</v>
      </c>
      <c r="T1334" s="26">
        <v>4016.9</v>
      </c>
      <c r="U1334" s="26">
        <v>44881.521088246001</v>
      </c>
      <c r="V1334" s="25" t="s">
        <v>278</v>
      </c>
    </row>
    <row r="1335" spans="1:22" hidden="1" x14ac:dyDescent="0.25">
      <c r="A1335" s="25">
        <v>2017</v>
      </c>
      <c r="B1335" s="25">
        <v>210056</v>
      </c>
      <c r="C1335" s="25" t="s">
        <v>239</v>
      </c>
      <c r="D1335" s="25" t="s">
        <v>1</v>
      </c>
      <c r="E1335" s="25" t="s">
        <v>110</v>
      </c>
      <c r="F1335" s="25" t="s">
        <v>111</v>
      </c>
      <c r="G1335" s="26">
        <v>0</v>
      </c>
      <c r="H1335" s="26">
        <v>0.20535999999999999</v>
      </c>
      <c r="I1335" s="26">
        <v>7.6771699999999997E-3</v>
      </c>
      <c r="J1335" s="26">
        <v>7.2243899999999998E-3</v>
      </c>
      <c r="K1335" s="26">
        <v>0</v>
      </c>
      <c r="L1335" s="26">
        <v>0</v>
      </c>
      <c r="M1335" s="26">
        <v>0.22026156699999999</v>
      </c>
      <c r="N1335" s="26">
        <v>0</v>
      </c>
      <c r="O1335" s="26">
        <v>0</v>
      </c>
      <c r="P1335" s="26">
        <v>0.22026156699999999</v>
      </c>
      <c r="Q1335" s="26">
        <v>0</v>
      </c>
      <c r="R1335" s="26">
        <v>0</v>
      </c>
      <c r="S1335" s="26">
        <v>0.22026156699999999</v>
      </c>
      <c r="T1335" s="26">
        <v>0</v>
      </c>
      <c r="U1335" s="26">
        <v>0.22026156699999999</v>
      </c>
      <c r="V1335" s="25" t="s">
        <v>278</v>
      </c>
    </row>
    <row r="1336" spans="1:22" hidden="1" x14ac:dyDescent="0.25">
      <c r="A1336" s="25">
        <v>2017</v>
      </c>
      <c r="B1336" s="25">
        <v>210056</v>
      </c>
      <c r="C1336" s="25" t="s">
        <v>239</v>
      </c>
      <c r="D1336" s="25" t="s">
        <v>1</v>
      </c>
      <c r="E1336" s="25" t="s">
        <v>116</v>
      </c>
      <c r="F1336" s="25" t="s">
        <v>117</v>
      </c>
      <c r="G1336" s="26">
        <v>4292</v>
      </c>
      <c r="H1336" s="26">
        <v>5495.3877542230002</v>
      </c>
      <c r="I1336" s="26">
        <v>789.97195696899996</v>
      </c>
      <c r="J1336" s="26">
        <v>2023.26362898</v>
      </c>
      <c r="K1336" s="26">
        <v>11.873794968</v>
      </c>
      <c r="L1336" s="26">
        <v>633.45926644400004</v>
      </c>
      <c r="M1336" s="26">
        <v>8953.9564015840006</v>
      </c>
      <c r="N1336" s="26">
        <v>658.5</v>
      </c>
      <c r="O1336" s="26">
        <v>44.05</v>
      </c>
      <c r="P1336" s="26">
        <v>9656.5064015839998</v>
      </c>
      <c r="Q1336" s="26">
        <v>0</v>
      </c>
      <c r="R1336" s="26">
        <v>0</v>
      </c>
      <c r="S1336" s="26">
        <v>9656.5064015839998</v>
      </c>
      <c r="T1336" s="26">
        <v>949.2</v>
      </c>
      <c r="U1336" s="26">
        <v>10605.706401584001</v>
      </c>
      <c r="V1336" s="25" t="s">
        <v>278</v>
      </c>
    </row>
    <row r="1337" spans="1:22" hidden="1" x14ac:dyDescent="0.25">
      <c r="A1337" s="25">
        <v>2017</v>
      </c>
      <c r="B1337" s="25">
        <v>210056</v>
      </c>
      <c r="C1337" s="25" t="s">
        <v>239</v>
      </c>
      <c r="D1337" s="25" t="s">
        <v>1</v>
      </c>
      <c r="E1337" s="25" t="s">
        <v>120</v>
      </c>
      <c r="F1337" s="25" t="s">
        <v>121</v>
      </c>
      <c r="G1337" s="26">
        <v>471273</v>
      </c>
      <c r="H1337" s="26">
        <v>8753.7429064379994</v>
      </c>
      <c r="I1337" s="26">
        <v>1084.04196153</v>
      </c>
      <c r="J1337" s="26">
        <v>3431.8890280209998</v>
      </c>
      <c r="K1337" s="26">
        <v>95.470418582999997</v>
      </c>
      <c r="L1337" s="26">
        <v>5.7070000000000003E-2</v>
      </c>
      <c r="M1337" s="26">
        <v>13365.201384573</v>
      </c>
      <c r="N1337" s="26">
        <v>1121.8</v>
      </c>
      <c r="O1337" s="26">
        <v>0.06</v>
      </c>
      <c r="P1337" s="26">
        <v>14487.061384573</v>
      </c>
      <c r="Q1337" s="26">
        <v>0</v>
      </c>
      <c r="R1337" s="26">
        <v>0</v>
      </c>
      <c r="S1337" s="26">
        <v>14487.061384573</v>
      </c>
      <c r="T1337" s="26">
        <v>1424</v>
      </c>
      <c r="U1337" s="26">
        <v>15911.061384573</v>
      </c>
      <c r="V1337" s="25" t="s">
        <v>278</v>
      </c>
    </row>
    <row r="1338" spans="1:22" hidden="1" x14ac:dyDescent="0.25">
      <c r="A1338" s="25">
        <v>2017</v>
      </c>
      <c r="B1338" s="25">
        <v>210056</v>
      </c>
      <c r="C1338" s="25" t="s">
        <v>239</v>
      </c>
      <c r="D1338" s="25" t="s">
        <v>1</v>
      </c>
      <c r="E1338" s="25" t="s">
        <v>122</v>
      </c>
      <c r="F1338" s="25" t="s">
        <v>123</v>
      </c>
      <c r="G1338" s="26">
        <v>218552</v>
      </c>
      <c r="H1338" s="26">
        <v>6014.2900999350004</v>
      </c>
      <c r="I1338" s="26">
        <v>945.32206595000002</v>
      </c>
      <c r="J1338" s="26">
        <v>2349.8707645280001</v>
      </c>
      <c r="K1338" s="26">
        <v>490.64821469100002</v>
      </c>
      <c r="L1338" s="26">
        <v>1328.314803727</v>
      </c>
      <c r="M1338" s="26">
        <v>11128.445948831</v>
      </c>
      <c r="N1338" s="26">
        <v>1021.1</v>
      </c>
      <c r="O1338" s="26">
        <v>0.01</v>
      </c>
      <c r="P1338" s="26">
        <v>12149.555948830999</v>
      </c>
      <c r="Q1338" s="26">
        <v>0</v>
      </c>
      <c r="R1338" s="26">
        <v>0</v>
      </c>
      <c r="S1338" s="26">
        <v>12149.555948830999</v>
      </c>
      <c r="T1338" s="26">
        <v>1194.3</v>
      </c>
      <c r="U1338" s="26">
        <v>13343.855948831</v>
      </c>
      <c r="V1338" s="25" t="s">
        <v>278</v>
      </c>
    </row>
    <row r="1339" spans="1:22" hidden="1" x14ac:dyDescent="0.25">
      <c r="A1339" s="25">
        <v>2017</v>
      </c>
      <c r="B1339" s="25">
        <v>210056</v>
      </c>
      <c r="C1339" s="25" t="s">
        <v>239</v>
      </c>
      <c r="D1339" s="25" t="s">
        <v>1</v>
      </c>
      <c r="E1339" s="25" t="s">
        <v>124</v>
      </c>
      <c r="F1339" s="25" t="s">
        <v>125</v>
      </c>
      <c r="G1339" s="26">
        <v>6603</v>
      </c>
      <c r="H1339" s="26">
        <v>1909.948490238</v>
      </c>
      <c r="I1339" s="26">
        <v>108.600366428</v>
      </c>
      <c r="J1339" s="26">
        <v>1329.114381026</v>
      </c>
      <c r="K1339" s="26">
        <v>0</v>
      </c>
      <c r="L1339" s="26">
        <v>0</v>
      </c>
      <c r="M1339" s="26">
        <v>3347.6632376910002</v>
      </c>
      <c r="N1339" s="26">
        <v>71.5</v>
      </c>
      <c r="O1339" s="26">
        <v>0.03</v>
      </c>
      <c r="P1339" s="26">
        <v>3419.1932376909999</v>
      </c>
      <c r="Q1339" s="26">
        <v>0</v>
      </c>
      <c r="R1339" s="26">
        <v>0</v>
      </c>
      <c r="S1339" s="26">
        <v>3419.1932376909999</v>
      </c>
      <c r="T1339" s="26">
        <v>336.1</v>
      </c>
      <c r="U1339" s="26">
        <v>3755.2932376909998</v>
      </c>
      <c r="V1339" s="25" t="s">
        <v>278</v>
      </c>
    </row>
    <row r="1340" spans="1:22" hidden="1" x14ac:dyDescent="0.25">
      <c r="A1340" s="25">
        <v>2017</v>
      </c>
      <c r="B1340" s="25">
        <v>210056</v>
      </c>
      <c r="C1340" s="25" t="s">
        <v>239</v>
      </c>
      <c r="D1340" s="25" t="s">
        <v>1</v>
      </c>
      <c r="E1340" s="25" t="s">
        <v>128</v>
      </c>
      <c r="F1340" s="25" t="s">
        <v>129</v>
      </c>
      <c r="G1340" s="26">
        <v>609975</v>
      </c>
      <c r="H1340" s="26">
        <v>8724.3157908590001</v>
      </c>
      <c r="I1340" s="26">
        <v>1955.804878593</v>
      </c>
      <c r="J1340" s="26">
        <v>5385.6415059219999</v>
      </c>
      <c r="K1340" s="26">
        <v>109.543116754</v>
      </c>
      <c r="L1340" s="26">
        <v>0</v>
      </c>
      <c r="M1340" s="26">
        <v>16175.305292126999</v>
      </c>
      <c r="N1340" s="26">
        <v>2077.8000000000002</v>
      </c>
      <c r="O1340" s="26">
        <v>689.53</v>
      </c>
      <c r="P1340" s="26">
        <v>18942.635292127001</v>
      </c>
      <c r="Q1340" s="26">
        <v>0</v>
      </c>
      <c r="R1340" s="26">
        <v>0</v>
      </c>
      <c r="S1340" s="26">
        <v>18942.635292127001</v>
      </c>
      <c r="T1340" s="26">
        <v>1862</v>
      </c>
      <c r="U1340" s="26">
        <v>20804.635292127001</v>
      </c>
      <c r="V1340" s="25" t="s">
        <v>278</v>
      </c>
    </row>
    <row r="1341" spans="1:22" hidden="1" x14ac:dyDescent="0.25">
      <c r="A1341" s="25">
        <v>2017</v>
      </c>
      <c r="B1341" s="25">
        <v>210056</v>
      </c>
      <c r="C1341" s="25" t="s">
        <v>239</v>
      </c>
      <c r="D1341" s="25" t="s">
        <v>1</v>
      </c>
      <c r="E1341" s="25" t="s">
        <v>130</v>
      </c>
      <c r="F1341" s="25" t="s">
        <v>131</v>
      </c>
      <c r="G1341" s="26">
        <v>292453</v>
      </c>
      <c r="H1341" s="26">
        <v>1769.875143534</v>
      </c>
      <c r="I1341" s="26">
        <v>35.421806623999998</v>
      </c>
      <c r="J1341" s="26">
        <v>1377.9430107369999</v>
      </c>
      <c r="K1341" s="26">
        <v>0</v>
      </c>
      <c r="L1341" s="26">
        <v>0</v>
      </c>
      <c r="M1341" s="26">
        <v>3183.239960895</v>
      </c>
      <c r="N1341" s="26">
        <v>1.5</v>
      </c>
      <c r="O1341" s="26">
        <v>0</v>
      </c>
      <c r="P1341" s="26">
        <v>3184.739960895</v>
      </c>
      <c r="Q1341" s="26">
        <v>0</v>
      </c>
      <c r="R1341" s="26">
        <v>0</v>
      </c>
      <c r="S1341" s="26">
        <v>3184.739960895</v>
      </c>
      <c r="T1341" s="26">
        <v>313.10000000000002</v>
      </c>
      <c r="U1341" s="26">
        <v>3497.8399608949999</v>
      </c>
      <c r="V1341" s="25" t="s">
        <v>278</v>
      </c>
    </row>
    <row r="1342" spans="1:22" hidden="1" x14ac:dyDescent="0.25">
      <c r="A1342" s="25">
        <v>2017</v>
      </c>
      <c r="B1342" s="25">
        <v>210056</v>
      </c>
      <c r="C1342" s="25" t="s">
        <v>239</v>
      </c>
      <c r="D1342" s="25" t="s">
        <v>1</v>
      </c>
      <c r="E1342" s="25" t="s">
        <v>132</v>
      </c>
      <c r="F1342" s="25" t="s">
        <v>133</v>
      </c>
      <c r="G1342" s="26">
        <v>589102</v>
      </c>
      <c r="H1342" s="26">
        <v>405.51587830400001</v>
      </c>
      <c r="I1342" s="26">
        <v>16.640932693</v>
      </c>
      <c r="J1342" s="26">
        <v>245.21207556100001</v>
      </c>
      <c r="K1342" s="26">
        <v>0</v>
      </c>
      <c r="L1342" s="26">
        <v>0</v>
      </c>
      <c r="M1342" s="26">
        <v>667.36888655799999</v>
      </c>
      <c r="N1342" s="26">
        <v>0.4</v>
      </c>
      <c r="O1342" s="26">
        <v>0</v>
      </c>
      <c r="P1342" s="26">
        <v>667.76888655799996</v>
      </c>
      <c r="Q1342" s="26">
        <v>0</v>
      </c>
      <c r="R1342" s="26">
        <v>0</v>
      </c>
      <c r="S1342" s="26">
        <v>667.76888655799996</v>
      </c>
      <c r="T1342" s="26">
        <v>65.599999999999994</v>
      </c>
      <c r="U1342" s="26">
        <v>733.36888655799999</v>
      </c>
      <c r="V1342" s="25" t="s">
        <v>278</v>
      </c>
    </row>
    <row r="1343" spans="1:22" hidden="1" x14ac:dyDescent="0.25">
      <c r="A1343" s="25">
        <v>2017</v>
      </c>
      <c r="B1343" s="25">
        <v>210056</v>
      </c>
      <c r="C1343" s="25" t="s">
        <v>239</v>
      </c>
      <c r="D1343" s="25" t="s">
        <v>1</v>
      </c>
      <c r="E1343" s="25" t="s">
        <v>174</v>
      </c>
      <c r="F1343" s="25" t="s">
        <v>175</v>
      </c>
      <c r="G1343" s="26">
        <v>17276.176390000001</v>
      </c>
      <c r="H1343" s="26">
        <v>9023</v>
      </c>
      <c r="I1343" s="26">
        <v>1476.836996447</v>
      </c>
      <c r="J1343" s="26">
        <v>855.48892808100004</v>
      </c>
      <c r="K1343" s="26"/>
      <c r="L1343" s="26"/>
      <c r="M1343" s="26">
        <v>11355.325924528001</v>
      </c>
      <c r="N1343" s="26">
        <v>1.3</v>
      </c>
      <c r="O1343" s="26"/>
      <c r="P1343" s="26">
        <v>11356.625924528</v>
      </c>
      <c r="Q1343" s="26">
        <v>0</v>
      </c>
      <c r="R1343" s="26">
        <v>0</v>
      </c>
      <c r="S1343" s="26">
        <v>11356.625924528</v>
      </c>
      <c r="T1343" s="26">
        <v>1116.3</v>
      </c>
      <c r="U1343" s="26">
        <v>12472.925924528001</v>
      </c>
      <c r="V1343" s="25" t="s">
        <v>278</v>
      </c>
    </row>
    <row r="1344" spans="1:22" hidden="1" x14ac:dyDescent="0.25">
      <c r="A1344" s="25">
        <v>2017</v>
      </c>
      <c r="B1344" s="25">
        <v>210056</v>
      </c>
      <c r="C1344" s="25" t="s">
        <v>239</v>
      </c>
      <c r="D1344" s="25" t="s">
        <v>1</v>
      </c>
      <c r="E1344" s="25" t="s">
        <v>176</v>
      </c>
      <c r="F1344" s="25" t="s">
        <v>2</v>
      </c>
      <c r="G1344" s="26">
        <v>17276.176390000001</v>
      </c>
      <c r="H1344" s="26">
        <v>10847.4</v>
      </c>
      <c r="I1344" s="26">
        <v>3583.4947598700001</v>
      </c>
      <c r="J1344" s="26">
        <v>2134.6169315840002</v>
      </c>
      <c r="K1344" s="26"/>
      <c r="L1344" s="26"/>
      <c r="M1344" s="26">
        <v>16565.511691454001</v>
      </c>
      <c r="N1344" s="26">
        <v>3.1</v>
      </c>
      <c r="O1344" s="26"/>
      <c r="P1344" s="26">
        <v>16568.611691454</v>
      </c>
      <c r="Q1344" s="26">
        <v>0</v>
      </c>
      <c r="R1344" s="26">
        <v>0</v>
      </c>
      <c r="S1344" s="26">
        <v>16568.611691454</v>
      </c>
      <c r="T1344" s="26">
        <v>1628.7</v>
      </c>
      <c r="U1344" s="26">
        <v>18197.311691454001</v>
      </c>
      <c r="V1344" s="25" t="s">
        <v>278</v>
      </c>
    </row>
    <row r="1345" spans="1:22" hidden="1" x14ac:dyDescent="0.25">
      <c r="A1345" s="25">
        <v>2017</v>
      </c>
      <c r="B1345" s="25">
        <v>210056</v>
      </c>
      <c r="C1345" s="25" t="s">
        <v>239</v>
      </c>
      <c r="D1345" s="25" t="s">
        <v>1</v>
      </c>
      <c r="E1345" s="25" t="s">
        <v>134</v>
      </c>
      <c r="F1345" s="25" t="s">
        <v>135</v>
      </c>
      <c r="G1345" s="26">
        <v>10685583</v>
      </c>
      <c r="H1345" s="26">
        <v>11142.790362669</v>
      </c>
      <c r="I1345" s="26">
        <v>800.37599624200004</v>
      </c>
      <c r="J1345" s="26">
        <v>6111.2337464490001</v>
      </c>
      <c r="K1345" s="26">
        <v>0</v>
      </c>
      <c r="L1345" s="26">
        <v>0.25679999999999997</v>
      </c>
      <c r="M1345" s="26">
        <v>18054.65690536</v>
      </c>
      <c r="N1345" s="26">
        <v>541.29999999999995</v>
      </c>
      <c r="O1345" s="26">
        <v>168</v>
      </c>
      <c r="P1345" s="26">
        <v>18763.956905359999</v>
      </c>
      <c r="Q1345" s="26">
        <v>0</v>
      </c>
      <c r="R1345" s="26">
        <v>0</v>
      </c>
      <c r="S1345" s="26">
        <v>18763.956905359999</v>
      </c>
      <c r="T1345" s="26">
        <v>1844.5</v>
      </c>
      <c r="U1345" s="26">
        <v>20608.456905359999</v>
      </c>
      <c r="V1345" s="25" t="s">
        <v>278</v>
      </c>
    </row>
    <row r="1346" spans="1:22" hidden="1" x14ac:dyDescent="0.25">
      <c r="A1346" s="25">
        <v>2017</v>
      </c>
      <c r="B1346" s="25">
        <v>210056</v>
      </c>
      <c r="C1346" s="25" t="s">
        <v>239</v>
      </c>
      <c r="D1346" s="25" t="s">
        <v>1</v>
      </c>
      <c r="E1346" s="25" t="s">
        <v>136</v>
      </c>
      <c r="F1346" s="25" t="s">
        <v>137</v>
      </c>
      <c r="G1346" s="26">
        <v>584231</v>
      </c>
      <c r="H1346" s="26">
        <v>1092.0447858770001</v>
      </c>
      <c r="I1346" s="26">
        <v>147.601544883</v>
      </c>
      <c r="J1346" s="26">
        <v>619.30956808999997</v>
      </c>
      <c r="K1346" s="26">
        <v>0</v>
      </c>
      <c r="L1346" s="26">
        <v>0</v>
      </c>
      <c r="M1346" s="26">
        <v>1858.95589885</v>
      </c>
      <c r="N1346" s="26">
        <v>135.9</v>
      </c>
      <c r="O1346" s="26">
        <v>0</v>
      </c>
      <c r="P1346" s="26">
        <v>1994.8558988499999</v>
      </c>
      <c r="Q1346" s="26">
        <v>0</v>
      </c>
      <c r="R1346" s="26">
        <v>0</v>
      </c>
      <c r="S1346" s="26">
        <v>1994.8558988499999</v>
      </c>
      <c r="T1346" s="26">
        <v>196.1</v>
      </c>
      <c r="U1346" s="26">
        <v>2190.9558988499998</v>
      </c>
      <c r="V1346" s="25" t="s">
        <v>278</v>
      </c>
    </row>
    <row r="1347" spans="1:22" hidden="1" x14ac:dyDescent="0.25">
      <c r="A1347" s="25">
        <v>2017</v>
      </c>
      <c r="B1347" s="25">
        <v>210056</v>
      </c>
      <c r="C1347" s="25" t="s">
        <v>239</v>
      </c>
      <c r="D1347" s="25" t="s">
        <v>1</v>
      </c>
      <c r="E1347" s="25" t="s">
        <v>138</v>
      </c>
      <c r="F1347" s="25" t="s">
        <v>139</v>
      </c>
      <c r="G1347" s="26">
        <v>61352</v>
      </c>
      <c r="H1347" s="26">
        <v>1037.2255501909999</v>
      </c>
      <c r="I1347" s="26">
        <v>96.759054141999997</v>
      </c>
      <c r="J1347" s="26">
        <v>637.82168256600005</v>
      </c>
      <c r="K1347" s="26">
        <v>0</v>
      </c>
      <c r="L1347" s="26">
        <v>0</v>
      </c>
      <c r="M1347" s="26">
        <v>1771.8062868980001</v>
      </c>
      <c r="N1347" s="26">
        <v>95.1</v>
      </c>
      <c r="O1347" s="26">
        <v>223</v>
      </c>
      <c r="P1347" s="26">
        <v>2089.906286898</v>
      </c>
      <c r="Q1347" s="26">
        <v>0</v>
      </c>
      <c r="R1347" s="26">
        <v>0</v>
      </c>
      <c r="S1347" s="26">
        <v>2089.906286898</v>
      </c>
      <c r="T1347" s="26">
        <v>205.4</v>
      </c>
      <c r="U1347" s="26">
        <v>2295.3062868980001</v>
      </c>
      <c r="V1347" s="25" t="s">
        <v>278</v>
      </c>
    </row>
    <row r="1348" spans="1:22" hidden="1" x14ac:dyDescent="0.25">
      <c r="A1348" s="25">
        <v>2017</v>
      </c>
      <c r="B1348" s="25">
        <v>210056</v>
      </c>
      <c r="C1348" s="25" t="s">
        <v>239</v>
      </c>
      <c r="D1348" s="25" t="s">
        <v>1</v>
      </c>
      <c r="E1348" s="25" t="s">
        <v>140</v>
      </c>
      <c r="F1348" s="25" t="s">
        <v>141</v>
      </c>
      <c r="G1348" s="26">
        <v>532718</v>
      </c>
      <c r="H1348" s="26">
        <v>4185.0258168700002</v>
      </c>
      <c r="I1348" s="26">
        <v>653.10155734800003</v>
      </c>
      <c r="J1348" s="26">
        <v>2669.3196304080002</v>
      </c>
      <c r="K1348" s="26">
        <v>0</v>
      </c>
      <c r="L1348" s="26">
        <v>0</v>
      </c>
      <c r="M1348" s="26">
        <v>7507.4470046260003</v>
      </c>
      <c r="N1348" s="26">
        <v>664.5</v>
      </c>
      <c r="O1348" s="26">
        <v>193.77</v>
      </c>
      <c r="P1348" s="26">
        <v>8365.7170046259998</v>
      </c>
      <c r="Q1348" s="26">
        <v>0</v>
      </c>
      <c r="R1348" s="26">
        <v>0</v>
      </c>
      <c r="S1348" s="26">
        <v>8365.7170046259998</v>
      </c>
      <c r="T1348" s="26">
        <v>822.3</v>
      </c>
      <c r="U1348" s="26">
        <v>9188.0170046259991</v>
      </c>
      <c r="V1348" s="25" t="s">
        <v>278</v>
      </c>
    </row>
    <row r="1349" spans="1:22" hidden="1" x14ac:dyDescent="0.25">
      <c r="A1349" s="25">
        <v>2017</v>
      </c>
      <c r="B1349" s="25">
        <v>210056</v>
      </c>
      <c r="C1349" s="25" t="s">
        <v>239</v>
      </c>
      <c r="D1349" s="25" t="s">
        <v>1</v>
      </c>
      <c r="E1349" s="25" t="s">
        <v>142</v>
      </c>
      <c r="F1349" s="25" t="s">
        <v>143</v>
      </c>
      <c r="G1349" s="26">
        <v>757545</v>
      </c>
      <c r="H1349" s="26">
        <v>1105.219273853</v>
      </c>
      <c r="I1349" s="26">
        <v>51.677773866000003</v>
      </c>
      <c r="J1349" s="26">
        <v>681.71661119199996</v>
      </c>
      <c r="K1349" s="26">
        <v>0</v>
      </c>
      <c r="L1349" s="26">
        <v>0</v>
      </c>
      <c r="M1349" s="26">
        <v>1838.6136589119999</v>
      </c>
      <c r="N1349" s="26">
        <v>27.5</v>
      </c>
      <c r="O1349" s="26">
        <v>153.70230769200001</v>
      </c>
      <c r="P1349" s="26">
        <v>2019.8159666040001</v>
      </c>
      <c r="Q1349" s="26">
        <v>0</v>
      </c>
      <c r="R1349" s="26">
        <v>0</v>
      </c>
      <c r="S1349" s="26">
        <v>2019.8159666040001</v>
      </c>
      <c r="T1349" s="26">
        <v>198.5</v>
      </c>
      <c r="U1349" s="26">
        <v>2218.3159666040001</v>
      </c>
      <c r="V1349" s="25" t="s">
        <v>278</v>
      </c>
    </row>
    <row r="1350" spans="1:22" hidden="1" x14ac:dyDescent="0.25">
      <c r="A1350" s="25">
        <v>2017</v>
      </c>
      <c r="B1350" s="25">
        <v>210056</v>
      </c>
      <c r="C1350" s="25" t="s">
        <v>239</v>
      </c>
      <c r="D1350" s="25" t="s">
        <v>1</v>
      </c>
      <c r="E1350" s="25" t="s">
        <v>144</v>
      </c>
      <c r="F1350" s="25" t="s">
        <v>145</v>
      </c>
      <c r="G1350" s="26">
        <v>369113</v>
      </c>
      <c r="H1350" s="26">
        <v>1616.2</v>
      </c>
      <c r="I1350" s="26">
        <v>314.92789011399998</v>
      </c>
      <c r="J1350" s="26">
        <v>1255.1131609429999</v>
      </c>
      <c r="K1350" s="26">
        <v>0</v>
      </c>
      <c r="L1350" s="26">
        <v>0</v>
      </c>
      <c r="M1350" s="26">
        <v>3186.2410510569998</v>
      </c>
      <c r="N1350" s="26">
        <v>227.7</v>
      </c>
      <c r="O1350" s="26">
        <v>0</v>
      </c>
      <c r="P1350" s="26">
        <v>3413.9410510570001</v>
      </c>
      <c r="Q1350" s="26">
        <v>0</v>
      </c>
      <c r="R1350" s="26">
        <v>0</v>
      </c>
      <c r="S1350" s="26">
        <v>3413.9410510570001</v>
      </c>
      <c r="T1350" s="26">
        <v>335.6</v>
      </c>
      <c r="U1350" s="26">
        <v>3749.541051057</v>
      </c>
      <c r="V1350" s="25" t="s">
        <v>278</v>
      </c>
    </row>
    <row r="1351" spans="1:22" hidden="1" x14ac:dyDescent="0.25">
      <c r="A1351" s="25">
        <v>2017</v>
      </c>
      <c r="B1351" s="25">
        <v>210056</v>
      </c>
      <c r="C1351" s="25" t="s">
        <v>239</v>
      </c>
      <c r="D1351" s="25" t="s">
        <v>1</v>
      </c>
      <c r="E1351" s="25" t="s">
        <v>146</v>
      </c>
      <c r="F1351" s="25" t="s">
        <v>147</v>
      </c>
      <c r="G1351" s="26">
        <v>183143</v>
      </c>
      <c r="H1351" s="26">
        <v>656.86775290399999</v>
      </c>
      <c r="I1351" s="26">
        <v>226.84192586399999</v>
      </c>
      <c r="J1351" s="26">
        <v>404.10452779399998</v>
      </c>
      <c r="K1351" s="26">
        <v>0</v>
      </c>
      <c r="L1351" s="26">
        <v>0</v>
      </c>
      <c r="M1351" s="26">
        <v>1287.814206562</v>
      </c>
      <c r="N1351" s="26">
        <v>252.4</v>
      </c>
      <c r="O1351" s="26">
        <v>3.07</v>
      </c>
      <c r="P1351" s="26">
        <v>1543.284206562</v>
      </c>
      <c r="Q1351" s="26">
        <v>0</v>
      </c>
      <c r="R1351" s="26">
        <v>0</v>
      </c>
      <c r="S1351" s="26">
        <v>1543.284206562</v>
      </c>
      <c r="T1351" s="26">
        <v>151.69999999999999</v>
      </c>
      <c r="U1351" s="26">
        <v>1694.9842065620001</v>
      </c>
      <c r="V1351" s="25" t="s">
        <v>278</v>
      </c>
    </row>
    <row r="1352" spans="1:22" hidden="1" x14ac:dyDescent="0.25">
      <c r="A1352" s="25">
        <v>2017</v>
      </c>
      <c r="B1352" s="25">
        <v>210056</v>
      </c>
      <c r="C1352" s="25" t="s">
        <v>239</v>
      </c>
      <c r="D1352" s="25" t="s">
        <v>1</v>
      </c>
      <c r="E1352" s="25" t="s">
        <v>148</v>
      </c>
      <c r="F1352" s="25" t="s">
        <v>149</v>
      </c>
      <c r="G1352" s="26">
        <v>2254446</v>
      </c>
      <c r="H1352" s="26">
        <v>3551.2763076350002</v>
      </c>
      <c r="I1352" s="26">
        <v>163.853739381</v>
      </c>
      <c r="J1352" s="26">
        <v>1698.3670142369999</v>
      </c>
      <c r="K1352" s="26">
        <v>0</v>
      </c>
      <c r="L1352" s="26">
        <v>0</v>
      </c>
      <c r="M1352" s="26">
        <v>5413.4970612529996</v>
      </c>
      <c r="N1352" s="26">
        <v>132.30000000000001</v>
      </c>
      <c r="O1352" s="26">
        <v>0</v>
      </c>
      <c r="P1352" s="26">
        <v>5545.7970612529998</v>
      </c>
      <c r="Q1352" s="26">
        <v>0</v>
      </c>
      <c r="R1352" s="26">
        <v>0</v>
      </c>
      <c r="S1352" s="26">
        <v>5545.7970612529998</v>
      </c>
      <c r="T1352" s="26">
        <v>545.1</v>
      </c>
      <c r="U1352" s="26">
        <v>6090.8970612530002</v>
      </c>
      <c r="V1352" s="25" t="s">
        <v>278</v>
      </c>
    </row>
    <row r="1353" spans="1:22" hidden="1" x14ac:dyDescent="0.25">
      <c r="A1353" s="25">
        <v>2017</v>
      </c>
      <c r="B1353" s="25">
        <v>210056</v>
      </c>
      <c r="C1353" s="25" t="s">
        <v>239</v>
      </c>
      <c r="D1353" s="25" t="s">
        <v>1</v>
      </c>
      <c r="E1353" s="25" t="s">
        <v>150</v>
      </c>
      <c r="F1353" s="25" t="s">
        <v>151</v>
      </c>
      <c r="G1353" s="26">
        <v>58605</v>
      </c>
      <c r="H1353" s="26">
        <v>50.873071670999998</v>
      </c>
      <c r="I1353" s="26">
        <v>0.496023135</v>
      </c>
      <c r="J1353" s="26">
        <v>39.782393806999998</v>
      </c>
      <c r="K1353" s="26">
        <v>0</v>
      </c>
      <c r="L1353" s="26">
        <v>0</v>
      </c>
      <c r="M1353" s="26">
        <v>91.151488614000002</v>
      </c>
      <c r="N1353" s="26">
        <v>0</v>
      </c>
      <c r="O1353" s="26">
        <v>0</v>
      </c>
      <c r="P1353" s="26">
        <v>91.151488614000002</v>
      </c>
      <c r="Q1353" s="26">
        <v>0</v>
      </c>
      <c r="R1353" s="26">
        <v>0</v>
      </c>
      <c r="S1353" s="26">
        <v>91.151488614000002</v>
      </c>
      <c r="T1353" s="26">
        <v>9</v>
      </c>
      <c r="U1353" s="26">
        <v>100.151488614</v>
      </c>
      <c r="V1353" s="25" t="s">
        <v>278</v>
      </c>
    </row>
    <row r="1354" spans="1:22" hidden="1" x14ac:dyDescent="0.25">
      <c r="A1354" s="25">
        <v>2017</v>
      </c>
      <c r="B1354" s="25">
        <v>210056</v>
      </c>
      <c r="C1354" s="25" t="s">
        <v>239</v>
      </c>
      <c r="D1354" s="25" t="s">
        <v>1</v>
      </c>
      <c r="E1354" s="25" t="s">
        <v>152</v>
      </c>
      <c r="F1354" s="25" t="s">
        <v>153</v>
      </c>
      <c r="G1354" s="26">
        <v>109861</v>
      </c>
      <c r="H1354" s="26">
        <v>197.416917227</v>
      </c>
      <c r="I1354" s="26">
        <v>184.24292248200001</v>
      </c>
      <c r="J1354" s="26">
        <v>150.713176831</v>
      </c>
      <c r="K1354" s="26">
        <v>0</v>
      </c>
      <c r="L1354" s="26">
        <v>0</v>
      </c>
      <c r="M1354" s="26">
        <v>532.37301653899999</v>
      </c>
      <c r="N1354" s="26">
        <v>206.1</v>
      </c>
      <c r="O1354" s="26">
        <v>0</v>
      </c>
      <c r="P1354" s="26">
        <v>738.47301653900001</v>
      </c>
      <c r="Q1354" s="26">
        <v>0</v>
      </c>
      <c r="R1354" s="26">
        <v>0</v>
      </c>
      <c r="S1354" s="26">
        <v>738.47301653900001</v>
      </c>
      <c r="T1354" s="26">
        <v>72.599999999999994</v>
      </c>
      <c r="U1354" s="26">
        <v>811.07301653900004</v>
      </c>
      <c r="V1354" s="25" t="s">
        <v>278</v>
      </c>
    </row>
    <row r="1355" spans="1:22" hidden="1" x14ac:dyDescent="0.25">
      <c r="A1355" s="25">
        <v>2017</v>
      </c>
      <c r="B1355" s="25">
        <v>210056</v>
      </c>
      <c r="C1355" s="25" t="s">
        <v>239</v>
      </c>
      <c r="D1355" s="25" t="s">
        <v>1</v>
      </c>
      <c r="E1355" s="25" t="s">
        <v>154</v>
      </c>
      <c r="F1355" s="25" t="s">
        <v>155</v>
      </c>
      <c r="G1355" s="26">
        <v>840390</v>
      </c>
      <c r="H1355" s="26">
        <v>5457.1321737380003</v>
      </c>
      <c r="I1355" s="26">
        <v>777.52738414099997</v>
      </c>
      <c r="J1355" s="26">
        <v>2757.3167671910001</v>
      </c>
      <c r="K1355" s="26">
        <v>0</v>
      </c>
      <c r="L1355" s="26">
        <v>0</v>
      </c>
      <c r="M1355" s="26">
        <v>8991.9763250699998</v>
      </c>
      <c r="N1355" s="26">
        <v>860.2</v>
      </c>
      <c r="O1355" s="26">
        <v>0.02</v>
      </c>
      <c r="P1355" s="26">
        <v>9852.1963250699991</v>
      </c>
      <c r="Q1355" s="26">
        <v>0</v>
      </c>
      <c r="R1355" s="26">
        <v>0</v>
      </c>
      <c r="S1355" s="26">
        <v>9852.1963250699991</v>
      </c>
      <c r="T1355" s="26">
        <v>968.4</v>
      </c>
      <c r="U1355" s="26">
        <v>10820.596325070001</v>
      </c>
      <c r="V1355" s="25" t="s">
        <v>278</v>
      </c>
    </row>
    <row r="1356" spans="1:22" hidden="1" x14ac:dyDescent="0.25">
      <c r="A1356" s="25">
        <v>2017</v>
      </c>
      <c r="B1356" s="25">
        <v>210056</v>
      </c>
      <c r="C1356" s="25" t="s">
        <v>239</v>
      </c>
      <c r="D1356" s="25" t="s">
        <v>1</v>
      </c>
      <c r="E1356" s="25" t="s">
        <v>156</v>
      </c>
      <c r="F1356" s="25" t="s">
        <v>157</v>
      </c>
      <c r="G1356" s="26">
        <v>409979</v>
      </c>
      <c r="H1356" s="26">
        <v>2048.7143463829998</v>
      </c>
      <c r="I1356" s="26">
        <v>332.15735772599999</v>
      </c>
      <c r="J1356" s="26">
        <v>870.23143371399999</v>
      </c>
      <c r="K1356" s="26">
        <v>0</v>
      </c>
      <c r="L1356" s="26">
        <v>0</v>
      </c>
      <c r="M1356" s="26">
        <v>3251.103137823</v>
      </c>
      <c r="N1356" s="26">
        <v>388.8</v>
      </c>
      <c r="O1356" s="26">
        <v>0</v>
      </c>
      <c r="P1356" s="26">
        <v>3639.9031378230002</v>
      </c>
      <c r="Q1356" s="26">
        <v>0</v>
      </c>
      <c r="R1356" s="26">
        <v>0</v>
      </c>
      <c r="S1356" s="26">
        <v>3639.9031378230002</v>
      </c>
      <c r="T1356" s="26">
        <v>357.8</v>
      </c>
      <c r="U1356" s="26">
        <v>3997.7031378229999</v>
      </c>
      <c r="V1356" s="25" t="s">
        <v>278</v>
      </c>
    </row>
    <row r="1357" spans="1:22" hidden="1" x14ac:dyDescent="0.25">
      <c r="A1357" s="25">
        <v>2017</v>
      </c>
      <c r="B1357" s="25">
        <v>210056</v>
      </c>
      <c r="C1357" s="25" t="s">
        <v>239</v>
      </c>
      <c r="D1357" s="25" t="s">
        <v>1</v>
      </c>
      <c r="E1357" s="25" t="s">
        <v>158</v>
      </c>
      <c r="F1357" s="25" t="s">
        <v>159</v>
      </c>
      <c r="G1357" s="26">
        <v>204178</v>
      </c>
      <c r="H1357" s="26">
        <v>1093.980206338</v>
      </c>
      <c r="I1357" s="26">
        <v>162.58136415499999</v>
      </c>
      <c r="J1357" s="26">
        <v>449.44797216799998</v>
      </c>
      <c r="K1357" s="26">
        <v>0</v>
      </c>
      <c r="L1357" s="26">
        <v>0</v>
      </c>
      <c r="M1357" s="26">
        <v>1706.0095426610001</v>
      </c>
      <c r="N1357" s="26">
        <v>191.2</v>
      </c>
      <c r="O1357" s="26">
        <v>0</v>
      </c>
      <c r="P1357" s="26">
        <v>1897.2095426609999</v>
      </c>
      <c r="Q1357" s="26">
        <v>0</v>
      </c>
      <c r="R1357" s="26">
        <v>0</v>
      </c>
      <c r="S1357" s="26">
        <v>1897.2095426609999</v>
      </c>
      <c r="T1357" s="26">
        <v>186.5</v>
      </c>
      <c r="U1357" s="26">
        <v>2083.7095426609999</v>
      </c>
      <c r="V1357" s="25" t="s">
        <v>278</v>
      </c>
    </row>
    <row r="1358" spans="1:22" hidden="1" x14ac:dyDescent="0.25">
      <c r="A1358" s="25">
        <v>2017</v>
      </c>
      <c r="B1358" s="25">
        <v>210056</v>
      </c>
      <c r="C1358" s="25" t="s">
        <v>239</v>
      </c>
      <c r="D1358" s="25" t="s">
        <v>1</v>
      </c>
      <c r="E1358" s="25" t="s">
        <v>160</v>
      </c>
      <c r="F1358" s="25" t="s">
        <v>161</v>
      </c>
      <c r="G1358" s="26">
        <v>3074</v>
      </c>
      <c r="H1358" s="26">
        <v>653.63497913399999</v>
      </c>
      <c r="I1358" s="26">
        <v>92.387475749999993</v>
      </c>
      <c r="J1358" s="26">
        <v>240.59860066499999</v>
      </c>
      <c r="K1358" s="26">
        <v>0</v>
      </c>
      <c r="L1358" s="26">
        <v>0</v>
      </c>
      <c r="M1358" s="26">
        <v>986.62105554799996</v>
      </c>
      <c r="N1358" s="26">
        <v>87.8</v>
      </c>
      <c r="O1358" s="26">
        <v>1.22</v>
      </c>
      <c r="P1358" s="26">
        <v>1075.6410555479999</v>
      </c>
      <c r="Q1358" s="26">
        <v>0</v>
      </c>
      <c r="R1358" s="26">
        <v>0</v>
      </c>
      <c r="S1358" s="26">
        <v>1075.6410555479999</v>
      </c>
      <c r="T1358" s="26">
        <v>105.7</v>
      </c>
      <c r="U1358" s="26">
        <v>1181.341055548</v>
      </c>
      <c r="V1358" s="25" t="s">
        <v>278</v>
      </c>
    </row>
    <row r="1359" spans="1:22" hidden="1" x14ac:dyDescent="0.25">
      <c r="A1359" s="25">
        <v>2017</v>
      </c>
      <c r="B1359" s="25">
        <v>210056</v>
      </c>
      <c r="C1359" s="25" t="s">
        <v>239</v>
      </c>
      <c r="D1359" s="25" t="s">
        <v>1</v>
      </c>
      <c r="E1359" s="25" t="s">
        <v>162</v>
      </c>
      <c r="F1359" s="25" t="s">
        <v>163</v>
      </c>
      <c r="G1359" s="26">
        <v>3375</v>
      </c>
      <c r="H1359" s="26">
        <v>309.3</v>
      </c>
      <c r="I1359" s="26">
        <v>26.495040083999999</v>
      </c>
      <c r="J1359" s="26">
        <v>241.70611724599999</v>
      </c>
      <c r="K1359" s="26">
        <v>0</v>
      </c>
      <c r="L1359" s="26">
        <v>0</v>
      </c>
      <c r="M1359" s="26">
        <v>577.50115732999996</v>
      </c>
      <c r="N1359" s="26">
        <v>0.3</v>
      </c>
      <c r="O1359" s="26">
        <v>0</v>
      </c>
      <c r="P1359" s="26">
        <v>577.80115733000002</v>
      </c>
      <c r="Q1359" s="26">
        <v>0</v>
      </c>
      <c r="R1359" s="26">
        <v>0</v>
      </c>
      <c r="S1359" s="26">
        <v>577.80115733000002</v>
      </c>
      <c r="T1359" s="26">
        <v>56.8</v>
      </c>
      <c r="U1359" s="26">
        <v>634.60115732999998</v>
      </c>
      <c r="V1359" s="25" t="s">
        <v>278</v>
      </c>
    </row>
    <row r="1360" spans="1:22" hidden="1" x14ac:dyDescent="0.25">
      <c r="A1360" s="25">
        <v>2017</v>
      </c>
      <c r="B1360" s="25">
        <v>210056</v>
      </c>
      <c r="C1360" s="25" t="s">
        <v>239</v>
      </c>
      <c r="D1360" s="25" t="s">
        <v>1</v>
      </c>
      <c r="E1360" s="25" t="s">
        <v>164</v>
      </c>
      <c r="F1360" s="25" t="s">
        <v>165</v>
      </c>
      <c r="G1360" s="26">
        <v>161606</v>
      </c>
      <c r="H1360" s="26">
        <v>339.949433446</v>
      </c>
      <c r="I1360" s="26">
        <v>46.782508514</v>
      </c>
      <c r="J1360" s="26">
        <v>202.95529354499999</v>
      </c>
      <c r="K1360" s="26">
        <v>0</v>
      </c>
      <c r="L1360" s="26">
        <v>0</v>
      </c>
      <c r="M1360" s="26">
        <v>589.68723550499999</v>
      </c>
      <c r="N1360" s="26">
        <v>45.7</v>
      </c>
      <c r="O1360" s="26">
        <v>210.51666666700001</v>
      </c>
      <c r="P1360" s="26">
        <v>845.90390217200002</v>
      </c>
      <c r="Q1360" s="26">
        <v>0</v>
      </c>
      <c r="R1360" s="26">
        <v>0</v>
      </c>
      <c r="S1360" s="26">
        <v>845.90390217200002</v>
      </c>
      <c r="T1360" s="26">
        <v>83.2</v>
      </c>
      <c r="U1360" s="26">
        <v>929.10390217199995</v>
      </c>
      <c r="V1360" s="25" t="s">
        <v>278</v>
      </c>
    </row>
    <row r="1361" spans="1:22" hidden="1" x14ac:dyDescent="0.25">
      <c r="A1361" s="25">
        <v>2017</v>
      </c>
      <c r="B1361" s="25">
        <v>210056</v>
      </c>
      <c r="C1361" s="25" t="s">
        <v>239</v>
      </c>
      <c r="D1361" s="25" t="s">
        <v>1</v>
      </c>
      <c r="E1361" s="25" t="s">
        <v>166</v>
      </c>
      <c r="F1361" s="25" t="s">
        <v>167</v>
      </c>
      <c r="G1361" s="26">
        <v>1</v>
      </c>
      <c r="H1361" s="26">
        <v>1.1000000000000001</v>
      </c>
      <c r="I1361" s="26">
        <v>8.4448915999999999E-2</v>
      </c>
      <c r="J1361" s="26">
        <v>0.86406295700000002</v>
      </c>
      <c r="K1361" s="26">
        <v>0</v>
      </c>
      <c r="L1361" s="26">
        <v>0</v>
      </c>
      <c r="M1361" s="26">
        <v>2.0485118739999999</v>
      </c>
      <c r="N1361" s="26">
        <v>0</v>
      </c>
      <c r="O1361" s="26">
        <v>0</v>
      </c>
      <c r="P1361" s="26">
        <v>2.0485118739999999</v>
      </c>
      <c r="Q1361" s="26">
        <v>0</v>
      </c>
      <c r="R1361" s="26">
        <v>0</v>
      </c>
      <c r="S1361" s="26">
        <v>2.0485118739999999</v>
      </c>
      <c r="T1361" s="26">
        <v>0.2</v>
      </c>
      <c r="U1361" s="26">
        <v>2.2485118740000001</v>
      </c>
      <c r="V1361" s="25" t="s">
        <v>278</v>
      </c>
    </row>
    <row r="1362" spans="1:22" hidden="1" x14ac:dyDescent="0.25">
      <c r="A1362" s="25">
        <v>2017</v>
      </c>
      <c r="B1362" s="25">
        <v>210056</v>
      </c>
      <c r="C1362" s="25" t="s">
        <v>239</v>
      </c>
      <c r="D1362" s="25" t="s">
        <v>1</v>
      </c>
      <c r="E1362" s="25" t="s">
        <v>168</v>
      </c>
      <c r="F1362" s="25" t="s">
        <v>169</v>
      </c>
      <c r="G1362" s="26">
        <v>12260</v>
      </c>
      <c r="H1362" s="26">
        <v>6638.6572774229999</v>
      </c>
      <c r="I1362" s="26">
        <v>1578.7870047429999</v>
      </c>
      <c r="J1362" s="26">
        <v>2465.3633222950002</v>
      </c>
      <c r="K1362" s="26">
        <v>0</v>
      </c>
      <c r="L1362" s="26">
        <v>970.59540931599997</v>
      </c>
      <c r="M1362" s="26">
        <v>11653.403013777999</v>
      </c>
      <c r="N1362" s="26">
        <v>1294.5999999999999</v>
      </c>
      <c r="O1362" s="26">
        <v>1.65</v>
      </c>
      <c r="P1362" s="26">
        <v>12949.653013777999</v>
      </c>
      <c r="Q1362" s="26">
        <v>0</v>
      </c>
      <c r="R1362" s="26">
        <v>0</v>
      </c>
      <c r="S1362" s="26">
        <v>12949.653013777999</v>
      </c>
      <c r="T1362" s="26">
        <v>1272.9000000000001</v>
      </c>
      <c r="U1362" s="26">
        <v>14222.553013778001</v>
      </c>
      <c r="V1362" s="25" t="s">
        <v>278</v>
      </c>
    </row>
    <row r="1363" spans="1:22" hidden="1" x14ac:dyDescent="0.25">
      <c r="A1363" s="25">
        <v>2017</v>
      </c>
      <c r="B1363" s="25">
        <v>210056</v>
      </c>
      <c r="C1363" s="25" t="s">
        <v>239</v>
      </c>
      <c r="D1363" s="25" t="s">
        <v>1</v>
      </c>
      <c r="E1363" s="25" t="s">
        <v>170</v>
      </c>
      <c r="F1363" s="25" t="s">
        <v>171</v>
      </c>
      <c r="G1363" s="26">
        <v>137481</v>
      </c>
      <c r="H1363" s="26">
        <v>3597.024155393</v>
      </c>
      <c r="I1363" s="26">
        <v>484.819580723</v>
      </c>
      <c r="J1363" s="26">
        <v>3093.9860237809999</v>
      </c>
      <c r="K1363" s="26">
        <v>0</v>
      </c>
      <c r="L1363" s="26">
        <v>0</v>
      </c>
      <c r="M1363" s="26">
        <v>7175.8297598970003</v>
      </c>
      <c r="N1363" s="26">
        <v>413.1</v>
      </c>
      <c r="O1363" s="26">
        <v>0</v>
      </c>
      <c r="P1363" s="26">
        <v>7588.9297598969997</v>
      </c>
      <c r="Q1363" s="26">
        <v>0</v>
      </c>
      <c r="R1363" s="26">
        <v>0</v>
      </c>
      <c r="S1363" s="26">
        <v>7588.9297598969997</v>
      </c>
      <c r="T1363" s="26">
        <v>746</v>
      </c>
      <c r="U1363" s="26">
        <v>8334.9297598970006</v>
      </c>
      <c r="V1363" s="25" t="s">
        <v>278</v>
      </c>
    </row>
    <row r="1364" spans="1:22" hidden="1" x14ac:dyDescent="0.25">
      <c r="A1364" s="25">
        <v>2017</v>
      </c>
      <c r="B1364" s="25">
        <v>210056</v>
      </c>
      <c r="C1364" s="25" t="s">
        <v>239</v>
      </c>
      <c r="D1364" s="25" t="s">
        <v>1</v>
      </c>
      <c r="E1364" s="25" t="s">
        <v>172</v>
      </c>
      <c r="F1364" s="25" t="s">
        <v>173</v>
      </c>
      <c r="G1364" s="26">
        <v>9185</v>
      </c>
      <c r="H1364" s="26"/>
      <c r="I1364" s="26">
        <v>1681.335</v>
      </c>
      <c r="J1364" s="26">
        <v>1699.3794686379999</v>
      </c>
      <c r="K1364" s="26"/>
      <c r="L1364" s="26"/>
      <c r="M1364" s="26">
        <v>3380.7144686380002</v>
      </c>
      <c r="N1364" s="26"/>
      <c r="O1364" s="26"/>
      <c r="P1364" s="26">
        <v>3380.7144686380002</v>
      </c>
      <c r="Q1364" s="26">
        <v>0</v>
      </c>
      <c r="R1364" s="26">
        <v>0</v>
      </c>
      <c r="S1364" s="26">
        <v>3380.7144686380002</v>
      </c>
      <c r="T1364" s="26">
        <v>332.3</v>
      </c>
      <c r="U1364" s="26">
        <v>3713.0144686379999</v>
      </c>
      <c r="V1364" s="25" t="s">
        <v>278</v>
      </c>
    </row>
    <row r="1365" spans="1:22" x14ac:dyDescent="0.25">
      <c r="A1365" s="25">
        <v>2017</v>
      </c>
      <c r="B1365" s="25">
        <v>210056</v>
      </c>
      <c r="C1365" s="25" t="s">
        <v>239</v>
      </c>
      <c r="D1365" s="25" t="s">
        <v>177</v>
      </c>
      <c r="E1365" s="25" t="s">
        <v>94</v>
      </c>
      <c r="F1365" s="25" t="s">
        <v>94</v>
      </c>
      <c r="G1365" s="26">
        <v>19635616.352779999</v>
      </c>
      <c r="H1365" s="26">
        <v>118528.43628599901</v>
      </c>
      <c r="I1365" s="26">
        <v>23232.393171315001</v>
      </c>
      <c r="J1365" s="26">
        <v>53166.345463329002</v>
      </c>
      <c r="K1365" s="26">
        <v>823.22818261099997</v>
      </c>
      <c r="L1365" s="26">
        <v>4884.9877615949999</v>
      </c>
      <c r="M1365" s="26">
        <v>200635.390864849</v>
      </c>
      <c r="N1365" s="26">
        <v>15346.7</v>
      </c>
      <c r="O1365" s="26">
        <v>1692.3489743590001</v>
      </c>
      <c r="P1365" s="26">
        <v>217674.43983920795</v>
      </c>
      <c r="Q1365" s="26">
        <v>0</v>
      </c>
      <c r="R1365" s="26">
        <v>0</v>
      </c>
      <c r="S1365" s="26">
        <v>217674.439839208</v>
      </c>
      <c r="T1365" s="26">
        <v>21396.799999999999</v>
      </c>
      <c r="U1365" s="26">
        <v>239071.23983920799</v>
      </c>
      <c r="V1365" s="25" t="s">
        <v>278</v>
      </c>
    </row>
    <row r="1366" spans="1:22" hidden="1" x14ac:dyDescent="0.25">
      <c r="A1366" s="25">
        <v>2017</v>
      </c>
      <c r="B1366" s="25">
        <v>210057</v>
      </c>
      <c r="C1366" s="25" t="s">
        <v>93</v>
      </c>
      <c r="D1366" s="25" t="s">
        <v>1</v>
      </c>
      <c r="E1366" s="25" t="s">
        <v>106</v>
      </c>
      <c r="F1366" s="25" t="s">
        <v>107</v>
      </c>
      <c r="G1366" s="26">
        <v>39862</v>
      </c>
      <c r="H1366" s="26">
        <v>26525.575280000001</v>
      </c>
      <c r="I1366" s="26">
        <v>6530.2077024461723</v>
      </c>
      <c r="J1366" s="26">
        <v>10107.068492659557</v>
      </c>
      <c r="K1366" s="26">
        <v>0</v>
      </c>
      <c r="L1366" s="26">
        <v>0</v>
      </c>
      <c r="M1366" s="26">
        <v>43162.85147510573</v>
      </c>
      <c r="N1366" s="26">
        <v>6263.5</v>
      </c>
      <c r="O1366" s="26">
        <v>14.01</v>
      </c>
      <c r="P1366" s="26">
        <v>49440.361475105732</v>
      </c>
      <c r="Q1366" s="26">
        <v>0</v>
      </c>
      <c r="R1366" s="26">
        <v>339.75099999999998</v>
      </c>
      <c r="S1366" s="26">
        <v>49780.112475105729</v>
      </c>
      <c r="T1366" s="26">
        <v>4041.2</v>
      </c>
      <c r="U1366" s="26">
        <v>53821.312475105726</v>
      </c>
      <c r="V1366" s="25" t="s">
        <v>278</v>
      </c>
    </row>
    <row r="1367" spans="1:22" hidden="1" x14ac:dyDescent="0.25">
      <c r="A1367" s="25">
        <v>2017</v>
      </c>
      <c r="B1367" s="25">
        <v>210057</v>
      </c>
      <c r="C1367" s="25" t="s">
        <v>93</v>
      </c>
      <c r="D1367" s="25" t="s">
        <v>1</v>
      </c>
      <c r="E1367" s="25" t="s">
        <v>108</v>
      </c>
      <c r="F1367" s="25" t="s">
        <v>109</v>
      </c>
      <c r="G1367" s="26">
        <v>1151</v>
      </c>
      <c r="H1367" s="26">
        <v>1135.7581900000002</v>
      </c>
      <c r="I1367" s="26">
        <v>549.67949550193066</v>
      </c>
      <c r="J1367" s="26">
        <v>439.5529482805814</v>
      </c>
      <c r="K1367" s="26">
        <v>0</v>
      </c>
      <c r="L1367" s="26">
        <v>0</v>
      </c>
      <c r="M1367" s="26">
        <v>2124.9906337825123</v>
      </c>
      <c r="N1367" s="26">
        <v>686.3</v>
      </c>
      <c r="O1367" s="26">
        <v>0.43000000000000005</v>
      </c>
      <c r="P1367" s="26">
        <v>2811.7206337825123</v>
      </c>
      <c r="Q1367" s="26">
        <v>0</v>
      </c>
      <c r="R1367" s="26">
        <v>19.321999999999999</v>
      </c>
      <c r="S1367" s="26">
        <v>2831.0426337825124</v>
      </c>
      <c r="T1367" s="26">
        <v>229.8</v>
      </c>
      <c r="U1367" s="26">
        <v>3060.8426337825126</v>
      </c>
      <c r="V1367" s="25" t="s">
        <v>278</v>
      </c>
    </row>
    <row r="1368" spans="1:22" hidden="1" x14ac:dyDescent="0.25">
      <c r="A1368" s="25">
        <v>2017</v>
      </c>
      <c r="B1368" s="25">
        <v>210057</v>
      </c>
      <c r="C1368" s="25" t="s">
        <v>93</v>
      </c>
      <c r="D1368" s="25" t="s">
        <v>1</v>
      </c>
      <c r="E1368" s="25" t="s">
        <v>112</v>
      </c>
      <c r="F1368" s="25" t="s">
        <v>113</v>
      </c>
      <c r="G1368" s="26">
        <v>11197</v>
      </c>
      <c r="H1368" s="26">
        <v>3472.5719800000002</v>
      </c>
      <c r="I1368" s="26">
        <v>1442.8951256638156</v>
      </c>
      <c r="J1368" s="26">
        <v>1337.9491874581881</v>
      </c>
      <c r="K1368" s="26">
        <v>0</v>
      </c>
      <c r="L1368" s="26">
        <v>0</v>
      </c>
      <c r="M1368" s="26">
        <v>6253.4162931220044</v>
      </c>
      <c r="N1368" s="26">
        <v>1300.5999999999999</v>
      </c>
      <c r="O1368" s="26">
        <v>3.87</v>
      </c>
      <c r="P1368" s="26">
        <v>7557.8862931220037</v>
      </c>
      <c r="Q1368" s="26">
        <v>0</v>
      </c>
      <c r="R1368" s="26">
        <v>51.936999999999998</v>
      </c>
      <c r="S1368" s="26">
        <v>7609.8232931220036</v>
      </c>
      <c r="T1368" s="26">
        <v>617.79999999999995</v>
      </c>
      <c r="U1368" s="26">
        <v>8227.6232931220038</v>
      </c>
      <c r="V1368" s="25" t="s">
        <v>278</v>
      </c>
    </row>
    <row r="1369" spans="1:22" hidden="1" x14ac:dyDescent="0.25">
      <c r="A1369" s="25">
        <v>2017</v>
      </c>
      <c r="B1369" s="25">
        <v>210057</v>
      </c>
      <c r="C1369" s="25" t="s">
        <v>93</v>
      </c>
      <c r="D1369" s="25" t="s">
        <v>1</v>
      </c>
      <c r="E1369" s="25" t="s">
        <v>114</v>
      </c>
      <c r="F1369" s="25" t="s">
        <v>115</v>
      </c>
      <c r="G1369" s="26">
        <v>7352</v>
      </c>
      <c r="H1369" s="26">
        <v>5543.8823300000004</v>
      </c>
      <c r="I1369" s="26">
        <v>902.20887898568412</v>
      </c>
      <c r="J1369" s="26">
        <v>2100.7542152912056</v>
      </c>
      <c r="K1369" s="26">
        <v>0</v>
      </c>
      <c r="L1369" s="26">
        <v>0</v>
      </c>
      <c r="M1369" s="26">
        <v>8546.8454242768894</v>
      </c>
      <c r="N1369" s="26">
        <v>752.8</v>
      </c>
      <c r="O1369" s="26">
        <v>2.54</v>
      </c>
      <c r="P1369" s="26">
        <v>9302.1854242768895</v>
      </c>
      <c r="Q1369" s="26">
        <v>0</v>
      </c>
      <c r="R1369" s="26">
        <v>63.923999999999999</v>
      </c>
      <c r="S1369" s="26">
        <v>9366.1094242768904</v>
      </c>
      <c r="T1369" s="26">
        <v>760.4</v>
      </c>
      <c r="U1369" s="26">
        <v>10126.50942427689</v>
      </c>
      <c r="V1369" s="25" t="s">
        <v>278</v>
      </c>
    </row>
    <row r="1370" spans="1:22" hidden="1" x14ac:dyDescent="0.25">
      <c r="A1370" s="25">
        <v>2017</v>
      </c>
      <c r="B1370" s="25">
        <v>210057</v>
      </c>
      <c r="C1370" s="25" t="s">
        <v>93</v>
      </c>
      <c r="D1370" s="25" t="s">
        <v>1</v>
      </c>
      <c r="E1370" s="25" t="s">
        <v>116</v>
      </c>
      <c r="F1370" s="25" t="s">
        <v>117</v>
      </c>
      <c r="G1370" s="26">
        <v>5632</v>
      </c>
      <c r="H1370" s="26">
        <v>6545.3567199999998</v>
      </c>
      <c r="I1370" s="26">
        <v>1111.2295708608872</v>
      </c>
      <c r="J1370" s="26">
        <v>2481.4030572899892</v>
      </c>
      <c r="K1370" s="26">
        <v>0</v>
      </c>
      <c r="L1370" s="26">
        <v>0</v>
      </c>
      <c r="M1370" s="26">
        <v>10137.989348150877</v>
      </c>
      <c r="N1370" s="26">
        <v>999.2</v>
      </c>
      <c r="O1370" s="26">
        <v>63.459699999999998</v>
      </c>
      <c r="P1370" s="26">
        <v>11200.649048150877</v>
      </c>
      <c r="Q1370" s="26">
        <v>0</v>
      </c>
      <c r="R1370" s="26">
        <v>76.97</v>
      </c>
      <c r="S1370" s="26">
        <v>11277.619048150877</v>
      </c>
      <c r="T1370" s="26">
        <v>915.5</v>
      </c>
      <c r="U1370" s="26">
        <v>12193.119048150877</v>
      </c>
      <c r="V1370" s="25" t="s">
        <v>278</v>
      </c>
    </row>
    <row r="1371" spans="1:22" hidden="1" x14ac:dyDescent="0.25">
      <c r="A1371" s="25">
        <v>2017</v>
      </c>
      <c r="B1371" s="25">
        <v>210057</v>
      </c>
      <c r="C1371" s="25" t="s">
        <v>93</v>
      </c>
      <c r="D1371" s="25" t="s">
        <v>1</v>
      </c>
      <c r="E1371" s="25" t="s">
        <v>118</v>
      </c>
      <c r="F1371" s="25" t="s">
        <v>119</v>
      </c>
      <c r="G1371" s="26">
        <v>9420</v>
      </c>
      <c r="H1371" s="26">
        <v>3541.1879399999998</v>
      </c>
      <c r="I1371" s="26">
        <v>1026.1969125861638</v>
      </c>
      <c r="J1371" s="26">
        <v>1353.1868565086875</v>
      </c>
      <c r="K1371" s="26">
        <v>0</v>
      </c>
      <c r="L1371" s="26">
        <v>0</v>
      </c>
      <c r="M1371" s="26">
        <v>5920.571709094851</v>
      </c>
      <c r="N1371" s="26">
        <v>1455</v>
      </c>
      <c r="O1371" s="26">
        <v>7.0000000000000007E-2</v>
      </c>
      <c r="P1371" s="26">
        <v>7375.6417090948507</v>
      </c>
      <c r="Q1371" s="26">
        <v>0</v>
      </c>
      <c r="R1371" s="26">
        <v>50.685000000000002</v>
      </c>
      <c r="S1371" s="26">
        <v>7426.3267090948511</v>
      </c>
      <c r="T1371" s="26">
        <v>602.9</v>
      </c>
      <c r="U1371" s="26">
        <v>8029.2267090948508</v>
      </c>
      <c r="V1371" s="25" t="s">
        <v>278</v>
      </c>
    </row>
    <row r="1372" spans="1:22" hidden="1" x14ac:dyDescent="0.25">
      <c r="A1372" s="25">
        <v>2017</v>
      </c>
      <c r="B1372" s="25">
        <v>210057</v>
      </c>
      <c r="C1372" s="25" t="s">
        <v>93</v>
      </c>
      <c r="D1372" s="25" t="s">
        <v>1</v>
      </c>
      <c r="E1372" s="25" t="s">
        <v>120</v>
      </c>
      <c r="F1372" s="25" t="s">
        <v>121</v>
      </c>
      <c r="G1372" s="26">
        <v>629119</v>
      </c>
      <c r="H1372" s="26">
        <v>9864.8404399999999</v>
      </c>
      <c r="I1372" s="26">
        <v>2144.2695072217789</v>
      </c>
      <c r="J1372" s="26">
        <v>3898.0281956267386</v>
      </c>
      <c r="K1372" s="26">
        <v>0</v>
      </c>
      <c r="L1372" s="26">
        <v>0</v>
      </c>
      <c r="M1372" s="26">
        <v>15907.138142848518</v>
      </c>
      <c r="N1372" s="26">
        <v>2081.9</v>
      </c>
      <c r="O1372" s="26">
        <v>2.92</v>
      </c>
      <c r="P1372" s="26">
        <v>17991.958142848518</v>
      </c>
      <c r="Q1372" s="26">
        <v>0</v>
      </c>
      <c r="R1372" s="26">
        <v>123.64</v>
      </c>
      <c r="S1372" s="26">
        <v>18115.598142848517</v>
      </c>
      <c r="T1372" s="26">
        <v>1470.6</v>
      </c>
      <c r="U1372" s="26">
        <v>19586.198142848516</v>
      </c>
      <c r="V1372" s="25" t="s">
        <v>278</v>
      </c>
    </row>
    <row r="1373" spans="1:22" hidden="1" x14ac:dyDescent="0.25">
      <c r="A1373" s="25">
        <v>2017</v>
      </c>
      <c r="B1373" s="25">
        <v>210057</v>
      </c>
      <c r="C1373" s="25" t="s">
        <v>93</v>
      </c>
      <c r="D1373" s="25" t="s">
        <v>1</v>
      </c>
      <c r="E1373" s="25" t="s">
        <v>122</v>
      </c>
      <c r="F1373" s="25" t="s">
        <v>123</v>
      </c>
      <c r="G1373" s="26">
        <v>230001</v>
      </c>
      <c r="H1373" s="26">
        <v>2952.7190099999998</v>
      </c>
      <c r="I1373" s="26">
        <v>513.8857385428596</v>
      </c>
      <c r="J1373" s="26">
        <v>1186.2552939752379</v>
      </c>
      <c r="K1373" s="26">
        <v>0</v>
      </c>
      <c r="L1373" s="26">
        <v>0</v>
      </c>
      <c r="M1373" s="26">
        <v>4652.8600425180975</v>
      </c>
      <c r="N1373" s="26">
        <v>778.8</v>
      </c>
      <c r="O1373" s="26">
        <v>0.01</v>
      </c>
      <c r="P1373" s="26">
        <v>5431.6700425180979</v>
      </c>
      <c r="Q1373" s="26">
        <v>0</v>
      </c>
      <c r="R1373" s="26">
        <v>37.326000000000001</v>
      </c>
      <c r="S1373" s="26">
        <v>5468.996042518098</v>
      </c>
      <c r="T1373" s="26">
        <v>444</v>
      </c>
      <c r="U1373" s="26">
        <v>5912.996042518098</v>
      </c>
      <c r="V1373" s="25" t="s">
        <v>278</v>
      </c>
    </row>
    <row r="1374" spans="1:22" hidden="1" x14ac:dyDescent="0.25">
      <c r="A1374" s="25">
        <v>2017</v>
      </c>
      <c r="B1374" s="25">
        <v>210057</v>
      </c>
      <c r="C1374" s="25" t="s">
        <v>93</v>
      </c>
      <c r="D1374" s="25" t="s">
        <v>1</v>
      </c>
      <c r="E1374" s="25" t="s">
        <v>124</v>
      </c>
      <c r="F1374" s="25" t="s">
        <v>125</v>
      </c>
      <c r="G1374" s="26">
        <v>10594</v>
      </c>
      <c r="H1374" s="26">
        <v>3969.3081500000003</v>
      </c>
      <c r="I1374" s="26">
        <v>516.03384746467214</v>
      </c>
      <c r="J1374" s="26">
        <v>1500.829299433598</v>
      </c>
      <c r="K1374" s="26">
        <v>0</v>
      </c>
      <c r="L1374" s="26">
        <v>0</v>
      </c>
      <c r="M1374" s="26">
        <v>5986.1712968982702</v>
      </c>
      <c r="N1374" s="26">
        <v>839.1</v>
      </c>
      <c r="O1374" s="26">
        <v>0</v>
      </c>
      <c r="P1374" s="26">
        <v>6825.2712968982705</v>
      </c>
      <c r="Q1374" s="26">
        <v>0</v>
      </c>
      <c r="R1374" s="26">
        <v>46.902999999999999</v>
      </c>
      <c r="S1374" s="26">
        <v>6872.1742968982708</v>
      </c>
      <c r="T1374" s="26">
        <v>557.9</v>
      </c>
      <c r="U1374" s="26">
        <v>7430.0742968982704</v>
      </c>
      <c r="V1374" s="25" t="s">
        <v>278</v>
      </c>
    </row>
    <row r="1375" spans="1:22" hidden="1" x14ac:dyDescent="0.25">
      <c r="A1375" s="25">
        <v>2017</v>
      </c>
      <c r="B1375" s="25">
        <v>210057</v>
      </c>
      <c r="C1375" s="25" t="s">
        <v>93</v>
      </c>
      <c r="D1375" s="25" t="s">
        <v>1</v>
      </c>
      <c r="E1375" s="25" t="s">
        <v>126</v>
      </c>
      <c r="F1375" s="25" t="s">
        <v>127</v>
      </c>
      <c r="G1375" s="26">
        <v>141959</v>
      </c>
      <c r="H1375" s="26">
        <v>6932.57683</v>
      </c>
      <c r="I1375" s="26">
        <v>1403.9776642073216</v>
      </c>
      <c r="J1375" s="26">
        <v>2681.2151028769094</v>
      </c>
      <c r="K1375" s="26">
        <v>0</v>
      </c>
      <c r="L1375" s="26">
        <v>0</v>
      </c>
      <c r="M1375" s="26">
        <v>11017.769597084231</v>
      </c>
      <c r="N1375" s="26">
        <v>2124.6999999999998</v>
      </c>
      <c r="O1375" s="26">
        <v>0.06</v>
      </c>
      <c r="P1375" s="26">
        <v>13142.529597084229</v>
      </c>
      <c r="Q1375" s="26">
        <v>0</v>
      </c>
      <c r="R1375" s="26">
        <v>90.314999999999998</v>
      </c>
      <c r="S1375" s="26">
        <v>13232.844597084229</v>
      </c>
      <c r="T1375" s="26">
        <v>1074.3</v>
      </c>
      <c r="U1375" s="26">
        <v>14307.144597084229</v>
      </c>
      <c r="V1375" s="25" t="s">
        <v>278</v>
      </c>
    </row>
    <row r="1376" spans="1:22" hidden="1" x14ac:dyDescent="0.25">
      <c r="A1376" s="25">
        <v>2017</v>
      </c>
      <c r="B1376" s="25">
        <v>210057</v>
      </c>
      <c r="C1376" s="25" t="s">
        <v>93</v>
      </c>
      <c r="D1376" s="25" t="s">
        <v>1</v>
      </c>
      <c r="E1376" s="25" t="s">
        <v>128</v>
      </c>
      <c r="F1376" s="25" t="s">
        <v>129</v>
      </c>
      <c r="G1376" s="26">
        <v>1225045</v>
      </c>
      <c r="H1376" s="26">
        <v>13408.557500000001</v>
      </c>
      <c r="I1376" s="26">
        <v>2716.5279711037288</v>
      </c>
      <c r="J1376" s="26">
        <v>6182.2194087698772</v>
      </c>
      <c r="K1376" s="26">
        <v>728.23550999999998</v>
      </c>
      <c r="L1376" s="26">
        <v>0</v>
      </c>
      <c r="M1376" s="26">
        <v>23035.540389873604</v>
      </c>
      <c r="N1376" s="26">
        <v>3819.7</v>
      </c>
      <c r="O1376" s="26">
        <v>148.87019999999998</v>
      </c>
      <c r="P1376" s="26">
        <v>27004.110589873606</v>
      </c>
      <c r="Q1376" s="26">
        <v>0</v>
      </c>
      <c r="R1376" s="26">
        <v>185.571</v>
      </c>
      <c r="S1376" s="26">
        <v>27189.681589873606</v>
      </c>
      <c r="T1376" s="26">
        <v>2207.3000000000002</v>
      </c>
      <c r="U1376" s="26">
        <v>29396.981589873605</v>
      </c>
      <c r="V1376" s="25" t="s">
        <v>278</v>
      </c>
    </row>
    <row r="1377" spans="1:22" hidden="1" x14ac:dyDescent="0.25">
      <c r="A1377" s="25">
        <v>2017</v>
      </c>
      <c r="B1377" s="25">
        <v>210057</v>
      </c>
      <c r="C1377" s="25" t="s">
        <v>93</v>
      </c>
      <c r="D1377" s="25" t="s">
        <v>1</v>
      </c>
      <c r="E1377" s="25" t="s">
        <v>130</v>
      </c>
      <c r="F1377" s="25" t="s">
        <v>131</v>
      </c>
      <c r="G1377" s="26">
        <v>138955</v>
      </c>
      <c r="H1377" s="26">
        <v>1039.57627</v>
      </c>
      <c r="I1377" s="26">
        <v>45.608723536881627</v>
      </c>
      <c r="J1377" s="26">
        <v>521.53923946852251</v>
      </c>
      <c r="K1377" s="26">
        <v>0</v>
      </c>
      <c r="L1377" s="26">
        <v>0</v>
      </c>
      <c r="M1377" s="26">
        <v>1606.7242330054041</v>
      </c>
      <c r="N1377" s="26">
        <v>14</v>
      </c>
      <c r="O1377" s="26">
        <v>0</v>
      </c>
      <c r="P1377" s="26">
        <v>1620.7242330054041</v>
      </c>
      <c r="Q1377" s="26">
        <v>0</v>
      </c>
      <c r="R1377" s="26">
        <v>11.138</v>
      </c>
      <c r="S1377" s="26">
        <v>1631.8622330054041</v>
      </c>
      <c r="T1377" s="26">
        <v>132.5</v>
      </c>
      <c r="U1377" s="26">
        <v>1764.3622330054041</v>
      </c>
      <c r="V1377" s="25" t="s">
        <v>278</v>
      </c>
    </row>
    <row r="1378" spans="1:22" hidden="1" x14ac:dyDescent="0.25">
      <c r="A1378" s="25">
        <v>2017</v>
      </c>
      <c r="B1378" s="25">
        <v>210057</v>
      </c>
      <c r="C1378" s="25" t="s">
        <v>93</v>
      </c>
      <c r="D1378" s="25" t="s">
        <v>1</v>
      </c>
      <c r="E1378" s="25" t="s">
        <v>132</v>
      </c>
      <c r="F1378" s="25" t="s">
        <v>133</v>
      </c>
      <c r="G1378" s="26">
        <v>1245557</v>
      </c>
      <c r="H1378" s="26">
        <v>679.95173999999997</v>
      </c>
      <c r="I1378" s="26">
        <v>90.021978571428861</v>
      </c>
      <c r="J1378" s="26">
        <v>311.96053495118537</v>
      </c>
      <c r="K1378" s="26">
        <v>0</v>
      </c>
      <c r="L1378" s="26">
        <v>0</v>
      </c>
      <c r="M1378" s="26">
        <v>1081.9342535226142</v>
      </c>
      <c r="N1378" s="26">
        <v>112.7</v>
      </c>
      <c r="O1378" s="26">
        <v>0</v>
      </c>
      <c r="P1378" s="26">
        <v>1194.6342535226142</v>
      </c>
      <c r="Q1378" s="26">
        <v>0</v>
      </c>
      <c r="R1378" s="26">
        <v>8.2089999999999996</v>
      </c>
      <c r="S1378" s="26">
        <v>1202.8432535226143</v>
      </c>
      <c r="T1378" s="26">
        <v>97.6</v>
      </c>
      <c r="U1378" s="26">
        <v>1300.4432535226142</v>
      </c>
      <c r="V1378" s="25" t="s">
        <v>278</v>
      </c>
    </row>
    <row r="1379" spans="1:22" hidden="1" x14ac:dyDescent="0.25">
      <c r="A1379" s="25">
        <v>2017</v>
      </c>
      <c r="B1379" s="25">
        <v>210057</v>
      </c>
      <c r="C1379" s="25" t="s">
        <v>93</v>
      </c>
      <c r="D1379" s="25" t="s">
        <v>1</v>
      </c>
      <c r="E1379" s="25" t="s">
        <v>174</v>
      </c>
      <c r="F1379" s="25" t="s">
        <v>175</v>
      </c>
      <c r="G1379" s="26">
        <v>29065.68593</v>
      </c>
      <c r="H1379" s="26">
        <v>33915.800000000003</v>
      </c>
      <c r="I1379" s="26">
        <v>1677.6538699999999</v>
      </c>
      <c r="J1379" s="26">
        <v>717.6628040414522</v>
      </c>
      <c r="K1379" s="26">
        <v>0</v>
      </c>
      <c r="L1379" s="26">
        <v>0</v>
      </c>
      <c r="M1379" s="26">
        <v>36311.116674041456</v>
      </c>
      <c r="N1379" s="26">
        <v>22.5</v>
      </c>
      <c r="O1379" s="26">
        <v>0</v>
      </c>
      <c r="P1379" s="26">
        <v>36333.616674041456</v>
      </c>
      <c r="Q1379" s="26">
        <v>0</v>
      </c>
      <c r="R1379" s="26">
        <v>249.68299999999999</v>
      </c>
      <c r="S1379" s="26">
        <v>36583.299674041453</v>
      </c>
      <c r="T1379" s="26">
        <v>2969.9</v>
      </c>
      <c r="U1379" s="26">
        <v>39553.199674041454</v>
      </c>
      <c r="V1379" s="25" t="s">
        <v>278</v>
      </c>
    </row>
    <row r="1380" spans="1:22" hidden="1" x14ac:dyDescent="0.25">
      <c r="A1380" s="25">
        <v>2017</v>
      </c>
      <c r="B1380" s="25">
        <v>210057</v>
      </c>
      <c r="C1380" s="25" t="s">
        <v>93</v>
      </c>
      <c r="D1380" s="25" t="s">
        <v>1</v>
      </c>
      <c r="E1380" s="25" t="s">
        <v>176</v>
      </c>
      <c r="F1380" s="25" t="s">
        <v>2</v>
      </c>
      <c r="G1380" s="26">
        <v>29065.68593</v>
      </c>
      <c r="H1380" s="26">
        <v>12033.8</v>
      </c>
      <c r="I1380" s="26">
        <v>6797.15067</v>
      </c>
      <c r="J1380" s="26">
        <v>2963.278472468814</v>
      </c>
      <c r="K1380" s="26">
        <v>0</v>
      </c>
      <c r="L1380" s="26">
        <v>0</v>
      </c>
      <c r="M1380" s="26">
        <v>21794.229142468812</v>
      </c>
      <c r="N1380" s="26">
        <v>91.3</v>
      </c>
      <c r="O1380" s="26">
        <v>0</v>
      </c>
      <c r="P1380" s="26">
        <v>21885.529142468811</v>
      </c>
      <c r="Q1380" s="26">
        <v>0</v>
      </c>
      <c r="R1380" s="26">
        <v>150.39599999999999</v>
      </c>
      <c r="S1380" s="26">
        <v>22035.925142468812</v>
      </c>
      <c r="T1380" s="26">
        <v>1788.9</v>
      </c>
      <c r="U1380" s="26">
        <v>23824.825142468813</v>
      </c>
      <c r="V1380" s="25" t="s">
        <v>278</v>
      </c>
    </row>
    <row r="1381" spans="1:22" hidden="1" x14ac:dyDescent="0.25">
      <c r="A1381" s="25">
        <v>2017</v>
      </c>
      <c r="B1381" s="25">
        <v>210057</v>
      </c>
      <c r="C1381" s="25" t="s">
        <v>93</v>
      </c>
      <c r="D1381" s="25" t="s">
        <v>1</v>
      </c>
      <c r="E1381" s="25" t="s">
        <v>134</v>
      </c>
      <c r="F1381" s="25" t="s">
        <v>135</v>
      </c>
      <c r="G1381" s="26">
        <v>15989234</v>
      </c>
      <c r="H1381" s="26">
        <v>13048.32698</v>
      </c>
      <c r="I1381" s="26">
        <v>1716.6600476727863</v>
      </c>
      <c r="J1381" s="26">
        <v>5487.4249584366871</v>
      </c>
      <c r="K1381" s="26">
        <v>0</v>
      </c>
      <c r="L1381" s="26">
        <v>0</v>
      </c>
      <c r="M1381" s="26">
        <v>20252.411986109473</v>
      </c>
      <c r="N1381" s="26">
        <v>930.6</v>
      </c>
      <c r="O1381" s="26">
        <v>53.820000000000007</v>
      </c>
      <c r="P1381" s="26">
        <v>21236.831986109471</v>
      </c>
      <c r="Q1381" s="26">
        <v>0</v>
      </c>
      <c r="R1381" s="26">
        <v>145.93799999999999</v>
      </c>
      <c r="S1381" s="26">
        <v>21382.76998610947</v>
      </c>
      <c r="T1381" s="26">
        <v>1735.9</v>
      </c>
      <c r="U1381" s="26">
        <v>23118.669986109471</v>
      </c>
      <c r="V1381" s="25" t="s">
        <v>278</v>
      </c>
    </row>
    <row r="1382" spans="1:22" hidden="1" x14ac:dyDescent="0.25">
      <c r="A1382" s="25">
        <v>2017</v>
      </c>
      <c r="B1382" s="25">
        <v>210057</v>
      </c>
      <c r="C1382" s="25" t="s">
        <v>93</v>
      </c>
      <c r="D1382" s="25" t="s">
        <v>1</v>
      </c>
      <c r="E1382" s="25" t="s">
        <v>136</v>
      </c>
      <c r="F1382" s="25" t="s">
        <v>137</v>
      </c>
      <c r="G1382" s="26">
        <v>634250</v>
      </c>
      <c r="H1382" s="26">
        <v>911.22711000000004</v>
      </c>
      <c r="I1382" s="26">
        <v>173.64898295892269</v>
      </c>
      <c r="J1382" s="26">
        <v>405.44165980726234</v>
      </c>
      <c r="K1382" s="26">
        <v>0</v>
      </c>
      <c r="L1382" s="26">
        <v>0</v>
      </c>
      <c r="M1382" s="26">
        <v>1490.3177527661851</v>
      </c>
      <c r="N1382" s="26">
        <v>253.3</v>
      </c>
      <c r="O1382" s="26">
        <v>0.01</v>
      </c>
      <c r="P1382" s="26">
        <v>1743.627752766185</v>
      </c>
      <c r="Q1382" s="26">
        <v>0</v>
      </c>
      <c r="R1382" s="26">
        <v>11.981999999999999</v>
      </c>
      <c r="S1382" s="26">
        <v>1755.609752766185</v>
      </c>
      <c r="T1382" s="26">
        <v>142.5</v>
      </c>
      <c r="U1382" s="26">
        <v>1898.109752766185</v>
      </c>
      <c r="V1382" s="25" t="s">
        <v>278</v>
      </c>
    </row>
    <row r="1383" spans="1:22" hidden="1" x14ac:dyDescent="0.25">
      <c r="A1383" s="25">
        <v>2017</v>
      </c>
      <c r="B1383" s="25">
        <v>210057</v>
      </c>
      <c r="C1383" s="25" t="s">
        <v>93</v>
      </c>
      <c r="D1383" s="25" t="s">
        <v>1</v>
      </c>
      <c r="E1383" s="25" t="s">
        <v>138</v>
      </c>
      <c r="F1383" s="25" t="s">
        <v>139</v>
      </c>
      <c r="G1383" s="26">
        <v>101655</v>
      </c>
      <c r="H1383" s="26">
        <v>3513.60421</v>
      </c>
      <c r="I1383" s="26">
        <v>685.30859929249164</v>
      </c>
      <c r="J1383" s="26">
        <v>1554.891284304889</v>
      </c>
      <c r="K1383" s="26">
        <v>0</v>
      </c>
      <c r="L1383" s="26">
        <v>0</v>
      </c>
      <c r="M1383" s="26">
        <v>5753.8040935973804</v>
      </c>
      <c r="N1383" s="26">
        <v>894.3</v>
      </c>
      <c r="O1383" s="26">
        <v>139.79840000000004</v>
      </c>
      <c r="P1383" s="26">
        <v>6787.9024935973803</v>
      </c>
      <c r="Q1383" s="26">
        <v>0</v>
      </c>
      <c r="R1383" s="26">
        <v>46.646000000000001</v>
      </c>
      <c r="S1383" s="26">
        <v>6834.54849359738</v>
      </c>
      <c r="T1383" s="26">
        <v>554.79999999999995</v>
      </c>
      <c r="U1383" s="26">
        <v>7389.3484935973802</v>
      </c>
      <c r="V1383" s="25" t="s">
        <v>278</v>
      </c>
    </row>
    <row r="1384" spans="1:22" hidden="1" x14ac:dyDescent="0.25">
      <c r="A1384" s="25">
        <v>2017</v>
      </c>
      <c r="B1384" s="25">
        <v>210057</v>
      </c>
      <c r="C1384" s="25" t="s">
        <v>93</v>
      </c>
      <c r="D1384" s="25" t="s">
        <v>1</v>
      </c>
      <c r="E1384" s="25" t="s">
        <v>140</v>
      </c>
      <c r="F1384" s="25" t="s">
        <v>141</v>
      </c>
      <c r="G1384" s="26">
        <v>769138</v>
      </c>
      <c r="H1384" s="26">
        <v>5323.4706300000007</v>
      </c>
      <c r="I1384" s="26">
        <v>569.73331448787792</v>
      </c>
      <c r="J1384" s="26">
        <v>2432.8826606096063</v>
      </c>
      <c r="K1384" s="26">
        <v>0</v>
      </c>
      <c r="L1384" s="26">
        <v>0</v>
      </c>
      <c r="M1384" s="26">
        <v>8326.0866050974837</v>
      </c>
      <c r="N1384" s="26">
        <v>796.9</v>
      </c>
      <c r="O1384" s="26">
        <v>379.43049999999999</v>
      </c>
      <c r="P1384" s="26">
        <v>9502.4171050974837</v>
      </c>
      <c r="Q1384" s="26">
        <v>0</v>
      </c>
      <c r="R1384" s="26">
        <v>65.3</v>
      </c>
      <c r="S1384" s="26">
        <v>9567.717105097483</v>
      </c>
      <c r="T1384" s="26">
        <v>776.7</v>
      </c>
      <c r="U1384" s="26">
        <v>10344.417105097484</v>
      </c>
      <c r="V1384" s="25" t="s">
        <v>278</v>
      </c>
    </row>
    <row r="1385" spans="1:22" hidden="1" x14ac:dyDescent="0.25">
      <c r="A1385" s="25">
        <v>2017</v>
      </c>
      <c r="B1385" s="25">
        <v>210057</v>
      </c>
      <c r="C1385" s="25" t="s">
        <v>93</v>
      </c>
      <c r="D1385" s="25" t="s">
        <v>1</v>
      </c>
      <c r="E1385" s="25" t="s">
        <v>142</v>
      </c>
      <c r="F1385" s="25" t="s">
        <v>143</v>
      </c>
      <c r="G1385" s="26">
        <v>1026002</v>
      </c>
      <c r="H1385" s="26">
        <v>1810.4875099999999</v>
      </c>
      <c r="I1385" s="26">
        <v>84.864387698006396</v>
      </c>
      <c r="J1385" s="26">
        <v>827.66833178333025</v>
      </c>
      <c r="K1385" s="26">
        <v>0</v>
      </c>
      <c r="L1385" s="26">
        <v>0</v>
      </c>
      <c r="M1385" s="26">
        <v>2723.0202294813366</v>
      </c>
      <c r="N1385" s="26">
        <v>104.3</v>
      </c>
      <c r="O1385" s="26">
        <v>2.3846153846153846</v>
      </c>
      <c r="P1385" s="26">
        <v>2829.7048448659521</v>
      </c>
      <c r="Q1385" s="26">
        <v>0</v>
      </c>
      <c r="R1385" s="26">
        <v>19.446000000000002</v>
      </c>
      <c r="S1385" s="26">
        <v>2849.150844865952</v>
      </c>
      <c r="T1385" s="26">
        <v>231.3</v>
      </c>
      <c r="U1385" s="26">
        <v>3080.4508448659521</v>
      </c>
      <c r="V1385" s="25" t="s">
        <v>278</v>
      </c>
    </row>
    <row r="1386" spans="1:22" hidden="1" x14ac:dyDescent="0.25">
      <c r="A1386" s="25">
        <v>2017</v>
      </c>
      <c r="B1386" s="25">
        <v>210057</v>
      </c>
      <c r="C1386" s="25" t="s">
        <v>93</v>
      </c>
      <c r="D1386" s="25" t="s">
        <v>1</v>
      </c>
      <c r="E1386" s="25" t="s">
        <v>144</v>
      </c>
      <c r="F1386" s="25" t="s">
        <v>145</v>
      </c>
      <c r="G1386" s="26">
        <v>725233</v>
      </c>
      <c r="H1386" s="26">
        <v>2291.9778900000001</v>
      </c>
      <c r="I1386" s="26">
        <v>585.66143930312921</v>
      </c>
      <c r="J1386" s="26">
        <v>1152.8558210980125</v>
      </c>
      <c r="K1386" s="26">
        <v>0</v>
      </c>
      <c r="L1386" s="26">
        <v>0</v>
      </c>
      <c r="M1386" s="26">
        <v>4030.4951504011415</v>
      </c>
      <c r="N1386" s="26">
        <v>772.3</v>
      </c>
      <c r="O1386" s="26">
        <v>40.67</v>
      </c>
      <c r="P1386" s="26">
        <v>4843.4651504011417</v>
      </c>
      <c r="Q1386" s="26">
        <v>0</v>
      </c>
      <c r="R1386" s="26">
        <v>33.283999999999999</v>
      </c>
      <c r="S1386" s="26">
        <v>4876.7491504011414</v>
      </c>
      <c r="T1386" s="26">
        <v>395.9</v>
      </c>
      <c r="U1386" s="26">
        <v>5272.649150401141</v>
      </c>
      <c r="V1386" s="25" t="s">
        <v>278</v>
      </c>
    </row>
    <row r="1387" spans="1:22" hidden="1" x14ac:dyDescent="0.25">
      <c r="A1387" s="25">
        <v>2017</v>
      </c>
      <c r="B1387" s="25">
        <v>210057</v>
      </c>
      <c r="C1387" s="25" t="s">
        <v>93</v>
      </c>
      <c r="D1387" s="25" t="s">
        <v>1</v>
      </c>
      <c r="E1387" s="25" t="s">
        <v>146</v>
      </c>
      <c r="F1387" s="25" t="s">
        <v>147</v>
      </c>
      <c r="G1387" s="26">
        <v>354374</v>
      </c>
      <c r="H1387" s="26">
        <v>1117.05286</v>
      </c>
      <c r="I1387" s="26">
        <v>188.93858585761063</v>
      </c>
      <c r="J1387" s="26">
        <v>548.68439170535623</v>
      </c>
      <c r="K1387" s="26">
        <v>0</v>
      </c>
      <c r="L1387" s="26">
        <v>0</v>
      </c>
      <c r="M1387" s="26">
        <v>1854.675837562967</v>
      </c>
      <c r="N1387" s="26">
        <v>235.4</v>
      </c>
      <c r="O1387" s="26">
        <v>61.7</v>
      </c>
      <c r="P1387" s="26">
        <v>2151.7758375629669</v>
      </c>
      <c r="Q1387" s="26">
        <v>0</v>
      </c>
      <c r="R1387" s="26">
        <v>14.787000000000001</v>
      </c>
      <c r="S1387" s="26">
        <v>2166.5628375629667</v>
      </c>
      <c r="T1387" s="26">
        <v>175.9</v>
      </c>
      <c r="U1387" s="26">
        <v>2342.4628375629668</v>
      </c>
      <c r="V1387" s="25" t="s">
        <v>278</v>
      </c>
    </row>
    <row r="1388" spans="1:22" hidden="1" x14ac:dyDescent="0.25">
      <c r="A1388" s="25">
        <v>2017</v>
      </c>
      <c r="B1388" s="25">
        <v>210057</v>
      </c>
      <c r="C1388" s="25" t="s">
        <v>93</v>
      </c>
      <c r="D1388" s="25" t="s">
        <v>1</v>
      </c>
      <c r="E1388" s="25" t="s">
        <v>148</v>
      </c>
      <c r="F1388" s="25" t="s">
        <v>149</v>
      </c>
      <c r="G1388" s="26">
        <v>2589295</v>
      </c>
      <c r="H1388" s="26">
        <v>3276.46632</v>
      </c>
      <c r="I1388" s="26">
        <v>133.5929630209061</v>
      </c>
      <c r="J1388" s="26">
        <v>1248.1738869891662</v>
      </c>
      <c r="K1388" s="26">
        <v>0</v>
      </c>
      <c r="L1388" s="26">
        <v>0</v>
      </c>
      <c r="M1388" s="26">
        <v>4658.2331700100722</v>
      </c>
      <c r="N1388" s="26">
        <v>157.19999999999999</v>
      </c>
      <c r="O1388" s="26">
        <v>0</v>
      </c>
      <c r="P1388" s="26">
        <v>4815.433170010072</v>
      </c>
      <c r="Q1388" s="26">
        <v>0</v>
      </c>
      <c r="R1388" s="26">
        <v>33.091000000000001</v>
      </c>
      <c r="S1388" s="26">
        <v>4848.5241700100723</v>
      </c>
      <c r="T1388" s="26">
        <v>393.6</v>
      </c>
      <c r="U1388" s="26">
        <v>5242.1241700100727</v>
      </c>
      <c r="V1388" s="25" t="s">
        <v>278</v>
      </c>
    </row>
    <row r="1389" spans="1:22" hidden="1" x14ac:dyDescent="0.25">
      <c r="A1389" s="25">
        <v>2017</v>
      </c>
      <c r="B1389" s="25">
        <v>210057</v>
      </c>
      <c r="C1389" s="25" t="s">
        <v>93</v>
      </c>
      <c r="D1389" s="25" t="s">
        <v>1</v>
      </c>
      <c r="E1389" s="25" t="s">
        <v>150</v>
      </c>
      <c r="F1389" s="25" t="s">
        <v>151</v>
      </c>
      <c r="G1389" s="26">
        <v>13558</v>
      </c>
      <c r="H1389" s="26">
        <v>54.797070000000005</v>
      </c>
      <c r="I1389" s="26">
        <v>5.4068316075867564</v>
      </c>
      <c r="J1389" s="26">
        <v>24.871696871087462</v>
      </c>
      <c r="K1389" s="26">
        <v>0</v>
      </c>
      <c r="L1389" s="26">
        <v>0</v>
      </c>
      <c r="M1389" s="26">
        <v>85.075598478674223</v>
      </c>
      <c r="N1389" s="26">
        <v>9.4</v>
      </c>
      <c r="O1389" s="26">
        <v>0</v>
      </c>
      <c r="P1389" s="26">
        <v>94.475598478674229</v>
      </c>
      <c r="Q1389" s="26">
        <v>0</v>
      </c>
      <c r="R1389" s="26">
        <v>0.64900000000000002</v>
      </c>
      <c r="S1389" s="26">
        <v>95.12459847867423</v>
      </c>
      <c r="T1389" s="26">
        <v>7.7</v>
      </c>
      <c r="U1389" s="26">
        <v>102.82459847867423</v>
      </c>
      <c r="V1389" s="25" t="s">
        <v>278</v>
      </c>
    </row>
    <row r="1390" spans="1:22" hidden="1" x14ac:dyDescent="0.25">
      <c r="A1390" s="25">
        <v>2017</v>
      </c>
      <c r="B1390" s="25">
        <v>210057</v>
      </c>
      <c r="C1390" s="25" t="s">
        <v>93</v>
      </c>
      <c r="D1390" s="25" t="s">
        <v>1</v>
      </c>
      <c r="E1390" s="25" t="s">
        <v>152</v>
      </c>
      <c r="F1390" s="25" t="s">
        <v>153</v>
      </c>
      <c r="G1390" s="26">
        <v>82903</v>
      </c>
      <c r="H1390" s="26">
        <v>312.42516000000001</v>
      </c>
      <c r="I1390" s="26">
        <v>242.20161825964067</v>
      </c>
      <c r="J1390" s="26">
        <v>153.23468641953806</v>
      </c>
      <c r="K1390" s="26">
        <v>0</v>
      </c>
      <c r="L1390" s="26">
        <v>0</v>
      </c>
      <c r="M1390" s="26">
        <v>707.86146467917877</v>
      </c>
      <c r="N1390" s="26">
        <v>329.7</v>
      </c>
      <c r="O1390" s="26">
        <v>0.02</v>
      </c>
      <c r="P1390" s="26">
        <v>1037.5814646791787</v>
      </c>
      <c r="Q1390" s="26">
        <v>0</v>
      </c>
      <c r="R1390" s="26">
        <v>7.13</v>
      </c>
      <c r="S1390" s="26">
        <v>1044.7114646791788</v>
      </c>
      <c r="T1390" s="26">
        <v>84.8</v>
      </c>
      <c r="U1390" s="26">
        <v>1129.5114646791787</v>
      </c>
      <c r="V1390" s="25" t="s">
        <v>278</v>
      </c>
    </row>
    <row r="1391" spans="1:22" hidden="1" x14ac:dyDescent="0.25">
      <c r="A1391" s="25">
        <v>2017</v>
      </c>
      <c r="B1391" s="25">
        <v>210057</v>
      </c>
      <c r="C1391" s="25" t="s">
        <v>93</v>
      </c>
      <c r="D1391" s="25" t="s">
        <v>1</v>
      </c>
      <c r="E1391" s="25" t="s">
        <v>154</v>
      </c>
      <c r="F1391" s="25" t="s">
        <v>155</v>
      </c>
      <c r="G1391" s="26">
        <v>261564</v>
      </c>
      <c r="H1391" s="26">
        <v>1430.4918400000001</v>
      </c>
      <c r="I1391" s="26">
        <v>137.4486404953814</v>
      </c>
      <c r="J1391" s="26">
        <v>577.23231710332357</v>
      </c>
      <c r="K1391" s="26">
        <v>0</v>
      </c>
      <c r="L1391" s="26">
        <v>0</v>
      </c>
      <c r="M1391" s="26">
        <v>2145.1727975987051</v>
      </c>
      <c r="N1391" s="26">
        <v>203.4</v>
      </c>
      <c r="O1391" s="26">
        <v>0.01</v>
      </c>
      <c r="P1391" s="26">
        <v>2348.5827975987054</v>
      </c>
      <c r="Q1391" s="26">
        <v>0</v>
      </c>
      <c r="R1391" s="26">
        <v>16.138999999999999</v>
      </c>
      <c r="S1391" s="26">
        <v>2364.7217975987055</v>
      </c>
      <c r="T1391" s="26">
        <v>192</v>
      </c>
      <c r="U1391" s="26">
        <v>2556.7217975987055</v>
      </c>
      <c r="V1391" s="25" t="s">
        <v>278</v>
      </c>
    </row>
    <row r="1392" spans="1:22" hidden="1" x14ac:dyDescent="0.25">
      <c r="A1392" s="25">
        <v>2017</v>
      </c>
      <c r="B1392" s="25">
        <v>210057</v>
      </c>
      <c r="C1392" s="25" t="s">
        <v>93</v>
      </c>
      <c r="D1392" s="25" t="s">
        <v>1</v>
      </c>
      <c r="E1392" s="25" t="s">
        <v>156</v>
      </c>
      <c r="F1392" s="25" t="s">
        <v>157</v>
      </c>
      <c r="G1392" s="26">
        <v>185104</v>
      </c>
      <c r="H1392" s="26">
        <v>887.70132000000001</v>
      </c>
      <c r="I1392" s="26">
        <v>82.273262848858764</v>
      </c>
      <c r="J1392" s="26">
        <v>380.04658340812836</v>
      </c>
      <c r="K1392" s="26">
        <v>0</v>
      </c>
      <c r="L1392" s="26">
        <v>0</v>
      </c>
      <c r="M1392" s="26">
        <v>1350.021166256987</v>
      </c>
      <c r="N1392" s="26">
        <v>127</v>
      </c>
      <c r="O1392" s="26">
        <v>0</v>
      </c>
      <c r="P1392" s="26">
        <v>1477.021166256987</v>
      </c>
      <c r="Q1392" s="26">
        <v>0</v>
      </c>
      <c r="R1392" s="26">
        <v>10.15</v>
      </c>
      <c r="S1392" s="26">
        <v>1487.1711662569871</v>
      </c>
      <c r="T1392" s="26">
        <v>120.7</v>
      </c>
      <c r="U1392" s="26">
        <v>1607.8711662569872</v>
      </c>
      <c r="V1392" s="25" t="s">
        <v>278</v>
      </c>
    </row>
    <row r="1393" spans="1:22" hidden="1" x14ac:dyDescent="0.25">
      <c r="A1393" s="25">
        <v>2017</v>
      </c>
      <c r="B1393" s="25">
        <v>210057</v>
      </c>
      <c r="C1393" s="25" t="s">
        <v>93</v>
      </c>
      <c r="D1393" s="25" t="s">
        <v>1</v>
      </c>
      <c r="E1393" s="25" t="s">
        <v>158</v>
      </c>
      <c r="F1393" s="25" t="s">
        <v>159</v>
      </c>
      <c r="G1393" s="26">
        <v>137663</v>
      </c>
      <c r="H1393" s="26">
        <v>507.46940000000001</v>
      </c>
      <c r="I1393" s="26">
        <v>36.189621491770964</v>
      </c>
      <c r="J1393" s="26">
        <v>196.66514207882628</v>
      </c>
      <c r="K1393" s="26">
        <v>0</v>
      </c>
      <c r="L1393" s="26">
        <v>0</v>
      </c>
      <c r="M1393" s="26">
        <v>740.32416357059731</v>
      </c>
      <c r="N1393" s="26">
        <v>63.6</v>
      </c>
      <c r="O1393" s="26">
        <v>0</v>
      </c>
      <c r="P1393" s="26">
        <v>803.92416357059733</v>
      </c>
      <c r="Q1393" s="26">
        <v>0</v>
      </c>
      <c r="R1393" s="26">
        <v>5.5250000000000004</v>
      </c>
      <c r="S1393" s="26">
        <v>809.44916357059731</v>
      </c>
      <c r="T1393" s="26">
        <v>65.7</v>
      </c>
      <c r="U1393" s="26">
        <v>875.14916357059735</v>
      </c>
      <c r="V1393" s="25" t="s">
        <v>278</v>
      </c>
    </row>
    <row r="1394" spans="1:22" hidden="1" x14ac:dyDescent="0.25">
      <c r="A1394" s="25">
        <v>2017</v>
      </c>
      <c r="B1394" s="25">
        <v>210057</v>
      </c>
      <c r="C1394" s="25" t="s">
        <v>93</v>
      </c>
      <c r="D1394" s="25" t="s">
        <v>1</v>
      </c>
      <c r="E1394" s="25" t="s">
        <v>160</v>
      </c>
      <c r="F1394" s="25" t="s">
        <v>161</v>
      </c>
      <c r="G1394" s="26">
        <v>1804</v>
      </c>
      <c r="H1394" s="26">
        <v>768.4</v>
      </c>
      <c r="I1394" s="26">
        <v>188.43473245716868</v>
      </c>
      <c r="J1394" s="26">
        <v>297.80585934717834</v>
      </c>
      <c r="K1394" s="26">
        <v>0</v>
      </c>
      <c r="L1394" s="26">
        <v>0</v>
      </c>
      <c r="M1394" s="26">
        <v>1254.640591804347</v>
      </c>
      <c r="N1394" s="26">
        <v>179.4</v>
      </c>
      <c r="O1394" s="26">
        <v>0.01</v>
      </c>
      <c r="P1394" s="26">
        <v>1434.0505918043471</v>
      </c>
      <c r="Q1394" s="26">
        <v>0</v>
      </c>
      <c r="R1394" s="26">
        <v>9.8550000000000004</v>
      </c>
      <c r="S1394" s="26">
        <v>1443.9055918043471</v>
      </c>
      <c r="T1394" s="26">
        <v>117.2</v>
      </c>
      <c r="U1394" s="26">
        <v>1561.1055918043471</v>
      </c>
      <c r="V1394" s="25" t="s">
        <v>278</v>
      </c>
    </row>
    <row r="1395" spans="1:22" hidden="1" x14ac:dyDescent="0.25">
      <c r="A1395" s="25">
        <v>2017</v>
      </c>
      <c r="B1395" s="25">
        <v>210057</v>
      </c>
      <c r="C1395" s="25" t="s">
        <v>93</v>
      </c>
      <c r="D1395" s="25" t="s">
        <v>1</v>
      </c>
      <c r="E1395" s="25" t="s">
        <v>162</v>
      </c>
      <c r="F1395" s="25" t="s">
        <v>163</v>
      </c>
      <c r="G1395" s="26">
        <v>1359</v>
      </c>
      <c r="H1395" s="26">
        <v>194.63909000000001</v>
      </c>
      <c r="I1395" s="26">
        <v>50.951591535421329</v>
      </c>
      <c r="J1395" s="26">
        <v>98.840440238711452</v>
      </c>
      <c r="K1395" s="26">
        <v>0</v>
      </c>
      <c r="L1395" s="26">
        <v>0</v>
      </c>
      <c r="M1395" s="26">
        <v>344.43112177413281</v>
      </c>
      <c r="N1395" s="26">
        <v>59.8</v>
      </c>
      <c r="O1395" s="26">
        <v>0.42000000000000004</v>
      </c>
      <c r="P1395" s="26">
        <v>404.65112177413283</v>
      </c>
      <c r="Q1395" s="26">
        <v>0</v>
      </c>
      <c r="R1395" s="26">
        <v>2.7810000000000001</v>
      </c>
      <c r="S1395" s="26">
        <v>407.43212177413284</v>
      </c>
      <c r="T1395" s="26">
        <v>33.1</v>
      </c>
      <c r="U1395" s="26">
        <v>440.53212177413286</v>
      </c>
      <c r="V1395" s="25" t="s">
        <v>278</v>
      </c>
    </row>
    <row r="1396" spans="1:22" hidden="1" x14ac:dyDescent="0.25">
      <c r="A1396" s="25">
        <v>2017</v>
      </c>
      <c r="B1396" s="25">
        <v>210057</v>
      </c>
      <c r="C1396" s="25" t="s">
        <v>93</v>
      </c>
      <c r="D1396" s="25" t="s">
        <v>1</v>
      </c>
      <c r="E1396" s="25" t="s">
        <v>164</v>
      </c>
      <c r="F1396" s="25" t="s">
        <v>165</v>
      </c>
      <c r="G1396" s="26">
        <v>282258</v>
      </c>
      <c r="H1396" s="26">
        <v>757.28657999999996</v>
      </c>
      <c r="I1396" s="26">
        <v>52.988944910779367</v>
      </c>
      <c r="J1396" s="26">
        <v>321.16796922972327</v>
      </c>
      <c r="K1396" s="26">
        <v>0</v>
      </c>
      <c r="L1396" s="26">
        <v>0</v>
      </c>
      <c r="M1396" s="26">
        <v>1131.4434941405025</v>
      </c>
      <c r="N1396" s="26">
        <v>71.2</v>
      </c>
      <c r="O1396" s="26">
        <v>15.949999999999998</v>
      </c>
      <c r="P1396" s="26">
        <v>1218.5934941405026</v>
      </c>
      <c r="Q1396" s="26">
        <v>0</v>
      </c>
      <c r="R1396" s="26">
        <v>8.3740000000000006</v>
      </c>
      <c r="S1396" s="26">
        <v>1226.9674941405026</v>
      </c>
      <c r="T1396" s="26">
        <v>99.6</v>
      </c>
      <c r="U1396" s="26">
        <v>1326.5674941405025</v>
      </c>
      <c r="V1396" s="25" t="s">
        <v>278</v>
      </c>
    </row>
    <row r="1397" spans="1:22" hidden="1" x14ac:dyDescent="0.25">
      <c r="A1397" s="25">
        <v>2017</v>
      </c>
      <c r="B1397" s="25">
        <v>210057</v>
      </c>
      <c r="C1397" s="25" t="s">
        <v>93</v>
      </c>
      <c r="D1397" s="25" t="s">
        <v>1</v>
      </c>
      <c r="E1397" s="25" t="s">
        <v>166</v>
      </c>
      <c r="F1397" s="25" t="s">
        <v>167</v>
      </c>
      <c r="G1397" s="26">
        <v>5</v>
      </c>
      <c r="H1397" s="26">
        <v>7.1170999999999998</v>
      </c>
      <c r="I1397" s="26">
        <v>0.60714385568755536</v>
      </c>
      <c r="J1397" s="26">
        <v>3.5885658832597453</v>
      </c>
      <c r="K1397" s="26">
        <v>0</v>
      </c>
      <c r="L1397" s="26">
        <v>0</v>
      </c>
      <c r="M1397" s="26">
        <v>11.312809738947301</v>
      </c>
      <c r="N1397" s="26">
        <v>0.1</v>
      </c>
      <c r="O1397" s="26">
        <v>0</v>
      </c>
      <c r="P1397" s="26">
        <v>11.412809738947301</v>
      </c>
      <c r="Q1397" s="26">
        <v>0</v>
      </c>
      <c r="R1397" s="26">
        <v>7.8E-2</v>
      </c>
      <c r="S1397" s="26">
        <v>11.4908097389473</v>
      </c>
      <c r="T1397" s="26">
        <v>0.9</v>
      </c>
      <c r="U1397" s="26">
        <v>12.390809738947301</v>
      </c>
      <c r="V1397" s="25" t="s">
        <v>278</v>
      </c>
    </row>
    <row r="1398" spans="1:22" hidden="1" x14ac:dyDescent="0.25">
      <c r="A1398" s="25">
        <v>2017</v>
      </c>
      <c r="B1398" s="25">
        <v>210057</v>
      </c>
      <c r="C1398" s="25" t="s">
        <v>93</v>
      </c>
      <c r="D1398" s="25" t="s">
        <v>1</v>
      </c>
      <c r="E1398" s="25" t="s">
        <v>170</v>
      </c>
      <c r="F1398" s="25" t="s">
        <v>171</v>
      </c>
      <c r="G1398" s="26">
        <v>164261</v>
      </c>
      <c r="H1398" s="26">
        <v>6076.2108399999997</v>
      </c>
      <c r="I1398" s="26">
        <v>1019.8943153003411</v>
      </c>
      <c r="J1398" s="26">
        <v>3347.974744956975</v>
      </c>
      <c r="K1398" s="26">
        <v>0</v>
      </c>
      <c r="L1398" s="26">
        <v>0</v>
      </c>
      <c r="M1398" s="26">
        <v>10444.079900257315</v>
      </c>
      <c r="N1398" s="26">
        <v>1609.7</v>
      </c>
      <c r="O1398" s="26">
        <v>0.01</v>
      </c>
      <c r="P1398" s="26">
        <v>12053.789900257316</v>
      </c>
      <c r="Q1398" s="26">
        <v>0</v>
      </c>
      <c r="R1398" s="26">
        <v>82.832999999999998</v>
      </c>
      <c r="S1398" s="26">
        <v>12136.622900257316</v>
      </c>
      <c r="T1398" s="26">
        <v>985.3</v>
      </c>
      <c r="U1398" s="26">
        <v>13121.922900257316</v>
      </c>
      <c r="V1398" s="25" t="s">
        <v>278</v>
      </c>
    </row>
    <row r="1399" spans="1:22" hidden="1" x14ac:dyDescent="0.25">
      <c r="A1399" s="25">
        <v>2017</v>
      </c>
      <c r="B1399" s="25">
        <v>210057</v>
      </c>
      <c r="C1399" s="25" t="s">
        <v>93</v>
      </c>
      <c r="D1399" s="25" t="s">
        <v>1</v>
      </c>
      <c r="E1399" s="25" t="s">
        <v>182</v>
      </c>
      <c r="F1399" s="25" t="s">
        <v>183</v>
      </c>
      <c r="G1399" s="26">
        <v>6944</v>
      </c>
      <c r="H1399" s="26">
        <v>5973.8612900000007</v>
      </c>
      <c r="I1399" s="26">
        <v>707.64674025230647</v>
      </c>
      <c r="J1399" s="26">
        <v>2257.0324581697155</v>
      </c>
      <c r="K1399" s="26">
        <v>0</v>
      </c>
      <c r="L1399" s="26">
        <v>0</v>
      </c>
      <c r="M1399" s="26">
        <v>8938.5404884220225</v>
      </c>
      <c r="N1399" s="26">
        <v>1074.7</v>
      </c>
      <c r="O1399" s="26">
        <v>88.48</v>
      </c>
      <c r="P1399" s="26">
        <v>10101.720488422023</v>
      </c>
      <c r="Q1399" s="26">
        <v>0</v>
      </c>
      <c r="R1399" s="26">
        <v>69.418000000000006</v>
      </c>
      <c r="S1399" s="26">
        <v>10171.138488422022</v>
      </c>
      <c r="T1399" s="26">
        <v>825.7</v>
      </c>
      <c r="U1399" s="26">
        <v>10996.838488422023</v>
      </c>
      <c r="V1399" s="25" t="s">
        <v>278</v>
      </c>
    </row>
    <row r="1400" spans="1:22" hidden="1" x14ac:dyDescent="0.25">
      <c r="A1400" s="25">
        <v>2017</v>
      </c>
      <c r="B1400" s="25">
        <v>210057</v>
      </c>
      <c r="C1400" s="25" t="s">
        <v>93</v>
      </c>
      <c r="D1400" s="25" t="s">
        <v>1</v>
      </c>
      <c r="E1400" s="25" t="s">
        <v>172</v>
      </c>
      <c r="F1400" s="25" t="s">
        <v>173</v>
      </c>
      <c r="G1400" s="26">
        <v>17035</v>
      </c>
      <c r="H1400" s="26">
        <v>0</v>
      </c>
      <c r="I1400" s="26">
        <v>2411.3667100000002</v>
      </c>
      <c r="J1400" s="26">
        <v>807.28746245865739</v>
      </c>
      <c r="K1400" s="26">
        <v>0</v>
      </c>
      <c r="L1400" s="26">
        <v>0</v>
      </c>
      <c r="M1400" s="26">
        <v>3218.6541724586577</v>
      </c>
      <c r="N1400" s="26">
        <v>0</v>
      </c>
      <c r="O1400" s="26">
        <v>0</v>
      </c>
      <c r="P1400" s="26">
        <v>3218.6541724586577</v>
      </c>
      <c r="Q1400" s="26">
        <v>0</v>
      </c>
      <c r="R1400" s="26">
        <v>22.117999999999999</v>
      </c>
      <c r="S1400" s="26">
        <v>3240.7721724586577</v>
      </c>
      <c r="T1400" s="26">
        <v>263.10000000000002</v>
      </c>
      <c r="U1400" s="26">
        <v>3503.8721724586576</v>
      </c>
      <c r="V1400" s="25" t="s">
        <v>278</v>
      </c>
    </row>
    <row r="1401" spans="1:22" x14ac:dyDescent="0.25">
      <c r="A1401" s="25">
        <v>2017</v>
      </c>
      <c r="B1401" s="25">
        <v>210057</v>
      </c>
      <c r="C1401" s="25" t="s">
        <v>93</v>
      </c>
      <c r="D1401" s="25" t="s">
        <v>177</v>
      </c>
      <c r="E1401" s="25" t="s">
        <v>94</v>
      </c>
      <c r="F1401" s="25" t="s">
        <v>94</v>
      </c>
      <c r="G1401" s="26">
        <v>27097614.371859998</v>
      </c>
      <c r="H1401" s="26">
        <v>179824.47557999997</v>
      </c>
      <c r="I1401" s="26">
        <v>36541.366130000009</v>
      </c>
      <c r="J1401" s="26">
        <v>59906.674029999973</v>
      </c>
      <c r="K1401" s="26">
        <v>728.23550999999998</v>
      </c>
      <c r="L1401" s="26">
        <v>0</v>
      </c>
      <c r="M1401" s="26">
        <v>277000.75124999991</v>
      </c>
      <c r="N1401" s="26">
        <v>29214.400000000001</v>
      </c>
      <c r="O1401" s="26">
        <v>1018.9534153846153</v>
      </c>
      <c r="P1401" s="26">
        <v>307234.10466538463</v>
      </c>
      <c r="Q1401" s="26">
        <v>0</v>
      </c>
      <c r="R1401" s="26">
        <v>2111.2939999999999</v>
      </c>
      <c r="S1401" s="26">
        <v>309345.39866538456</v>
      </c>
      <c r="T1401" s="26">
        <v>25113</v>
      </c>
      <c r="U1401" s="26">
        <v>334458.39866538474</v>
      </c>
      <c r="V1401" s="25" t="s">
        <v>278</v>
      </c>
    </row>
    <row r="1402" spans="1:22" hidden="1" x14ac:dyDescent="0.25">
      <c r="A1402" s="25">
        <v>2017</v>
      </c>
      <c r="B1402" s="25">
        <v>210058</v>
      </c>
      <c r="C1402" s="25" t="s">
        <v>240</v>
      </c>
      <c r="D1402" s="25" t="s">
        <v>1</v>
      </c>
      <c r="E1402" s="25" t="s">
        <v>106</v>
      </c>
      <c r="F1402" s="25" t="s">
        <v>107</v>
      </c>
      <c r="G1402" s="26">
        <v>727</v>
      </c>
      <c r="H1402" s="26">
        <v>848.30732372600005</v>
      </c>
      <c r="I1402" s="26">
        <v>100.62313774</v>
      </c>
      <c r="J1402" s="26">
        <v>169.373435435</v>
      </c>
      <c r="K1402" s="26">
        <v>15.924766183999999</v>
      </c>
      <c r="L1402" s="26">
        <v>112.558397813</v>
      </c>
      <c r="M1402" s="26">
        <v>1246.7870608969999</v>
      </c>
      <c r="N1402" s="26">
        <v>85.4</v>
      </c>
      <c r="O1402" s="26">
        <v>0.02</v>
      </c>
      <c r="P1402" s="26">
        <v>1332.207060897</v>
      </c>
      <c r="Q1402" s="26">
        <v>0</v>
      </c>
      <c r="R1402" s="26">
        <v>0</v>
      </c>
      <c r="S1402" s="26">
        <v>1332.207060897</v>
      </c>
      <c r="T1402" s="26">
        <v>149.19999999999999</v>
      </c>
      <c r="U1402" s="26">
        <v>1481.4070608970001</v>
      </c>
      <c r="V1402" s="25" t="s">
        <v>278</v>
      </c>
    </row>
    <row r="1403" spans="1:22" hidden="1" x14ac:dyDescent="0.25">
      <c r="A1403" s="25">
        <v>2017</v>
      </c>
      <c r="B1403" s="25">
        <v>210058</v>
      </c>
      <c r="C1403" s="25" t="s">
        <v>240</v>
      </c>
      <c r="D1403" s="25" t="s">
        <v>1</v>
      </c>
      <c r="E1403" s="25" t="s">
        <v>116</v>
      </c>
      <c r="F1403" s="25" t="s">
        <v>117</v>
      </c>
      <c r="G1403" s="26">
        <v>0</v>
      </c>
      <c r="H1403" s="26">
        <v>0</v>
      </c>
      <c r="I1403" s="26">
        <v>0</v>
      </c>
      <c r="J1403" s="26">
        <v>0</v>
      </c>
      <c r="K1403" s="26">
        <v>0</v>
      </c>
      <c r="L1403" s="26">
        <v>0</v>
      </c>
      <c r="M1403" s="26">
        <v>0</v>
      </c>
      <c r="N1403" s="26">
        <v>0</v>
      </c>
      <c r="O1403" s="26">
        <v>1.686E-3</v>
      </c>
      <c r="P1403" s="26">
        <v>1.686E-3</v>
      </c>
      <c r="Q1403" s="26">
        <v>0</v>
      </c>
      <c r="R1403" s="26">
        <v>0</v>
      </c>
      <c r="S1403" s="26">
        <v>1.686E-3</v>
      </c>
      <c r="T1403" s="26">
        <v>0</v>
      </c>
      <c r="U1403" s="26">
        <v>1.686E-3</v>
      </c>
      <c r="V1403" s="25" t="s">
        <v>278</v>
      </c>
    </row>
    <row r="1404" spans="1:22" hidden="1" x14ac:dyDescent="0.25">
      <c r="A1404" s="25">
        <v>2017</v>
      </c>
      <c r="B1404" s="25">
        <v>210058</v>
      </c>
      <c r="C1404" s="25" t="s">
        <v>240</v>
      </c>
      <c r="D1404" s="25" t="s">
        <v>1</v>
      </c>
      <c r="E1404" s="25" t="s">
        <v>223</v>
      </c>
      <c r="F1404" s="25" t="s">
        <v>224</v>
      </c>
      <c r="G1404" s="26">
        <v>11636</v>
      </c>
      <c r="H1404" s="26">
        <v>6918.9898275369997</v>
      </c>
      <c r="I1404" s="26">
        <v>1581.224072947</v>
      </c>
      <c r="J1404" s="26">
        <v>1395.2785890519999</v>
      </c>
      <c r="K1404" s="26">
        <v>28.860075782999999</v>
      </c>
      <c r="L1404" s="26">
        <v>203.98692543600001</v>
      </c>
      <c r="M1404" s="26">
        <v>10128.339490754999</v>
      </c>
      <c r="N1404" s="26">
        <v>1313</v>
      </c>
      <c r="O1404" s="26">
        <v>0.36</v>
      </c>
      <c r="P1404" s="26">
        <v>11441.699490755</v>
      </c>
      <c r="Q1404" s="26">
        <v>0</v>
      </c>
      <c r="R1404" s="26">
        <v>0</v>
      </c>
      <c r="S1404" s="26">
        <v>11441.699490755</v>
      </c>
      <c r="T1404" s="26">
        <v>1281.7</v>
      </c>
      <c r="U1404" s="26">
        <v>12723.399490755</v>
      </c>
      <c r="V1404" s="25" t="s">
        <v>278</v>
      </c>
    </row>
    <row r="1405" spans="1:22" hidden="1" x14ac:dyDescent="0.25">
      <c r="A1405" s="25">
        <v>2017</v>
      </c>
      <c r="B1405" s="25">
        <v>210058</v>
      </c>
      <c r="C1405" s="25" t="s">
        <v>240</v>
      </c>
      <c r="D1405" s="25" t="s">
        <v>1</v>
      </c>
      <c r="E1405" s="25" t="s">
        <v>122</v>
      </c>
      <c r="F1405" s="25" t="s">
        <v>123</v>
      </c>
      <c r="G1405" s="26">
        <v>179349</v>
      </c>
      <c r="H1405" s="26">
        <v>3948.5125618880002</v>
      </c>
      <c r="I1405" s="26">
        <v>566.91511161699998</v>
      </c>
      <c r="J1405" s="26">
        <v>759.63428344600004</v>
      </c>
      <c r="K1405" s="26">
        <v>34.811784359999997</v>
      </c>
      <c r="L1405" s="26">
        <v>246.05441339800001</v>
      </c>
      <c r="M1405" s="26">
        <v>5555.9281547090004</v>
      </c>
      <c r="N1405" s="26">
        <v>592</v>
      </c>
      <c r="O1405" s="26">
        <v>0</v>
      </c>
      <c r="P1405" s="26">
        <v>6147.9281547090004</v>
      </c>
      <c r="Q1405" s="26">
        <v>0</v>
      </c>
      <c r="R1405" s="26">
        <v>0</v>
      </c>
      <c r="S1405" s="26">
        <v>6147.9281547090004</v>
      </c>
      <c r="T1405" s="26">
        <v>688.7</v>
      </c>
      <c r="U1405" s="26">
        <v>6836.6281547090002</v>
      </c>
      <c r="V1405" s="25" t="s">
        <v>278</v>
      </c>
    </row>
    <row r="1406" spans="1:22" hidden="1" x14ac:dyDescent="0.25">
      <c r="A1406" s="25">
        <v>2017</v>
      </c>
      <c r="B1406" s="25">
        <v>210058</v>
      </c>
      <c r="C1406" s="25" t="s">
        <v>240</v>
      </c>
      <c r="D1406" s="25" t="s">
        <v>1</v>
      </c>
      <c r="E1406" s="25" t="s">
        <v>124</v>
      </c>
      <c r="F1406" s="25" t="s">
        <v>125</v>
      </c>
      <c r="G1406" s="26">
        <v>5545</v>
      </c>
      <c r="H1406" s="26">
        <v>2143.7200525970002</v>
      </c>
      <c r="I1406" s="26">
        <v>17.882566403999999</v>
      </c>
      <c r="J1406" s="26">
        <v>521.63832858499995</v>
      </c>
      <c r="K1406" s="26">
        <v>0</v>
      </c>
      <c r="L1406" s="26">
        <v>0</v>
      </c>
      <c r="M1406" s="26">
        <v>2683.2409475859999</v>
      </c>
      <c r="N1406" s="26">
        <v>17.600000000000001</v>
      </c>
      <c r="O1406" s="26">
        <v>0</v>
      </c>
      <c r="P1406" s="26">
        <v>2700.8409475859999</v>
      </c>
      <c r="Q1406" s="26">
        <v>0</v>
      </c>
      <c r="R1406" s="26">
        <v>0</v>
      </c>
      <c r="S1406" s="26">
        <v>2700.8409475859999</v>
      </c>
      <c r="T1406" s="26">
        <v>302.5</v>
      </c>
      <c r="U1406" s="26">
        <v>3003.3409475859999</v>
      </c>
      <c r="V1406" s="25" t="s">
        <v>278</v>
      </c>
    </row>
    <row r="1407" spans="1:22" hidden="1" x14ac:dyDescent="0.25">
      <c r="A1407" s="25">
        <v>2017</v>
      </c>
      <c r="B1407" s="25">
        <v>210058</v>
      </c>
      <c r="C1407" s="25" t="s">
        <v>240</v>
      </c>
      <c r="D1407" s="25" t="s">
        <v>1</v>
      </c>
      <c r="E1407" s="25" t="s">
        <v>128</v>
      </c>
      <c r="F1407" s="25" t="s">
        <v>129</v>
      </c>
      <c r="G1407" s="26">
        <v>430886</v>
      </c>
      <c r="H1407" s="26">
        <v>5347.6699236960003</v>
      </c>
      <c r="I1407" s="26">
        <v>647.46514622200004</v>
      </c>
      <c r="J1407" s="26">
        <v>3560.2612296329999</v>
      </c>
      <c r="K1407" s="26">
        <v>110.425963481</v>
      </c>
      <c r="L1407" s="26">
        <v>780.50563397899998</v>
      </c>
      <c r="M1407" s="26">
        <v>10446.327897011</v>
      </c>
      <c r="N1407" s="26">
        <v>743.9</v>
      </c>
      <c r="O1407" s="26">
        <v>274.872045775</v>
      </c>
      <c r="P1407" s="26">
        <v>11465.099942786001</v>
      </c>
      <c r="Q1407" s="26">
        <v>0</v>
      </c>
      <c r="R1407" s="26">
        <v>0</v>
      </c>
      <c r="S1407" s="26">
        <v>11465.099942786001</v>
      </c>
      <c r="T1407" s="26">
        <v>1284.3</v>
      </c>
      <c r="U1407" s="26">
        <v>12749.399942786</v>
      </c>
      <c r="V1407" s="25" t="s">
        <v>278</v>
      </c>
    </row>
    <row r="1408" spans="1:22" hidden="1" x14ac:dyDescent="0.25">
      <c r="A1408" s="25">
        <v>2017</v>
      </c>
      <c r="B1408" s="25">
        <v>210058</v>
      </c>
      <c r="C1408" s="25" t="s">
        <v>240</v>
      </c>
      <c r="D1408" s="25" t="s">
        <v>1</v>
      </c>
      <c r="E1408" s="25" t="s">
        <v>130</v>
      </c>
      <c r="F1408" s="25" t="s">
        <v>131</v>
      </c>
      <c r="G1408" s="26">
        <v>52762</v>
      </c>
      <c r="H1408" s="26">
        <v>633.26034462200005</v>
      </c>
      <c r="I1408" s="26">
        <v>1.393939107</v>
      </c>
      <c r="J1408" s="26">
        <v>478.23790768800001</v>
      </c>
      <c r="K1408" s="26">
        <v>51.197826673999998</v>
      </c>
      <c r="L1408" s="26">
        <v>361.87312689800001</v>
      </c>
      <c r="M1408" s="26">
        <v>1525.9631449870001</v>
      </c>
      <c r="N1408" s="26">
        <v>5.2</v>
      </c>
      <c r="O1408" s="26">
        <v>0</v>
      </c>
      <c r="P1408" s="26">
        <v>1531.1631449869999</v>
      </c>
      <c r="Q1408" s="26">
        <v>0</v>
      </c>
      <c r="R1408" s="26">
        <v>0</v>
      </c>
      <c r="S1408" s="26">
        <v>1531.1631449869999</v>
      </c>
      <c r="T1408" s="26">
        <v>171.5</v>
      </c>
      <c r="U1408" s="26">
        <v>1702.6631449869999</v>
      </c>
      <c r="V1408" s="25" t="s">
        <v>278</v>
      </c>
    </row>
    <row r="1409" spans="1:22" hidden="1" x14ac:dyDescent="0.25">
      <c r="A1409" s="25">
        <v>2017</v>
      </c>
      <c r="B1409" s="25">
        <v>210058</v>
      </c>
      <c r="C1409" s="25" t="s">
        <v>240</v>
      </c>
      <c r="D1409" s="25" t="s">
        <v>1</v>
      </c>
      <c r="E1409" s="25" t="s">
        <v>132</v>
      </c>
      <c r="F1409" s="25" t="s">
        <v>133</v>
      </c>
      <c r="G1409" s="26">
        <v>427683</v>
      </c>
      <c r="H1409" s="26">
        <v>2224.607212336</v>
      </c>
      <c r="I1409" s="26">
        <v>113.06229386</v>
      </c>
      <c r="J1409" s="26">
        <v>1476.674584999</v>
      </c>
      <c r="K1409" s="26">
        <v>64.719678705999996</v>
      </c>
      <c r="L1409" s="26">
        <v>457.44744911700002</v>
      </c>
      <c r="M1409" s="26">
        <v>4336.5112190179998</v>
      </c>
      <c r="N1409" s="26">
        <v>18.2</v>
      </c>
      <c r="O1409" s="26">
        <v>0</v>
      </c>
      <c r="P1409" s="26">
        <v>4354.7112190179996</v>
      </c>
      <c r="Q1409" s="26">
        <v>0</v>
      </c>
      <c r="R1409" s="26">
        <v>0</v>
      </c>
      <c r="S1409" s="26">
        <v>4354.7112190179996</v>
      </c>
      <c r="T1409" s="26">
        <v>487.8</v>
      </c>
      <c r="U1409" s="26">
        <v>4842.5112190179998</v>
      </c>
      <c r="V1409" s="25" t="s">
        <v>278</v>
      </c>
    </row>
    <row r="1410" spans="1:22" hidden="1" x14ac:dyDescent="0.25">
      <c r="A1410" s="25">
        <v>2017</v>
      </c>
      <c r="B1410" s="25">
        <v>210058</v>
      </c>
      <c r="C1410" s="25" t="s">
        <v>240</v>
      </c>
      <c r="D1410" s="25" t="s">
        <v>1</v>
      </c>
      <c r="E1410" s="25" t="s">
        <v>174</v>
      </c>
      <c r="F1410" s="25" t="s">
        <v>175</v>
      </c>
      <c r="G1410" s="26">
        <v>4543.3733199999997</v>
      </c>
      <c r="H1410" s="26">
        <v>9428.1</v>
      </c>
      <c r="I1410" s="26">
        <v>714.095663532</v>
      </c>
      <c r="J1410" s="26">
        <v>391.14066823799999</v>
      </c>
      <c r="K1410" s="26"/>
      <c r="L1410" s="26"/>
      <c r="M1410" s="26">
        <v>10533.33633177</v>
      </c>
      <c r="N1410" s="26">
        <v>5.9</v>
      </c>
      <c r="O1410" s="26"/>
      <c r="P1410" s="26">
        <v>10539.23633177</v>
      </c>
      <c r="Q1410" s="26">
        <v>0</v>
      </c>
      <c r="R1410" s="26">
        <v>0</v>
      </c>
      <c r="S1410" s="26">
        <v>10539.23633177</v>
      </c>
      <c r="T1410" s="26">
        <v>1180.5999999999999</v>
      </c>
      <c r="U1410" s="26">
        <v>11719.83633177</v>
      </c>
      <c r="V1410" s="25" t="s">
        <v>278</v>
      </c>
    </row>
    <row r="1411" spans="1:22" hidden="1" x14ac:dyDescent="0.25">
      <c r="A1411" s="25">
        <v>2017</v>
      </c>
      <c r="B1411" s="25">
        <v>210058</v>
      </c>
      <c r="C1411" s="25" t="s">
        <v>240</v>
      </c>
      <c r="D1411" s="25" t="s">
        <v>1</v>
      </c>
      <c r="E1411" s="25" t="s">
        <v>176</v>
      </c>
      <c r="F1411" s="25" t="s">
        <v>2</v>
      </c>
      <c r="G1411" s="26">
        <v>4543.3733199999997</v>
      </c>
      <c r="H1411" s="26">
        <v>2928.8</v>
      </c>
      <c r="I1411" s="26">
        <v>1654.9388745890001</v>
      </c>
      <c r="J1411" s="26">
        <v>636.33957037599998</v>
      </c>
      <c r="K1411" s="26"/>
      <c r="L1411" s="26"/>
      <c r="M1411" s="26">
        <v>5220.078444965</v>
      </c>
      <c r="N1411" s="26">
        <v>13.6</v>
      </c>
      <c r="O1411" s="26"/>
      <c r="P1411" s="26">
        <v>5233.6784449650004</v>
      </c>
      <c r="Q1411" s="26">
        <v>0</v>
      </c>
      <c r="R1411" s="26">
        <v>0</v>
      </c>
      <c r="S1411" s="26">
        <v>5233.6784449650004</v>
      </c>
      <c r="T1411" s="26">
        <v>586.29999999999995</v>
      </c>
      <c r="U1411" s="26">
        <v>5819.9784449649997</v>
      </c>
      <c r="V1411" s="25" t="s">
        <v>278</v>
      </c>
    </row>
    <row r="1412" spans="1:22" hidden="1" x14ac:dyDescent="0.25">
      <c r="A1412" s="25">
        <v>2017</v>
      </c>
      <c r="B1412" s="25">
        <v>210058</v>
      </c>
      <c r="C1412" s="25" t="s">
        <v>240</v>
      </c>
      <c r="D1412" s="25" t="s">
        <v>1</v>
      </c>
      <c r="E1412" s="25" t="s">
        <v>134</v>
      </c>
      <c r="F1412" s="25" t="s">
        <v>135</v>
      </c>
      <c r="G1412" s="26">
        <v>842473</v>
      </c>
      <c r="H1412" s="26">
        <v>1050.400207464</v>
      </c>
      <c r="I1412" s="26">
        <v>137.50231522000001</v>
      </c>
      <c r="J1412" s="26">
        <v>443.24640917400001</v>
      </c>
      <c r="K1412" s="26">
        <v>3.6225190839999999</v>
      </c>
      <c r="L1412" s="26">
        <v>25.604468907000001</v>
      </c>
      <c r="M1412" s="26">
        <v>1660.375919849</v>
      </c>
      <c r="N1412" s="26">
        <v>71.7</v>
      </c>
      <c r="O1412" s="26">
        <v>43.093553</v>
      </c>
      <c r="P1412" s="26">
        <v>1775.1694728489999</v>
      </c>
      <c r="Q1412" s="26">
        <v>0</v>
      </c>
      <c r="R1412" s="26">
        <v>0</v>
      </c>
      <c r="S1412" s="26">
        <v>1775.1694728489999</v>
      </c>
      <c r="T1412" s="26">
        <v>198.9</v>
      </c>
      <c r="U1412" s="26">
        <v>1974.069472849</v>
      </c>
      <c r="V1412" s="25" t="s">
        <v>278</v>
      </c>
    </row>
    <row r="1413" spans="1:22" hidden="1" x14ac:dyDescent="0.25">
      <c r="A1413" s="25">
        <v>2017</v>
      </c>
      <c r="B1413" s="25">
        <v>210058</v>
      </c>
      <c r="C1413" s="25" t="s">
        <v>240</v>
      </c>
      <c r="D1413" s="25" t="s">
        <v>1</v>
      </c>
      <c r="E1413" s="25" t="s">
        <v>136</v>
      </c>
      <c r="F1413" s="25" t="s">
        <v>137</v>
      </c>
      <c r="G1413" s="26">
        <v>7332</v>
      </c>
      <c r="H1413" s="26">
        <v>11.135506162</v>
      </c>
      <c r="I1413" s="26">
        <v>4.2746100000000002E-2</v>
      </c>
      <c r="J1413" s="26">
        <v>3.7364560459999998</v>
      </c>
      <c r="K1413" s="26">
        <v>0</v>
      </c>
      <c r="L1413" s="26">
        <v>0</v>
      </c>
      <c r="M1413" s="26">
        <v>14.914708265</v>
      </c>
      <c r="N1413" s="26">
        <v>0.1</v>
      </c>
      <c r="O1413" s="26">
        <v>0</v>
      </c>
      <c r="P1413" s="26">
        <v>15.014708264999999</v>
      </c>
      <c r="Q1413" s="26">
        <v>0</v>
      </c>
      <c r="R1413" s="26">
        <v>0</v>
      </c>
      <c r="S1413" s="26">
        <v>15.014708264999999</v>
      </c>
      <c r="T1413" s="26">
        <v>1.7</v>
      </c>
      <c r="U1413" s="26">
        <v>16.714708264999999</v>
      </c>
      <c r="V1413" s="25" t="s">
        <v>278</v>
      </c>
    </row>
    <row r="1414" spans="1:22" hidden="1" x14ac:dyDescent="0.25">
      <c r="A1414" s="25">
        <v>2017</v>
      </c>
      <c r="B1414" s="25">
        <v>210058</v>
      </c>
      <c r="C1414" s="25" t="s">
        <v>240</v>
      </c>
      <c r="D1414" s="25" t="s">
        <v>1</v>
      </c>
      <c r="E1414" s="25" t="s">
        <v>138</v>
      </c>
      <c r="F1414" s="25" t="s">
        <v>139</v>
      </c>
      <c r="G1414" s="26">
        <v>0</v>
      </c>
      <c r="H1414" s="26">
        <v>0</v>
      </c>
      <c r="I1414" s="26">
        <v>0</v>
      </c>
      <c r="J1414" s="26">
        <v>0</v>
      </c>
      <c r="K1414" s="26">
        <v>0</v>
      </c>
      <c r="L1414" s="26">
        <v>0</v>
      </c>
      <c r="M1414" s="26">
        <v>0</v>
      </c>
      <c r="N1414" s="26">
        <v>0</v>
      </c>
      <c r="O1414" s="26">
        <v>11.371570044</v>
      </c>
      <c r="P1414" s="26">
        <v>11.371570044</v>
      </c>
      <c r="Q1414" s="26">
        <v>0</v>
      </c>
      <c r="R1414" s="26">
        <v>0</v>
      </c>
      <c r="S1414" s="26">
        <v>11.371570044</v>
      </c>
      <c r="T1414" s="26">
        <v>1.3</v>
      </c>
      <c r="U1414" s="26">
        <v>12.671570043999999</v>
      </c>
      <c r="V1414" s="25" t="s">
        <v>278</v>
      </c>
    </row>
    <row r="1415" spans="1:22" hidden="1" x14ac:dyDescent="0.25">
      <c r="A1415" s="25">
        <v>2017</v>
      </c>
      <c r="B1415" s="25">
        <v>210058</v>
      </c>
      <c r="C1415" s="25" t="s">
        <v>240</v>
      </c>
      <c r="D1415" s="25" t="s">
        <v>1</v>
      </c>
      <c r="E1415" s="25" t="s">
        <v>140</v>
      </c>
      <c r="F1415" s="25" t="s">
        <v>141</v>
      </c>
      <c r="G1415" s="26">
        <v>92162</v>
      </c>
      <c r="H1415" s="26">
        <v>989.82352209999999</v>
      </c>
      <c r="I1415" s="26">
        <v>164.230854384</v>
      </c>
      <c r="J1415" s="26">
        <v>615.82235809899998</v>
      </c>
      <c r="K1415" s="26">
        <v>0</v>
      </c>
      <c r="L1415" s="26">
        <v>0</v>
      </c>
      <c r="M1415" s="26">
        <v>1769.8767345819999</v>
      </c>
      <c r="N1415" s="26">
        <v>170.2</v>
      </c>
      <c r="O1415" s="26">
        <v>327.883409976</v>
      </c>
      <c r="P1415" s="26">
        <v>2267.9601445590001</v>
      </c>
      <c r="Q1415" s="26">
        <v>0</v>
      </c>
      <c r="R1415" s="26">
        <v>0</v>
      </c>
      <c r="S1415" s="26">
        <v>2267.9601445590001</v>
      </c>
      <c r="T1415" s="26">
        <v>254.1</v>
      </c>
      <c r="U1415" s="26">
        <v>2522.060144559</v>
      </c>
      <c r="V1415" s="25" t="s">
        <v>278</v>
      </c>
    </row>
    <row r="1416" spans="1:22" hidden="1" x14ac:dyDescent="0.25">
      <c r="A1416" s="25">
        <v>2017</v>
      </c>
      <c r="B1416" s="25">
        <v>210058</v>
      </c>
      <c r="C1416" s="25" t="s">
        <v>240</v>
      </c>
      <c r="D1416" s="25" t="s">
        <v>1</v>
      </c>
      <c r="E1416" s="25" t="s">
        <v>142</v>
      </c>
      <c r="F1416" s="25" t="s">
        <v>143</v>
      </c>
      <c r="G1416" s="26">
        <v>17207</v>
      </c>
      <c r="H1416" s="26">
        <v>112.6</v>
      </c>
      <c r="I1416" s="26">
        <v>9.2565895830000002</v>
      </c>
      <c r="J1416" s="26">
        <v>29.381371061999999</v>
      </c>
      <c r="K1416" s="26">
        <v>0</v>
      </c>
      <c r="L1416" s="26">
        <v>0</v>
      </c>
      <c r="M1416" s="26">
        <v>151.23796064499999</v>
      </c>
      <c r="N1416" s="26">
        <v>0.9</v>
      </c>
      <c r="O1416" s="26">
        <v>0</v>
      </c>
      <c r="P1416" s="26">
        <v>152.13796064499999</v>
      </c>
      <c r="Q1416" s="26">
        <v>0</v>
      </c>
      <c r="R1416" s="26">
        <v>0</v>
      </c>
      <c r="S1416" s="26">
        <v>152.13796064499999</v>
      </c>
      <c r="T1416" s="26">
        <v>17</v>
      </c>
      <c r="U1416" s="26">
        <v>169.13796064499999</v>
      </c>
      <c r="V1416" s="25" t="s">
        <v>278</v>
      </c>
    </row>
    <row r="1417" spans="1:22" hidden="1" x14ac:dyDescent="0.25">
      <c r="A1417" s="25">
        <v>2017</v>
      </c>
      <c r="B1417" s="25">
        <v>210058</v>
      </c>
      <c r="C1417" s="25" t="s">
        <v>240</v>
      </c>
      <c r="D1417" s="25" t="s">
        <v>1</v>
      </c>
      <c r="E1417" s="25" t="s">
        <v>148</v>
      </c>
      <c r="F1417" s="25" t="s">
        <v>149</v>
      </c>
      <c r="G1417" s="26">
        <v>734681</v>
      </c>
      <c r="H1417" s="26">
        <v>941.56790121899996</v>
      </c>
      <c r="I1417" s="26">
        <v>4.8586919000000002</v>
      </c>
      <c r="J1417" s="26">
        <v>186.77391460699999</v>
      </c>
      <c r="K1417" s="26">
        <v>0</v>
      </c>
      <c r="L1417" s="26">
        <v>0</v>
      </c>
      <c r="M1417" s="26">
        <v>1133.2005077250001</v>
      </c>
      <c r="N1417" s="26">
        <v>7.7</v>
      </c>
      <c r="O1417" s="26">
        <v>0</v>
      </c>
      <c r="P1417" s="26">
        <v>1140.9005077249999</v>
      </c>
      <c r="Q1417" s="26">
        <v>0</v>
      </c>
      <c r="R1417" s="26">
        <v>0</v>
      </c>
      <c r="S1417" s="26">
        <v>1140.9005077249999</v>
      </c>
      <c r="T1417" s="26">
        <v>127.8</v>
      </c>
      <c r="U1417" s="26">
        <v>1268.7005077250001</v>
      </c>
      <c r="V1417" s="25" t="s">
        <v>278</v>
      </c>
    </row>
    <row r="1418" spans="1:22" hidden="1" x14ac:dyDescent="0.25">
      <c r="A1418" s="25">
        <v>2017</v>
      </c>
      <c r="B1418" s="25">
        <v>210058</v>
      </c>
      <c r="C1418" s="25" t="s">
        <v>240</v>
      </c>
      <c r="D1418" s="25" t="s">
        <v>1</v>
      </c>
      <c r="E1418" s="25" t="s">
        <v>152</v>
      </c>
      <c r="F1418" s="25" t="s">
        <v>153</v>
      </c>
      <c r="G1418" s="26">
        <v>12736</v>
      </c>
      <c r="H1418" s="26">
        <v>55.691844365999998</v>
      </c>
      <c r="I1418" s="26">
        <v>2.6457967259999999</v>
      </c>
      <c r="J1418" s="26">
        <v>42.139105624999999</v>
      </c>
      <c r="K1418" s="26">
        <v>0</v>
      </c>
      <c r="L1418" s="26">
        <v>0</v>
      </c>
      <c r="M1418" s="26">
        <v>100.476746717</v>
      </c>
      <c r="N1418" s="26">
        <v>0.5</v>
      </c>
      <c r="O1418" s="26">
        <v>0</v>
      </c>
      <c r="P1418" s="26">
        <v>100.976746717</v>
      </c>
      <c r="Q1418" s="26">
        <v>0</v>
      </c>
      <c r="R1418" s="26">
        <v>0</v>
      </c>
      <c r="S1418" s="26">
        <v>100.976746717</v>
      </c>
      <c r="T1418" s="26">
        <v>11.3</v>
      </c>
      <c r="U1418" s="26">
        <v>112.27674671699999</v>
      </c>
      <c r="V1418" s="25" t="s">
        <v>278</v>
      </c>
    </row>
    <row r="1419" spans="1:22" hidden="1" x14ac:dyDescent="0.25">
      <c r="A1419" s="25">
        <v>2017</v>
      </c>
      <c r="B1419" s="25">
        <v>210058</v>
      </c>
      <c r="C1419" s="25" t="s">
        <v>240</v>
      </c>
      <c r="D1419" s="25" t="s">
        <v>1</v>
      </c>
      <c r="E1419" s="25" t="s">
        <v>154</v>
      </c>
      <c r="F1419" s="25" t="s">
        <v>155</v>
      </c>
      <c r="G1419" s="26">
        <v>967640</v>
      </c>
      <c r="H1419" s="26">
        <v>4363.6667496549999</v>
      </c>
      <c r="I1419" s="26">
        <v>685.83638051100002</v>
      </c>
      <c r="J1419" s="26">
        <v>1513.803995411</v>
      </c>
      <c r="K1419" s="26">
        <v>0</v>
      </c>
      <c r="L1419" s="26">
        <v>0</v>
      </c>
      <c r="M1419" s="26">
        <v>6563.3071255759996</v>
      </c>
      <c r="N1419" s="26">
        <v>799.1</v>
      </c>
      <c r="O1419" s="26">
        <v>0</v>
      </c>
      <c r="P1419" s="26">
        <v>7362.407125576</v>
      </c>
      <c r="Q1419" s="26">
        <v>0</v>
      </c>
      <c r="R1419" s="26">
        <v>0</v>
      </c>
      <c r="S1419" s="26">
        <v>7362.407125576</v>
      </c>
      <c r="T1419" s="26">
        <v>824.7</v>
      </c>
      <c r="U1419" s="26">
        <v>8187.1071255759998</v>
      </c>
      <c r="V1419" s="25" t="s">
        <v>278</v>
      </c>
    </row>
    <row r="1420" spans="1:22" hidden="1" x14ac:dyDescent="0.25">
      <c r="A1420" s="25">
        <v>2017</v>
      </c>
      <c r="B1420" s="25">
        <v>210058</v>
      </c>
      <c r="C1420" s="25" t="s">
        <v>240</v>
      </c>
      <c r="D1420" s="25" t="s">
        <v>1</v>
      </c>
      <c r="E1420" s="25" t="s">
        <v>156</v>
      </c>
      <c r="F1420" s="25" t="s">
        <v>157</v>
      </c>
      <c r="G1420" s="26">
        <v>759933</v>
      </c>
      <c r="H1420" s="26">
        <v>3077.1235403760002</v>
      </c>
      <c r="I1420" s="26">
        <v>499.29157145400001</v>
      </c>
      <c r="J1420" s="26">
        <v>988.08111286500002</v>
      </c>
      <c r="K1420" s="26">
        <v>0</v>
      </c>
      <c r="L1420" s="26">
        <v>0</v>
      </c>
      <c r="M1420" s="26">
        <v>4564.4962246949999</v>
      </c>
      <c r="N1420" s="26">
        <v>576.9</v>
      </c>
      <c r="O1420" s="26">
        <v>0</v>
      </c>
      <c r="P1420" s="26">
        <v>5141.3962246949995</v>
      </c>
      <c r="Q1420" s="26">
        <v>0</v>
      </c>
      <c r="R1420" s="26">
        <v>0</v>
      </c>
      <c r="S1420" s="26">
        <v>5141.3962246949995</v>
      </c>
      <c r="T1420" s="26">
        <v>575.9</v>
      </c>
      <c r="U1420" s="26">
        <v>5717.2962246950001</v>
      </c>
      <c r="V1420" s="25" t="s">
        <v>278</v>
      </c>
    </row>
    <row r="1421" spans="1:22" hidden="1" x14ac:dyDescent="0.25">
      <c r="A1421" s="25">
        <v>2017</v>
      </c>
      <c r="B1421" s="25">
        <v>210058</v>
      </c>
      <c r="C1421" s="25" t="s">
        <v>240</v>
      </c>
      <c r="D1421" s="25" t="s">
        <v>1</v>
      </c>
      <c r="E1421" s="25" t="s">
        <v>158</v>
      </c>
      <c r="F1421" s="25" t="s">
        <v>159</v>
      </c>
      <c r="G1421" s="26">
        <v>291630</v>
      </c>
      <c r="H1421" s="26">
        <v>1235.1322508210001</v>
      </c>
      <c r="I1421" s="26">
        <v>42.068703618999997</v>
      </c>
      <c r="J1421" s="26">
        <v>321.75411088800001</v>
      </c>
      <c r="K1421" s="26">
        <v>0</v>
      </c>
      <c r="L1421" s="26">
        <v>0</v>
      </c>
      <c r="M1421" s="26">
        <v>1598.955065328</v>
      </c>
      <c r="N1421" s="26">
        <v>49.9</v>
      </c>
      <c r="O1421" s="26">
        <v>0</v>
      </c>
      <c r="P1421" s="26">
        <v>1648.8550653279999</v>
      </c>
      <c r="Q1421" s="26">
        <v>0</v>
      </c>
      <c r="R1421" s="26">
        <v>0</v>
      </c>
      <c r="S1421" s="26">
        <v>1648.8550653279999</v>
      </c>
      <c r="T1421" s="26">
        <v>184.7</v>
      </c>
      <c r="U1421" s="26">
        <v>1833.555065328</v>
      </c>
      <c r="V1421" s="25" t="s">
        <v>278</v>
      </c>
    </row>
    <row r="1422" spans="1:22" hidden="1" x14ac:dyDescent="0.25">
      <c r="A1422" s="25">
        <v>2017</v>
      </c>
      <c r="B1422" s="25">
        <v>210058</v>
      </c>
      <c r="C1422" s="25" t="s">
        <v>240</v>
      </c>
      <c r="D1422" s="25" t="s">
        <v>1</v>
      </c>
      <c r="E1422" s="25" t="s">
        <v>197</v>
      </c>
      <c r="F1422" s="25" t="s">
        <v>198</v>
      </c>
      <c r="G1422" s="26">
        <v>2122.13</v>
      </c>
      <c r="H1422" s="26">
        <v>405.54569417699997</v>
      </c>
      <c r="I1422" s="26">
        <v>4.9124387299999999</v>
      </c>
      <c r="J1422" s="26">
        <v>79.919284216999998</v>
      </c>
      <c r="K1422" s="26">
        <v>0</v>
      </c>
      <c r="L1422" s="26">
        <v>0</v>
      </c>
      <c r="M1422" s="26">
        <v>490.37741712399998</v>
      </c>
      <c r="N1422" s="26">
        <v>3.3</v>
      </c>
      <c r="O1422" s="26">
        <v>0</v>
      </c>
      <c r="P1422" s="26">
        <v>493.67741712399999</v>
      </c>
      <c r="Q1422" s="26">
        <v>0</v>
      </c>
      <c r="R1422" s="26">
        <v>0</v>
      </c>
      <c r="S1422" s="26">
        <v>493.67741712399999</v>
      </c>
      <c r="T1422" s="26">
        <v>55.3</v>
      </c>
      <c r="U1422" s="26">
        <v>548.977417124</v>
      </c>
      <c r="V1422" s="25" t="s">
        <v>278</v>
      </c>
    </row>
    <row r="1423" spans="1:22" hidden="1" x14ac:dyDescent="0.25">
      <c r="A1423" s="25">
        <v>2017</v>
      </c>
      <c r="B1423" s="25">
        <v>210058</v>
      </c>
      <c r="C1423" s="25" t="s">
        <v>240</v>
      </c>
      <c r="D1423" s="25" t="s">
        <v>1</v>
      </c>
      <c r="E1423" s="25" t="s">
        <v>168</v>
      </c>
      <c r="F1423" s="25" t="s">
        <v>169</v>
      </c>
      <c r="G1423" s="26">
        <v>21243</v>
      </c>
      <c r="H1423" s="26">
        <v>16567.7314797</v>
      </c>
      <c r="I1423" s="26">
        <v>2923.3877338829998</v>
      </c>
      <c r="J1423" s="26">
        <v>3325.3453336269999</v>
      </c>
      <c r="K1423" s="26">
        <v>247.582707669</v>
      </c>
      <c r="L1423" s="26">
        <v>1749.9480036519999</v>
      </c>
      <c r="M1423" s="26">
        <v>24813.995258530998</v>
      </c>
      <c r="N1423" s="26">
        <v>2411.3000000000002</v>
      </c>
      <c r="O1423" s="26">
        <v>0.66</v>
      </c>
      <c r="P1423" s="26">
        <v>27225.955258531001</v>
      </c>
      <c r="Q1423" s="26">
        <v>0</v>
      </c>
      <c r="R1423" s="26">
        <v>0</v>
      </c>
      <c r="S1423" s="26">
        <v>27225.955258531001</v>
      </c>
      <c r="T1423" s="26">
        <v>3049.9</v>
      </c>
      <c r="U1423" s="26">
        <v>30275.855258530999</v>
      </c>
      <c r="V1423" s="25" t="s">
        <v>278</v>
      </c>
    </row>
    <row r="1424" spans="1:22" hidden="1" x14ac:dyDescent="0.25">
      <c r="A1424" s="25">
        <v>2017</v>
      </c>
      <c r="B1424" s="25">
        <v>210058</v>
      </c>
      <c r="C1424" s="25" t="s">
        <v>240</v>
      </c>
      <c r="D1424" s="25" t="s">
        <v>1</v>
      </c>
      <c r="E1424" s="25" t="s">
        <v>172</v>
      </c>
      <c r="F1424" s="25" t="s">
        <v>173</v>
      </c>
      <c r="G1424" s="26">
        <v>2635</v>
      </c>
      <c r="H1424" s="26"/>
      <c r="I1424" s="26">
        <v>1493.2496251079999</v>
      </c>
      <c r="J1424" s="26">
        <v>91.402570458</v>
      </c>
      <c r="K1424" s="26"/>
      <c r="L1424" s="26"/>
      <c r="M1424" s="26">
        <v>1584.652195567</v>
      </c>
      <c r="N1424" s="26"/>
      <c r="O1424" s="26"/>
      <c r="P1424" s="26">
        <v>1584.652195567</v>
      </c>
      <c r="Q1424" s="26">
        <v>0</v>
      </c>
      <c r="R1424" s="26">
        <v>0</v>
      </c>
      <c r="S1424" s="26">
        <v>1584.652195567</v>
      </c>
      <c r="T1424" s="26">
        <v>177.5</v>
      </c>
      <c r="U1424" s="26">
        <v>1762.152195567</v>
      </c>
      <c r="V1424" s="25" t="s">
        <v>278</v>
      </c>
    </row>
    <row r="1425" spans="1:22" x14ac:dyDescent="0.25">
      <c r="A1425" s="25">
        <v>2017</v>
      </c>
      <c r="B1425" s="25">
        <v>210058</v>
      </c>
      <c r="C1425" s="25" t="s">
        <v>240</v>
      </c>
      <c r="D1425" s="25" t="s">
        <v>177</v>
      </c>
      <c r="E1425" s="25" t="s">
        <v>94</v>
      </c>
      <c r="F1425" s="25" t="s">
        <v>94</v>
      </c>
      <c r="G1425" s="26">
        <v>4869468.8766400013</v>
      </c>
      <c r="H1425" s="26">
        <v>63232.385942440997</v>
      </c>
      <c r="I1425" s="26">
        <v>11364.884253192</v>
      </c>
      <c r="J1425" s="26">
        <v>17029.984619529001</v>
      </c>
      <c r="K1425" s="26">
        <v>557.14532194100002</v>
      </c>
      <c r="L1425" s="26">
        <v>3937.9784192000002</v>
      </c>
      <c r="M1425" s="26">
        <v>96122.378556302996</v>
      </c>
      <c r="N1425" s="26">
        <v>6886.4</v>
      </c>
      <c r="O1425" s="26">
        <v>658.26226479499996</v>
      </c>
      <c r="P1425" s="26">
        <v>103667.04082109798</v>
      </c>
      <c r="Q1425" s="26">
        <v>0</v>
      </c>
      <c r="R1425" s="26">
        <v>0</v>
      </c>
      <c r="S1425" s="26">
        <v>103667.04082109799</v>
      </c>
      <c r="T1425" s="26">
        <v>11612.7</v>
      </c>
      <c r="U1425" s="26">
        <v>115279.74082109801</v>
      </c>
      <c r="V1425" s="25" t="s">
        <v>278</v>
      </c>
    </row>
    <row r="1426" spans="1:22" hidden="1" x14ac:dyDescent="0.25">
      <c r="A1426" s="25">
        <v>2017</v>
      </c>
      <c r="B1426" s="25">
        <v>210060</v>
      </c>
      <c r="C1426" s="25" t="s">
        <v>96</v>
      </c>
      <c r="D1426" s="25" t="s">
        <v>1</v>
      </c>
      <c r="E1426" s="25" t="s">
        <v>106</v>
      </c>
      <c r="F1426" s="25" t="s">
        <v>107</v>
      </c>
      <c r="G1426" s="26">
        <v>6374</v>
      </c>
      <c r="H1426" s="26">
        <v>3964.296884118216</v>
      </c>
      <c r="I1426" s="26">
        <v>943.94405564347585</v>
      </c>
      <c r="J1426" s="26">
        <v>1414.8127562096925</v>
      </c>
      <c r="K1426" s="26">
        <v>0</v>
      </c>
      <c r="L1426" s="26">
        <v>0</v>
      </c>
      <c r="M1426" s="26">
        <v>6323.0536959713845</v>
      </c>
      <c r="N1426" s="26">
        <v>361.71032929902526</v>
      </c>
      <c r="O1426" s="26">
        <v>3.8023180449552885</v>
      </c>
      <c r="P1426" s="26">
        <v>6688.566343315365</v>
      </c>
      <c r="Q1426" s="26">
        <v>0</v>
      </c>
      <c r="R1426" s="26">
        <v>-100.30149536129296</v>
      </c>
      <c r="S1426" s="26">
        <v>6588.2648479540721</v>
      </c>
      <c r="T1426" s="26">
        <v>999.52014713290646</v>
      </c>
      <c r="U1426" s="26">
        <v>7587.7849950869786</v>
      </c>
      <c r="V1426" s="25" t="s">
        <v>278</v>
      </c>
    </row>
    <row r="1427" spans="1:22" hidden="1" x14ac:dyDescent="0.25">
      <c r="A1427" s="25">
        <v>2017</v>
      </c>
      <c r="B1427" s="25">
        <v>210060</v>
      </c>
      <c r="C1427" s="25" t="s">
        <v>96</v>
      </c>
      <c r="D1427" s="25" t="s">
        <v>1</v>
      </c>
      <c r="E1427" s="25" t="s">
        <v>116</v>
      </c>
      <c r="F1427" s="25" t="s">
        <v>117</v>
      </c>
      <c r="G1427" s="26">
        <v>1134</v>
      </c>
      <c r="H1427" s="26">
        <v>1109.740209810215</v>
      </c>
      <c r="I1427" s="26">
        <v>149.09445069290064</v>
      </c>
      <c r="J1427" s="26">
        <v>392.30857157913141</v>
      </c>
      <c r="K1427" s="26">
        <v>0</v>
      </c>
      <c r="L1427" s="26">
        <v>0</v>
      </c>
      <c r="M1427" s="26">
        <v>1651.1432320822471</v>
      </c>
      <c r="N1427" s="26">
        <v>83.332884985615493</v>
      </c>
      <c r="O1427" s="26">
        <v>24.561809011955674</v>
      </c>
      <c r="P1427" s="26">
        <v>1759.0379260798181</v>
      </c>
      <c r="Q1427" s="26">
        <v>0</v>
      </c>
      <c r="R1427" s="26">
        <v>-26.378468168946803</v>
      </c>
      <c r="S1427" s="26">
        <v>1732.6594579108714</v>
      </c>
      <c r="T1427" s="26">
        <v>262.86557633457926</v>
      </c>
      <c r="U1427" s="26">
        <v>1995.5250342454506</v>
      </c>
      <c r="V1427" s="25" t="s">
        <v>278</v>
      </c>
    </row>
    <row r="1428" spans="1:22" hidden="1" x14ac:dyDescent="0.25">
      <c r="A1428" s="25">
        <v>2017</v>
      </c>
      <c r="B1428" s="25">
        <v>210060</v>
      </c>
      <c r="C1428" s="25" t="s">
        <v>96</v>
      </c>
      <c r="D1428" s="25" t="s">
        <v>1</v>
      </c>
      <c r="E1428" s="25" t="s">
        <v>120</v>
      </c>
      <c r="F1428" s="25" t="s">
        <v>121</v>
      </c>
      <c r="G1428" s="26">
        <v>303141.65000000002</v>
      </c>
      <c r="H1428" s="26">
        <v>4614.663081033209</v>
      </c>
      <c r="I1428" s="26">
        <v>494.29797505929866</v>
      </c>
      <c r="J1428" s="26">
        <v>1859.9631616616248</v>
      </c>
      <c r="K1428" s="26">
        <v>0</v>
      </c>
      <c r="L1428" s="26">
        <v>0</v>
      </c>
      <c r="M1428" s="26">
        <v>6968.9242177541328</v>
      </c>
      <c r="N1428" s="26">
        <v>293.21102874203297</v>
      </c>
      <c r="O1428" s="26">
        <v>0.22662895149688961</v>
      </c>
      <c r="P1428" s="26">
        <v>7262.3618754476629</v>
      </c>
      <c r="Q1428" s="26">
        <v>0</v>
      </c>
      <c r="R1428" s="26">
        <v>-108.90611209833364</v>
      </c>
      <c r="S1428" s="26">
        <v>7153.4557633493296</v>
      </c>
      <c r="T1428" s="26">
        <v>1085.2665037156235</v>
      </c>
      <c r="U1428" s="26">
        <v>8238.7222670649535</v>
      </c>
      <c r="V1428" s="25" t="s">
        <v>278</v>
      </c>
    </row>
    <row r="1429" spans="1:22" hidden="1" x14ac:dyDescent="0.25">
      <c r="A1429" s="25">
        <v>2017</v>
      </c>
      <c r="B1429" s="25">
        <v>210060</v>
      </c>
      <c r="C1429" s="25" t="s">
        <v>96</v>
      </c>
      <c r="D1429" s="25" t="s">
        <v>1</v>
      </c>
      <c r="E1429" s="25" t="s">
        <v>124</v>
      </c>
      <c r="F1429" s="25" t="s">
        <v>125</v>
      </c>
      <c r="G1429" s="26">
        <v>680</v>
      </c>
      <c r="H1429" s="26">
        <v>278.72972844746801</v>
      </c>
      <c r="I1429" s="26">
        <v>49.919507716520542</v>
      </c>
      <c r="J1429" s="26">
        <v>114.86304828335466</v>
      </c>
      <c r="K1429" s="26">
        <v>0</v>
      </c>
      <c r="L1429" s="26">
        <v>0</v>
      </c>
      <c r="M1429" s="26">
        <v>443.51228444734323</v>
      </c>
      <c r="N1429" s="26">
        <v>35.330407393805459</v>
      </c>
      <c r="O1429" s="26">
        <v>2.1854286547433907E-4</v>
      </c>
      <c r="P1429" s="26">
        <v>478.84291038401415</v>
      </c>
      <c r="Q1429" s="26">
        <v>0</v>
      </c>
      <c r="R1429" s="26">
        <v>-7.1807107068124765</v>
      </c>
      <c r="S1429" s="26">
        <v>471.66219967720167</v>
      </c>
      <c r="T1429" s="26">
        <v>71.5569094592163</v>
      </c>
      <c r="U1429" s="26">
        <v>543.21910913641796</v>
      </c>
      <c r="V1429" s="25" t="s">
        <v>278</v>
      </c>
    </row>
    <row r="1430" spans="1:22" hidden="1" x14ac:dyDescent="0.25">
      <c r="A1430" s="25">
        <v>2017</v>
      </c>
      <c r="B1430" s="25">
        <v>210060</v>
      </c>
      <c r="C1430" s="25" t="s">
        <v>96</v>
      </c>
      <c r="D1430" s="25" t="s">
        <v>1</v>
      </c>
      <c r="E1430" s="25" t="s">
        <v>128</v>
      </c>
      <c r="F1430" s="25" t="s">
        <v>129</v>
      </c>
      <c r="G1430" s="26">
        <v>121698</v>
      </c>
      <c r="H1430" s="26">
        <v>2731.6422257615454</v>
      </c>
      <c r="I1430" s="26">
        <v>431.16275980330994</v>
      </c>
      <c r="J1430" s="26">
        <v>1843.1677488956702</v>
      </c>
      <c r="K1430" s="26">
        <v>0</v>
      </c>
      <c r="L1430" s="26">
        <v>0</v>
      </c>
      <c r="M1430" s="26">
        <v>5005.9727344605253</v>
      </c>
      <c r="N1430" s="26">
        <v>283.33902410393654</v>
      </c>
      <c r="O1430" s="26">
        <v>149.56901600000003</v>
      </c>
      <c r="P1430" s="26">
        <v>5438.8807745644626</v>
      </c>
      <c r="Q1430" s="26">
        <v>0</v>
      </c>
      <c r="R1430" s="26">
        <v>-81.561256445607384</v>
      </c>
      <c r="S1430" s="26">
        <v>5357.3195181188548</v>
      </c>
      <c r="T1430" s="26">
        <v>812.77072439657911</v>
      </c>
      <c r="U1430" s="26">
        <v>6170.0902425154336</v>
      </c>
      <c r="V1430" s="25" t="s">
        <v>278</v>
      </c>
    </row>
    <row r="1431" spans="1:22" hidden="1" x14ac:dyDescent="0.25">
      <c r="A1431" s="25">
        <v>2017</v>
      </c>
      <c r="B1431" s="25">
        <v>210060</v>
      </c>
      <c r="C1431" s="25" t="s">
        <v>96</v>
      </c>
      <c r="D1431" s="25" t="s">
        <v>1</v>
      </c>
      <c r="E1431" s="25" t="s">
        <v>132</v>
      </c>
      <c r="F1431" s="25" t="s">
        <v>133</v>
      </c>
      <c r="G1431" s="26">
        <v>120192</v>
      </c>
      <c r="H1431" s="26">
        <v>214.88256295354998</v>
      </c>
      <c r="I1431" s="26">
        <v>14.230665388768635</v>
      </c>
      <c r="J1431" s="26">
        <v>143.98901315459864</v>
      </c>
      <c r="K1431" s="26">
        <v>0</v>
      </c>
      <c r="L1431" s="26">
        <v>0</v>
      </c>
      <c r="M1431" s="26">
        <v>373.10224149691726</v>
      </c>
      <c r="N1431" s="26">
        <v>12.140840023508634</v>
      </c>
      <c r="O1431" s="26">
        <v>0</v>
      </c>
      <c r="P1431" s="26">
        <v>385.2430815204259</v>
      </c>
      <c r="Q1431" s="26">
        <v>0</v>
      </c>
      <c r="R1431" s="26">
        <v>-5.7770911090250232</v>
      </c>
      <c r="S1431" s="26">
        <v>379.46599041140087</v>
      </c>
      <c r="T1431" s="26">
        <v>57.569619819658705</v>
      </c>
      <c r="U1431" s="26">
        <v>437.03561023105959</v>
      </c>
      <c r="V1431" s="25" t="s">
        <v>278</v>
      </c>
    </row>
    <row r="1432" spans="1:22" hidden="1" x14ac:dyDescent="0.25">
      <c r="A1432" s="25">
        <v>2017</v>
      </c>
      <c r="B1432" s="25">
        <v>210060</v>
      </c>
      <c r="C1432" s="25" t="s">
        <v>96</v>
      </c>
      <c r="D1432" s="25" t="s">
        <v>1</v>
      </c>
      <c r="E1432" s="25" t="s">
        <v>174</v>
      </c>
      <c r="F1432" s="25" t="s">
        <v>175</v>
      </c>
      <c r="G1432" s="26">
        <v>5290.1</v>
      </c>
      <c r="H1432" s="26">
        <v>2095.0250000000001</v>
      </c>
      <c r="I1432" s="26">
        <v>17.989822587555654</v>
      </c>
      <c r="J1432" s="26">
        <v>9.4706090779953502</v>
      </c>
      <c r="K1432" s="26">
        <v>0</v>
      </c>
      <c r="L1432" s="26">
        <v>0</v>
      </c>
      <c r="M1432" s="26">
        <v>2122.4854316655515</v>
      </c>
      <c r="N1432" s="26">
        <v>0.4235883483208257</v>
      </c>
      <c r="O1432" s="26">
        <v>0</v>
      </c>
      <c r="P1432" s="26">
        <v>2122.9090200138721</v>
      </c>
      <c r="Q1432" s="26">
        <v>0</v>
      </c>
      <c r="R1432" s="26">
        <v>-31.835065736646865</v>
      </c>
      <c r="S1432" s="26">
        <v>2091.0739542772253</v>
      </c>
      <c r="T1432" s="26">
        <v>317.24142770216866</v>
      </c>
      <c r="U1432" s="26">
        <v>2408.3153819793938</v>
      </c>
      <c r="V1432" s="25" t="s">
        <v>278</v>
      </c>
    </row>
    <row r="1433" spans="1:22" hidden="1" x14ac:dyDescent="0.25">
      <c r="A1433" s="25">
        <v>2017</v>
      </c>
      <c r="B1433" s="25">
        <v>210060</v>
      </c>
      <c r="C1433" s="25" t="s">
        <v>96</v>
      </c>
      <c r="D1433" s="25" t="s">
        <v>1</v>
      </c>
      <c r="E1433" s="25" t="s">
        <v>176</v>
      </c>
      <c r="F1433" s="25" t="s">
        <v>2</v>
      </c>
      <c r="G1433" s="26">
        <v>5290.1</v>
      </c>
      <c r="H1433" s="26">
        <v>1059.30872</v>
      </c>
      <c r="I1433" s="26">
        <v>857.86885654748016</v>
      </c>
      <c r="J1433" s="26">
        <v>451.61871613832125</v>
      </c>
      <c r="K1433" s="26">
        <v>0</v>
      </c>
      <c r="L1433" s="26">
        <v>0</v>
      </c>
      <c r="M1433" s="26">
        <v>2368.7962926858013</v>
      </c>
      <c r="N1433" s="26">
        <v>20.199379413123872</v>
      </c>
      <c r="O1433" s="26">
        <v>0</v>
      </c>
      <c r="P1433" s="26">
        <v>2388.9956720989253</v>
      </c>
      <c r="Q1433" s="26">
        <v>0</v>
      </c>
      <c r="R1433" s="26">
        <v>-35.825291403838477</v>
      </c>
      <c r="S1433" s="26">
        <v>2353.1703806950868</v>
      </c>
      <c r="T1433" s="26">
        <v>357.00465288239837</v>
      </c>
      <c r="U1433" s="26">
        <v>2710.175033577485</v>
      </c>
      <c r="V1433" s="25" t="s">
        <v>278</v>
      </c>
    </row>
    <row r="1434" spans="1:22" hidden="1" x14ac:dyDescent="0.25">
      <c r="A1434" s="25">
        <v>2017</v>
      </c>
      <c r="B1434" s="25">
        <v>210060</v>
      </c>
      <c r="C1434" s="25" t="s">
        <v>96</v>
      </c>
      <c r="D1434" s="25" t="s">
        <v>1</v>
      </c>
      <c r="E1434" s="25" t="s">
        <v>134</v>
      </c>
      <c r="F1434" s="25" t="s">
        <v>135</v>
      </c>
      <c r="G1434" s="26">
        <v>1900703</v>
      </c>
      <c r="H1434" s="26">
        <v>3097.9317765629394</v>
      </c>
      <c r="I1434" s="26">
        <v>150.87014204812724</v>
      </c>
      <c r="J1434" s="26">
        <v>1987.6118255011104</v>
      </c>
      <c r="K1434" s="26">
        <v>0</v>
      </c>
      <c r="L1434" s="26">
        <v>0</v>
      </c>
      <c r="M1434" s="26">
        <v>5236.4137441121766</v>
      </c>
      <c r="N1434" s="26">
        <v>100.71554066269955</v>
      </c>
      <c r="O1434" s="26">
        <v>23.171709</v>
      </c>
      <c r="P1434" s="26">
        <v>5360.3009937748766</v>
      </c>
      <c r="Q1434" s="26">
        <v>0</v>
      </c>
      <c r="R1434" s="26">
        <v>-80.3828769373836</v>
      </c>
      <c r="S1434" s="26">
        <v>5279.9181168374926</v>
      </c>
      <c r="T1434" s="26">
        <v>801.0279876089005</v>
      </c>
      <c r="U1434" s="26">
        <v>6080.9461044463933</v>
      </c>
      <c r="V1434" s="25" t="s">
        <v>278</v>
      </c>
    </row>
    <row r="1435" spans="1:22" hidden="1" x14ac:dyDescent="0.25">
      <c r="A1435" s="25">
        <v>2017</v>
      </c>
      <c r="B1435" s="25">
        <v>210060</v>
      </c>
      <c r="C1435" s="25" t="s">
        <v>96</v>
      </c>
      <c r="D1435" s="25" t="s">
        <v>1</v>
      </c>
      <c r="E1435" s="25" t="s">
        <v>136</v>
      </c>
      <c r="F1435" s="25" t="s">
        <v>137</v>
      </c>
      <c r="G1435" s="26">
        <v>172722</v>
      </c>
      <c r="H1435" s="26">
        <v>147.3931139354315</v>
      </c>
      <c r="I1435" s="26">
        <v>13.322122876537147</v>
      </c>
      <c r="J1435" s="26">
        <v>94.970322316601127</v>
      </c>
      <c r="K1435" s="26">
        <v>0</v>
      </c>
      <c r="L1435" s="26">
        <v>0</v>
      </c>
      <c r="M1435" s="26">
        <v>255.68555912856976</v>
      </c>
      <c r="N1435" s="26">
        <v>10.99430947112916</v>
      </c>
      <c r="O1435" s="26">
        <v>0</v>
      </c>
      <c r="P1435" s="26">
        <v>266.67986859969892</v>
      </c>
      <c r="Q1435" s="26">
        <v>0</v>
      </c>
      <c r="R1435" s="26">
        <v>-3.9991215202695245</v>
      </c>
      <c r="S1435" s="26">
        <v>262.68074707942941</v>
      </c>
      <c r="T1435" s="26">
        <v>39.851873752669057</v>
      </c>
      <c r="U1435" s="26">
        <v>302.53262083209847</v>
      </c>
      <c r="V1435" s="25" t="s">
        <v>278</v>
      </c>
    </row>
    <row r="1436" spans="1:22" hidden="1" x14ac:dyDescent="0.25">
      <c r="A1436" s="25">
        <v>2017</v>
      </c>
      <c r="B1436" s="25">
        <v>210060</v>
      </c>
      <c r="C1436" s="25" t="s">
        <v>96</v>
      </c>
      <c r="D1436" s="25" t="s">
        <v>1</v>
      </c>
      <c r="E1436" s="25" t="s">
        <v>140</v>
      </c>
      <c r="F1436" s="25" t="s">
        <v>141</v>
      </c>
      <c r="G1436" s="26">
        <v>131097</v>
      </c>
      <c r="H1436" s="26">
        <v>1249.9849281612262</v>
      </c>
      <c r="I1436" s="26">
        <v>374.93485947411</v>
      </c>
      <c r="J1436" s="26">
        <v>922.61120286549988</v>
      </c>
      <c r="K1436" s="26">
        <v>0</v>
      </c>
      <c r="L1436" s="26">
        <v>0</v>
      </c>
      <c r="M1436" s="26">
        <v>2547.5309905008362</v>
      </c>
      <c r="N1436" s="26">
        <v>213.26713369814573</v>
      </c>
      <c r="O1436" s="26">
        <v>21.70323800000001</v>
      </c>
      <c r="P1436" s="26">
        <v>2782.501362198982</v>
      </c>
      <c r="Q1436" s="26">
        <v>0</v>
      </c>
      <c r="R1436" s="26">
        <v>-41.726288287820836</v>
      </c>
      <c r="S1436" s="26">
        <v>2740.7750739111611</v>
      </c>
      <c r="T1436" s="26">
        <v>415.80901320088878</v>
      </c>
      <c r="U1436" s="26">
        <v>3156.5840871120499</v>
      </c>
      <c r="V1436" s="25" t="s">
        <v>278</v>
      </c>
    </row>
    <row r="1437" spans="1:22" hidden="1" x14ac:dyDescent="0.25">
      <c r="A1437" s="25">
        <v>2017</v>
      </c>
      <c r="B1437" s="25">
        <v>210060</v>
      </c>
      <c r="C1437" s="25" t="s">
        <v>96</v>
      </c>
      <c r="D1437" s="25" t="s">
        <v>1</v>
      </c>
      <c r="E1437" s="25" t="s">
        <v>142</v>
      </c>
      <c r="F1437" s="25" t="s">
        <v>143</v>
      </c>
      <c r="G1437" s="26">
        <v>214454</v>
      </c>
      <c r="H1437" s="26">
        <v>640.38907408327987</v>
      </c>
      <c r="I1437" s="26">
        <v>30.677761549802764</v>
      </c>
      <c r="J1437" s="26">
        <v>443.43439805096125</v>
      </c>
      <c r="K1437" s="26">
        <v>0</v>
      </c>
      <c r="L1437" s="26">
        <v>0</v>
      </c>
      <c r="M1437" s="26">
        <v>1114.5012336840439</v>
      </c>
      <c r="N1437" s="26">
        <v>28.909099392705151</v>
      </c>
      <c r="O1437" s="26">
        <v>79.076538461538462</v>
      </c>
      <c r="P1437" s="26">
        <v>1222.4868715382877</v>
      </c>
      <c r="Q1437" s="26">
        <v>0</v>
      </c>
      <c r="R1437" s="26">
        <v>-18.332368250691616</v>
      </c>
      <c r="S1437" s="26">
        <v>1204.1545032875961</v>
      </c>
      <c r="T1437" s="26">
        <v>182.68492752997477</v>
      </c>
      <c r="U1437" s="26">
        <v>1386.8394308175709</v>
      </c>
      <c r="V1437" s="25" t="s">
        <v>278</v>
      </c>
    </row>
    <row r="1438" spans="1:22" hidden="1" x14ac:dyDescent="0.25">
      <c r="A1438" s="27">
        <v>2017</v>
      </c>
      <c r="B1438" s="27">
        <v>210060</v>
      </c>
      <c r="C1438" s="27" t="s">
        <v>96</v>
      </c>
      <c r="D1438" s="27" t="s">
        <v>1</v>
      </c>
      <c r="E1438" s="27" t="s">
        <v>146</v>
      </c>
      <c r="F1438" s="27" t="s">
        <v>147</v>
      </c>
      <c r="G1438" s="28">
        <v>19436</v>
      </c>
      <c r="H1438" s="28">
        <v>370.99815982743399</v>
      </c>
      <c r="I1438" s="28">
        <v>34.830042490332282</v>
      </c>
      <c r="J1438" s="28">
        <v>219.50429614137281</v>
      </c>
      <c r="K1438" s="28">
        <v>0</v>
      </c>
      <c r="L1438" s="28">
        <v>0</v>
      </c>
      <c r="M1438" s="28">
        <v>625.33249845913917</v>
      </c>
      <c r="N1438" s="28">
        <v>23.783105031418216</v>
      </c>
      <c r="O1438" s="28">
        <v>4.83</v>
      </c>
      <c r="P1438" s="28">
        <v>653.94560349055746</v>
      </c>
      <c r="Q1438" s="28">
        <v>0</v>
      </c>
      <c r="R1438" s="28">
        <v>-9.8065442649902455</v>
      </c>
      <c r="S1438" s="28">
        <v>644.13905922556717</v>
      </c>
      <c r="T1438" s="28">
        <v>97.723753083655495</v>
      </c>
      <c r="U1438" s="28">
        <v>741.8628123092227</v>
      </c>
      <c r="V1438" s="27" t="s">
        <v>278</v>
      </c>
    </row>
    <row r="1439" spans="1:22" hidden="1" x14ac:dyDescent="0.25">
      <c r="A1439" s="27">
        <v>2017</v>
      </c>
      <c r="B1439" s="27">
        <v>210060</v>
      </c>
      <c r="C1439" s="27" t="s">
        <v>96</v>
      </c>
      <c r="D1439" s="27" t="s">
        <v>1</v>
      </c>
      <c r="E1439" s="27" t="s">
        <v>148</v>
      </c>
      <c r="F1439" s="27" t="s">
        <v>149</v>
      </c>
      <c r="G1439" s="28">
        <v>408362</v>
      </c>
      <c r="H1439" s="28">
        <v>681.74451820394995</v>
      </c>
      <c r="I1439" s="28">
        <v>12.678736771619127</v>
      </c>
      <c r="J1439" s="28">
        <v>332.27289281132624</v>
      </c>
      <c r="K1439" s="28">
        <v>0</v>
      </c>
      <c r="L1439" s="28">
        <v>0</v>
      </c>
      <c r="M1439" s="28">
        <v>1026.6961477868954</v>
      </c>
      <c r="N1439" s="28">
        <v>21.031335437886952</v>
      </c>
      <c r="O1439" s="28">
        <v>0</v>
      </c>
      <c r="P1439" s="28">
        <v>1047.7274832247824</v>
      </c>
      <c r="Q1439" s="28">
        <v>0</v>
      </c>
      <c r="R1439" s="28">
        <v>-15.711682878588254</v>
      </c>
      <c r="S1439" s="28">
        <v>1032.0158003461941</v>
      </c>
      <c r="T1439" s="28">
        <v>156.56938638795643</v>
      </c>
      <c r="U1439" s="28">
        <v>1188.5851867341505</v>
      </c>
      <c r="V1439" s="27" t="s">
        <v>278</v>
      </c>
    </row>
    <row r="1440" spans="1:22" hidden="1" x14ac:dyDescent="0.25">
      <c r="A1440" s="27">
        <v>2017</v>
      </c>
      <c r="B1440" s="27">
        <v>210060</v>
      </c>
      <c r="C1440" s="27" t="s">
        <v>96</v>
      </c>
      <c r="D1440" s="27" t="s">
        <v>1</v>
      </c>
      <c r="E1440" s="27" t="s">
        <v>152</v>
      </c>
      <c r="F1440" s="27" t="s">
        <v>153</v>
      </c>
      <c r="G1440" s="28">
        <v>1667</v>
      </c>
      <c r="H1440" s="28">
        <v>16.58192243349373</v>
      </c>
      <c r="I1440" s="28">
        <v>-1.721130000000065E-5</v>
      </c>
      <c r="J1440" s="28">
        <v>7.9272170555396304</v>
      </c>
      <c r="K1440" s="28">
        <v>0</v>
      </c>
      <c r="L1440" s="28">
        <v>0</v>
      </c>
      <c r="M1440" s="28">
        <v>24.509122277733361</v>
      </c>
      <c r="N1440" s="28">
        <v>0.39043793241443081</v>
      </c>
      <c r="O1440" s="28">
        <v>0</v>
      </c>
      <c r="P1440" s="28">
        <v>24.899560210147794</v>
      </c>
      <c r="Q1440" s="28">
        <v>0</v>
      </c>
      <c r="R1440" s="28">
        <v>-0.37339289090140654</v>
      </c>
      <c r="S1440" s="28">
        <v>24.526167319246387</v>
      </c>
      <c r="T1440" s="28">
        <v>3.7209187750173953</v>
      </c>
      <c r="U1440" s="28">
        <v>28.247086094263782</v>
      </c>
      <c r="V1440" s="27" t="s">
        <v>278</v>
      </c>
    </row>
    <row r="1441" spans="1:22" hidden="1" x14ac:dyDescent="0.25">
      <c r="A1441" s="27">
        <v>2017</v>
      </c>
      <c r="B1441" s="27">
        <v>210060</v>
      </c>
      <c r="C1441" s="27" t="s">
        <v>96</v>
      </c>
      <c r="D1441" s="27" t="s">
        <v>1</v>
      </c>
      <c r="E1441" s="27" t="s">
        <v>154</v>
      </c>
      <c r="F1441" s="27" t="s">
        <v>155</v>
      </c>
      <c r="G1441" s="28">
        <v>36962</v>
      </c>
      <c r="H1441" s="28">
        <v>195.25333020955898</v>
      </c>
      <c r="I1441" s="28">
        <v>41.259295431230214</v>
      </c>
      <c r="J1441" s="28">
        <v>80.73745535876273</v>
      </c>
      <c r="K1441" s="28">
        <v>0</v>
      </c>
      <c r="L1441" s="28">
        <v>0</v>
      </c>
      <c r="M1441" s="28">
        <v>317.25008099955193</v>
      </c>
      <c r="N1441" s="28">
        <v>28.330570637165376</v>
      </c>
      <c r="O1441" s="28">
        <v>0</v>
      </c>
      <c r="P1441" s="28">
        <v>345.58065163671728</v>
      </c>
      <c r="Q1441" s="28">
        <v>0</v>
      </c>
      <c r="R1441" s="28">
        <v>-5.182314766412488</v>
      </c>
      <c r="S1441" s="28">
        <v>340.39833687030477</v>
      </c>
      <c r="T1441" s="28">
        <v>51.642580194398334</v>
      </c>
      <c r="U1441" s="28">
        <v>392.04091706470308</v>
      </c>
      <c r="V1441" s="27" t="s">
        <v>278</v>
      </c>
    </row>
    <row r="1442" spans="1:22" hidden="1" x14ac:dyDescent="0.25">
      <c r="A1442" s="27">
        <v>2017</v>
      </c>
      <c r="B1442" s="27">
        <v>210060</v>
      </c>
      <c r="C1442" s="27" t="s">
        <v>96</v>
      </c>
      <c r="D1442" s="27" t="s">
        <v>1</v>
      </c>
      <c r="E1442" s="27" t="s">
        <v>156</v>
      </c>
      <c r="F1442" s="27" t="s">
        <v>157</v>
      </c>
      <c r="G1442" s="28">
        <v>16437</v>
      </c>
      <c r="H1442" s="28">
        <v>68.012185317340226</v>
      </c>
      <c r="I1442" s="28">
        <v>10.832003227175104</v>
      </c>
      <c r="J1442" s="28">
        <v>27.4046522633192</v>
      </c>
      <c r="K1442" s="28">
        <v>0</v>
      </c>
      <c r="L1442" s="28">
        <v>0</v>
      </c>
      <c r="M1442" s="28">
        <v>106.24884080783454</v>
      </c>
      <c r="N1442" s="28">
        <v>7.1336143670416687</v>
      </c>
      <c r="O1442" s="28">
        <v>0</v>
      </c>
      <c r="P1442" s="28">
        <v>113.38245517487621</v>
      </c>
      <c r="Q1442" s="28">
        <v>0</v>
      </c>
      <c r="R1442" s="28">
        <v>-1.7002791357733333</v>
      </c>
      <c r="S1442" s="28">
        <v>111.68217603910288</v>
      </c>
      <c r="T1442" s="28">
        <v>16.943548506765413</v>
      </c>
      <c r="U1442" s="28">
        <v>128.62572454586831</v>
      </c>
      <c r="V1442" s="27" t="s">
        <v>278</v>
      </c>
    </row>
    <row r="1443" spans="1:22" hidden="1" x14ac:dyDescent="0.25">
      <c r="A1443" s="27">
        <v>2017</v>
      </c>
      <c r="B1443" s="27">
        <v>210060</v>
      </c>
      <c r="C1443" s="27" t="s">
        <v>96</v>
      </c>
      <c r="D1443" s="27" t="s">
        <v>1</v>
      </c>
      <c r="E1443" s="27" t="s">
        <v>158</v>
      </c>
      <c r="F1443" s="27" t="s">
        <v>159</v>
      </c>
      <c r="G1443" s="28">
        <v>6892</v>
      </c>
      <c r="H1443" s="28">
        <v>34.785396099397296</v>
      </c>
      <c r="I1443" s="28">
        <v>9.7498456082251046</v>
      </c>
      <c r="J1443" s="28">
        <v>13.166636372536056</v>
      </c>
      <c r="K1443" s="28">
        <v>0</v>
      </c>
      <c r="L1443" s="28">
        <v>0</v>
      </c>
      <c r="M1443" s="28">
        <v>57.701878080158458</v>
      </c>
      <c r="N1443" s="28">
        <v>6.3512564145753334</v>
      </c>
      <c r="O1443" s="28">
        <v>0</v>
      </c>
      <c r="P1443" s="28">
        <v>64.053134494733797</v>
      </c>
      <c r="Q1443" s="28">
        <v>0</v>
      </c>
      <c r="R1443" s="28">
        <v>-0.96053845362850665</v>
      </c>
      <c r="S1443" s="28">
        <v>63.092596041105288</v>
      </c>
      <c r="T1443" s="28">
        <v>9.5719164807993469</v>
      </c>
      <c r="U1443" s="28">
        <v>72.664512521904641</v>
      </c>
      <c r="V1443" s="27" t="s">
        <v>278</v>
      </c>
    </row>
    <row r="1444" spans="1:22" hidden="1" x14ac:dyDescent="0.25">
      <c r="A1444" s="27">
        <v>2017</v>
      </c>
      <c r="B1444" s="27">
        <v>210060</v>
      </c>
      <c r="C1444" s="27" t="s">
        <v>96</v>
      </c>
      <c r="D1444" s="27" t="s">
        <v>1</v>
      </c>
      <c r="E1444" s="27" t="s">
        <v>160</v>
      </c>
      <c r="F1444" s="27" t="s">
        <v>161</v>
      </c>
      <c r="G1444" s="28">
        <v>234</v>
      </c>
      <c r="H1444" s="28">
        <v>168.25647000000001</v>
      </c>
      <c r="I1444" s="28">
        <v>9.6530419403700005</v>
      </c>
      <c r="J1444" s="28">
        <v>74.779269920538425</v>
      </c>
      <c r="K1444" s="28">
        <v>0</v>
      </c>
      <c r="L1444" s="28">
        <v>0</v>
      </c>
      <c r="M1444" s="28">
        <v>252.68878186090842</v>
      </c>
      <c r="N1444" s="28">
        <v>3.9617667086330335</v>
      </c>
      <c r="O1444" s="28">
        <v>0</v>
      </c>
      <c r="P1444" s="28">
        <v>256.65054856954146</v>
      </c>
      <c r="Q1444" s="28">
        <v>0</v>
      </c>
      <c r="R1444" s="28">
        <v>-3.84872220525232</v>
      </c>
      <c r="S1444" s="28">
        <v>252.80182636428913</v>
      </c>
      <c r="T1444" s="28">
        <v>38.353120968045097</v>
      </c>
      <c r="U1444" s="28">
        <v>291.15494733233425</v>
      </c>
      <c r="V1444" s="27" t="s">
        <v>278</v>
      </c>
    </row>
    <row r="1445" spans="1:22" hidden="1" x14ac:dyDescent="0.25">
      <c r="A1445" s="27">
        <v>2017</v>
      </c>
      <c r="B1445" s="27">
        <v>210060</v>
      </c>
      <c r="C1445" s="27" t="s">
        <v>96</v>
      </c>
      <c r="D1445" s="27" t="s">
        <v>1</v>
      </c>
      <c r="E1445" s="27" t="s">
        <v>164</v>
      </c>
      <c r="F1445" s="27" t="s">
        <v>165</v>
      </c>
      <c r="G1445" s="28">
        <v>2967</v>
      </c>
      <c r="H1445" s="28">
        <v>59.551000000000002</v>
      </c>
      <c r="I1445" s="28">
        <v>27.383780341562762</v>
      </c>
      <c r="J1445" s="28">
        <v>31.979789673743387</v>
      </c>
      <c r="K1445" s="28">
        <v>0</v>
      </c>
      <c r="L1445" s="28">
        <v>0</v>
      </c>
      <c r="M1445" s="28">
        <v>118.91457001530615</v>
      </c>
      <c r="N1445" s="28">
        <v>15.232686562876582</v>
      </c>
      <c r="O1445" s="28">
        <v>0</v>
      </c>
      <c r="P1445" s="28">
        <v>134.14725657818275</v>
      </c>
      <c r="Q1445" s="28">
        <v>0</v>
      </c>
      <c r="R1445" s="28">
        <v>-2.0116673353855621</v>
      </c>
      <c r="S1445" s="28">
        <v>132.13558924279718</v>
      </c>
      <c r="T1445" s="28">
        <v>20.046580799262767</v>
      </c>
      <c r="U1445" s="28">
        <v>152.18217004205994</v>
      </c>
      <c r="V1445" s="27" t="s">
        <v>278</v>
      </c>
    </row>
    <row r="1446" spans="1:22" hidden="1" x14ac:dyDescent="0.25">
      <c r="A1446" s="27">
        <v>2017</v>
      </c>
      <c r="B1446" s="27">
        <v>210060</v>
      </c>
      <c r="C1446" s="27" t="s">
        <v>96</v>
      </c>
      <c r="D1446" s="27" t="s">
        <v>1</v>
      </c>
      <c r="E1446" s="27" t="s">
        <v>170</v>
      </c>
      <c r="F1446" s="27" t="s">
        <v>171</v>
      </c>
      <c r="G1446" s="28">
        <v>45747</v>
      </c>
      <c r="H1446" s="28">
        <v>1078.4707602188648</v>
      </c>
      <c r="I1446" s="28">
        <v>161.33461678716498</v>
      </c>
      <c r="J1446" s="28">
        <v>388.75067261033962</v>
      </c>
      <c r="K1446" s="28">
        <v>0</v>
      </c>
      <c r="L1446" s="28">
        <v>0</v>
      </c>
      <c r="M1446" s="28">
        <v>1628.5560496163694</v>
      </c>
      <c r="N1446" s="28">
        <v>114.84933766878252</v>
      </c>
      <c r="O1446" s="28">
        <v>0</v>
      </c>
      <c r="P1446" s="28">
        <v>1743.4053872851518</v>
      </c>
      <c r="Q1446" s="28">
        <v>0</v>
      </c>
      <c r="R1446" s="28">
        <v>-26.144043191019282</v>
      </c>
      <c r="S1446" s="28">
        <v>1717.2613440941325</v>
      </c>
      <c r="T1446" s="28">
        <v>260.52949462826234</v>
      </c>
      <c r="U1446" s="28">
        <v>1977.7908387223947</v>
      </c>
      <c r="V1446" s="27" t="s">
        <v>278</v>
      </c>
    </row>
    <row r="1447" spans="1:22" hidden="1" x14ac:dyDescent="0.25">
      <c r="A1447" s="27">
        <v>2017</v>
      </c>
      <c r="B1447" s="27">
        <v>210060</v>
      </c>
      <c r="C1447" s="27" t="s">
        <v>96</v>
      </c>
      <c r="D1447" s="27" t="s">
        <v>1</v>
      </c>
      <c r="E1447" s="27" t="s">
        <v>193</v>
      </c>
      <c r="F1447" s="27" t="s">
        <v>194</v>
      </c>
      <c r="G1447" s="28">
        <v>27775.9</v>
      </c>
      <c r="H1447" s="28">
        <v>194.15943999999999</v>
      </c>
      <c r="I1447" s="28">
        <v>11.139121232239999</v>
      </c>
      <c r="J1447" s="28">
        <v>6.6775410026398374</v>
      </c>
      <c r="K1447" s="28">
        <v>0</v>
      </c>
      <c r="L1447" s="28">
        <v>0</v>
      </c>
      <c r="M1447" s="28">
        <v>211.97610223487982</v>
      </c>
      <c r="N1447" s="28">
        <v>0</v>
      </c>
      <c r="O1447" s="28">
        <v>0</v>
      </c>
      <c r="P1447" s="28">
        <v>211.97610223487982</v>
      </c>
      <c r="Q1447" s="28">
        <v>0</v>
      </c>
      <c r="R1447" s="28">
        <v>-3.1787858479217723</v>
      </c>
      <c r="S1447" s="28">
        <v>208.79731638695804</v>
      </c>
      <c r="T1447" s="28">
        <v>31.677099997104307</v>
      </c>
      <c r="U1447" s="28">
        <v>240.47441638406235</v>
      </c>
      <c r="V1447" s="27" t="s">
        <v>278</v>
      </c>
    </row>
    <row r="1448" spans="1:22" hidden="1" x14ac:dyDescent="0.25">
      <c r="A1448" s="27">
        <v>2017</v>
      </c>
      <c r="B1448" s="27">
        <v>210060</v>
      </c>
      <c r="C1448" s="27" t="s">
        <v>96</v>
      </c>
      <c r="D1448" s="27" t="s">
        <v>1</v>
      </c>
      <c r="E1448" s="27" t="s">
        <v>172</v>
      </c>
      <c r="F1448" s="27" t="s">
        <v>173</v>
      </c>
      <c r="G1448" s="28">
        <v>2107</v>
      </c>
      <c r="H1448" s="28">
        <v>0</v>
      </c>
      <c r="I1448" s="28">
        <v>0</v>
      </c>
      <c r="J1448" s="28">
        <v>163.85296199999999</v>
      </c>
      <c r="K1448" s="28">
        <v>0</v>
      </c>
      <c r="L1448" s="28">
        <v>0</v>
      </c>
      <c r="M1448" s="28">
        <v>163.85296199999999</v>
      </c>
      <c r="N1448" s="28">
        <v>0</v>
      </c>
      <c r="O1448" s="28">
        <v>0</v>
      </c>
      <c r="P1448" s="28">
        <v>163.85296199999999</v>
      </c>
      <c r="Q1448" s="28">
        <v>0</v>
      </c>
      <c r="R1448" s="28">
        <v>-2.457133003457781</v>
      </c>
      <c r="S1448" s="28">
        <v>161.39582899654221</v>
      </c>
      <c r="T1448" s="28">
        <v>24.485716113151902</v>
      </c>
      <c r="U1448" s="28">
        <v>185.88154510969412</v>
      </c>
      <c r="V1448" s="27" t="s">
        <v>278</v>
      </c>
    </row>
    <row r="1449" spans="1:22" x14ac:dyDescent="0.25">
      <c r="A1449" s="27">
        <v>2017</v>
      </c>
      <c r="B1449" s="27">
        <v>210060</v>
      </c>
      <c r="C1449" s="27" t="s">
        <v>96</v>
      </c>
      <c r="D1449" s="27" t="s">
        <v>177</v>
      </c>
      <c r="E1449" s="27" t="s">
        <v>94</v>
      </c>
      <c r="F1449" s="27" t="s">
        <v>94</v>
      </c>
      <c r="G1449" s="28">
        <v>3551362.75</v>
      </c>
      <c r="H1449" s="28">
        <v>24071.800487177119</v>
      </c>
      <c r="I1449" s="28">
        <v>3847.1734460065063</v>
      </c>
      <c r="J1449" s="28">
        <v>11025.874758944683</v>
      </c>
      <c r="K1449" s="28">
        <v>0</v>
      </c>
      <c r="L1449" s="28">
        <v>0</v>
      </c>
      <c r="M1449" s="28">
        <v>38944.848692128304</v>
      </c>
      <c r="N1449" s="28">
        <v>1664.6376762948428</v>
      </c>
      <c r="O1449" s="28">
        <v>306.94147601281179</v>
      </c>
      <c r="P1449" s="28">
        <v>40916.427844435952</v>
      </c>
      <c r="Q1449" s="28">
        <v>0</v>
      </c>
      <c r="R1449" s="28">
        <v>-613.58125000000007</v>
      </c>
      <c r="S1449" s="28">
        <v>40302.84659443597</v>
      </c>
      <c r="T1449" s="28">
        <v>6114.4334794699844</v>
      </c>
      <c r="U1449" s="28">
        <v>46417.280073905938</v>
      </c>
      <c r="V1449" s="27" t="s">
        <v>278</v>
      </c>
    </row>
    <row r="1450" spans="1:22" hidden="1" x14ac:dyDescent="0.25">
      <c r="A1450" s="27">
        <v>2017</v>
      </c>
      <c r="B1450" s="27">
        <v>210061</v>
      </c>
      <c r="C1450" s="27" t="s">
        <v>42</v>
      </c>
      <c r="D1450" s="27" t="s">
        <v>1</v>
      </c>
      <c r="E1450" s="27" t="s">
        <v>106</v>
      </c>
      <c r="F1450" s="27" t="s">
        <v>107</v>
      </c>
      <c r="G1450" s="28">
        <v>10173</v>
      </c>
      <c r="H1450" s="28">
        <v>5685.2258938160003</v>
      </c>
      <c r="I1450" s="28">
        <v>931.899135409</v>
      </c>
      <c r="J1450" s="28">
        <v>1944.5415672619999</v>
      </c>
      <c r="K1450" s="28">
        <v>0</v>
      </c>
      <c r="L1450" s="28">
        <v>0</v>
      </c>
      <c r="M1450" s="28">
        <v>8561.6665964860003</v>
      </c>
      <c r="N1450" s="28">
        <v>869.33699414600005</v>
      </c>
      <c r="O1450" s="28">
        <v>21.371070825</v>
      </c>
      <c r="P1450" s="28">
        <v>9452.3746614569991</v>
      </c>
      <c r="Q1450" s="28">
        <v>0</v>
      </c>
      <c r="R1450" s="28">
        <v>-161.90232502699999</v>
      </c>
      <c r="S1450" s="28">
        <v>9290.4723364300007</v>
      </c>
      <c r="T1450" s="28">
        <v>1050.266389034</v>
      </c>
      <c r="U1450" s="28">
        <v>10340.738725464</v>
      </c>
      <c r="V1450" s="27" t="s">
        <v>278</v>
      </c>
    </row>
    <row r="1451" spans="1:22" hidden="1" x14ac:dyDescent="0.25">
      <c r="A1451" s="27">
        <v>2017</v>
      </c>
      <c r="B1451" s="27">
        <v>210061</v>
      </c>
      <c r="C1451" s="27" t="s">
        <v>42</v>
      </c>
      <c r="D1451" s="27" t="s">
        <v>1</v>
      </c>
      <c r="E1451" s="27" t="s">
        <v>116</v>
      </c>
      <c r="F1451" s="27" t="s">
        <v>117</v>
      </c>
      <c r="G1451" s="28">
        <v>1339</v>
      </c>
      <c r="H1451" s="28">
        <v>1772.0459865190001</v>
      </c>
      <c r="I1451" s="28">
        <v>238.09843220100001</v>
      </c>
      <c r="J1451" s="28">
        <v>603.43803175599999</v>
      </c>
      <c r="K1451" s="28">
        <v>0</v>
      </c>
      <c r="L1451" s="28">
        <v>0</v>
      </c>
      <c r="M1451" s="28">
        <v>2613.5824504759998</v>
      </c>
      <c r="N1451" s="28">
        <v>274.36039743700002</v>
      </c>
      <c r="O1451" s="28">
        <v>46.063821159</v>
      </c>
      <c r="P1451" s="28">
        <v>2934.006669072</v>
      </c>
      <c r="Q1451" s="28">
        <v>0</v>
      </c>
      <c r="R1451" s="28">
        <v>-50.254303112000002</v>
      </c>
      <c r="S1451" s="28">
        <v>2883.7523659600001</v>
      </c>
      <c r="T1451" s="28">
        <v>326.001528726</v>
      </c>
      <c r="U1451" s="28">
        <v>3209.753894686</v>
      </c>
      <c r="V1451" s="27" t="s">
        <v>278</v>
      </c>
    </row>
    <row r="1452" spans="1:22" hidden="1" x14ac:dyDescent="0.25">
      <c r="A1452" s="27">
        <v>2017</v>
      </c>
      <c r="B1452" s="27">
        <v>210061</v>
      </c>
      <c r="C1452" s="27" t="s">
        <v>42</v>
      </c>
      <c r="D1452" s="27" t="s">
        <v>1</v>
      </c>
      <c r="E1452" s="27" t="s">
        <v>120</v>
      </c>
      <c r="F1452" s="27" t="s">
        <v>121</v>
      </c>
      <c r="G1452" s="28">
        <v>329858</v>
      </c>
      <c r="H1452" s="28">
        <v>3898.3258623090001</v>
      </c>
      <c r="I1452" s="28">
        <v>864.16581585699998</v>
      </c>
      <c r="J1452" s="28">
        <v>1476.186737448</v>
      </c>
      <c r="K1452" s="28">
        <v>0</v>
      </c>
      <c r="L1452" s="28">
        <v>0</v>
      </c>
      <c r="M1452" s="28">
        <v>6238.6784156149997</v>
      </c>
      <c r="N1452" s="28">
        <v>772.20264847700003</v>
      </c>
      <c r="O1452" s="28">
        <v>5.5970990169999997</v>
      </c>
      <c r="P1452" s="28">
        <v>7016.4781631080004</v>
      </c>
      <c r="Q1452" s="28">
        <v>0</v>
      </c>
      <c r="R1452" s="28">
        <v>-120.179761044</v>
      </c>
      <c r="S1452" s="28">
        <v>6896.2984020639997</v>
      </c>
      <c r="T1452" s="28">
        <v>779.61056856499999</v>
      </c>
      <c r="U1452" s="28">
        <v>7675.9089706289997</v>
      </c>
      <c r="V1452" s="27" t="s">
        <v>278</v>
      </c>
    </row>
    <row r="1453" spans="1:22" hidden="1" x14ac:dyDescent="0.25">
      <c r="A1453" s="27">
        <v>2017</v>
      </c>
      <c r="B1453" s="27">
        <v>210061</v>
      </c>
      <c r="C1453" s="27" t="s">
        <v>42</v>
      </c>
      <c r="D1453" s="27" t="s">
        <v>1</v>
      </c>
      <c r="E1453" s="27" t="s">
        <v>122</v>
      </c>
      <c r="F1453" s="27" t="s">
        <v>123</v>
      </c>
      <c r="G1453" s="28">
        <v>76763</v>
      </c>
      <c r="H1453" s="28">
        <v>1660.1401477490001</v>
      </c>
      <c r="I1453" s="28">
        <v>710.41003047599997</v>
      </c>
      <c r="J1453" s="28">
        <v>618.89523074500005</v>
      </c>
      <c r="K1453" s="28">
        <v>0</v>
      </c>
      <c r="L1453" s="28">
        <v>0</v>
      </c>
      <c r="M1453" s="28">
        <v>2989.4454089699998</v>
      </c>
      <c r="N1453" s="28">
        <v>589.46210342400002</v>
      </c>
      <c r="O1453" s="28">
        <v>0</v>
      </c>
      <c r="P1453" s="28">
        <v>3578.9075123940002</v>
      </c>
      <c r="Q1453" s="28">
        <v>0</v>
      </c>
      <c r="R1453" s="28">
        <v>-61.300304744999998</v>
      </c>
      <c r="S1453" s="28">
        <v>3517.607207649</v>
      </c>
      <c r="T1453" s="28">
        <v>397.65735112599998</v>
      </c>
      <c r="U1453" s="28">
        <v>3915.2645587749998</v>
      </c>
      <c r="V1453" s="27" t="s">
        <v>278</v>
      </c>
    </row>
    <row r="1454" spans="1:22" hidden="1" x14ac:dyDescent="0.25">
      <c r="A1454" s="27">
        <v>2017</v>
      </c>
      <c r="B1454" s="27">
        <v>210061</v>
      </c>
      <c r="C1454" s="27" t="s">
        <v>42</v>
      </c>
      <c r="D1454" s="27" t="s">
        <v>1</v>
      </c>
      <c r="E1454" s="27" t="s">
        <v>124</v>
      </c>
      <c r="F1454" s="27" t="s">
        <v>125</v>
      </c>
      <c r="G1454" s="28">
        <v>7079</v>
      </c>
      <c r="H1454" s="28">
        <v>1463.605367207</v>
      </c>
      <c r="I1454" s="28">
        <v>59.870459912999998</v>
      </c>
      <c r="J1454" s="28">
        <v>601.87844962199995</v>
      </c>
      <c r="K1454" s="28">
        <v>0</v>
      </c>
      <c r="L1454" s="28">
        <v>0</v>
      </c>
      <c r="M1454" s="28">
        <v>2125.3542767419999</v>
      </c>
      <c r="N1454" s="28">
        <v>180.68135772799999</v>
      </c>
      <c r="O1454" s="28">
        <v>0</v>
      </c>
      <c r="P1454" s="28">
        <v>2306.0356344699999</v>
      </c>
      <c r="Q1454" s="28">
        <v>0</v>
      </c>
      <c r="R1454" s="28">
        <v>-39.498278917999997</v>
      </c>
      <c r="S1454" s="28">
        <v>2266.537355552</v>
      </c>
      <c r="T1454" s="28">
        <v>256.22680072899999</v>
      </c>
      <c r="U1454" s="28">
        <v>2522.7641562809999</v>
      </c>
      <c r="V1454" s="27" t="s">
        <v>278</v>
      </c>
    </row>
    <row r="1455" spans="1:22" hidden="1" x14ac:dyDescent="0.25">
      <c r="A1455" s="27">
        <v>2017</v>
      </c>
      <c r="B1455" s="27">
        <v>210061</v>
      </c>
      <c r="C1455" s="27" t="s">
        <v>42</v>
      </c>
      <c r="D1455" s="27" t="s">
        <v>1</v>
      </c>
      <c r="E1455" s="27" t="s">
        <v>128</v>
      </c>
      <c r="F1455" s="27" t="s">
        <v>129</v>
      </c>
      <c r="G1455" s="28">
        <v>356903</v>
      </c>
      <c r="H1455" s="28">
        <v>4381.6316995019997</v>
      </c>
      <c r="I1455" s="28">
        <v>856.25394187400002</v>
      </c>
      <c r="J1455" s="28">
        <v>2438.0644455450001</v>
      </c>
      <c r="K1455" s="28">
        <v>0</v>
      </c>
      <c r="L1455" s="28">
        <v>0</v>
      </c>
      <c r="M1455" s="28">
        <v>7675.9500869200001</v>
      </c>
      <c r="N1455" s="28">
        <v>899.75850923799999</v>
      </c>
      <c r="O1455" s="28">
        <v>820.74052300000005</v>
      </c>
      <c r="P1455" s="28">
        <v>9396.449119158</v>
      </c>
      <c r="Q1455" s="28">
        <v>0</v>
      </c>
      <c r="R1455" s="28">
        <v>-160.94442019900001</v>
      </c>
      <c r="S1455" s="28">
        <v>9235.5046989589991</v>
      </c>
      <c r="T1455" s="28">
        <v>1044.052424875</v>
      </c>
      <c r="U1455" s="28">
        <v>10279.557123834</v>
      </c>
      <c r="V1455" s="27" t="s">
        <v>278</v>
      </c>
    </row>
    <row r="1456" spans="1:22" hidden="1" x14ac:dyDescent="0.25">
      <c r="A1456" s="27">
        <v>2017</v>
      </c>
      <c r="B1456" s="27">
        <v>210061</v>
      </c>
      <c r="C1456" s="27" t="s">
        <v>42</v>
      </c>
      <c r="D1456" s="27" t="s">
        <v>1</v>
      </c>
      <c r="E1456" s="27" t="s">
        <v>130</v>
      </c>
      <c r="F1456" s="27" t="s">
        <v>131</v>
      </c>
      <c r="G1456" s="28">
        <v>45266</v>
      </c>
      <c r="H1456" s="28">
        <v>591.70142560500005</v>
      </c>
      <c r="I1456" s="28">
        <v>39.775565598999997</v>
      </c>
      <c r="J1456" s="28">
        <v>381.19037006999997</v>
      </c>
      <c r="K1456" s="28">
        <v>0</v>
      </c>
      <c r="L1456" s="28">
        <v>0</v>
      </c>
      <c r="M1456" s="28">
        <v>1012.667361274</v>
      </c>
      <c r="N1456" s="28">
        <v>74.209879084999997</v>
      </c>
      <c r="O1456" s="28">
        <v>0</v>
      </c>
      <c r="P1456" s="28">
        <v>1086.8772403590001</v>
      </c>
      <c r="Q1456" s="28">
        <v>0</v>
      </c>
      <c r="R1456" s="28">
        <v>-18.616269300999999</v>
      </c>
      <c r="S1456" s="28">
        <v>1068.260971058</v>
      </c>
      <c r="T1456" s="28">
        <v>120.764429621</v>
      </c>
      <c r="U1456" s="28">
        <v>1189.0254006790001</v>
      </c>
      <c r="V1456" s="27" t="s">
        <v>278</v>
      </c>
    </row>
    <row r="1457" spans="1:22" hidden="1" x14ac:dyDescent="0.25">
      <c r="A1457" s="27">
        <v>2017</v>
      </c>
      <c r="B1457" s="27">
        <v>210061</v>
      </c>
      <c r="C1457" s="27" t="s">
        <v>42</v>
      </c>
      <c r="D1457" s="27" t="s">
        <v>1</v>
      </c>
      <c r="E1457" s="27" t="s">
        <v>132</v>
      </c>
      <c r="F1457" s="27" t="s">
        <v>133</v>
      </c>
      <c r="G1457" s="28">
        <v>341880</v>
      </c>
      <c r="H1457" s="28">
        <v>0.113135851</v>
      </c>
      <c r="I1457" s="28">
        <v>17.937648451000001</v>
      </c>
      <c r="J1457" s="28">
        <v>0.78132892600000003</v>
      </c>
      <c r="K1457" s="28">
        <v>0</v>
      </c>
      <c r="L1457" s="28">
        <v>0</v>
      </c>
      <c r="M1457" s="28">
        <v>18.832113229000001</v>
      </c>
      <c r="N1457" s="28">
        <v>11.047852063000001</v>
      </c>
      <c r="O1457" s="28">
        <v>0</v>
      </c>
      <c r="P1457" s="28">
        <v>29.879965291000001</v>
      </c>
      <c r="Q1457" s="28">
        <v>0</v>
      </c>
      <c r="R1457" s="28">
        <v>-0.51179053200000002</v>
      </c>
      <c r="S1457" s="28">
        <v>29.368174759999999</v>
      </c>
      <c r="T1457" s="28">
        <v>3.3200041659999999</v>
      </c>
      <c r="U1457" s="28">
        <v>32.688178925000003</v>
      </c>
      <c r="V1457" s="27" t="s">
        <v>278</v>
      </c>
    </row>
    <row r="1458" spans="1:22" hidden="1" x14ac:dyDescent="0.25">
      <c r="A1458" s="27">
        <v>2017</v>
      </c>
      <c r="B1458" s="27">
        <v>210061</v>
      </c>
      <c r="C1458" s="27" t="s">
        <v>42</v>
      </c>
      <c r="D1458" s="27" t="s">
        <v>1</v>
      </c>
      <c r="E1458" s="27" t="s">
        <v>174</v>
      </c>
      <c r="F1458" s="27" t="s">
        <v>175</v>
      </c>
      <c r="G1458" s="28">
        <v>9185.6</v>
      </c>
      <c r="H1458" s="28">
        <v>6909.4269999999997</v>
      </c>
      <c r="I1458" s="28">
        <v>340.03167562800002</v>
      </c>
      <c r="J1458" s="28">
        <v>154.16600396800001</v>
      </c>
      <c r="K1458" s="28"/>
      <c r="L1458" s="28"/>
      <c r="M1458" s="28">
        <v>7403.6246795959996</v>
      </c>
      <c r="N1458" s="28">
        <v>34.608886632000001</v>
      </c>
      <c r="O1458" s="28">
        <v>0</v>
      </c>
      <c r="P1458" s="28">
        <v>7438.2335662280002</v>
      </c>
      <c r="Q1458" s="28">
        <v>0</v>
      </c>
      <c r="R1458" s="28">
        <v>-127.403679139</v>
      </c>
      <c r="S1458" s="28">
        <v>7310.8298870899998</v>
      </c>
      <c r="T1458" s="28">
        <v>826.47239325500004</v>
      </c>
      <c r="U1458" s="28">
        <v>8137.3022803450003</v>
      </c>
      <c r="V1458" s="27" t="s">
        <v>278</v>
      </c>
    </row>
    <row r="1459" spans="1:22" hidden="1" x14ac:dyDescent="0.25">
      <c r="A1459" s="27">
        <v>2017</v>
      </c>
      <c r="B1459" s="27">
        <v>210061</v>
      </c>
      <c r="C1459" s="27" t="s">
        <v>42</v>
      </c>
      <c r="D1459" s="27" t="s">
        <v>1</v>
      </c>
      <c r="E1459" s="27" t="s">
        <v>176</v>
      </c>
      <c r="F1459" s="27" t="s">
        <v>2</v>
      </c>
      <c r="G1459" s="28">
        <v>9185.6</v>
      </c>
      <c r="H1459" s="28">
        <v>5538.0739999999996</v>
      </c>
      <c r="I1459" s="28">
        <v>2166.9630205540002</v>
      </c>
      <c r="J1459" s="28">
        <v>982.47326226200005</v>
      </c>
      <c r="K1459" s="28"/>
      <c r="L1459" s="28"/>
      <c r="M1459" s="28">
        <v>8687.5102828159997</v>
      </c>
      <c r="N1459" s="28">
        <v>220.556444855</v>
      </c>
      <c r="O1459" s="28">
        <v>0</v>
      </c>
      <c r="P1459" s="28">
        <v>8908.0667276709992</v>
      </c>
      <c r="Q1459" s="28">
        <v>0</v>
      </c>
      <c r="R1459" s="28">
        <v>-152.57930058400001</v>
      </c>
      <c r="S1459" s="28">
        <v>8755.487427086</v>
      </c>
      <c r="T1459" s="28">
        <v>989.78758359000005</v>
      </c>
      <c r="U1459" s="28">
        <v>9745.2750106759995</v>
      </c>
      <c r="V1459" s="27" t="s">
        <v>278</v>
      </c>
    </row>
    <row r="1460" spans="1:22" hidden="1" x14ac:dyDescent="0.25">
      <c r="A1460" s="27">
        <v>2017</v>
      </c>
      <c r="B1460" s="27">
        <v>210061</v>
      </c>
      <c r="C1460" s="27" t="s">
        <v>42</v>
      </c>
      <c r="D1460" s="27" t="s">
        <v>1</v>
      </c>
      <c r="E1460" s="27" t="s">
        <v>134</v>
      </c>
      <c r="F1460" s="27" t="s">
        <v>135</v>
      </c>
      <c r="G1460" s="28">
        <v>5334848</v>
      </c>
      <c r="H1460" s="28">
        <v>4332.3612529419997</v>
      </c>
      <c r="I1460" s="28">
        <v>410.89396403900002</v>
      </c>
      <c r="J1460" s="28">
        <v>2411.6094311410002</v>
      </c>
      <c r="K1460" s="28">
        <v>0</v>
      </c>
      <c r="L1460" s="28">
        <v>0</v>
      </c>
      <c r="M1460" s="28">
        <v>7154.8646481229998</v>
      </c>
      <c r="N1460" s="28">
        <v>591.75184803399998</v>
      </c>
      <c r="O1460" s="28">
        <v>135.82948099999999</v>
      </c>
      <c r="P1460" s="28">
        <v>7882.445977157</v>
      </c>
      <c r="Q1460" s="28">
        <v>0</v>
      </c>
      <c r="R1460" s="28">
        <v>-135.01224573799999</v>
      </c>
      <c r="S1460" s="28">
        <v>7747.4337314189997</v>
      </c>
      <c r="T1460" s="28">
        <v>875.82944706399996</v>
      </c>
      <c r="U1460" s="28">
        <v>8623.2631784829991</v>
      </c>
      <c r="V1460" s="27" t="s">
        <v>278</v>
      </c>
    </row>
    <row r="1461" spans="1:22" hidden="1" x14ac:dyDescent="0.25">
      <c r="A1461" s="27">
        <v>2017</v>
      </c>
      <c r="B1461" s="27">
        <v>210061</v>
      </c>
      <c r="C1461" s="27" t="s">
        <v>42</v>
      </c>
      <c r="D1461" s="27" t="s">
        <v>1</v>
      </c>
      <c r="E1461" s="27" t="s">
        <v>136</v>
      </c>
      <c r="F1461" s="27" t="s">
        <v>137</v>
      </c>
      <c r="G1461" s="28">
        <v>236565</v>
      </c>
      <c r="H1461" s="28">
        <v>257.969896635</v>
      </c>
      <c r="I1461" s="28">
        <v>46.027324876999998</v>
      </c>
      <c r="J1461" s="28">
        <v>138.162809119</v>
      </c>
      <c r="K1461" s="28">
        <v>0</v>
      </c>
      <c r="L1461" s="28">
        <v>0</v>
      </c>
      <c r="M1461" s="28">
        <v>442.16003062999999</v>
      </c>
      <c r="N1461" s="28">
        <v>52.229975250999999</v>
      </c>
      <c r="O1461" s="28">
        <v>0</v>
      </c>
      <c r="P1461" s="28">
        <v>494.39000588099998</v>
      </c>
      <c r="Q1461" s="28">
        <v>0</v>
      </c>
      <c r="R1461" s="28">
        <v>-8.4680193379999995</v>
      </c>
      <c r="S1461" s="28">
        <v>485.92198654399999</v>
      </c>
      <c r="T1461" s="28">
        <v>54.932355608999998</v>
      </c>
      <c r="U1461" s="28">
        <v>540.85434215199996</v>
      </c>
      <c r="V1461" s="27" t="s">
        <v>278</v>
      </c>
    </row>
    <row r="1462" spans="1:22" hidden="1" x14ac:dyDescent="0.25">
      <c r="A1462" s="25">
        <v>2017</v>
      </c>
      <c r="B1462" s="25">
        <v>210061</v>
      </c>
      <c r="C1462" s="25" t="s">
        <v>42</v>
      </c>
      <c r="D1462" s="25" t="s">
        <v>1</v>
      </c>
      <c r="E1462" s="25" t="s">
        <v>140</v>
      </c>
      <c r="F1462" s="25" t="s">
        <v>141</v>
      </c>
      <c r="G1462" s="26">
        <v>316770</v>
      </c>
      <c r="H1462" s="26">
        <v>3833.3261921150001</v>
      </c>
      <c r="I1462" s="26">
        <v>651.09184426700006</v>
      </c>
      <c r="J1462" s="26">
        <v>2315.6431955640001</v>
      </c>
      <c r="K1462" s="26">
        <v>0</v>
      </c>
      <c r="L1462" s="26">
        <v>0</v>
      </c>
      <c r="M1462" s="26">
        <v>6800.0612319459997</v>
      </c>
      <c r="N1462" s="26">
        <v>735.77609841000003</v>
      </c>
      <c r="O1462" s="26">
        <v>257.66870899999998</v>
      </c>
      <c r="P1462" s="26">
        <v>7793.5060393570002</v>
      </c>
      <c r="Q1462" s="26">
        <v>0</v>
      </c>
      <c r="R1462" s="26">
        <v>-133.48886317700001</v>
      </c>
      <c r="S1462" s="26">
        <v>7660.0171761789998</v>
      </c>
      <c r="T1462" s="26">
        <v>865.94720787400001</v>
      </c>
      <c r="U1462" s="26">
        <v>8525.9643840539993</v>
      </c>
      <c r="V1462" s="25" t="s">
        <v>278</v>
      </c>
    </row>
    <row r="1463" spans="1:22" hidden="1" x14ac:dyDescent="0.25">
      <c r="A1463" s="25">
        <v>2017</v>
      </c>
      <c r="B1463" s="25">
        <v>210061</v>
      </c>
      <c r="C1463" s="25" t="s">
        <v>42</v>
      </c>
      <c r="D1463" s="25" t="s">
        <v>1</v>
      </c>
      <c r="E1463" s="25" t="s">
        <v>142</v>
      </c>
      <c r="F1463" s="25" t="s">
        <v>143</v>
      </c>
      <c r="G1463" s="26">
        <v>463864</v>
      </c>
      <c r="H1463" s="26">
        <v>1146.5383814910001</v>
      </c>
      <c r="I1463" s="26">
        <v>91.046495109000006</v>
      </c>
      <c r="J1463" s="26">
        <v>672.640733017</v>
      </c>
      <c r="K1463" s="26">
        <v>0</v>
      </c>
      <c r="L1463" s="26">
        <v>0</v>
      </c>
      <c r="M1463" s="26">
        <v>1910.2256096169999</v>
      </c>
      <c r="N1463" s="26">
        <v>157.384800652</v>
      </c>
      <c r="O1463" s="26">
        <v>86.923076922999996</v>
      </c>
      <c r="P1463" s="26">
        <v>2154.5334871919999</v>
      </c>
      <c r="Q1463" s="26">
        <v>0</v>
      </c>
      <c r="R1463" s="26">
        <v>-36.903317252999997</v>
      </c>
      <c r="S1463" s="26">
        <v>2117.6301699390001</v>
      </c>
      <c r="T1463" s="26">
        <v>239.39318813400001</v>
      </c>
      <c r="U1463" s="26">
        <v>2357.0233580730001</v>
      </c>
      <c r="V1463" s="25" t="s">
        <v>278</v>
      </c>
    </row>
    <row r="1464" spans="1:22" hidden="1" x14ac:dyDescent="0.25">
      <c r="A1464" s="25">
        <v>2017</v>
      </c>
      <c r="B1464" s="25">
        <v>210061</v>
      </c>
      <c r="C1464" s="25" t="s">
        <v>42</v>
      </c>
      <c r="D1464" s="25" t="s">
        <v>1</v>
      </c>
      <c r="E1464" s="25" t="s">
        <v>146</v>
      </c>
      <c r="F1464" s="25" t="s">
        <v>147</v>
      </c>
      <c r="G1464" s="26">
        <v>22275</v>
      </c>
      <c r="H1464" s="26">
        <v>300.50243485700003</v>
      </c>
      <c r="I1464" s="26">
        <v>31.641306185000001</v>
      </c>
      <c r="J1464" s="26">
        <v>178.576105617</v>
      </c>
      <c r="K1464" s="26">
        <v>0</v>
      </c>
      <c r="L1464" s="26">
        <v>0</v>
      </c>
      <c r="M1464" s="26">
        <v>510.71984665799999</v>
      </c>
      <c r="N1464" s="26">
        <v>47.362047414999999</v>
      </c>
      <c r="O1464" s="26">
        <v>33.858086</v>
      </c>
      <c r="P1464" s="26">
        <v>591.93998007300002</v>
      </c>
      <c r="Q1464" s="26">
        <v>0</v>
      </c>
      <c r="R1464" s="26">
        <v>-10.138876471</v>
      </c>
      <c r="S1464" s="26">
        <v>581.80110360200001</v>
      </c>
      <c r="T1464" s="26">
        <v>65.771267820000006</v>
      </c>
      <c r="U1464" s="26">
        <v>647.57237142199995</v>
      </c>
      <c r="V1464" s="25" t="s">
        <v>278</v>
      </c>
    </row>
    <row r="1465" spans="1:22" hidden="1" x14ac:dyDescent="0.25">
      <c r="A1465" s="25">
        <v>2017</v>
      </c>
      <c r="B1465" s="25">
        <v>210061</v>
      </c>
      <c r="C1465" s="25" t="s">
        <v>42</v>
      </c>
      <c r="D1465" s="25" t="s">
        <v>1</v>
      </c>
      <c r="E1465" s="25" t="s">
        <v>148</v>
      </c>
      <c r="F1465" s="25" t="s">
        <v>149</v>
      </c>
      <c r="G1465" s="26">
        <v>727428</v>
      </c>
      <c r="H1465" s="26">
        <v>1097.275316472</v>
      </c>
      <c r="I1465" s="26">
        <v>17.532114094000001</v>
      </c>
      <c r="J1465" s="26">
        <v>423.02322112500002</v>
      </c>
      <c r="K1465" s="26">
        <v>0</v>
      </c>
      <c r="L1465" s="26">
        <v>0</v>
      </c>
      <c r="M1465" s="26">
        <v>1537.830651691</v>
      </c>
      <c r="N1465" s="26">
        <v>117.517479381</v>
      </c>
      <c r="O1465" s="26">
        <v>0</v>
      </c>
      <c r="P1465" s="26">
        <v>1655.3481310719999</v>
      </c>
      <c r="Q1465" s="26">
        <v>0</v>
      </c>
      <c r="R1465" s="26">
        <v>-28.353162115</v>
      </c>
      <c r="S1465" s="26">
        <v>1626.9949689570001</v>
      </c>
      <c r="T1465" s="26">
        <v>183.928014545</v>
      </c>
      <c r="U1465" s="26">
        <v>1810.9229835020001</v>
      </c>
      <c r="V1465" s="25" t="s">
        <v>278</v>
      </c>
    </row>
    <row r="1466" spans="1:22" hidden="1" x14ac:dyDescent="0.25">
      <c r="A1466" s="25">
        <v>2017</v>
      </c>
      <c r="B1466" s="25">
        <v>210061</v>
      </c>
      <c r="C1466" s="25" t="s">
        <v>42</v>
      </c>
      <c r="D1466" s="25" t="s">
        <v>1</v>
      </c>
      <c r="E1466" s="25" t="s">
        <v>150</v>
      </c>
      <c r="F1466" s="25" t="s">
        <v>151</v>
      </c>
      <c r="G1466" s="26">
        <v>99246</v>
      </c>
      <c r="H1466" s="26">
        <v>133.04357974300001</v>
      </c>
      <c r="I1466" s="26">
        <v>42.060789798000002</v>
      </c>
      <c r="J1466" s="26">
        <v>87.073653968000002</v>
      </c>
      <c r="K1466" s="26">
        <v>0</v>
      </c>
      <c r="L1466" s="26">
        <v>0</v>
      </c>
      <c r="M1466" s="26">
        <v>262.17802350900001</v>
      </c>
      <c r="N1466" s="26">
        <v>39.039100550000001</v>
      </c>
      <c r="O1466" s="26">
        <v>0</v>
      </c>
      <c r="P1466" s="26">
        <v>301.21712405900001</v>
      </c>
      <c r="Q1466" s="26">
        <v>0</v>
      </c>
      <c r="R1466" s="26">
        <v>-5.1593122859999996</v>
      </c>
      <c r="S1466" s="26">
        <v>296.05781177300003</v>
      </c>
      <c r="T1466" s="26">
        <v>33.46865021</v>
      </c>
      <c r="U1466" s="26">
        <v>329.52646198299999</v>
      </c>
      <c r="V1466" s="25" t="s">
        <v>278</v>
      </c>
    </row>
    <row r="1467" spans="1:22" hidden="1" x14ac:dyDescent="0.25">
      <c r="A1467" s="25">
        <v>2017</v>
      </c>
      <c r="B1467" s="25">
        <v>210061</v>
      </c>
      <c r="C1467" s="25" t="s">
        <v>42</v>
      </c>
      <c r="D1467" s="25" t="s">
        <v>1</v>
      </c>
      <c r="E1467" s="25" t="s">
        <v>152</v>
      </c>
      <c r="F1467" s="25" t="s">
        <v>153</v>
      </c>
      <c r="G1467" s="26">
        <v>71336</v>
      </c>
      <c r="H1467" s="26">
        <v>285.549667242</v>
      </c>
      <c r="I1467" s="26">
        <v>54.946293132999998</v>
      </c>
      <c r="J1467" s="26">
        <v>182.574937543</v>
      </c>
      <c r="K1467" s="26">
        <v>0</v>
      </c>
      <c r="L1467" s="26">
        <v>0</v>
      </c>
      <c r="M1467" s="26">
        <v>523.07089791800001</v>
      </c>
      <c r="N1467" s="26">
        <v>60.460109467000002</v>
      </c>
      <c r="O1467" s="26">
        <v>0</v>
      </c>
      <c r="P1467" s="26">
        <v>583.53100738499995</v>
      </c>
      <c r="Q1467" s="26">
        <v>0</v>
      </c>
      <c r="R1467" s="26">
        <v>-9.9948457610000006</v>
      </c>
      <c r="S1467" s="26">
        <v>573.536161623</v>
      </c>
      <c r="T1467" s="26">
        <v>64.836935264000005</v>
      </c>
      <c r="U1467" s="26">
        <v>638.37309688699997</v>
      </c>
      <c r="V1467" s="25" t="s">
        <v>278</v>
      </c>
    </row>
    <row r="1468" spans="1:22" hidden="1" x14ac:dyDescent="0.25">
      <c r="A1468" s="25">
        <v>2017</v>
      </c>
      <c r="B1468" s="25">
        <v>210061</v>
      </c>
      <c r="C1468" s="25" t="s">
        <v>42</v>
      </c>
      <c r="D1468" s="25" t="s">
        <v>1</v>
      </c>
      <c r="E1468" s="25" t="s">
        <v>154</v>
      </c>
      <c r="F1468" s="25" t="s">
        <v>155</v>
      </c>
      <c r="G1468" s="26">
        <v>87715</v>
      </c>
      <c r="H1468" s="26">
        <v>377.23378187100002</v>
      </c>
      <c r="I1468" s="26">
        <v>52.823572972000001</v>
      </c>
      <c r="J1468" s="26">
        <v>164.493609733</v>
      </c>
      <c r="K1468" s="26">
        <v>0</v>
      </c>
      <c r="L1468" s="26">
        <v>0</v>
      </c>
      <c r="M1468" s="26">
        <v>594.55096457699995</v>
      </c>
      <c r="N1468" s="26">
        <v>47.275178959999998</v>
      </c>
      <c r="O1468" s="26">
        <v>0</v>
      </c>
      <c r="P1468" s="26">
        <v>641.82614353700001</v>
      </c>
      <c r="Q1468" s="26">
        <v>0</v>
      </c>
      <c r="R1468" s="26">
        <v>-10.993337508</v>
      </c>
      <c r="S1468" s="26">
        <v>630.83280602900004</v>
      </c>
      <c r="T1468" s="26">
        <v>71.314188264999999</v>
      </c>
      <c r="U1468" s="26">
        <v>702.14699429500001</v>
      </c>
      <c r="V1468" s="25" t="s">
        <v>278</v>
      </c>
    </row>
    <row r="1469" spans="1:22" hidden="1" x14ac:dyDescent="0.25">
      <c r="A1469" s="25">
        <v>2017</v>
      </c>
      <c r="B1469" s="25">
        <v>210061</v>
      </c>
      <c r="C1469" s="25" t="s">
        <v>42</v>
      </c>
      <c r="D1469" s="25" t="s">
        <v>1</v>
      </c>
      <c r="E1469" s="25" t="s">
        <v>156</v>
      </c>
      <c r="F1469" s="25" t="s">
        <v>157</v>
      </c>
      <c r="G1469" s="26">
        <v>35325</v>
      </c>
      <c r="H1469" s="26">
        <v>170.93899999999999</v>
      </c>
      <c r="I1469" s="26">
        <v>21.360793083000001</v>
      </c>
      <c r="J1469" s="26">
        <v>61.706814231999999</v>
      </c>
      <c r="K1469" s="26">
        <v>0</v>
      </c>
      <c r="L1469" s="26">
        <v>0</v>
      </c>
      <c r="M1469" s="26">
        <v>254.006607315</v>
      </c>
      <c r="N1469" s="26">
        <v>24.058262518999999</v>
      </c>
      <c r="O1469" s="26">
        <v>0</v>
      </c>
      <c r="P1469" s="26">
        <v>278.06486983399998</v>
      </c>
      <c r="Q1469" s="26">
        <v>0</v>
      </c>
      <c r="R1469" s="26">
        <v>-4.7627554500000002</v>
      </c>
      <c r="S1469" s="26">
        <v>273.30211438399999</v>
      </c>
      <c r="T1469" s="26">
        <v>30.896171302999999</v>
      </c>
      <c r="U1469" s="26">
        <v>304.19828568600002</v>
      </c>
      <c r="V1469" s="25" t="s">
        <v>278</v>
      </c>
    </row>
    <row r="1470" spans="1:22" hidden="1" x14ac:dyDescent="0.25">
      <c r="A1470" s="25">
        <v>2017</v>
      </c>
      <c r="B1470" s="25">
        <v>210061</v>
      </c>
      <c r="C1470" s="25" t="s">
        <v>42</v>
      </c>
      <c r="D1470" s="25" t="s">
        <v>1</v>
      </c>
      <c r="E1470" s="25" t="s">
        <v>158</v>
      </c>
      <c r="F1470" s="25" t="s">
        <v>159</v>
      </c>
      <c r="G1470" s="26">
        <v>14065</v>
      </c>
      <c r="H1470" s="26">
        <v>58.003</v>
      </c>
      <c r="I1470" s="26">
        <v>7.1833651410000003</v>
      </c>
      <c r="J1470" s="26">
        <v>24.88441259</v>
      </c>
      <c r="K1470" s="26">
        <v>0</v>
      </c>
      <c r="L1470" s="26">
        <v>0</v>
      </c>
      <c r="M1470" s="26">
        <v>90.070777730000003</v>
      </c>
      <c r="N1470" s="26">
        <v>8.1235770990000002</v>
      </c>
      <c r="O1470" s="26">
        <v>0</v>
      </c>
      <c r="P1470" s="26">
        <v>98.194354829000005</v>
      </c>
      <c r="Q1470" s="26">
        <v>0</v>
      </c>
      <c r="R1470" s="26">
        <v>-1.681894225</v>
      </c>
      <c r="S1470" s="26">
        <v>96.512460605000001</v>
      </c>
      <c r="T1470" s="26">
        <v>10.910510233</v>
      </c>
      <c r="U1470" s="26">
        <v>107.422970838</v>
      </c>
      <c r="V1470" s="25" t="s">
        <v>278</v>
      </c>
    </row>
    <row r="1471" spans="1:22" hidden="1" x14ac:dyDescent="0.25">
      <c r="A1471" s="25">
        <v>2017</v>
      </c>
      <c r="B1471" s="25">
        <v>210061</v>
      </c>
      <c r="C1471" s="25" t="s">
        <v>42</v>
      </c>
      <c r="D1471" s="25" t="s">
        <v>1</v>
      </c>
      <c r="E1471" s="25" t="s">
        <v>160</v>
      </c>
      <c r="F1471" s="25" t="s">
        <v>161</v>
      </c>
      <c r="G1471" s="26">
        <v>33</v>
      </c>
      <c r="H1471" s="26">
        <v>132.05099999999999</v>
      </c>
      <c r="I1471" s="26">
        <v>8.1425287619999995</v>
      </c>
      <c r="J1471" s="26">
        <v>60.553579503999998</v>
      </c>
      <c r="K1471" s="26">
        <v>0</v>
      </c>
      <c r="L1471" s="26">
        <v>0</v>
      </c>
      <c r="M1471" s="26">
        <v>200.747108266</v>
      </c>
      <c r="N1471" s="26">
        <v>13.440330464000001</v>
      </c>
      <c r="O1471" s="26">
        <v>0</v>
      </c>
      <c r="P1471" s="26">
        <v>214.18743873</v>
      </c>
      <c r="Q1471" s="26">
        <v>0</v>
      </c>
      <c r="R1471" s="26">
        <v>-3.6686489440000001</v>
      </c>
      <c r="S1471" s="26">
        <v>210.51878978600001</v>
      </c>
      <c r="T1471" s="26">
        <v>23.798661807999999</v>
      </c>
      <c r="U1471" s="26">
        <v>234.317451594</v>
      </c>
      <c r="V1471" s="25" t="s">
        <v>278</v>
      </c>
    </row>
    <row r="1472" spans="1:22" hidden="1" x14ac:dyDescent="0.25">
      <c r="A1472" s="25">
        <v>2017</v>
      </c>
      <c r="B1472" s="25">
        <v>210061</v>
      </c>
      <c r="C1472" s="25" t="s">
        <v>42</v>
      </c>
      <c r="D1472" s="25" t="s">
        <v>1</v>
      </c>
      <c r="E1472" s="25" t="s">
        <v>164</v>
      </c>
      <c r="F1472" s="25" t="s">
        <v>165</v>
      </c>
      <c r="G1472" s="26">
        <v>43475</v>
      </c>
      <c r="H1472" s="26">
        <v>656.80184278000002</v>
      </c>
      <c r="I1472" s="26">
        <v>135.99648593200001</v>
      </c>
      <c r="J1472" s="26">
        <v>381.11033174300002</v>
      </c>
      <c r="K1472" s="26">
        <v>0</v>
      </c>
      <c r="L1472" s="26">
        <v>0</v>
      </c>
      <c r="M1472" s="26">
        <v>1173.908660455</v>
      </c>
      <c r="N1472" s="26">
        <v>141.440600472</v>
      </c>
      <c r="O1472" s="26">
        <v>2.96</v>
      </c>
      <c r="P1472" s="26">
        <v>1318.309260928</v>
      </c>
      <c r="Q1472" s="26">
        <v>0</v>
      </c>
      <c r="R1472" s="26">
        <v>-22.580287186</v>
      </c>
      <c r="S1472" s="26">
        <v>1295.7289737409999</v>
      </c>
      <c r="T1472" s="26">
        <v>146.47916070799999</v>
      </c>
      <c r="U1472" s="26">
        <v>1442.208134449</v>
      </c>
      <c r="V1472" s="25" t="s">
        <v>278</v>
      </c>
    </row>
    <row r="1473" spans="1:22" hidden="1" x14ac:dyDescent="0.25">
      <c r="A1473" s="25">
        <v>2017</v>
      </c>
      <c r="B1473" s="25">
        <v>210061</v>
      </c>
      <c r="C1473" s="25" t="s">
        <v>42</v>
      </c>
      <c r="D1473" s="25" t="s">
        <v>1</v>
      </c>
      <c r="E1473" s="25" t="s">
        <v>166</v>
      </c>
      <c r="F1473" s="25" t="s">
        <v>167</v>
      </c>
      <c r="G1473" s="26">
        <v>55</v>
      </c>
      <c r="H1473" s="26">
        <v>100.55820711699999</v>
      </c>
      <c r="I1473" s="26">
        <v>25.343540979</v>
      </c>
      <c r="J1473" s="26">
        <v>61.556675020999997</v>
      </c>
      <c r="K1473" s="26">
        <v>0</v>
      </c>
      <c r="L1473" s="26">
        <v>0</v>
      </c>
      <c r="M1473" s="26">
        <v>187.45842311800001</v>
      </c>
      <c r="N1473" s="26">
        <v>22.920395912</v>
      </c>
      <c r="O1473" s="26">
        <v>0</v>
      </c>
      <c r="P1473" s="26">
        <v>210.37881902999999</v>
      </c>
      <c r="Q1473" s="26">
        <v>0</v>
      </c>
      <c r="R1473" s="26">
        <v>-3.6034140790000002</v>
      </c>
      <c r="S1473" s="26">
        <v>206.77540495100001</v>
      </c>
      <c r="T1473" s="26">
        <v>23.375480819</v>
      </c>
      <c r="U1473" s="26">
        <v>230.15088577</v>
      </c>
      <c r="V1473" s="25" t="s">
        <v>278</v>
      </c>
    </row>
    <row r="1474" spans="1:22" hidden="1" x14ac:dyDescent="0.25">
      <c r="A1474" s="25">
        <v>2017</v>
      </c>
      <c r="B1474" s="25">
        <v>210061</v>
      </c>
      <c r="C1474" s="25" t="s">
        <v>42</v>
      </c>
      <c r="D1474" s="25" t="s">
        <v>1</v>
      </c>
      <c r="E1474" s="25" t="s">
        <v>170</v>
      </c>
      <c r="F1474" s="25" t="s">
        <v>171</v>
      </c>
      <c r="G1474" s="26">
        <v>25083</v>
      </c>
      <c r="H1474" s="26">
        <v>529.86763755100003</v>
      </c>
      <c r="I1474" s="26">
        <v>115.545474912</v>
      </c>
      <c r="J1474" s="26">
        <v>215.61614255800001</v>
      </c>
      <c r="K1474" s="26">
        <v>0</v>
      </c>
      <c r="L1474" s="26">
        <v>0</v>
      </c>
      <c r="M1474" s="26">
        <v>861.02925502000005</v>
      </c>
      <c r="N1474" s="26">
        <v>93.223814296</v>
      </c>
      <c r="O1474" s="26">
        <v>0</v>
      </c>
      <c r="P1474" s="26">
        <v>954.25306931600005</v>
      </c>
      <c r="Q1474" s="26">
        <v>0</v>
      </c>
      <c r="R1474" s="26">
        <v>-16.344653710999999</v>
      </c>
      <c r="S1474" s="26">
        <v>937.90841560499996</v>
      </c>
      <c r="T1474" s="26">
        <v>106.02837501</v>
      </c>
      <c r="U1474" s="26">
        <v>1043.9367906150001</v>
      </c>
      <c r="V1474" s="25" t="s">
        <v>278</v>
      </c>
    </row>
    <row r="1475" spans="1:22" hidden="1" x14ac:dyDescent="0.25">
      <c r="A1475" s="25">
        <v>2017</v>
      </c>
      <c r="B1475" s="25">
        <v>210061</v>
      </c>
      <c r="C1475" s="25" t="s">
        <v>42</v>
      </c>
      <c r="D1475" s="25" t="s">
        <v>1</v>
      </c>
      <c r="E1475" s="25" t="s">
        <v>193</v>
      </c>
      <c r="F1475" s="25" t="s">
        <v>194</v>
      </c>
      <c r="G1475" s="26">
        <v>7728</v>
      </c>
      <c r="H1475" s="26">
        <v>60.875</v>
      </c>
      <c r="I1475" s="26">
        <v>3.75367425</v>
      </c>
      <c r="J1475" s="26">
        <v>2.5931609259999999</v>
      </c>
      <c r="K1475" s="26">
        <v>0</v>
      </c>
      <c r="L1475" s="26">
        <v>0</v>
      </c>
      <c r="M1475" s="26">
        <v>67.221835175999999</v>
      </c>
      <c r="N1475" s="26">
        <v>0</v>
      </c>
      <c r="O1475" s="26">
        <v>0</v>
      </c>
      <c r="P1475" s="26">
        <v>67.221835175999999</v>
      </c>
      <c r="Q1475" s="26">
        <v>0</v>
      </c>
      <c r="R1475" s="26">
        <v>-1.1513901849999999</v>
      </c>
      <c r="S1475" s="26">
        <v>66.070444991000002</v>
      </c>
      <c r="T1475" s="26">
        <v>7.4691108450000003</v>
      </c>
      <c r="U1475" s="26">
        <v>73.539555836000005</v>
      </c>
      <c r="V1475" s="25" t="s">
        <v>278</v>
      </c>
    </row>
    <row r="1476" spans="1:22" hidden="1" x14ac:dyDescent="0.25">
      <c r="A1476" s="25">
        <v>2017</v>
      </c>
      <c r="B1476" s="25">
        <v>210061</v>
      </c>
      <c r="C1476" s="25" t="s">
        <v>42</v>
      </c>
      <c r="D1476" s="25" t="s">
        <v>1</v>
      </c>
      <c r="E1476" s="25" t="s">
        <v>172</v>
      </c>
      <c r="F1476" s="25" t="s">
        <v>173</v>
      </c>
      <c r="G1476" s="26">
        <v>3269</v>
      </c>
      <c r="H1476" s="26">
        <v>0</v>
      </c>
      <c r="I1476" s="26">
        <v>197.26413164600001</v>
      </c>
      <c r="J1476" s="26">
        <v>165.414669</v>
      </c>
      <c r="K1476" s="26"/>
      <c r="L1476" s="26"/>
      <c r="M1476" s="26">
        <v>362.67880064600001</v>
      </c>
      <c r="N1476" s="26">
        <v>0</v>
      </c>
      <c r="O1476" s="26">
        <v>0</v>
      </c>
      <c r="P1476" s="26">
        <v>362.67880064600001</v>
      </c>
      <c r="Q1476" s="26">
        <v>0</v>
      </c>
      <c r="R1476" s="26">
        <v>-6.212041224</v>
      </c>
      <c r="S1476" s="26">
        <v>356.466759422</v>
      </c>
      <c r="T1476" s="26">
        <v>40.297741887999997</v>
      </c>
      <c r="U1476" s="26">
        <v>396.76450131000001</v>
      </c>
      <c r="V1476" s="25" t="s">
        <v>278</v>
      </c>
    </row>
    <row r="1477" spans="1:22" x14ac:dyDescent="0.25">
      <c r="A1477" s="25">
        <v>2017</v>
      </c>
      <c r="B1477" s="25">
        <v>210061</v>
      </c>
      <c r="C1477" s="25" t="s">
        <v>42</v>
      </c>
      <c r="D1477" s="25" t="s">
        <v>177</v>
      </c>
      <c r="E1477" s="25" t="s">
        <v>94</v>
      </c>
      <c r="F1477" s="25" t="s">
        <v>94</v>
      </c>
      <c r="G1477" s="26">
        <v>8676712.1999999993</v>
      </c>
      <c r="H1477" s="26">
        <v>45373.186709373003</v>
      </c>
      <c r="I1477" s="26">
        <v>8138.0594251410002</v>
      </c>
      <c r="J1477" s="26">
        <v>16748.848910004999</v>
      </c>
      <c r="K1477" s="26">
        <v>0</v>
      </c>
      <c r="L1477" s="26">
        <v>0</v>
      </c>
      <c r="M1477" s="26">
        <v>70260.095044518996</v>
      </c>
      <c r="N1477" s="26">
        <v>6078.228691968</v>
      </c>
      <c r="O1477" s="26">
        <v>1411.0118669230001</v>
      </c>
      <c r="P1477" s="26">
        <v>77749.33560341</v>
      </c>
      <c r="Q1477" s="26">
        <v>0</v>
      </c>
      <c r="R1477" s="26">
        <v>-1331.7074972529999</v>
      </c>
      <c r="S1477" s="26">
        <v>76417.628106157004</v>
      </c>
      <c r="T1477" s="26">
        <v>8638.8359410859994</v>
      </c>
      <c r="U1477" s="26">
        <v>85056.464047242</v>
      </c>
      <c r="V1477" s="25" t="s">
        <v>278</v>
      </c>
    </row>
    <row r="1478" spans="1:22" hidden="1" x14ac:dyDescent="0.25">
      <c r="A1478" s="25">
        <v>2017</v>
      </c>
      <c r="B1478" s="25">
        <v>210062</v>
      </c>
      <c r="C1478" s="25" t="s">
        <v>241</v>
      </c>
      <c r="D1478" s="25" t="s">
        <v>1</v>
      </c>
      <c r="E1478" s="25" t="s">
        <v>106</v>
      </c>
      <c r="F1478" s="25" t="s">
        <v>107</v>
      </c>
      <c r="G1478" s="26">
        <v>32958</v>
      </c>
      <c r="H1478" s="26">
        <v>17288.585050000002</v>
      </c>
      <c r="I1478" s="26">
        <v>5699.1038798070003</v>
      </c>
      <c r="J1478" s="26">
        <v>7887.491995972</v>
      </c>
      <c r="K1478" s="26">
        <v>0</v>
      </c>
      <c r="L1478" s="26">
        <v>0</v>
      </c>
      <c r="M1478" s="26">
        <v>30875.180925779001</v>
      </c>
      <c r="N1478" s="26">
        <v>5343.2</v>
      </c>
      <c r="O1478" s="26">
        <v>13.95</v>
      </c>
      <c r="P1478" s="26">
        <v>36232.330925779002</v>
      </c>
      <c r="Q1478" s="26">
        <v>0</v>
      </c>
      <c r="R1478" s="26">
        <v>0</v>
      </c>
      <c r="S1478" s="26">
        <v>36232.330925779002</v>
      </c>
      <c r="T1478" s="26">
        <v>3499.4</v>
      </c>
      <c r="U1478" s="26">
        <v>39731.730925778997</v>
      </c>
      <c r="V1478" s="25" t="s">
        <v>278</v>
      </c>
    </row>
    <row r="1479" spans="1:22" hidden="1" x14ac:dyDescent="0.25">
      <c r="A1479" s="25">
        <v>2017</v>
      </c>
      <c r="B1479" s="25">
        <v>210062</v>
      </c>
      <c r="C1479" s="25" t="s">
        <v>241</v>
      </c>
      <c r="D1479" s="25" t="s">
        <v>1</v>
      </c>
      <c r="E1479" s="25" t="s">
        <v>110</v>
      </c>
      <c r="F1479" s="25" t="s">
        <v>111</v>
      </c>
      <c r="G1479" s="26">
        <v>6543</v>
      </c>
      <c r="H1479" s="26">
        <v>5188.2</v>
      </c>
      <c r="I1479" s="26">
        <v>1153.841253028</v>
      </c>
      <c r="J1479" s="26">
        <v>2349.052996336</v>
      </c>
      <c r="K1479" s="26">
        <v>0</v>
      </c>
      <c r="L1479" s="26">
        <v>0</v>
      </c>
      <c r="M1479" s="26">
        <v>8691.0942493639996</v>
      </c>
      <c r="N1479" s="26">
        <v>986.8</v>
      </c>
      <c r="O1479" s="26">
        <v>2.7</v>
      </c>
      <c r="P1479" s="26">
        <v>9680.5942493639996</v>
      </c>
      <c r="Q1479" s="26">
        <v>0</v>
      </c>
      <c r="R1479" s="26">
        <v>0</v>
      </c>
      <c r="S1479" s="26">
        <v>9680.5942493639996</v>
      </c>
      <c r="T1479" s="26">
        <v>935</v>
      </c>
      <c r="U1479" s="26">
        <v>10615.594249364</v>
      </c>
      <c r="V1479" s="25" t="s">
        <v>278</v>
      </c>
    </row>
    <row r="1480" spans="1:22" hidden="1" x14ac:dyDescent="0.25">
      <c r="A1480" s="25">
        <v>2017</v>
      </c>
      <c r="B1480" s="25">
        <v>210062</v>
      </c>
      <c r="C1480" s="25" t="s">
        <v>241</v>
      </c>
      <c r="D1480" s="25" t="s">
        <v>1</v>
      </c>
      <c r="E1480" s="25" t="s">
        <v>112</v>
      </c>
      <c r="F1480" s="25" t="s">
        <v>113</v>
      </c>
      <c r="G1480" s="26">
        <v>2763</v>
      </c>
      <c r="H1480" s="26">
        <v>1940.18986</v>
      </c>
      <c r="I1480" s="26">
        <v>1018.267136422</v>
      </c>
      <c r="J1480" s="26">
        <v>897.37064787600002</v>
      </c>
      <c r="K1480" s="26">
        <v>0</v>
      </c>
      <c r="L1480" s="26">
        <v>0</v>
      </c>
      <c r="M1480" s="26">
        <v>3855.827644298</v>
      </c>
      <c r="N1480" s="26">
        <v>1190.5</v>
      </c>
      <c r="O1480" s="26">
        <v>1.21</v>
      </c>
      <c r="P1480" s="26">
        <v>5047.5376442979996</v>
      </c>
      <c r="Q1480" s="26">
        <v>0</v>
      </c>
      <c r="R1480" s="26">
        <v>0</v>
      </c>
      <c r="S1480" s="26">
        <v>5047.5376442979996</v>
      </c>
      <c r="T1480" s="26">
        <v>487.5</v>
      </c>
      <c r="U1480" s="26">
        <v>5535.0376442979996</v>
      </c>
      <c r="V1480" s="25" t="s">
        <v>278</v>
      </c>
    </row>
    <row r="1481" spans="1:22" hidden="1" x14ac:dyDescent="0.25">
      <c r="A1481" s="25">
        <v>2017</v>
      </c>
      <c r="B1481" s="25">
        <v>210062</v>
      </c>
      <c r="C1481" s="25" t="s">
        <v>241</v>
      </c>
      <c r="D1481" s="25" t="s">
        <v>1</v>
      </c>
      <c r="E1481" s="25" t="s">
        <v>116</v>
      </c>
      <c r="F1481" s="25" t="s">
        <v>117</v>
      </c>
      <c r="G1481" s="26">
        <v>4685</v>
      </c>
      <c r="H1481" s="26">
        <v>6574.1330200000002</v>
      </c>
      <c r="I1481" s="26">
        <v>676.52846837499999</v>
      </c>
      <c r="J1481" s="26">
        <v>2951.2386747310002</v>
      </c>
      <c r="K1481" s="26">
        <v>0</v>
      </c>
      <c r="L1481" s="26">
        <v>0</v>
      </c>
      <c r="M1481" s="26">
        <v>10201.900163106</v>
      </c>
      <c r="N1481" s="26">
        <v>619.5</v>
      </c>
      <c r="O1481" s="26">
        <v>80.295599999999993</v>
      </c>
      <c r="P1481" s="26">
        <v>10901.695763106</v>
      </c>
      <c r="Q1481" s="26">
        <v>0</v>
      </c>
      <c r="R1481" s="26">
        <v>0</v>
      </c>
      <c r="S1481" s="26">
        <v>10901.695763106</v>
      </c>
      <c r="T1481" s="26">
        <v>1052.9000000000001</v>
      </c>
      <c r="U1481" s="26">
        <v>11954.595763105999</v>
      </c>
      <c r="V1481" s="25" t="s">
        <v>278</v>
      </c>
    </row>
    <row r="1482" spans="1:22" hidden="1" x14ac:dyDescent="0.25">
      <c r="A1482" s="25">
        <v>2017</v>
      </c>
      <c r="B1482" s="25">
        <v>210062</v>
      </c>
      <c r="C1482" s="25" t="s">
        <v>241</v>
      </c>
      <c r="D1482" s="25" t="s">
        <v>1</v>
      </c>
      <c r="E1482" s="25" t="s">
        <v>118</v>
      </c>
      <c r="F1482" s="25" t="s">
        <v>119</v>
      </c>
      <c r="G1482" s="26">
        <v>2432</v>
      </c>
      <c r="H1482" s="26">
        <v>1115.98957</v>
      </c>
      <c r="I1482" s="26">
        <v>98.198516433999998</v>
      </c>
      <c r="J1482" s="26">
        <v>500.44990940100001</v>
      </c>
      <c r="K1482" s="26">
        <v>0</v>
      </c>
      <c r="L1482" s="26">
        <v>0</v>
      </c>
      <c r="M1482" s="26">
        <v>1714.6379958350001</v>
      </c>
      <c r="N1482" s="26">
        <v>114.1</v>
      </c>
      <c r="O1482" s="26">
        <v>0.1</v>
      </c>
      <c r="P1482" s="26">
        <v>1828.8379958349999</v>
      </c>
      <c r="Q1482" s="26">
        <v>0</v>
      </c>
      <c r="R1482" s="26">
        <v>0</v>
      </c>
      <c r="S1482" s="26">
        <v>1828.8379958349999</v>
      </c>
      <c r="T1482" s="26">
        <v>176.6</v>
      </c>
      <c r="U1482" s="26">
        <v>2005.437995835</v>
      </c>
      <c r="V1482" s="25" t="s">
        <v>278</v>
      </c>
    </row>
    <row r="1483" spans="1:22" hidden="1" x14ac:dyDescent="0.25">
      <c r="A1483" s="25">
        <v>2017</v>
      </c>
      <c r="B1483" s="25">
        <v>210062</v>
      </c>
      <c r="C1483" s="25" t="s">
        <v>241</v>
      </c>
      <c r="D1483" s="25" t="s">
        <v>1</v>
      </c>
      <c r="E1483" s="25" t="s">
        <v>242</v>
      </c>
      <c r="F1483" s="25" t="s">
        <v>243</v>
      </c>
      <c r="G1483" s="26">
        <v>1032</v>
      </c>
      <c r="H1483" s="26">
        <v>734.35988999999995</v>
      </c>
      <c r="I1483" s="26">
        <v>57.823378105000003</v>
      </c>
      <c r="J1483" s="26">
        <v>329.094400683</v>
      </c>
      <c r="K1483" s="26">
        <v>0</v>
      </c>
      <c r="L1483" s="26">
        <v>0</v>
      </c>
      <c r="M1483" s="26">
        <v>1121.277668788</v>
      </c>
      <c r="N1483" s="26">
        <v>72.900000000000006</v>
      </c>
      <c r="O1483" s="26">
        <v>0.04</v>
      </c>
      <c r="P1483" s="26">
        <v>1194.2176687880001</v>
      </c>
      <c r="Q1483" s="26">
        <v>0</v>
      </c>
      <c r="R1483" s="26">
        <v>0</v>
      </c>
      <c r="S1483" s="26">
        <v>1194.2176687880001</v>
      </c>
      <c r="T1483" s="26">
        <v>115.3</v>
      </c>
      <c r="U1483" s="26">
        <v>1309.517668788</v>
      </c>
      <c r="V1483" s="25" t="s">
        <v>278</v>
      </c>
    </row>
    <row r="1484" spans="1:22" hidden="1" x14ac:dyDescent="0.25">
      <c r="A1484" s="25">
        <v>2017</v>
      </c>
      <c r="B1484" s="25">
        <v>210062</v>
      </c>
      <c r="C1484" s="25" t="s">
        <v>241</v>
      </c>
      <c r="D1484" s="25" t="s">
        <v>1</v>
      </c>
      <c r="E1484" s="25" t="s">
        <v>120</v>
      </c>
      <c r="F1484" s="25" t="s">
        <v>121</v>
      </c>
      <c r="G1484" s="26">
        <v>499082</v>
      </c>
      <c r="H1484" s="26">
        <v>9551.8054243740007</v>
      </c>
      <c r="I1484" s="26">
        <v>1054.2624519230001</v>
      </c>
      <c r="J1484" s="26">
        <v>4391.3970815109997</v>
      </c>
      <c r="K1484" s="26">
        <v>0</v>
      </c>
      <c r="L1484" s="26">
        <v>0</v>
      </c>
      <c r="M1484" s="26">
        <v>14997.464957808001</v>
      </c>
      <c r="N1484" s="26">
        <v>1400.6</v>
      </c>
      <c r="O1484" s="26">
        <v>0.5</v>
      </c>
      <c r="P1484" s="26">
        <v>16398.564957808001</v>
      </c>
      <c r="Q1484" s="26">
        <v>0</v>
      </c>
      <c r="R1484" s="26">
        <v>0</v>
      </c>
      <c r="S1484" s="26">
        <v>16398.564957808001</v>
      </c>
      <c r="T1484" s="26">
        <v>1583.8</v>
      </c>
      <c r="U1484" s="26">
        <v>17982.364957808</v>
      </c>
      <c r="V1484" s="25" t="s">
        <v>278</v>
      </c>
    </row>
    <row r="1485" spans="1:22" hidden="1" x14ac:dyDescent="0.25">
      <c r="A1485" s="25">
        <v>2017</v>
      </c>
      <c r="B1485" s="25">
        <v>210062</v>
      </c>
      <c r="C1485" s="25" t="s">
        <v>241</v>
      </c>
      <c r="D1485" s="25" t="s">
        <v>1</v>
      </c>
      <c r="E1485" s="25" t="s">
        <v>122</v>
      </c>
      <c r="F1485" s="25" t="s">
        <v>123</v>
      </c>
      <c r="G1485" s="26">
        <v>52960</v>
      </c>
      <c r="H1485" s="26">
        <v>915.34716000000003</v>
      </c>
      <c r="I1485" s="26">
        <v>120.660111739</v>
      </c>
      <c r="J1485" s="26">
        <v>429.125424598</v>
      </c>
      <c r="K1485" s="26">
        <v>0</v>
      </c>
      <c r="L1485" s="26">
        <v>0</v>
      </c>
      <c r="M1485" s="26">
        <v>1465.132696338</v>
      </c>
      <c r="N1485" s="26">
        <v>183</v>
      </c>
      <c r="O1485" s="26">
        <v>0</v>
      </c>
      <c r="P1485" s="26">
        <v>1648.132696338</v>
      </c>
      <c r="Q1485" s="26">
        <v>0</v>
      </c>
      <c r="R1485" s="26">
        <v>0</v>
      </c>
      <c r="S1485" s="26">
        <v>1648.132696338</v>
      </c>
      <c r="T1485" s="26">
        <v>159.19999999999999</v>
      </c>
      <c r="U1485" s="26">
        <v>1807.332696338</v>
      </c>
      <c r="V1485" s="25" t="s">
        <v>278</v>
      </c>
    </row>
    <row r="1486" spans="1:22" hidden="1" x14ac:dyDescent="0.25">
      <c r="A1486" s="25">
        <v>2017</v>
      </c>
      <c r="B1486" s="25">
        <v>210062</v>
      </c>
      <c r="C1486" s="25" t="s">
        <v>241</v>
      </c>
      <c r="D1486" s="25" t="s">
        <v>1</v>
      </c>
      <c r="E1486" s="25" t="s">
        <v>186</v>
      </c>
      <c r="F1486" s="25" t="s">
        <v>187</v>
      </c>
      <c r="G1486" s="26">
        <v>1859</v>
      </c>
      <c r="H1486" s="26">
        <v>342.7</v>
      </c>
      <c r="I1486" s="26">
        <v>38.869985573999998</v>
      </c>
      <c r="J1486" s="26">
        <v>157.76556888499999</v>
      </c>
      <c r="K1486" s="26">
        <v>0</v>
      </c>
      <c r="L1486" s="26">
        <v>0</v>
      </c>
      <c r="M1486" s="26">
        <v>539.33555445900004</v>
      </c>
      <c r="N1486" s="26">
        <v>48.6</v>
      </c>
      <c r="O1486" s="26">
        <v>0</v>
      </c>
      <c r="P1486" s="26">
        <v>587.93555445899995</v>
      </c>
      <c r="Q1486" s="26">
        <v>0</v>
      </c>
      <c r="R1486" s="26">
        <v>0</v>
      </c>
      <c r="S1486" s="26">
        <v>587.93555445899995</v>
      </c>
      <c r="T1486" s="26">
        <v>56.8</v>
      </c>
      <c r="U1486" s="26">
        <v>644.73555445900001</v>
      </c>
      <c r="V1486" s="25" t="s">
        <v>278</v>
      </c>
    </row>
    <row r="1487" spans="1:22" hidden="1" x14ac:dyDescent="0.25">
      <c r="A1487" s="25">
        <v>2017</v>
      </c>
      <c r="B1487" s="25">
        <v>210062</v>
      </c>
      <c r="C1487" s="25" t="s">
        <v>241</v>
      </c>
      <c r="D1487" s="25" t="s">
        <v>1</v>
      </c>
      <c r="E1487" s="25" t="s">
        <v>124</v>
      </c>
      <c r="F1487" s="25" t="s">
        <v>125</v>
      </c>
      <c r="G1487" s="26">
        <v>4427</v>
      </c>
      <c r="H1487" s="26">
        <v>1741.21063</v>
      </c>
      <c r="I1487" s="26">
        <v>100.69142667200001</v>
      </c>
      <c r="J1487" s="26">
        <v>1043.8466538370001</v>
      </c>
      <c r="K1487" s="26">
        <v>0</v>
      </c>
      <c r="L1487" s="26">
        <v>0</v>
      </c>
      <c r="M1487" s="26">
        <v>2885.7487105089999</v>
      </c>
      <c r="N1487" s="26">
        <v>134</v>
      </c>
      <c r="O1487" s="26">
        <v>0.05</v>
      </c>
      <c r="P1487" s="26">
        <v>3019.7987105090001</v>
      </c>
      <c r="Q1487" s="26">
        <v>0</v>
      </c>
      <c r="R1487" s="26">
        <v>0</v>
      </c>
      <c r="S1487" s="26">
        <v>3019.7987105090001</v>
      </c>
      <c r="T1487" s="26">
        <v>291.7</v>
      </c>
      <c r="U1487" s="26">
        <v>3311.4987105089999</v>
      </c>
      <c r="V1487" s="25" t="s">
        <v>278</v>
      </c>
    </row>
    <row r="1488" spans="1:22" hidden="1" x14ac:dyDescent="0.25">
      <c r="A1488" s="25">
        <v>2017</v>
      </c>
      <c r="B1488" s="25">
        <v>210062</v>
      </c>
      <c r="C1488" s="25" t="s">
        <v>241</v>
      </c>
      <c r="D1488" s="25" t="s">
        <v>1</v>
      </c>
      <c r="E1488" s="25" t="s">
        <v>126</v>
      </c>
      <c r="F1488" s="25" t="s">
        <v>127</v>
      </c>
      <c r="G1488" s="26">
        <v>62159</v>
      </c>
      <c r="H1488" s="26">
        <v>3354.1157400000002</v>
      </c>
      <c r="I1488" s="26">
        <v>695.49300072699998</v>
      </c>
      <c r="J1488" s="26">
        <v>1595.941528066</v>
      </c>
      <c r="K1488" s="26">
        <v>0</v>
      </c>
      <c r="L1488" s="26">
        <v>0</v>
      </c>
      <c r="M1488" s="26">
        <v>5645.5502687919998</v>
      </c>
      <c r="N1488" s="26">
        <v>1001.4</v>
      </c>
      <c r="O1488" s="26">
        <v>0.04</v>
      </c>
      <c r="P1488" s="26">
        <v>6646.9902687920003</v>
      </c>
      <c r="Q1488" s="26">
        <v>0</v>
      </c>
      <c r="R1488" s="26">
        <v>0</v>
      </c>
      <c r="S1488" s="26">
        <v>6646.9902687920003</v>
      </c>
      <c r="T1488" s="26">
        <v>642</v>
      </c>
      <c r="U1488" s="26">
        <v>7288.9902687920003</v>
      </c>
      <c r="V1488" s="25" t="s">
        <v>278</v>
      </c>
    </row>
    <row r="1489" spans="1:22" hidden="1" x14ac:dyDescent="0.25">
      <c r="A1489" s="25">
        <v>2017</v>
      </c>
      <c r="B1489" s="25">
        <v>210062</v>
      </c>
      <c r="C1489" s="25" t="s">
        <v>241</v>
      </c>
      <c r="D1489" s="25" t="s">
        <v>1</v>
      </c>
      <c r="E1489" s="25" t="s">
        <v>128</v>
      </c>
      <c r="F1489" s="25" t="s">
        <v>129</v>
      </c>
      <c r="G1489" s="26">
        <v>593119</v>
      </c>
      <c r="H1489" s="26">
        <v>8740.6679999999997</v>
      </c>
      <c r="I1489" s="26">
        <v>1188.7017893909999</v>
      </c>
      <c r="J1489" s="26">
        <v>4512.6470554830003</v>
      </c>
      <c r="K1489" s="26">
        <v>0</v>
      </c>
      <c r="L1489" s="26">
        <v>0</v>
      </c>
      <c r="M1489" s="26">
        <v>14442.016844874999</v>
      </c>
      <c r="N1489" s="26">
        <v>1618.8</v>
      </c>
      <c r="O1489" s="26">
        <v>576.21847200000002</v>
      </c>
      <c r="P1489" s="26">
        <v>16637.035316875001</v>
      </c>
      <c r="Q1489" s="26">
        <v>0</v>
      </c>
      <c r="R1489" s="26">
        <v>0</v>
      </c>
      <c r="S1489" s="26">
        <v>16637.035316875001</v>
      </c>
      <c r="T1489" s="26">
        <v>1606.9</v>
      </c>
      <c r="U1489" s="26">
        <v>18243.935316874999</v>
      </c>
      <c r="V1489" s="25" t="s">
        <v>278</v>
      </c>
    </row>
    <row r="1490" spans="1:22" hidden="1" x14ac:dyDescent="0.25">
      <c r="A1490" s="25">
        <v>2017</v>
      </c>
      <c r="B1490" s="25">
        <v>210062</v>
      </c>
      <c r="C1490" s="25" t="s">
        <v>241</v>
      </c>
      <c r="D1490" s="25" t="s">
        <v>1</v>
      </c>
      <c r="E1490" s="25" t="s">
        <v>132</v>
      </c>
      <c r="F1490" s="25" t="s">
        <v>133</v>
      </c>
      <c r="G1490" s="26">
        <v>589055</v>
      </c>
      <c r="H1490" s="26">
        <v>1098.48505</v>
      </c>
      <c r="I1490" s="26">
        <v>28.612908783999998</v>
      </c>
      <c r="J1490" s="26">
        <v>563.19055835100005</v>
      </c>
      <c r="K1490" s="26">
        <v>0</v>
      </c>
      <c r="L1490" s="26">
        <v>0</v>
      </c>
      <c r="M1490" s="26">
        <v>1690.2885171349999</v>
      </c>
      <c r="N1490" s="26">
        <v>38.6</v>
      </c>
      <c r="O1490" s="26">
        <v>0</v>
      </c>
      <c r="P1490" s="26">
        <v>1728.888517135</v>
      </c>
      <c r="Q1490" s="26">
        <v>0</v>
      </c>
      <c r="R1490" s="26">
        <v>0</v>
      </c>
      <c r="S1490" s="26">
        <v>1728.888517135</v>
      </c>
      <c r="T1490" s="26">
        <v>167</v>
      </c>
      <c r="U1490" s="26">
        <v>1895.888517135</v>
      </c>
      <c r="V1490" s="25" t="s">
        <v>278</v>
      </c>
    </row>
    <row r="1491" spans="1:22" hidden="1" x14ac:dyDescent="0.25">
      <c r="A1491" s="25">
        <v>2017</v>
      </c>
      <c r="B1491" s="25">
        <v>210062</v>
      </c>
      <c r="C1491" s="25" t="s">
        <v>241</v>
      </c>
      <c r="D1491" s="25" t="s">
        <v>1</v>
      </c>
      <c r="E1491" s="25" t="s">
        <v>174</v>
      </c>
      <c r="F1491" s="25" t="s">
        <v>175</v>
      </c>
      <c r="G1491" s="26">
        <v>17406.974719999998</v>
      </c>
      <c r="H1491" s="26">
        <v>15925.1</v>
      </c>
      <c r="I1491" s="26">
        <v>2561.0830000000001</v>
      </c>
      <c r="J1491" s="26">
        <v>1259.0869544520001</v>
      </c>
      <c r="K1491" s="26"/>
      <c r="L1491" s="26"/>
      <c r="M1491" s="26">
        <v>19745.269954452</v>
      </c>
      <c r="N1491" s="26">
        <v>53.6</v>
      </c>
      <c r="O1491" s="26"/>
      <c r="P1491" s="26">
        <v>19798.869954451999</v>
      </c>
      <c r="Q1491" s="26">
        <v>0</v>
      </c>
      <c r="R1491" s="26">
        <v>0</v>
      </c>
      <c r="S1491" s="26">
        <v>19798.869954451999</v>
      </c>
      <c r="T1491" s="26">
        <v>1912.2</v>
      </c>
      <c r="U1491" s="26">
        <v>21711.069954451999</v>
      </c>
      <c r="V1491" s="25" t="s">
        <v>278</v>
      </c>
    </row>
    <row r="1492" spans="1:22" hidden="1" x14ac:dyDescent="0.25">
      <c r="A1492" s="25">
        <v>2017</v>
      </c>
      <c r="B1492" s="25">
        <v>210062</v>
      </c>
      <c r="C1492" s="25" t="s">
        <v>241</v>
      </c>
      <c r="D1492" s="25" t="s">
        <v>1</v>
      </c>
      <c r="E1492" s="25" t="s">
        <v>176</v>
      </c>
      <c r="F1492" s="25" t="s">
        <v>2</v>
      </c>
      <c r="G1492" s="26">
        <v>17406.974719999998</v>
      </c>
      <c r="H1492" s="26">
        <v>5955.3</v>
      </c>
      <c r="I1492" s="26">
        <v>3750.0141899999999</v>
      </c>
      <c r="J1492" s="26">
        <v>1734.951826919</v>
      </c>
      <c r="K1492" s="26"/>
      <c r="L1492" s="26"/>
      <c r="M1492" s="26">
        <v>11440.266016919</v>
      </c>
      <c r="N1492" s="26">
        <v>78.5</v>
      </c>
      <c r="O1492" s="26"/>
      <c r="P1492" s="26">
        <v>11518.766016919</v>
      </c>
      <c r="Q1492" s="26">
        <v>0</v>
      </c>
      <c r="R1492" s="26">
        <v>0</v>
      </c>
      <c r="S1492" s="26">
        <v>11518.766016919</v>
      </c>
      <c r="T1492" s="26">
        <v>1112.5</v>
      </c>
      <c r="U1492" s="26">
        <v>12631.266016919</v>
      </c>
      <c r="V1492" s="25" t="s">
        <v>278</v>
      </c>
    </row>
    <row r="1493" spans="1:22" hidden="1" x14ac:dyDescent="0.25">
      <c r="A1493" s="25">
        <v>2017</v>
      </c>
      <c r="B1493" s="25">
        <v>210062</v>
      </c>
      <c r="C1493" s="25" t="s">
        <v>241</v>
      </c>
      <c r="D1493" s="25" t="s">
        <v>1</v>
      </c>
      <c r="E1493" s="25" t="s">
        <v>134</v>
      </c>
      <c r="F1493" s="25" t="s">
        <v>135</v>
      </c>
      <c r="G1493" s="26">
        <v>9187521</v>
      </c>
      <c r="H1493" s="26">
        <v>11236.01081</v>
      </c>
      <c r="I1493" s="26">
        <v>414.20986393700002</v>
      </c>
      <c r="J1493" s="26">
        <v>5451.8575110330003</v>
      </c>
      <c r="K1493" s="26">
        <v>0</v>
      </c>
      <c r="L1493" s="26">
        <v>0</v>
      </c>
      <c r="M1493" s="26">
        <v>17102.078184968999</v>
      </c>
      <c r="N1493" s="26">
        <v>640</v>
      </c>
      <c r="O1493" s="26">
        <v>185.97885575000001</v>
      </c>
      <c r="P1493" s="26">
        <v>17928.057040718999</v>
      </c>
      <c r="Q1493" s="26">
        <v>0</v>
      </c>
      <c r="R1493" s="26">
        <v>0</v>
      </c>
      <c r="S1493" s="26">
        <v>17928.057040718999</v>
      </c>
      <c r="T1493" s="26">
        <v>1731.5</v>
      </c>
      <c r="U1493" s="26">
        <v>19659.557040718999</v>
      </c>
      <c r="V1493" s="25" t="s">
        <v>278</v>
      </c>
    </row>
    <row r="1494" spans="1:22" hidden="1" x14ac:dyDescent="0.25">
      <c r="A1494" s="25">
        <v>2017</v>
      </c>
      <c r="B1494" s="25">
        <v>210062</v>
      </c>
      <c r="C1494" s="25" t="s">
        <v>241</v>
      </c>
      <c r="D1494" s="25" t="s">
        <v>1</v>
      </c>
      <c r="E1494" s="25" t="s">
        <v>136</v>
      </c>
      <c r="F1494" s="25" t="s">
        <v>137</v>
      </c>
      <c r="G1494" s="26">
        <v>599531</v>
      </c>
      <c r="H1494" s="26">
        <v>1227.8439499999999</v>
      </c>
      <c r="I1494" s="26">
        <v>322.92442164900001</v>
      </c>
      <c r="J1494" s="26">
        <v>620.20126559799996</v>
      </c>
      <c r="K1494" s="26">
        <v>0</v>
      </c>
      <c r="L1494" s="26">
        <v>0</v>
      </c>
      <c r="M1494" s="26">
        <v>2170.9696372469998</v>
      </c>
      <c r="N1494" s="26">
        <v>383.7</v>
      </c>
      <c r="O1494" s="26">
        <v>0.19</v>
      </c>
      <c r="P1494" s="26">
        <v>2554.8596372470001</v>
      </c>
      <c r="Q1494" s="26">
        <v>0</v>
      </c>
      <c r="R1494" s="26">
        <v>0</v>
      </c>
      <c r="S1494" s="26">
        <v>2554.8596372470001</v>
      </c>
      <c r="T1494" s="26">
        <v>246.8</v>
      </c>
      <c r="U1494" s="26">
        <v>2801.6596372469999</v>
      </c>
      <c r="V1494" s="25" t="s">
        <v>278</v>
      </c>
    </row>
    <row r="1495" spans="1:22" hidden="1" x14ac:dyDescent="0.25">
      <c r="A1495" s="25">
        <v>2017</v>
      </c>
      <c r="B1495" s="25">
        <v>210062</v>
      </c>
      <c r="C1495" s="25" t="s">
        <v>241</v>
      </c>
      <c r="D1495" s="25" t="s">
        <v>1</v>
      </c>
      <c r="E1495" s="25" t="s">
        <v>138</v>
      </c>
      <c r="F1495" s="25" t="s">
        <v>139</v>
      </c>
      <c r="G1495" s="26">
        <v>98930.110560000001</v>
      </c>
      <c r="H1495" s="26">
        <v>6065.7895699999999</v>
      </c>
      <c r="I1495" s="26">
        <v>132.831925439</v>
      </c>
      <c r="J1495" s="26">
        <v>3005.162255105</v>
      </c>
      <c r="K1495" s="26">
        <v>0</v>
      </c>
      <c r="L1495" s="26">
        <v>0</v>
      </c>
      <c r="M1495" s="26">
        <v>9203.7837505450007</v>
      </c>
      <c r="N1495" s="26">
        <v>247.1</v>
      </c>
      <c r="O1495" s="26">
        <v>661.98553000000004</v>
      </c>
      <c r="P1495" s="26">
        <v>10112.869280544999</v>
      </c>
      <c r="Q1495" s="26">
        <v>0</v>
      </c>
      <c r="R1495" s="26">
        <v>0</v>
      </c>
      <c r="S1495" s="26">
        <v>10112.869280544999</v>
      </c>
      <c r="T1495" s="26">
        <v>976.7</v>
      </c>
      <c r="U1495" s="26">
        <v>11089.569280545</v>
      </c>
      <c r="V1495" s="25" t="s">
        <v>278</v>
      </c>
    </row>
    <row r="1496" spans="1:22" hidden="1" x14ac:dyDescent="0.25">
      <c r="A1496" s="25">
        <v>2017</v>
      </c>
      <c r="B1496" s="25">
        <v>210062</v>
      </c>
      <c r="C1496" s="25" t="s">
        <v>241</v>
      </c>
      <c r="D1496" s="25" t="s">
        <v>1</v>
      </c>
      <c r="E1496" s="25" t="s">
        <v>140</v>
      </c>
      <c r="F1496" s="25" t="s">
        <v>141</v>
      </c>
      <c r="G1496" s="26">
        <v>536271.98027854203</v>
      </c>
      <c r="H1496" s="26">
        <v>4081.6406999999999</v>
      </c>
      <c r="I1496" s="26">
        <v>749.98238819599999</v>
      </c>
      <c r="J1496" s="26">
        <v>2100.4936668680002</v>
      </c>
      <c r="K1496" s="26">
        <v>0</v>
      </c>
      <c r="L1496" s="26">
        <v>0</v>
      </c>
      <c r="M1496" s="26">
        <v>6932.1167550640002</v>
      </c>
      <c r="N1496" s="26">
        <v>1012.5</v>
      </c>
      <c r="O1496" s="26">
        <v>249.87494799999999</v>
      </c>
      <c r="P1496" s="26">
        <v>8194.4917030640008</v>
      </c>
      <c r="Q1496" s="26">
        <v>0</v>
      </c>
      <c r="R1496" s="26">
        <v>0</v>
      </c>
      <c r="S1496" s="26">
        <v>8194.4917030640008</v>
      </c>
      <c r="T1496" s="26">
        <v>791.4</v>
      </c>
      <c r="U1496" s="26">
        <v>8985.8917030640005</v>
      </c>
      <c r="V1496" s="25" t="s">
        <v>278</v>
      </c>
    </row>
    <row r="1497" spans="1:22" hidden="1" x14ac:dyDescent="0.25">
      <c r="A1497" s="25">
        <v>2017</v>
      </c>
      <c r="B1497" s="25">
        <v>210062</v>
      </c>
      <c r="C1497" s="25" t="s">
        <v>241</v>
      </c>
      <c r="D1497" s="25" t="s">
        <v>1</v>
      </c>
      <c r="E1497" s="25" t="s">
        <v>142</v>
      </c>
      <c r="F1497" s="25" t="s">
        <v>143</v>
      </c>
      <c r="G1497" s="26">
        <v>821091.82765999995</v>
      </c>
      <c r="H1497" s="26">
        <v>1313.6659</v>
      </c>
      <c r="I1497" s="26">
        <v>141.99058752400001</v>
      </c>
      <c r="J1497" s="26">
        <v>671.30239441599997</v>
      </c>
      <c r="K1497" s="26">
        <v>0</v>
      </c>
      <c r="L1497" s="26">
        <v>0</v>
      </c>
      <c r="M1497" s="26">
        <v>2126.9588819410001</v>
      </c>
      <c r="N1497" s="26">
        <v>134.30000000000001</v>
      </c>
      <c r="O1497" s="26">
        <v>0.2</v>
      </c>
      <c r="P1497" s="26">
        <v>2261.4588819410001</v>
      </c>
      <c r="Q1497" s="26">
        <v>0</v>
      </c>
      <c r="R1497" s="26">
        <v>0</v>
      </c>
      <c r="S1497" s="26">
        <v>2261.4588819410001</v>
      </c>
      <c r="T1497" s="26">
        <v>218.4</v>
      </c>
      <c r="U1497" s="26">
        <v>2479.8588819410002</v>
      </c>
      <c r="V1497" s="25" t="s">
        <v>278</v>
      </c>
    </row>
    <row r="1498" spans="1:22" hidden="1" x14ac:dyDescent="0.25">
      <c r="A1498" s="25">
        <v>2017</v>
      </c>
      <c r="B1498" s="25">
        <v>210062</v>
      </c>
      <c r="C1498" s="25" t="s">
        <v>241</v>
      </c>
      <c r="D1498" s="25" t="s">
        <v>1</v>
      </c>
      <c r="E1498" s="25" t="s">
        <v>144</v>
      </c>
      <c r="F1498" s="25" t="s">
        <v>145</v>
      </c>
      <c r="G1498" s="26">
        <v>5549</v>
      </c>
      <c r="H1498" s="26">
        <v>20.2</v>
      </c>
      <c r="I1498" s="26">
        <v>15.636273731999999</v>
      </c>
      <c r="J1498" s="26">
        <v>9.5456348309999992</v>
      </c>
      <c r="K1498" s="26">
        <v>0</v>
      </c>
      <c r="L1498" s="26">
        <v>0</v>
      </c>
      <c r="M1498" s="26">
        <v>45.381908562</v>
      </c>
      <c r="N1498" s="26">
        <v>21.3</v>
      </c>
      <c r="O1498" s="26">
        <v>0</v>
      </c>
      <c r="P1498" s="26">
        <v>66.681908562000004</v>
      </c>
      <c r="Q1498" s="26">
        <v>0</v>
      </c>
      <c r="R1498" s="26">
        <v>0</v>
      </c>
      <c r="S1498" s="26">
        <v>66.681908562000004</v>
      </c>
      <c r="T1498" s="26">
        <v>6.4</v>
      </c>
      <c r="U1498" s="26">
        <v>73.081908561999995</v>
      </c>
      <c r="V1498" s="25" t="s">
        <v>278</v>
      </c>
    </row>
    <row r="1499" spans="1:22" hidden="1" x14ac:dyDescent="0.25">
      <c r="A1499" s="25">
        <v>2017</v>
      </c>
      <c r="B1499" s="25">
        <v>210062</v>
      </c>
      <c r="C1499" s="25" t="s">
        <v>241</v>
      </c>
      <c r="D1499" s="25" t="s">
        <v>1</v>
      </c>
      <c r="E1499" s="25" t="s">
        <v>146</v>
      </c>
      <c r="F1499" s="25" t="s">
        <v>147</v>
      </c>
      <c r="G1499" s="26">
        <v>120817.64247000001</v>
      </c>
      <c r="H1499" s="26">
        <v>466.87896999999998</v>
      </c>
      <c r="I1499" s="26">
        <v>44.871478705999998</v>
      </c>
      <c r="J1499" s="26">
        <v>232.217606692</v>
      </c>
      <c r="K1499" s="26">
        <v>0</v>
      </c>
      <c r="L1499" s="26">
        <v>0</v>
      </c>
      <c r="M1499" s="26">
        <v>743.96805539800005</v>
      </c>
      <c r="N1499" s="26">
        <v>65</v>
      </c>
      <c r="O1499" s="26">
        <v>40.431584000000001</v>
      </c>
      <c r="P1499" s="26">
        <v>849.39963939799998</v>
      </c>
      <c r="Q1499" s="26">
        <v>0</v>
      </c>
      <c r="R1499" s="26">
        <v>0</v>
      </c>
      <c r="S1499" s="26">
        <v>849.39963939799998</v>
      </c>
      <c r="T1499" s="26">
        <v>82</v>
      </c>
      <c r="U1499" s="26">
        <v>931.39963939799998</v>
      </c>
      <c r="V1499" s="25" t="s">
        <v>278</v>
      </c>
    </row>
    <row r="1500" spans="1:22" hidden="1" x14ac:dyDescent="0.25">
      <c r="A1500" s="25">
        <v>2017</v>
      </c>
      <c r="B1500" s="25">
        <v>210062</v>
      </c>
      <c r="C1500" s="25" t="s">
        <v>241</v>
      </c>
      <c r="D1500" s="25" t="s">
        <v>1</v>
      </c>
      <c r="E1500" s="25" t="s">
        <v>148</v>
      </c>
      <c r="F1500" s="25" t="s">
        <v>149</v>
      </c>
      <c r="G1500" s="26">
        <v>2908367</v>
      </c>
      <c r="H1500" s="26">
        <v>2786.1708600000002</v>
      </c>
      <c r="I1500" s="26">
        <v>392.93645593299999</v>
      </c>
      <c r="J1500" s="26">
        <v>1287.222533006</v>
      </c>
      <c r="K1500" s="26">
        <v>0</v>
      </c>
      <c r="L1500" s="26">
        <v>0</v>
      </c>
      <c r="M1500" s="26">
        <v>4466.3298489389999</v>
      </c>
      <c r="N1500" s="26">
        <v>588.6</v>
      </c>
      <c r="O1500" s="26">
        <v>0</v>
      </c>
      <c r="P1500" s="26">
        <v>5054.9298489390003</v>
      </c>
      <c r="Q1500" s="26">
        <v>0</v>
      </c>
      <c r="R1500" s="26">
        <v>0</v>
      </c>
      <c r="S1500" s="26">
        <v>5054.9298489390003</v>
      </c>
      <c r="T1500" s="26">
        <v>488.2</v>
      </c>
      <c r="U1500" s="26">
        <v>5543.1298489390001</v>
      </c>
      <c r="V1500" s="25" t="s">
        <v>278</v>
      </c>
    </row>
    <row r="1501" spans="1:22" hidden="1" x14ac:dyDescent="0.25">
      <c r="A1501" s="25">
        <v>2017</v>
      </c>
      <c r="B1501" s="25">
        <v>210062</v>
      </c>
      <c r="C1501" s="25" t="s">
        <v>241</v>
      </c>
      <c r="D1501" s="25" t="s">
        <v>1</v>
      </c>
      <c r="E1501" s="25" t="s">
        <v>150</v>
      </c>
      <c r="F1501" s="25" t="s">
        <v>151</v>
      </c>
      <c r="G1501" s="26">
        <v>28652</v>
      </c>
      <c r="H1501" s="26">
        <v>29.67306</v>
      </c>
      <c r="I1501" s="26">
        <v>65.274249659000006</v>
      </c>
      <c r="J1501" s="26">
        <v>17.212017436</v>
      </c>
      <c r="K1501" s="26">
        <v>0</v>
      </c>
      <c r="L1501" s="26">
        <v>0</v>
      </c>
      <c r="M1501" s="26">
        <v>112.15932709499999</v>
      </c>
      <c r="N1501" s="26">
        <v>90.5</v>
      </c>
      <c r="O1501" s="26">
        <v>0</v>
      </c>
      <c r="P1501" s="26">
        <v>202.65932709500001</v>
      </c>
      <c r="Q1501" s="26">
        <v>0</v>
      </c>
      <c r="R1501" s="26">
        <v>0</v>
      </c>
      <c r="S1501" s="26">
        <v>202.65932709500001</v>
      </c>
      <c r="T1501" s="26">
        <v>19.600000000000001</v>
      </c>
      <c r="U1501" s="26">
        <v>222.259327095</v>
      </c>
      <c r="V1501" s="25" t="s">
        <v>278</v>
      </c>
    </row>
    <row r="1502" spans="1:22" hidden="1" x14ac:dyDescent="0.25">
      <c r="A1502" s="25">
        <v>2017</v>
      </c>
      <c r="B1502" s="25">
        <v>210062</v>
      </c>
      <c r="C1502" s="25" t="s">
        <v>241</v>
      </c>
      <c r="D1502" s="25" t="s">
        <v>1</v>
      </c>
      <c r="E1502" s="25" t="s">
        <v>152</v>
      </c>
      <c r="F1502" s="25" t="s">
        <v>153</v>
      </c>
      <c r="G1502" s="26">
        <v>187519.87331</v>
      </c>
      <c r="H1502" s="26">
        <v>582.09951999999998</v>
      </c>
      <c r="I1502" s="26">
        <v>339.55905269200002</v>
      </c>
      <c r="J1502" s="26">
        <v>324.83140304</v>
      </c>
      <c r="K1502" s="26">
        <v>0</v>
      </c>
      <c r="L1502" s="26">
        <v>0</v>
      </c>
      <c r="M1502" s="26">
        <v>1246.4899757319999</v>
      </c>
      <c r="N1502" s="26">
        <v>480.7</v>
      </c>
      <c r="O1502" s="26">
        <v>0</v>
      </c>
      <c r="P1502" s="26">
        <v>1727.189975732</v>
      </c>
      <c r="Q1502" s="26">
        <v>0</v>
      </c>
      <c r="R1502" s="26">
        <v>0</v>
      </c>
      <c r="S1502" s="26">
        <v>1727.189975732</v>
      </c>
      <c r="T1502" s="26">
        <v>166.8</v>
      </c>
      <c r="U1502" s="26">
        <v>1893.9899757319999</v>
      </c>
      <c r="V1502" s="25" t="s">
        <v>278</v>
      </c>
    </row>
    <row r="1503" spans="1:22" hidden="1" x14ac:dyDescent="0.25">
      <c r="A1503" s="25">
        <v>2017</v>
      </c>
      <c r="B1503" s="25">
        <v>210062</v>
      </c>
      <c r="C1503" s="25" t="s">
        <v>241</v>
      </c>
      <c r="D1503" s="25" t="s">
        <v>1</v>
      </c>
      <c r="E1503" s="25" t="s">
        <v>154</v>
      </c>
      <c r="F1503" s="25" t="s">
        <v>155</v>
      </c>
      <c r="G1503" s="26">
        <v>181503</v>
      </c>
      <c r="H1503" s="26">
        <v>900.67810999999995</v>
      </c>
      <c r="I1503" s="26">
        <v>255.537962018</v>
      </c>
      <c r="J1503" s="26">
        <v>443.13303599199998</v>
      </c>
      <c r="K1503" s="26">
        <v>0</v>
      </c>
      <c r="L1503" s="26">
        <v>0</v>
      </c>
      <c r="M1503" s="26">
        <v>1599.34910801</v>
      </c>
      <c r="N1503" s="26">
        <v>346.1</v>
      </c>
      <c r="O1503" s="26">
        <v>0.06</v>
      </c>
      <c r="P1503" s="26">
        <v>1945.5091080100001</v>
      </c>
      <c r="Q1503" s="26">
        <v>0</v>
      </c>
      <c r="R1503" s="26">
        <v>0</v>
      </c>
      <c r="S1503" s="26">
        <v>1945.5091080100001</v>
      </c>
      <c r="T1503" s="26">
        <v>187.9</v>
      </c>
      <c r="U1503" s="26">
        <v>2133.4091080100002</v>
      </c>
      <c r="V1503" s="25" t="s">
        <v>278</v>
      </c>
    </row>
    <row r="1504" spans="1:22" hidden="1" x14ac:dyDescent="0.25">
      <c r="A1504" s="25">
        <v>2017</v>
      </c>
      <c r="B1504" s="25">
        <v>210062</v>
      </c>
      <c r="C1504" s="25" t="s">
        <v>241</v>
      </c>
      <c r="D1504" s="25" t="s">
        <v>1</v>
      </c>
      <c r="E1504" s="25" t="s">
        <v>156</v>
      </c>
      <c r="F1504" s="25" t="s">
        <v>157</v>
      </c>
      <c r="G1504" s="26">
        <v>45140</v>
      </c>
      <c r="H1504" s="26">
        <v>203.49422999999999</v>
      </c>
      <c r="I1504" s="26">
        <v>45.569170624000002</v>
      </c>
      <c r="J1504" s="26">
        <v>96.376686062999994</v>
      </c>
      <c r="K1504" s="26">
        <v>0</v>
      </c>
      <c r="L1504" s="26">
        <v>0</v>
      </c>
      <c r="M1504" s="26">
        <v>345.44008668700002</v>
      </c>
      <c r="N1504" s="26">
        <v>61.2</v>
      </c>
      <c r="O1504" s="26">
        <v>0.01</v>
      </c>
      <c r="P1504" s="26">
        <v>406.650086687</v>
      </c>
      <c r="Q1504" s="26">
        <v>0</v>
      </c>
      <c r="R1504" s="26">
        <v>0</v>
      </c>
      <c r="S1504" s="26">
        <v>406.650086687</v>
      </c>
      <c r="T1504" s="26">
        <v>39.299999999999997</v>
      </c>
      <c r="U1504" s="26">
        <v>445.95008668700001</v>
      </c>
      <c r="V1504" s="25" t="s">
        <v>278</v>
      </c>
    </row>
    <row r="1505" spans="1:22" hidden="1" x14ac:dyDescent="0.25">
      <c r="A1505" s="25">
        <v>2017</v>
      </c>
      <c r="B1505" s="25">
        <v>210062</v>
      </c>
      <c r="C1505" s="25" t="s">
        <v>241</v>
      </c>
      <c r="D1505" s="25" t="s">
        <v>1</v>
      </c>
      <c r="E1505" s="25" t="s">
        <v>158</v>
      </c>
      <c r="F1505" s="25" t="s">
        <v>159</v>
      </c>
      <c r="G1505" s="26">
        <v>44596</v>
      </c>
      <c r="H1505" s="26">
        <v>191.10694000000001</v>
      </c>
      <c r="I1505" s="26">
        <v>23.644086667</v>
      </c>
      <c r="J1505" s="26">
        <v>92.333227805999996</v>
      </c>
      <c r="K1505" s="26">
        <v>0</v>
      </c>
      <c r="L1505" s="26">
        <v>0</v>
      </c>
      <c r="M1505" s="26">
        <v>307.08425447299999</v>
      </c>
      <c r="N1505" s="26">
        <v>36.6</v>
      </c>
      <c r="O1505" s="26">
        <v>0</v>
      </c>
      <c r="P1505" s="26">
        <v>343.68425447300001</v>
      </c>
      <c r="Q1505" s="26">
        <v>0</v>
      </c>
      <c r="R1505" s="26">
        <v>0</v>
      </c>
      <c r="S1505" s="26">
        <v>343.68425447300001</v>
      </c>
      <c r="T1505" s="26">
        <v>33.200000000000003</v>
      </c>
      <c r="U1505" s="26">
        <v>376.884254473</v>
      </c>
      <c r="V1505" s="25" t="s">
        <v>278</v>
      </c>
    </row>
    <row r="1506" spans="1:22" hidden="1" x14ac:dyDescent="0.25">
      <c r="A1506" s="25">
        <v>2017</v>
      </c>
      <c r="B1506" s="25">
        <v>210062</v>
      </c>
      <c r="C1506" s="25" t="s">
        <v>241</v>
      </c>
      <c r="D1506" s="25" t="s">
        <v>1</v>
      </c>
      <c r="E1506" s="25" t="s">
        <v>160</v>
      </c>
      <c r="F1506" s="25" t="s">
        <v>161</v>
      </c>
      <c r="G1506" s="26">
        <v>3555</v>
      </c>
      <c r="H1506" s="26">
        <v>1430.4</v>
      </c>
      <c r="I1506" s="26">
        <v>36.951556214999997</v>
      </c>
      <c r="J1506" s="26">
        <v>661.960785354</v>
      </c>
      <c r="K1506" s="26">
        <v>0</v>
      </c>
      <c r="L1506" s="26">
        <v>0</v>
      </c>
      <c r="M1506" s="26">
        <v>2129.3123415690002</v>
      </c>
      <c r="N1506" s="26">
        <v>29.9</v>
      </c>
      <c r="O1506" s="26">
        <v>1.1100000000000001</v>
      </c>
      <c r="P1506" s="26">
        <v>2160.3223415689999</v>
      </c>
      <c r="Q1506" s="26">
        <v>0</v>
      </c>
      <c r="R1506" s="26">
        <v>0</v>
      </c>
      <c r="S1506" s="26">
        <v>2160.3223415689999</v>
      </c>
      <c r="T1506" s="26">
        <v>208.7</v>
      </c>
      <c r="U1506" s="26">
        <v>2369.0223415690002</v>
      </c>
      <c r="V1506" s="25" t="s">
        <v>278</v>
      </c>
    </row>
    <row r="1507" spans="1:22" hidden="1" x14ac:dyDescent="0.25">
      <c r="A1507" s="25">
        <v>2017</v>
      </c>
      <c r="B1507" s="25">
        <v>210062</v>
      </c>
      <c r="C1507" s="25" t="s">
        <v>241</v>
      </c>
      <c r="D1507" s="25" t="s">
        <v>1</v>
      </c>
      <c r="E1507" s="25" t="s">
        <v>164</v>
      </c>
      <c r="F1507" s="25" t="s">
        <v>165</v>
      </c>
      <c r="G1507" s="26">
        <v>200815.02249</v>
      </c>
      <c r="H1507" s="26">
        <v>2003.4</v>
      </c>
      <c r="I1507" s="26">
        <v>51.753878440000001</v>
      </c>
      <c r="J1507" s="26">
        <v>968.91629499099997</v>
      </c>
      <c r="K1507" s="26">
        <v>0</v>
      </c>
      <c r="L1507" s="26">
        <v>0</v>
      </c>
      <c r="M1507" s="26">
        <v>3024.0701734310001</v>
      </c>
      <c r="N1507" s="26">
        <v>41.9</v>
      </c>
      <c r="O1507" s="26">
        <v>0</v>
      </c>
      <c r="P1507" s="26">
        <v>3065.9701734310001</v>
      </c>
      <c r="Q1507" s="26">
        <v>0</v>
      </c>
      <c r="R1507" s="26">
        <v>0</v>
      </c>
      <c r="S1507" s="26">
        <v>3065.9701734310001</v>
      </c>
      <c r="T1507" s="26">
        <v>296.10000000000002</v>
      </c>
      <c r="U1507" s="26">
        <v>3362.0701734310001</v>
      </c>
      <c r="V1507" s="25" t="s">
        <v>278</v>
      </c>
    </row>
    <row r="1508" spans="1:22" hidden="1" x14ac:dyDescent="0.25">
      <c r="A1508" s="25">
        <v>2017</v>
      </c>
      <c r="B1508" s="25">
        <v>210062</v>
      </c>
      <c r="C1508" s="25" t="s">
        <v>241</v>
      </c>
      <c r="D1508" s="25" t="s">
        <v>1</v>
      </c>
      <c r="E1508" s="25" t="s">
        <v>166</v>
      </c>
      <c r="F1508" s="25" t="s">
        <v>167</v>
      </c>
      <c r="G1508" s="26">
        <v>0</v>
      </c>
      <c r="H1508" s="26">
        <v>2.7</v>
      </c>
      <c r="I1508" s="26">
        <v>6.9749162000000003E-2</v>
      </c>
      <c r="J1508" s="26">
        <v>8.9279681E-2</v>
      </c>
      <c r="K1508" s="26">
        <v>0</v>
      </c>
      <c r="L1508" s="26">
        <v>0</v>
      </c>
      <c r="M1508" s="26">
        <v>2.859028844</v>
      </c>
      <c r="N1508" s="26">
        <v>0.1</v>
      </c>
      <c r="O1508" s="26">
        <v>0</v>
      </c>
      <c r="P1508" s="26">
        <v>2.9590288440000001</v>
      </c>
      <c r="Q1508" s="26">
        <v>0</v>
      </c>
      <c r="R1508" s="26">
        <v>0</v>
      </c>
      <c r="S1508" s="26">
        <v>2.9590288440000001</v>
      </c>
      <c r="T1508" s="26">
        <v>0.3</v>
      </c>
      <c r="U1508" s="26">
        <v>3.2590288439999999</v>
      </c>
      <c r="V1508" s="25" t="s">
        <v>278</v>
      </c>
    </row>
    <row r="1509" spans="1:22" hidden="1" x14ac:dyDescent="0.25">
      <c r="A1509" s="25">
        <v>2017</v>
      </c>
      <c r="B1509" s="25">
        <v>210062</v>
      </c>
      <c r="C1509" s="25" t="s">
        <v>241</v>
      </c>
      <c r="D1509" s="25" t="s">
        <v>1</v>
      </c>
      <c r="E1509" s="25" t="s">
        <v>170</v>
      </c>
      <c r="F1509" s="25" t="s">
        <v>171</v>
      </c>
      <c r="G1509" s="26">
        <v>213632</v>
      </c>
      <c r="H1509" s="26">
        <v>4719.99172</v>
      </c>
      <c r="I1509" s="26">
        <v>1340.1232671929999</v>
      </c>
      <c r="J1509" s="26">
        <v>2966.5279867720001</v>
      </c>
      <c r="K1509" s="26">
        <v>0</v>
      </c>
      <c r="L1509" s="26">
        <v>0</v>
      </c>
      <c r="M1509" s="26">
        <v>9026.6429739659998</v>
      </c>
      <c r="N1509" s="26">
        <v>1180.0999999999999</v>
      </c>
      <c r="O1509" s="26">
        <v>0.23</v>
      </c>
      <c r="P1509" s="26">
        <v>10206.972973966</v>
      </c>
      <c r="Q1509" s="26">
        <v>0</v>
      </c>
      <c r="R1509" s="26">
        <v>0</v>
      </c>
      <c r="S1509" s="26">
        <v>10206.972973966</v>
      </c>
      <c r="T1509" s="26">
        <v>985.8</v>
      </c>
      <c r="U1509" s="26">
        <v>11192.772973966001</v>
      </c>
      <c r="V1509" s="25" t="s">
        <v>278</v>
      </c>
    </row>
    <row r="1510" spans="1:22" hidden="1" x14ac:dyDescent="0.25">
      <c r="A1510" s="25">
        <v>2017</v>
      </c>
      <c r="B1510" s="25">
        <v>210062</v>
      </c>
      <c r="C1510" s="25" t="s">
        <v>241</v>
      </c>
      <c r="D1510" s="25" t="s">
        <v>1</v>
      </c>
      <c r="E1510" s="25" t="s">
        <v>172</v>
      </c>
      <c r="F1510" s="25" t="s">
        <v>173</v>
      </c>
      <c r="G1510" s="26">
        <v>10514</v>
      </c>
      <c r="H1510" s="26"/>
      <c r="I1510" s="26">
        <v>1204.3859600000001</v>
      </c>
      <c r="J1510" s="26">
        <v>1218.1309062590001</v>
      </c>
      <c r="K1510" s="26"/>
      <c r="L1510" s="26"/>
      <c r="M1510" s="26">
        <v>2422.5168662589999</v>
      </c>
      <c r="N1510" s="26"/>
      <c r="O1510" s="26"/>
      <c r="P1510" s="26">
        <v>2422.5168662589999</v>
      </c>
      <c r="Q1510" s="26">
        <v>0</v>
      </c>
      <c r="R1510" s="26">
        <v>0</v>
      </c>
      <c r="S1510" s="26">
        <v>2422.5168662589999</v>
      </c>
      <c r="T1510" s="26">
        <v>234</v>
      </c>
      <c r="U1510" s="26">
        <v>2656.5168662589999</v>
      </c>
      <c r="V1510" s="25" t="s">
        <v>278</v>
      </c>
    </row>
    <row r="1511" spans="1:22" x14ac:dyDescent="0.25">
      <c r="A1511" s="25">
        <v>2017</v>
      </c>
      <c r="B1511" s="25">
        <v>210062</v>
      </c>
      <c r="C1511" s="25" t="s">
        <v>241</v>
      </c>
      <c r="D1511" s="25" t="s">
        <v>177</v>
      </c>
      <c r="E1511" s="25" t="s">
        <v>94</v>
      </c>
      <c r="F1511" s="25" t="s">
        <v>94</v>
      </c>
      <c r="G1511" s="26">
        <v>17081894.406208545</v>
      </c>
      <c r="H1511" s="26">
        <v>117727.933734374</v>
      </c>
      <c r="I1511" s="26">
        <v>23820.403824770001</v>
      </c>
      <c r="J1511" s="26">
        <v>50770.165768043997</v>
      </c>
      <c r="K1511" s="26">
        <v>0</v>
      </c>
      <c r="L1511" s="26">
        <v>0</v>
      </c>
      <c r="M1511" s="26">
        <v>192318.50332718799</v>
      </c>
      <c r="N1511" s="26">
        <v>18243.7</v>
      </c>
      <c r="O1511" s="26">
        <v>1815.1749897499999</v>
      </c>
      <c r="P1511" s="26">
        <v>212377.37831693803</v>
      </c>
      <c r="Q1511" s="26">
        <v>0</v>
      </c>
      <c r="R1511" s="26">
        <v>0</v>
      </c>
      <c r="S1511" s="26">
        <v>212377.378316938</v>
      </c>
      <c r="T1511" s="26">
        <v>20511.900000000001</v>
      </c>
      <c r="U1511" s="26">
        <v>232889.278316938</v>
      </c>
      <c r="V1511" s="25" t="s">
        <v>278</v>
      </c>
    </row>
    <row r="1512" spans="1:22" hidden="1" x14ac:dyDescent="0.25">
      <c r="A1512" s="25">
        <v>2017</v>
      </c>
      <c r="B1512" s="25">
        <v>210063</v>
      </c>
      <c r="C1512" s="25" t="s">
        <v>244</v>
      </c>
      <c r="D1512" s="25" t="s">
        <v>1</v>
      </c>
      <c r="E1512" s="25" t="s">
        <v>106</v>
      </c>
      <c r="F1512" s="25" t="s">
        <v>107</v>
      </c>
      <c r="G1512" s="26">
        <v>21057</v>
      </c>
      <c r="H1512" s="26">
        <v>13883.353550104001</v>
      </c>
      <c r="I1512" s="26">
        <v>4134.613559933</v>
      </c>
      <c r="J1512" s="26">
        <v>4478.2488089529998</v>
      </c>
      <c r="K1512" s="26">
        <v>0</v>
      </c>
      <c r="L1512" s="26">
        <v>0</v>
      </c>
      <c r="M1512" s="26">
        <v>22496.215918990001</v>
      </c>
      <c r="N1512" s="26">
        <v>3781.5</v>
      </c>
      <c r="O1512" s="26">
        <v>14.34</v>
      </c>
      <c r="P1512" s="26">
        <v>26292.055918990001</v>
      </c>
      <c r="Q1512" s="26">
        <v>0</v>
      </c>
      <c r="R1512" s="26">
        <v>0</v>
      </c>
      <c r="S1512" s="26">
        <v>26292.055918990001</v>
      </c>
      <c r="T1512" s="26">
        <v>2381.8000000000002</v>
      </c>
      <c r="U1512" s="26">
        <v>28673.855918990001</v>
      </c>
      <c r="V1512" s="25" t="s">
        <v>278</v>
      </c>
    </row>
    <row r="1513" spans="1:22" hidden="1" x14ac:dyDescent="0.25">
      <c r="A1513" s="25">
        <v>2017</v>
      </c>
      <c r="B1513" s="25">
        <v>210063</v>
      </c>
      <c r="C1513" s="25" t="s">
        <v>244</v>
      </c>
      <c r="D1513" s="25" t="s">
        <v>1</v>
      </c>
      <c r="E1513" s="25" t="s">
        <v>108</v>
      </c>
      <c r="F1513" s="25" t="s">
        <v>109</v>
      </c>
      <c r="G1513" s="26">
        <v>0</v>
      </c>
      <c r="H1513" s="26">
        <v>4.9404044579999997</v>
      </c>
      <c r="I1513" s="26">
        <v>1.0956499999999999E-2</v>
      </c>
      <c r="J1513" s="26">
        <v>0.24513146099999999</v>
      </c>
      <c r="K1513" s="26">
        <v>0</v>
      </c>
      <c r="L1513" s="26">
        <v>0</v>
      </c>
      <c r="M1513" s="26">
        <v>5.1964924549999996</v>
      </c>
      <c r="N1513" s="26">
        <v>0</v>
      </c>
      <c r="O1513" s="26">
        <v>0</v>
      </c>
      <c r="P1513" s="26">
        <v>5.1964924549999996</v>
      </c>
      <c r="Q1513" s="26">
        <v>0</v>
      </c>
      <c r="R1513" s="26">
        <v>0</v>
      </c>
      <c r="S1513" s="26">
        <v>5.1964924549999996</v>
      </c>
      <c r="T1513" s="26">
        <v>0.5</v>
      </c>
      <c r="U1513" s="26">
        <v>5.6964924549999996</v>
      </c>
      <c r="V1513" s="25" t="s">
        <v>278</v>
      </c>
    </row>
    <row r="1514" spans="1:22" hidden="1" x14ac:dyDescent="0.25">
      <c r="A1514" s="25">
        <v>2017</v>
      </c>
      <c r="B1514" s="25">
        <v>210063</v>
      </c>
      <c r="C1514" s="25" t="s">
        <v>244</v>
      </c>
      <c r="D1514" s="25" t="s">
        <v>1</v>
      </c>
      <c r="E1514" s="25" t="s">
        <v>110</v>
      </c>
      <c r="F1514" s="25" t="s">
        <v>111</v>
      </c>
      <c r="G1514" s="26">
        <v>5896</v>
      </c>
      <c r="H1514" s="26">
        <v>2826.7359462129998</v>
      </c>
      <c r="I1514" s="26">
        <v>704.49773982199997</v>
      </c>
      <c r="J1514" s="26">
        <v>904.99976403999995</v>
      </c>
      <c r="K1514" s="26">
        <v>0</v>
      </c>
      <c r="L1514" s="26">
        <v>0</v>
      </c>
      <c r="M1514" s="26">
        <v>4436.2334500759998</v>
      </c>
      <c r="N1514" s="26">
        <v>637.1</v>
      </c>
      <c r="O1514" s="26">
        <v>2.61</v>
      </c>
      <c r="P1514" s="26">
        <v>5075.9434500759999</v>
      </c>
      <c r="Q1514" s="26">
        <v>0</v>
      </c>
      <c r="R1514" s="26">
        <v>0</v>
      </c>
      <c r="S1514" s="26">
        <v>5075.9434500759999</v>
      </c>
      <c r="T1514" s="26">
        <v>459.8</v>
      </c>
      <c r="U1514" s="26">
        <v>5535.743450076</v>
      </c>
      <c r="V1514" s="25" t="s">
        <v>278</v>
      </c>
    </row>
    <row r="1515" spans="1:22" hidden="1" x14ac:dyDescent="0.25">
      <c r="A1515" s="25">
        <v>2017</v>
      </c>
      <c r="B1515" s="25">
        <v>210063</v>
      </c>
      <c r="C1515" s="25" t="s">
        <v>244</v>
      </c>
      <c r="D1515" s="25" t="s">
        <v>1</v>
      </c>
      <c r="E1515" s="25" t="s">
        <v>112</v>
      </c>
      <c r="F1515" s="25" t="s">
        <v>113</v>
      </c>
      <c r="G1515" s="26">
        <v>5553</v>
      </c>
      <c r="H1515" s="26">
        <v>2321.8644658029998</v>
      </c>
      <c r="I1515" s="26">
        <v>1233.616097936</v>
      </c>
      <c r="J1515" s="26">
        <v>775.78652826099994</v>
      </c>
      <c r="K1515" s="26">
        <v>0</v>
      </c>
      <c r="L1515" s="26">
        <v>0</v>
      </c>
      <c r="M1515" s="26">
        <v>4331.267092</v>
      </c>
      <c r="N1515" s="26">
        <v>1377.8</v>
      </c>
      <c r="O1515" s="26">
        <v>2.4300000000000002</v>
      </c>
      <c r="P1515" s="26">
        <v>5711.4970919999996</v>
      </c>
      <c r="Q1515" s="26">
        <v>0</v>
      </c>
      <c r="R1515" s="26">
        <v>0</v>
      </c>
      <c r="S1515" s="26">
        <v>5711.4970919999996</v>
      </c>
      <c r="T1515" s="26">
        <v>517.4</v>
      </c>
      <c r="U1515" s="26">
        <v>6228.8970920000002</v>
      </c>
      <c r="V1515" s="25" t="s">
        <v>278</v>
      </c>
    </row>
    <row r="1516" spans="1:22" hidden="1" x14ac:dyDescent="0.25">
      <c r="A1516" s="25">
        <v>2017</v>
      </c>
      <c r="B1516" s="25">
        <v>210063</v>
      </c>
      <c r="C1516" s="25" t="s">
        <v>244</v>
      </c>
      <c r="D1516" s="25" t="s">
        <v>1</v>
      </c>
      <c r="E1516" s="25" t="s">
        <v>114</v>
      </c>
      <c r="F1516" s="25" t="s">
        <v>115</v>
      </c>
      <c r="G1516" s="26">
        <v>19239</v>
      </c>
      <c r="H1516" s="26">
        <v>14139.896072698</v>
      </c>
      <c r="I1516" s="26">
        <v>3008.559951836</v>
      </c>
      <c r="J1516" s="26">
        <v>4501.4687945120004</v>
      </c>
      <c r="K1516" s="26">
        <v>0</v>
      </c>
      <c r="L1516" s="26">
        <v>0</v>
      </c>
      <c r="M1516" s="26">
        <v>21649.924819045998</v>
      </c>
      <c r="N1516" s="26">
        <v>2817.1</v>
      </c>
      <c r="O1516" s="26">
        <v>9.43</v>
      </c>
      <c r="P1516" s="26">
        <v>24476.454819046001</v>
      </c>
      <c r="Q1516" s="26">
        <v>0</v>
      </c>
      <c r="R1516" s="26">
        <v>0</v>
      </c>
      <c r="S1516" s="26">
        <v>24476.454819046001</v>
      </c>
      <c r="T1516" s="26">
        <v>2217.3000000000002</v>
      </c>
      <c r="U1516" s="26">
        <v>26693.754819046</v>
      </c>
      <c r="V1516" s="25" t="s">
        <v>278</v>
      </c>
    </row>
    <row r="1517" spans="1:22" hidden="1" x14ac:dyDescent="0.25">
      <c r="A1517" s="25">
        <v>2017</v>
      </c>
      <c r="B1517" s="25">
        <v>210063</v>
      </c>
      <c r="C1517" s="25" t="s">
        <v>244</v>
      </c>
      <c r="D1517" s="25" t="s">
        <v>1</v>
      </c>
      <c r="E1517" s="25" t="s">
        <v>116</v>
      </c>
      <c r="F1517" s="25" t="s">
        <v>117</v>
      </c>
      <c r="G1517" s="26">
        <v>4731</v>
      </c>
      <c r="H1517" s="26">
        <v>6683.0494207419997</v>
      </c>
      <c r="I1517" s="26">
        <v>1344.8543169019999</v>
      </c>
      <c r="J1517" s="26">
        <v>2123.7470244740002</v>
      </c>
      <c r="K1517" s="26">
        <v>0</v>
      </c>
      <c r="L1517" s="26">
        <v>0</v>
      </c>
      <c r="M1517" s="26">
        <v>10151.650762118001</v>
      </c>
      <c r="N1517" s="26">
        <v>1497.2</v>
      </c>
      <c r="O1517" s="26">
        <v>271.555474</v>
      </c>
      <c r="P1517" s="26">
        <v>11920.406236118</v>
      </c>
      <c r="Q1517" s="26">
        <v>0</v>
      </c>
      <c r="R1517" s="26">
        <v>0</v>
      </c>
      <c r="S1517" s="26">
        <v>11920.406236118</v>
      </c>
      <c r="T1517" s="26">
        <v>1079.9000000000001</v>
      </c>
      <c r="U1517" s="26">
        <v>13000.306236118</v>
      </c>
      <c r="V1517" s="25" t="s">
        <v>278</v>
      </c>
    </row>
    <row r="1518" spans="1:22" hidden="1" x14ac:dyDescent="0.25">
      <c r="A1518" s="25">
        <v>2017</v>
      </c>
      <c r="B1518" s="25">
        <v>210063</v>
      </c>
      <c r="C1518" s="25" t="s">
        <v>244</v>
      </c>
      <c r="D1518" s="25" t="s">
        <v>1</v>
      </c>
      <c r="E1518" s="25" t="s">
        <v>178</v>
      </c>
      <c r="F1518" s="25" t="s">
        <v>179</v>
      </c>
      <c r="G1518" s="26">
        <v>955</v>
      </c>
      <c r="H1518" s="26">
        <v>1640.4141059200001</v>
      </c>
      <c r="I1518" s="26">
        <v>255.96985333200001</v>
      </c>
      <c r="J1518" s="26">
        <v>517.62230617700004</v>
      </c>
      <c r="K1518" s="26">
        <v>0</v>
      </c>
      <c r="L1518" s="26">
        <v>0</v>
      </c>
      <c r="M1518" s="26">
        <v>2414.006265428</v>
      </c>
      <c r="N1518" s="26">
        <v>285.8</v>
      </c>
      <c r="O1518" s="26">
        <v>0.41</v>
      </c>
      <c r="P1518" s="26">
        <v>2700.216265428</v>
      </c>
      <c r="Q1518" s="26">
        <v>0</v>
      </c>
      <c r="R1518" s="26">
        <v>0</v>
      </c>
      <c r="S1518" s="26">
        <v>2700.216265428</v>
      </c>
      <c r="T1518" s="26">
        <v>244.6</v>
      </c>
      <c r="U1518" s="26">
        <v>2944.816265428</v>
      </c>
      <c r="V1518" s="25" t="s">
        <v>278</v>
      </c>
    </row>
    <row r="1519" spans="1:22" hidden="1" x14ac:dyDescent="0.25">
      <c r="A1519" s="25">
        <v>2017</v>
      </c>
      <c r="B1519" s="25">
        <v>210063</v>
      </c>
      <c r="C1519" s="25" t="s">
        <v>244</v>
      </c>
      <c r="D1519" s="25" t="s">
        <v>1</v>
      </c>
      <c r="E1519" s="25" t="s">
        <v>182</v>
      </c>
      <c r="F1519" s="25" t="s">
        <v>183</v>
      </c>
      <c r="G1519" s="26">
        <v>2664</v>
      </c>
      <c r="H1519" s="26">
        <v>3648.1877407759998</v>
      </c>
      <c r="I1519" s="26">
        <v>333.69211361100002</v>
      </c>
      <c r="J1519" s="26">
        <v>1139.5000012150001</v>
      </c>
      <c r="K1519" s="26">
        <v>0</v>
      </c>
      <c r="L1519" s="26">
        <v>0</v>
      </c>
      <c r="M1519" s="26">
        <v>5121.3798556029997</v>
      </c>
      <c r="N1519" s="26">
        <v>422.5</v>
      </c>
      <c r="O1519" s="26">
        <v>19.909151000000001</v>
      </c>
      <c r="P1519" s="26">
        <v>5563.7890066030004</v>
      </c>
      <c r="Q1519" s="26">
        <v>0</v>
      </c>
      <c r="R1519" s="26">
        <v>0</v>
      </c>
      <c r="S1519" s="26">
        <v>5563.7890066030004</v>
      </c>
      <c r="T1519" s="26">
        <v>504</v>
      </c>
      <c r="U1519" s="26">
        <v>6067.7890066030004</v>
      </c>
      <c r="V1519" s="25" t="s">
        <v>278</v>
      </c>
    </row>
    <row r="1520" spans="1:22" hidden="1" x14ac:dyDescent="0.25">
      <c r="A1520" s="25">
        <v>2017</v>
      </c>
      <c r="B1520" s="25">
        <v>210063</v>
      </c>
      <c r="C1520" s="25" t="s">
        <v>244</v>
      </c>
      <c r="D1520" s="25" t="s">
        <v>1</v>
      </c>
      <c r="E1520" s="25" t="s">
        <v>118</v>
      </c>
      <c r="F1520" s="25" t="s">
        <v>119</v>
      </c>
      <c r="G1520" s="26">
        <v>4731</v>
      </c>
      <c r="H1520" s="26">
        <v>1397.2043243840001</v>
      </c>
      <c r="I1520" s="26">
        <v>15.69518777</v>
      </c>
      <c r="J1520" s="26">
        <v>430.86234782999998</v>
      </c>
      <c r="K1520" s="26">
        <v>0</v>
      </c>
      <c r="L1520" s="26">
        <v>0</v>
      </c>
      <c r="M1520" s="26">
        <v>1843.761859984</v>
      </c>
      <c r="N1520" s="26">
        <v>9.5</v>
      </c>
      <c r="O1520" s="26">
        <v>0</v>
      </c>
      <c r="P1520" s="26">
        <v>1853.261859984</v>
      </c>
      <c r="Q1520" s="26">
        <v>0</v>
      </c>
      <c r="R1520" s="26">
        <v>0</v>
      </c>
      <c r="S1520" s="26">
        <v>1853.261859984</v>
      </c>
      <c r="T1520" s="26">
        <v>167.9</v>
      </c>
      <c r="U1520" s="26">
        <v>2021.1618599840001</v>
      </c>
      <c r="V1520" s="25" t="s">
        <v>278</v>
      </c>
    </row>
    <row r="1521" spans="1:22" hidden="1" x14ac:dyDescent="0.25">
      <c r="A1521" s="25">
        <v>2017</v>
      </c>
      <c r="B1521" s="25">
        <v>210063</v>
      </c>
      <c r="C1521" s="25" t="s">
        <v>244</v>
      </c>
      <c r="D1521" s="25" t="s">
        <v>1</v>
      </c>
      <c r="E1521" s="25" t="s">
        <v>120</v>
      </c>
      <c r="F1521" s="25" t="s">
        <v>121</v>
      </c>
      <c r="G1521" s="26">
        <v>509305</v>
      </c>
      <c r="H1521" s="26">
        <v>8755.7386663779998</v>
      </c>
      <c r="I1521" s="26">
        <v>1209.444595487</v>
      </c>
      <c r="J1521" s="26">
        <v>2803.3904397699998</v>
      </c>
      <c r="K1521" s="26">
        <v>0</v>
      </c>
      <c r="L1521" s="26">
        <v>0</v>
      </c>
      <c r="M1521" s="26">
        <v>12768.573701634999</v>
      </c>
      <c r="N1521" s="26">
        <v>1356.3</v>
      </c>
      <c r="O1521" s="26">
        <v>1.3</v>
      </c>
      <c r="P1521" s="26">
        <v>14126.173701635</v>
      </c>
      <c r="Q1521" s="26">
        <v>0</v>
      </c>
      <c r="R1521" s="26">
        <v>0</v>
      </c>
      <c r="S1521" s="26">
        <v>14126.173701635</v>
      </c>
      <c r="T1521" s="26">
        <v>1279.7</v>
      </c>
      <c r="U1521" s="26">
        <v>15405.873701635001</v>
      </c>
      <c r="V1521" s="25" t="s">
        <v>278</v>
      </c>
    </row>
    <row r="1522" spans="1:22" hidden="1" x14ac:dyDescent="0.25">
      <c r="A1522" s="25">
        <v>2017</v>
      </c>
      <c r="B1522" s="25">
        <v>210063</v>
      </c>
      <c r="C1522" s="25" t="s">
        <v>244</v>
      </c>
      <c r="D1522" s="25" t="s">
        <v>1</v>
      </c>
      <c r="E1522" s="25" t="s">
        <v>122</v>
      </c>
      <c r="F1522" s="25" t="s">
        <v>123</v>
      </c>
      <c r="G1522" s="26">
        <v>277011</v>
      </c>
      <c r="H1522" s="26">
        <v>5919.7918986309996</v>
      </c>
      <c r="I1522" s="26">
        <v>1427.5076144090001</v>
      </c>
      <c r="J1522" s="26">
        <v>1936.921908953</v>
      </c>
      <c r="K1522" s="26">
        <v>0</v>
      </c>
      <c r="L1522" s="26">
        <v>0</v>
      </c>
      <c r="M1522" s="26">
        <v>9284.2214219929992</v>
      </c>
      <c r="N1522" s="26">
        <v>1912.9</v>
      </c>
      <c r="O1522" s="26">
        <v>0.09</v>
      </c>
      <c r="P1522" s="26">
        <v>11197.211421993001</v>
      </c>
      <c r="Q1522" s="26">
        <v>0</v>
      </c>
      <c r="R1522" s="26">
        <v>0</v>
      </c>
      <c r="S1522" s="26">
        <v>11197.211421993001</v>
      </c>
      <c r="T1522" s="26">
        <v>1014.3</v>
      </c>
      <c r="U1522" s="26">
        <v>12211.511421993</v>
      </c>
      <c r="V1522" s="25" t="s">
        <v>278</v>
      </c>
    </row>
    <row r="1523" spans="1:22" hidden="1" x14ac:dyDescent="0.25">
      <c r="A1523" s="25">
        <v>2017</v>
      </c>
      <c r="B1523" s="25">
        <v>210063</v>
      </c>
      <c r="C1523" s="25" t="s">
        <v>244</v>
      </c>
      <c r="D1523" s="25" t="s">
        <v>1</v>
      </c>
      <c r="E1523" s="25" t="s">
        <v>186</v>
      </c>
      <c r="F1523" s="25" t="s">
        <v>187</v>
      </c>
      <c r="G1523" s="26">
        <v>2084</v>
      </c>
      <c r="H1523" s="26">
        <v>712.51282155599995</v>
      </c>
      <c r="I1523" s="26">
        <v>34.918127026000001</v>
      </c>
      <c r="J1523" s="26">
        <v>223.35806822999999</v>
      </c>
      <c r="K1523" s="26">
        <v>0</v>
      </c>
      <c r="L1523" s="26">
        <v>0</v>
      </c>
      <c r="M1523" s="26">
        <v>970.789016812</v>
      </c>
      <c r="N1523" s="26">
        <v>44.3</v>
      </c>
      <c r="O1523" s="26">
        <v>0</v>
      </c>
      <c r="P1523" s="26">
        <v>1015.089016812</v>
      </c>
      <c r="Q1523" s="26">
        <v>0</v>
      </c>
      <c r="R1523" s="26">
        <v>0</v>
      </c>
      <c r="S1523" s="26">
        <v>1015.089016812</v>
      </c>
      <c r="T1523" s="26">
        <v>92</v>
      </c>
      <c r="U1523" s="26">
        <v>1107.089016812</v>
      </c>
      <c r="V1523" s="25" t="s">
        <v>278</v>
      </c>
    </row>
    <row r="1524" spans="1:22" hidden="1" x14ac:dyDescent="0.25">
      <c r="A1524" s="25">
        <v>2017</v>
      </c>
      <c r="B1524" s="25">
        <v>210063</v>
      </c>
      <c r="C1524" s="25" t="s">
        <v>244</v>
      </c>
      <c r="D1524" s="25" t="s">
        <v>1</v>
      </c>
      <c r="E1524" s="25" t="s">
        <v>124</v>
      </c>
      <c r="F1524" s="25" t="s">
        <v>125</v>
      </c>
      <c r="G1524" s="26">
        <v>9484</v>
      </c>
      <c r="H1524" s="26">
        <v>2716.260860164</v>
      </c>
      <c r="I1524" s="26">
        <v>27.871120100999999</v>
      </c>
      <c r="J1524" s="26">
        <v>1014.326563792</v>
      </c>
      <c r="K1524" s="26">
        <v>0</v>
      </c>
      <c r="L1524" s="26">
        <v>0</v>
      </c>
      <c r="M1524" s="26">
        <v>3758.4585440569999</v>
      </c>
      <c r="N1524" s="26">
        <v>18.399999999999999</v>
      </c>
      <c r="O1524" s="26">
        <v>0</v>
      </c>
      <c r="P1524" s="26">
        <v>3776.858544057</v>
      </c>
      <c r="Q1524" s="26">
        <v>0</v>
      </c>
      <c r="R1524" s="26">
        <v>0</v>
      </c>
      <c r="S1524" s="26">
        <v>3776.858544057</v>
      </c>
      <c r="T1524" s="26">
        <v>342.1</v>
      </c>
      <c r="U1524" s="26">
        <v>4118.9585440569999</v>
      </c>
      <c r="V1524" s="25" t="s">
        <v>278</v>
      </c>
    </row>
    <row r="1525" spans="1:22" hidden="1" x14ac:dyDescent="0.25">
      <c r="A1525" s="25">
        <v>2017</v>
      </c>
      <c r="B1525" s="25">
        <v>210063</v>
      </c>
      <c r="C1525" s="25" t="s">
        <v>244</v>
      </c>
      <c r="D1525" s="25" t="s">
        <v>1</v>
      </c>
      <c r="E1525" s="25" t="s">
        <v>126</v>
      </c>
      <c r="F1525" s="25" t="s">
        <v>127</v>
      </c>
      <c r="G1525" s="26">
        <v>108359</v>
      </c>
      <c r="H1525" s="26">
        <v>5245.2221107730002</v>
      </c>
      <c r="I1525" s="26">
        <v>606.190306459</v>
      </c>
      <c r="J1525" s="26">
        <v>1769.7576074839999</v>
      </c>
      <c r="K1525" s="26">
        <v>0</v>
      </c>
      <c r="L1525" s="26">
        <v>0</v>
      </c>
      <c r="M1525" s="26">
        <v>7621.1700247170002</v>
      </c>
      <c r="N1525" s="26">
        <v>765.8</v>
      </c>
      <c r="O1525" s="26">
        <v>0.25</v>
      </c>
      <c r="P1525" s="26">
        <v>8387.2200247170003</v>
      </c>
      <c r="Q1525" s="26">
        <v>0</v>
      </c>
      <c r="R1525" s="26">
        <v>0</v>
      </c>
      <c r="S1525" s="26">
        <v>8387.2200247170003</v>
      </c>
      <c r="T1525" s="26">
        <v>759.8</v>
      </c>
      <c r="U1525" s="26">
        <v>9147.0200247169996</v>
      </c>
      <c r="V1525" s="25" t="s">
        <v>278</v>
      </c>
    </row>
    <row r="1526" spans="1:22" hidden="1" x14ac:dyDescent="0.25">
      <c r="A1526" s="25">
        <v>2017</v>
      </c>
      <c r="B1526" s="25">
        <v>210063</v>
      </c>
      <c r="C1526" s="25" t="s">
        <v>244</v>
      </c>
      <c r="D1526" s="25" t="s">
        <v>1</v>
      </c>
      <c r="E1526" s="25" t="s">
        <v>128</v>
      </c>
      <c r="F1526" s="25" t="s">
        <v>129</v>
      </c>
      <c r="G1526" s="26">
        <v>1246556</v>
      </c>
      <c r="H1526" s="26">
        <v>18241.334250447999</v>
      </c>
      <c r="I1526" s="26">
        <v>3580.096468228</v>
      </c>
      <c r="J1526" s="26">
        <v>6958.6537224880003</v>
      </c>
      <c r="K1526" s="26">
        <v>0</v>
      </c>
      <c r="L1526" s="26">
        <v>0</v>
      </c>
      <c r="M1526" s="26">
        <v>28780.084441163999</v>
      </c>
      <c r="N1526" s="26">
        <v>4350.2</v>
      </c>
      <c r="O1526" s="26">
        <v>1349.4747809999999</v>
      </c>
      <c r="P1526" s="26">
        <v>34479.759222164001</v>
      </c>
      <c r="Q1526" s="26">
        <v>0</v>
      </c>
      <c r="R1526" s="26">
        <v>0</v>
      </c>
      <c r="S1526" s="26">
        <v>34479.759222164001</v>
      </c>
      <c r="T1526" s="26">
        <v>3123.5</v>
      </c>
      <c r="U1526" s="26">
        <v>37603.259222164001</v>
      </c>
      <c r="V1526" s="25" t="s">
        <v>278</v>
      </c>
    </row>
    <row r="1527" spans="1:22" hidden="1" x14ac:dyDescent="0.25">
      <c r="A1527" s="25">
        <v>2017</v>
      </c>
      <c r="B1527" s="25">
        <v>210063</v>
      </c>
      <c r="C1527" s="25" t="s">
        <v>244</v>
      </c>
      <c r="D1527" s="25" t="s">
        <v>1</v>
      </c>
      <c r="E1527" s="25" t="s">
        <v>130</v>
      </c>
      <c r="F1527" s="25" t="s">
        <v>131</v>
      </c>
      <c r="G1527" s="26">
        <v>9044</v>
      </c>
      <c r="H1527" s="26">
        <v>31.927029999999998</v>
      </c>
      <c r="I1527" s="26">
        <v>0.27239444099999999</v>
      </c>
      <c r="J1527" s="26">
        <v>14.763492699</v>
      </c>
      <c r="K1527" s="26">
        <v>0</v>
      </c>
      <c r="L1527" s="26">
        <v>0</v>
      </c>
      <c r="M1527" s="26">
        <v>46.962917140000002</v>
      </c>
      <c r="N1527" s="26">
        <v>0.2</v>
      </c>
      <c r="O1527" s="26">
        <v>0</v>
      </c>
      <c r="P1527" s="26">
        <v>47.162917139999998</v>
      </c>
      <c r="Q1527" s="26">
        <v>0</v>
      </c>
      <c r="R1527" s="26">
        <v>0</v>
      </c>
      <c r="S1527" s="26">
        <v>47.162917139999998</v>
      </c>
      <c r="T1527" s="26">
        <v>4.3</v>
      </c>
      <c r="U1527" s="26">
        <v>51.462917140000002</v>
      </c>
      <c r="V1527" s="25" t="s">
        <v>278</v>
      </c>
    </row>
    <row r="1528" spans="1:22" hidden="1" x14ac:dyDescent="0.25">
      <c r="A1528" s="25">
        <v>2017</v>
      </c>
      <c r="B1528" s="25">
        <v>210063</v>
      </c>
      <c r="C1528" s="25" t="s">
        <v>244</v>
      </c>
      <c r="D1528" s="25" t="s">
        <v>1</v>
      </c>
      <c r="E1528" s="25" t="s">
        <v>132</v>
      </c>
      <c r="F1528" s="25" t="s">
        <v>133</v>
      </c>
      <c r="G1528" s="26">
        <v>1322581</v>
      </c>
      <c r="H1528" s="26">
        <v>1512.630628768</v>
      </c>
      <c r="I1528" s="26">
        <v>123.69788139800001</v>
      </c>
      <c r="J1528" s="26">
        <v>565.79556759599996</v>
      </c>
      <c r="K1528" s="26">
        <v>0</v>
      </c>
      <c r="L1528" s="26">
        <v>0</v>
      </c>
      <c r="M1528" s="26">
        <v>2202.1240777610001</v>
      </c>
      <c r="N1528" s="26">
        <v>110.2</v>
      </c>
      <c r="O1528" s="26">
        <v>0</v>
      </c>
      <c r="P1528" s="26">
        <v>2312.3240777609999</v>
      </c>
      <c r="Q1528" s="26">
        <v>0</v>
      </c>
      <c r="R1528" s="26">
        <v>0</v>
      </c>
      <c r="S1528" s="26">
        <v>2312.3240777609999</v>
      </c>
      <c r="T1528" s="26">
        <v>209.5</v>
      </c>
      <c r="U1528" s="26">
        <v>2521.8240777609999</v>
      </c>
      <c r="V1528" s="25" t="s">
        <v>278</v>
      </c>
    </row>
    <row r="1529" spans="1:22" hidden="1" x14ac:dyDescent="0.25">
      <c r="A1529" s="25">
        <v>2017</v>
      </c>
      <c r="B1529" s="25">
        <v>210063</v>
      </c>
      <c r="C1529" s="25" t="s">
        <v>244</v>
      </c>
      <c r="D1529" s="25" t="s">
        <v>1</v>
      </c>
      <c r="E1529" s="25" t="s">
        <v>174</v>
      </c>
      <c r="F1529" s="25" t="s">
        <v>175</v>
      </c>
      <c r="G1529" s="26">
        <v>25661.385389999999</v>
      </c>
      <c r="H1529" s="26">
        <v>48959.199999999997</v>
      </c>
      <c r="I1529" s="26">
        <v>2724.048685145</v>
      </c>
      <c r="J1529" s="26">
        <v>968.83220114999995</v>
      </c>
      <c r="K1529" s="26"/>
      <c r="L1529" s="26"/>
      <c r="M1529" s="26">
        <v>52652.080886295</v>
      </c>
      <c r="N1529" s="26">
        <v>18.399999999999999</v>
      </c>
      <c r="O1529" s="26"/>
      <c r="P1529" s="26">
        <v>52670.480886295001</v>
      </c>
      <c r="Q1529" s="26">
        <v>0</v>
      </c>
      <c r="R1529" s="26">
        <v>0</v>
      </c>
      <c r="S1529" s="26">
        <v>52670.480886295001</v>
      </c>
      <c r="T1529" s="26">
        <v>4771.3999999999996</v>
      </c>
      <c r="U1529" s="26">
        <v>57441.880886295003</v>
      </c>
      <c r="V1529" s="25" t="s">
        <v>278</v>
      </c>
    </row>
    <row r="1530" spans="1:22" hidden="1" x14ac:dyDescent="0.25">
      <c r="A1530" s="25">
        <v>2017</v>
      </c>
      <c r="B1530" s="25">
        <v>210063</v>
      </c>
      <c r="C1530" s="25" t="s">
        <v>244</v>
      </c>
      <c r="D1530" s="25" t="s">
        <v>1</v>
      </c>
      <c r="E1530" s="25" t="s">
        <v>176</v>
      </c>
      <c r="F1530" s="25" t="s">
        <v>2</v>
      </c>
      <c r="G1530" s="26">
        <v>25661.385389999999</v>
      </c>
      <c r="H1530" s="26">
        <v>22414.400000000001</v>
      </c>
      <c r="I1530" s="26">
        <v>5467.5331420160001</v>
      </c>
      <c r="J1530" s="26">
        <v>2273.1041169300001</v>
      </c>
      <c r="K1530" s="26"/>
      <c r="L1530" s="26"/>
      <c r="M1530" s="26">
        <v>30155.037258945998</v>
      </c>
      <c r="N1530" s="26">
        <v>37</v>
      </c>
      <c r="O1530" s="26"/>
      <c r="P1530" s="26">
        <v>30192.037258945998</v>
      </c>
      <c r="Q1530" s="26">
        <v>0</v>
      </c>
      <c r="R1530" s="26">
        <v>0</v>
      </c>
      <c r="S1530" s="26">
        <v>30192.037258945998</v>
      </c>
      <c r="T1530" s="26">
        <v>2735.1</v>
      </c>
      <c r="U1530" s="26">
        <v>32927.137258946001</v>
      </c>
      <c r="V1530" s="25" t="s">
        <v>278</v>
      </c>
    </row>
    <row r="1531" spans="1:22" hidden="1" x14ac:dyDescent="0.25">
      <c r="A1531" s="25">
        <v>2017</v>
      </c>
      <c r="B1531" s="25">
        <v>210063</v>
      </c>
      <c r="C1531" s="25" t="s">
        <v>244</v>
      </c>
      <c r="D1531" s="25" t="s">
        <v>1</v>
      </c>
      <c r="E1531" s="25" t="s">
        <v>134</v>
      </c>
      <c r="F1531" s="25" t="s">
        <v>135</v>
      </c>
      <c r="G1531" s="26">
        <v>12028071</v>
      </c>
      <c r="H1531" s="26">
        <v>11400.807628094</v>
      </c>
      <c r="I1531" s="26">
        <v>1417.653269768</v>
      </c>
      <c r="J1531" s="26">
        <v>4302.8845073290004</v>
      </c>
      <c r="K1531" s="26">
        <v>0</v>
      </c>
      <c r="L1531" s="26">
        <v>0</v>
      </c>
      <c r="M1531" s="26">
        <v>17121.345405191001</v>
      </c>
      <c r="N1531" s="26">
        <v>1348.7</v>
      </c>
      <c r="O1531" s="26">
        <v>263.72583500000002</v>
      </c>
      <c r="P1531" s="26">
        <v>18733.771240190999</v>
      </c>
      <c r="Q1531" s="26">
        <v>0</v>
      </c>
      <c r="R1531" s="26">
        <v>0</v>
      </c>
      <c r="S1531" s="26">
        <v>18733.771240190999</v>
      </c>
      <c r="T1531" s="26">
        <v>1697.1</v>
      </c>
      <c r="U1531" s="26">
        <v>20430.871240191002</v>
      </c>
      <c r="V1531" s="25" t="s">
        <v>278</v>
      </c>
    </row>
    <row r="1532" spans="1:22" hidden="1" x14ac:dyDescent="0.25">
      <c r="A1532" s="25">
        <v>2017</v>
      </c>
      <c r="B1532" s="25">
        <v>210063</v>
      </c>
      <c r="C1532" s="25" t="s">
        <v>244</v>
      </c>
      <c r="D1532" s="25" t="s">
        <v>1</v>
      </c>
      <c r="E1532" s="25" t="s">
        <v>136</v>
      </c>
      <c r="F1532" s="25" t="s">
        <v>137</v>
      </c>
      <c r="G1532" s="26">
        <v>679822</v>
      </c>
      <c r="H1532" s="26">
        <v>1009.939552385</v>
      </c>
      <c r="I1532" s="26">
        <v>235.486771584</v>
      </c>
      <c r="J1532" s="26">
        <v>401.24060319799997</v>
      </c>
      <c r="K1532" s="26">
        <v>0</v>
      </c>
      <c r="L1532" s="26">
        <v>0</v>
      </c>
      <c r="M1532" s="26">
        <v>1646.666927167</v>
      </c>
      <c r="N1532" s="26">
        <v>303.10000000000002</v>
      </c>
      <c r="O1532" s="26">
        <v>0.06</v>
      </c>
      <c r="P1532" s="26">
        <v>1949.8269271669999</v>
      </c>
      <c r="Q1532" s="26">
        <v>0</v>
      </c>
      <c r="R1532" s="26">
        <v>0</v>
      </c>
      <c r="S1532" s="26">
        <v>1949.8269271669999</v>
      </c>
      <c r="T1532" s="26">
        <v>176.6</v>
      </c>
      <c r="U1532" s="26">
        <v>2126.426927167</v>
      </c>
      <c r="V1532" s="25" t="s">
        <v>278</v>
      </c>
    </row>
    <row r="1533" spans="1:22" hidden="1" x14ac:dyDescent="0.25">
      <c r="A1533" s="25">
        <v>2017</v>
      </c>
      <c r="B1533" s="25">
        <v>210063</v>
      </c>
      <c r="C1533" s="25" t="s">
        <v>244</v>
      </c>
      <c r="D1533" s="25" t="s">
        <v>1</v>
      </c>
      <c r="E1533" s="25" t="s">
        <v>138</v>
      </c>
      <c r="F1533" s="25" t="s">
        <v>139</v>
      </c>
      <c r="G1533" s="26">
        <v>153135</v>
      </c>
      <c r="H1533" s="26">
        <v>5223.24603622</v>
      </c>
      <c r="I1533" s="26">
        <v>909.82457091599997</v>
      </c>
      <c r="J1533" s="26">
        <v>2105.513010354</v>
      </c>
      <c r="K1533" s="26">
        <v>167.08979419900001</v>
      </c>
      <c r="L1533" s="26">
        <v>0</v>
      </c>
      <c r="M1533" s="26">
        <v>8405.6734116890002</v>
      </c>
      <c r="N1533" s="26">
        <v>1641.4</v>
      </c>
      <c r="O1533" s="26">
        <v>303.363201</v>
      </c>
      <c r="P1533" s="26">
        <v>10350.436612689</v>
      </c>
      <c r="Q1533" s="26">
        <v>0</v>
      </c>
      <c r="R1533" s="26">
        <v>0</v>
      </c>
      <c r="S1533" s="26">
        <v>10350.436612689</v>
      </c>
      <c r="T1533" s="26">
        <v>937.6</v>
      </c>
      <c r="U1533" s="26">
        <v>11288.036612689</v>
      </c>
      <c r="V1533" s="25" t="s">
        <v>278</v>
      </c>
    </row>
    <row r="1534" spans="1:22" hidden="1" x14ac:dyDescent="0.25">
      <c r="A1534" s="25">
        <v>2017</v>
      </c>
      <c r="B1534" s="25">
        <v>210063</v>
      </c>
      <c r="C1534" s="25" t="s">
        <v>244</v>
      </c>
      <c r="D1534" s="25" t="s">
        <v>1</v>
      </c>
      <c r="E1534" s="25" t="s">
        <v>140</v>
      </c>
      <c r="F1534" s="25" t="s">
        <v>141</v>
      </c>
      <c r="G1534" s="26">
        <v>449241</v>
      </c>
      <c r="H1534" s="26">
        <v>5323.1739929389996</v>
      </c>
      <c r="I1534" s="26">
        <v>675.53875793999998</v>
      </c>
      <c r="J1534" s="26">
        <v>2239.3946118439999</v>
      </c>
      <c r="K1534" s="26">
        <v>0</v>
      </c>
      <c r="L1534" s="26">
        <v>0</v>
      </c>
      <c r="M1534" s="26">
        <v>8238.1073627219994</v>
      </c>
      <c r="N1534" s="26">
        <v>845.5</v>
      </c>
      <c r="O1534" s="26">
        <v>226.212988</v>
      </c>
      <c r="P1534" s="26">
        <v>9309.8203507220005</v>
      </c>
      <c r="Q1534" s="26">
        <v>0</v>
      </c>
      <c r="R1534" s="26">
        <v>0</v>
      </c>
      <c r="S1534" s="26">
        <v>9309.8203507220005</v>
      </c>
      <c r="T1534" s="26">
        <v>843.4</v>
      </c>
      <c r="U1534" s="26">
        <v>10153.220350722</v>
      </c>
      <c r="V1534" s="25" t="s">
        <v>278</v>
      </c>
    </row>
    <row r="1535" spans="1:22" hidden="1" x14ac:dyDescent="0.25">
      <c r="A1535" s="25">
        <v>2017</v>
      </c>
      <c r="B1535" s="25">
        <v>210063</v>
      </c>
      <c r="C1535" s="25" t="s">
        <v>244</v>
      </c>
      <c r="D1535" s="25" t="s">
        <v>1</v>
      </c>
      <c r="E1535" s="25" t="s">
        <v>142</v>
      </c>
      <c r="F1535" s="25" t="s">
        <v>143</v>
      </c>
      <c r="G1535" s="26">
        <v>718713</v>
      </c>
      <c r="H1535" s="26">
        <v>1351.1252863249999</v>
      </c>
      <c r="I1535" s="26">
        <v>127.170840543</v>
      </c>
      <c r="J1535" s="26">
        <v>547.73034761199995</v>
      </c>
      <c r="K1535" s="26">
        <v>0</v>
      </c>
      <c r="L1535" s="26">
        <v>0</v>
      </c>
      <c r="M1535" s="26">
        <v>2026.0264744799999</v>
      </c>
      <c r="N1535" s="26">
        <v>142.5</v>
      </c>
      <c r="O1535" s="26">
        <v>61.147906153999998</v>
      </c>
      <c r="P1535" s="26">
        <v>2229.674380634</v>
      </c>
      <c r="Q1535" s="26">
        <v>0</v>
      </c>
      <c r="R1535" s="26">
        <v>0</v>
      </c>
      <c r="S1535" s="26">
        <v>2229.674380634</v>
      </c>
      <c r="T1535" s="26">
        <v>202</v>
      </c>
      <c r="U1535" s="26">
        <v>2431.674380634</v>
      </c>
      <c r="V1535" s="25" t="s">
        <v>278</v>
      </c>
    </row>
    <row r="1536" spans="1:22" hidden="1" x14ac:dyDescent="0.25">
      <c r="A1536" s="25">
        <v>2017</v>
      </c>
      <c r="B1536" s="25">
        <v>210063</v>
      </c>
      <c r="C1536" s="25" t="s">
        <v>244</v>
      </c>
      <c r="D1536" s="25" t="s">
        <v>1</v>
      </c>
      <c r="E1536" s="25" t="s">
        <v>144</v>
      </c>
      <c r="F1536" s="25" t="s">
        <v>145</v>
      </c>
      <c r="G1536" s="26">
        <v>842171</v>
      </c>
      <c r="H1536" s="26">
        <v>1991.120748387</v>
      </c>
      <c r="I1536" s="26">
        <v>557.86102413599997</v>
      </c>
      <c r="J1536" s="26">
        <v>950.15031952599998</v>
      </c>
      <c r="K1536" s="26">
        <v>0</v>
      </c>
      <c r="L1536" s="26">
        <v>0</v>
      </c>
      <c r="M1536" s="26">
        <v>3499.1320920490002</v>
      </c>
      <c r="N1536" s="26">
        <v>736.9</v>
      </c>
      <c r="O1536" s="26">
        <v>643.26429199999995</v>
      </c>
      <c r="P1536" s="26">
        <v>4879.2963840490002</v>
      </c>
      <c r="Q1536" s="26">
        <v>0</v>
      </c>
      <c r="R1536" s="26">
        <v>0</v>
      </c>
      <c r="S1536" s="26">
        <v>4879.2963840490002</v>
      </c>
      <c r="T1536" s="26">
        <v>442</v>
      </c>
      <c r="U1536" s="26">
        <v>5321.2963840490002</v>
      </c>
      <c r="V1536" s="25" t="s">
        <v>278</v>
      </c>
    </row>
    <row r="1537" spans="1:22" hidden="1" x14ac:dyDescent="0.25">
      <c r="A1537" s="25">
        <v>2017</v>
      </c>
      <c r="B1537" s="25">
        <v>210063</v>
      </c>
      <c r="C1537" s="25" t="s">
        <v>244</v>
      </c>
      <c r="D1537" s="25" t="s">
        <v>1</v>
      </c>
      <c r="E1537" s="25" t="s">
        <v>146</v>
      </c>
      <c r="F1537" s="25" t="s">
        <v>147</v>
      </c>
      <c r="G1537" s="26">
        <v>174630</v>
      </c>
      <c r="H1537" s="26">
        <v>1496.588357286</v>
      </c>
      <c r="I1537" s="26">
        <v>418.98921625000003</v>
      </c>
      <c r="J1537" s="26">
        <v>684.81308664200003</v>
      </c>
      <c r="K1537" s="26">
        <v>0</v>
      </c>
      <c r="L1537" s="26">
        <v>0</v>
      </c>
      <c r="M1537" s="26">
        <v>2600.390660177</v>
      </c>
      <c r="N1537" s="26">
        <v>469.3</v>
      </c>
      <c r="O1537" s="26">
        <v>12.993180000000001</v>
      </c>
      <c r="P1537" s="26">
        <v>3082.6838401770001</v>
      </c>
      <c r="Q1537" s="26">
        <v>0</v>
      </c>
      <c r="R1537" s="26">
        <v>0</v>
      </c>
      <c r="S1537" s="26">
        <v>3082.6838401770001</v>
      </c>
      <c r="T1537" s="26">
        <v>279.3</v>
      </c>
      <c r="U1537" s="26">
        <v>3361.9838401769998</v>
      </c>
      <c r="V1537" s="25" t="s">
        <v>278</v>
      </c>
    </row>
    <row r="1538" spans="1:22" hidden="1" x14ac:dyDescent="0.25">
      <c r="A1538" s="25">
        <v>2017</v>
      </c>
      <c r="B1538" s="25">
        <v>210063</v>
      </c>
      <c r="C1538" s="25" t="s">
        <v>244</v>
      </c>
      <c r="D1538" s="25" t="s">
        <v>1</v>
      </c>
      <c r="E1538" s="25" t="s">
        <v>148</v>
      </c>
      <c r="F1538" s="25" t="s">
        <v>149</v>
      </c>
      <c r="G1538" s="26">
        <v>2621017</v>
      </c>
      <c r="H1538" s="26">
        <v>2829.5572545320001</v>
      </c>
      <c r="I1538" s="26">
        <v>144.14719115400001</v>
      </c>
      <c r="J1538" s="26">
        <v>898.41373500400005</v>
      </c>
      <c r="K1538" s="26">
        <v>0</v>
      </c>
      <c r="L1538" s="26">
        <v>0</v>
      </c>
      <c r="M1538" s="26">
        <v>3872.1181806899999</v>
      </c>
      <c r="N1538" s="26">
        <v>142.19999999999999</v>
      </c>
      <c r="O1538" s="26">
        <v>0</v>
      </c>
      <c r="P1538" s="26">
        <v>4014.3181806900002</v>
      </c>
      <c r="Q1538" s="26">
        <v>0</v>
      </c>
      <c r="R1538" s="26">
        <v>0</v>
      </c>
      <c r="S1538" s="26">
        <v>4014.3181806900002</v>
      </c>
      <c r="T1538" s="26">
        <v>363.7</v>
      </c>
      <c r="U1538" s="26">
        <v>4378.01818069</v>
      </c>
      <c r="V1538" s="25" t="s">
        <v>278</v>
      </c>
    </row>
    <row r="1539" spans="1:22" hidden="1" x14ac:dyDescent="0.25">
      <c r="A1539" s="25">
        <v>2017</v>
      </c>
      <c r="B1539" s="25">
        <v>210063</v>
      </c>
      <c r="C1539" s="25" t="s">
        <v>244</v>
      </c>
      <c r="D1539" s="25" t="s">
        <v>1</v>
      </c>
      <c r="E1539" s="25" t="s">
        <v>150</v>
      </c>
      <c r="F1539" s="25" t="s">
        <v>151</v>
      </c>
      <c r="G1539" s="26">
        <v>105586</v>
      </c>
      <c r="H1539" s="26">
        <v>104.80178275</v>
      </c>
      <c r="I1539" s="26">
        <v>36.495104107000003</v>
      </c>
      <c r="J1539" s="26">
        <v>48.142945638</v>
      </c>
      <c r="K1539" s="26">
        <v>0</v>
      </c>
      <c r="L1539" s="26">
        <v>0</v>
      </c>
      <c r="M1539" s="26">
        <v>189.43983249499999</v>
      </c>
      <c r="N1539" s="26">
        <v>43.8</v>
      </c>
      <c r="O1539" s="26">
        <v>0</v>
      </c>
      <c r="P1539" s="26">
        <v>233.239832495</v>
      </c>
      <c r="Q1539" s="26">
        <v>0</v>
      </c>
      <c r="R1539" s="26">
        <v>0</v>
      </c>
      <c r="S1539" s="26">
        <v>233.239832495</v>
      </c>
      <c r="T1539" s="26">
        <v>21.1</v>
      </c>
      <c r="U1539" s="26">
        <v>254.339832495</v>
      </c>
      <c r="V1539" s="25" t="s">
        <v>278</v>
      </c>
    </row>
    <row r="1540" spans="1:22" hidden="1" x14ac:dyDescent="0.25">
      <c r="A1540" s="25">
        <v>2017</v>
      </c>
      <c r="B1540" s="25">
        <v>210063</v>
      </c>
      <c r="C1540" s="25" t="s">
        <v>244</v>
      </c>
      <c r="D1540" s="25" t="s">
        <v>1</v>
      </c>
      <c r="E1540" s="25" t="s">
        <v>152</v>
      </c>
      <c r="F1540" s="25" t="s">
        <v>153</v>
      </c>
      <c r="G1540" s="26">
        <v>70670</v>
      </c>
      <c r="H1540" s="26">
        <v>281.60038262400002</v>
      </c>
      <c r="I1540" s="26">
        <v>211.868183125</v>
      </c>
      <c r="J1540" s="26">
        <v>126.71419005200001</v>
      </c>
      <c r="K1540" s="26">
        <v>0</v>
      </c>
      <c r="L1540" s="26">
        <v>0</v>
      </c>
      <c r="M1540" s="26">
        <v>620.18275580099998</v>
      </c>
      <c r="N1540" s="26">
        <v>287.5</v>
      </c>
      <c r="O1540" s="26">
        <v>0</v>
      </c>
      <c r="P1540" s="26">
        <v>907.68275580099998</v>
      </c>
      <c r="Q1540" s="26">
        <v>0</v>
      </c>
      <c r="R1540" s="26">
        <v>0</v>
      </c>
      <c r="S1540" s="26">
        <v>907.68275580099998</v>
      </c>
      <c r="T1540" s="26">
        <v>82.2</v>
      </c>
      <c r="U1540" s="26">
        <v>989.88275580100003</v>
      </c>
      <c r="V1540" s="25" t="s">
        <v>278</v>
      </c>
    </row>
    <row r="1541" spans="1:22" hidden="1" x14ac:dyDescent="0.25">
      <c r="A1541" s="25">
        <v>2017</v>
      </c>
      <c r="B1541" s="25">
        <v>210063</v>
      </c>
      <c r="C1541" s="25" t="s">
        <v>244</v>
      </c>
      <c r="D1541" s="25" t="s">
        <v>1</v>
      </c>
      <c r="E1541" s="25" t="s">
        <v>154</v>
      </c>
      <c r="F1541" s="25" t="s">
        <v>155</v>
      </c>
      <c r="G1541" s="26">
        <v>440927</v>
      </c>
      <c r="H1541" s="26">
        <v>2142.7417997910002</v>
      </c>
      <c r="I1541" s="26">
        <v>179.53445075900001</v>
      </c>
      <c r="J1541" s="26">
        <v>778.78916816699996</v>
      </c>
      <c r="K1541" s="26">
        <v>0</v>
      </c>
      <c r="L1541" s="26">
        <v>0</v>
      </c>
      <c r="M1541" s="26">
        <v>3101.0654187179998</v>
      </c>
      <c r="N1541" s="26">
        <v>231</v>
      </c>
      <c r="O1541" s="26">
        <v>0.04</v>
      </c>
      <c r="P1541" s="26">
        <v>3332.1054187179998</v>
      </c>
      <c r="Q1541" s="26">
        <v>0</v>
      </c>
      <c r="R1541" s="26">
        <v>0</v>
      </c>
      <c r="S1541" s="26">
        <v>3332.1054187179998</v>
      </c>
      <c r="T1541" s="26">
        <v>301.89999999999998</v>
      </c>
      <c r="U1541" s="26">
        <v>3634.0054187179999</v>
      </c>
      <c r="V1541" s="25" t="s">
        <v>278</v>
      </c>
    </row>
    <row r="1542" spans="1:22" hidden="1" x14ac:dyDescent="0.25">
      <c r="A1542" s="25">
        <v>2017</v>
      </c>
      <c r="B1542" s="25">
        <v>210063</v>
      </c>
      <c r="C1542" s="25" t="s">
        <v>244</v>
      </c>
      <c r="D1542" s="25" t="s">
        <v>1</v>
      </c>
      <c r="E1542" s="25" t="s">
        <v>156</v>
      </c>
      <c r="F1542" s="25" t="s">
        <v>157</v>
      </c>
      <c r="G1542" s="26">
        <v>371893</v>
      </c>
      <c r="H1542" s="26">
        <v>1885.907197964</v>
      </c>
      <c r="I1542" s="26">
        <v>85.014559974999997</v>
      </c>
      <c r="J1542" s="26">
        <v>603.50357867499997</v>
      </c>
      <c r="K1542" s="26">
        <v>0</v>
      </c>
      <c r="L1542" s="26">
        <v>0</v>
      </c>
      <c r="M1542" s="26">
        <v>2574.4253366130001</v>
      </c>
      <c r="N1542" s="26">
        <v>103.7</v>
      </c>
      <c r="O1542" s="26">
        <v>0</v>
      </c>
      <c r="P1542" s="26">
        <v>2678.1253366129999</v>
      </c>
      <c r="Q1542" s="26">
        <v>0</v>
      </c>
      <c r="R1542" s="26">
        <v>0</v>
      </c>
      <c r="S1542" s="26">
        <v>2678.1253366129999</v>
      </c>
      <c r="T1542" s="26">
        <v>242.6</v>
      </c>
      <c r="U1542" s="26">
        <v>2920.7253366129999</v>
      </c>
      <c r="V1542" s="25" t="s">
        <v>278</v>
      </c>
    </row>
    <row r="1543" spans="1:22" hidden="1" x14ac:dyDescent="0.25">
      <c r="A1543" s="25">
        <v>2017</v>
      </c>
      <c r="B1543" s="25">
        <v>210063</v>
      </c>
      <c r="C1543" s="25" t="s">
        <v>244</v>
      </c>
      <c r="D1543" s="25" t="s">
        <v>1</v>
      </c>
      <c r="E1543" s="25" t="s">
        <v>158</v>
      </c>
      <c r="F1543" s="25" t="s">
        <v>159</v>
      </c>
      <c r="G1543" s="26">
        <v>64502</v>
      </c>
      <c r="H1543" s="26">
        <v>341.375177044</v>
      </c>
      <c r="I1543" s="26">
        <v>11.148078196</v>
      </c>
      <c r="J1543" s="26">
        <v>113.454986339</v>
      </c>
      <c r="K1543" s="26">
        <v>0</v>
      </c>
      <c r="L1543" s="26">
        <v>0</v>
      </c>
      <c r="M1543" s="26">
        <v>465.97824157899998</v>
      </c>
      <c r="N1543" s="26">
        <v>13.3</v>
      </c>
      <c r="O1543" s="26">
        <v>0</v>
      </c>
      <c r="P1543" s="26">
        <v>479.278241579</v>
      </c>
      <c r="Q1543" s="26">
        <v>0</v>
      </c>
      <c r="R1543" s="26">
        <v>0</v>
      </c>
      <c r="S1543" s="26">
        <v>479.278241579</v>
      </c>
      <c r="T1543" s="26">
        <v>43.4</v>
      </c>
      <c r="U1543" s="26">
        <v>522.67824157899997</v>
      </c>
      <c r="V1543" s="25" t="s">
        <v>278</v>
      </c>
    </row>
    <row r="1544" spans="1:22" hidden="1" x14ac:dyDescent="0.25">
      <c r="A1544" s="25">
        <v>2017</v>
      </c>
      <c r="B1544" s="25">
        <v>210063</v>
      </c>
      <c r="C1544" s="25" t="s">
        <v>244</v>
      </c>
      <c r="D1544" s="25" t="s">
        <v>1</v>
      </c>
      <c r="E1544" s="25" t="s">
        <v>199</v>
      </c>
      <c r="F1544" s="25" t="s">
        <v>200</v>
      </c>
      <c r="G1544" s="26">
        <v>14316</v>
      </c>
      <c r="H1544" s="26">
        <v>87.5</v>
      </c>
      <c r="I1544" s="26">
        <v>7.4482855020000001</v>
      </c>
      <c r="J1544" s="26">
        <v>27.308677272000001</v>
      </c>
      <c r="K1544" s="26">
        <v>0</v>
      </c>
      <c r="L1544" s="26">
        <v>0</v>
      </c>
      <c r="M1544" s="26">
        <v>122.256962773</v>
      </c>
      <c r="N1544" s="26">
        <v>0.6</v>
      </c>
      <c r="O1544" s="26">
        <v>0</v>
      </c>
      <c r="P1544" s="26">
        <v>122.85696277300001</v>
      </c>
      <c r="Q1544" s="26">
        <v>0</v>
      </c>
      <c r="R1544" s="26">
        <v>0</v>
      </c>
      <c r="S1544" s="26">
        <v>122.85696277300001</v>
      </c>
      <c r="T1544" s="26">
        <v>11.1</v>
      </c>
      <c r="U1544" s="26">
        <v>133.95696277299999</v>
      </c>
      <c r="V1544" s="25" t="s">
        <v>278</v>
      </c>
    </row>
    <row r="1545" spans="1:22" hidden="1" x14ac:dyDescent="0.25">
      <c r="A1545" s="25">
        <v>2017</v>
      </c>
      <c r="B1545" s="25">
        <v>210063</v>
      </c>
      <c r="C1545" s="25" t="s">
        <v>244</v>
      </c>
      <c r="D1545" s="25" t="s">
        <v>1</v>
      </c>
      <c r="E1545" s="25" t="s">
        <v>160</v>
      </c>
      <c r="F1545" s="25" t="s">
        <v>161</v>
      </c>
      <c r="G1545" s="26">
        <v>980</v>
      </c>
      <c r="H1545" s="26">
        <v>466.3</v>
      </c>
      <c r="I1545" s="26">
        <v>94.326426389999995</v>
      </c>
      <c r="J1545" s="26">
        <v>148.43186174100001</v>
      </c>
      <c r="K1545" s="26">
        <v>0</v>
      </c>
      <c r="L1545" s="26">
        <v>0</v>
      </c>
      <c r="M1545" s="26">
        <v>709.05828813100004</v>
      </c>
      <c r="N1545" s="26">
        <v>78.8</v>
      </c>
      <c r="O1545" s="26">
        <v>0</v>
      </c>
      <c r="P1545" s="26">
        <v>787.85828813099999</v>
      </c>
      <c r="Q1545" s="26">
        <v>0</v>
      </c>
      <c r="R1545" s="26">
        <v>0</v>
      </c>
      <c r="S1545" s="26">
        <v>787.85828813099999</v>
      </c>
      <c r="T1545" s="26">
        <v>71.400000000000006</v>
      </c>
      <c r="U1545" s="26">
        <v>859.25828813099997</v>
      </c>
      <c r="V1545" s="25" t="s">
        <v>278</v>
      </c>
    </row>
    <row r="1546" spans="1:22" hidden="1" x14ac:dyDescent="0.25">
      <c r="A1546" s="25">
        <v>2017</v>
      </c>
      <c r="B1546" s="25">
        <v>210063</v>
      </c>
      <c r="C1546" s="25" t="s">
        <v>244</v>
      </c>
      <c r="D1546" s="25" t="s">
        <v>1</v>
      </c>
      <c r="E1546" s="25" t="s">
        <v>164</v>
      </c>
      <c r="F1546" s="25" t="s">
        <v>165</v>
      </c>
      <c r="G1546" s="26">
        <v>24047</v>
      </c>
      <c r="H1546" s="26">
        <v>416.41963454099999</v>
      </c>
      <c r="I1546" s="26">
        <v>39.679183713</v>
      </c>
      <c r="J1546" s="26">
        <v>150.59811144400001</v>
      </c>
      <c r="K1546" s="26">
        <v>0</v>
      </c>
      <c r="L1546" s="26">
        <v>0</v>
      </c>
      <c r="M1546" s="26">
        <v>606.69692969899995</v>
      </c>
      <c r="N1546" s="26">
        <v>2.8</v>
      </c>
      <c r="O1546" s="26">
        <v>0</v>
      </c>
      <c r="P1546" s="26">
        <v>609.49692969900002</v>
      </c>
      <c r="Q1546" s="26">
        <v>0</v>
      </c>
      <c r="R1546" s="26">
        <v>0</v>
      </c>
      <c r="S1546" s="26">
        <v>609.49692969900002</v>
      </c>
      <c r="T1546" s="26">
        <v>55.2</v>
      </c>
      <c r="U1546" s="26">
        <v>664.69692969899995</v>
      </c>
      <c r="V1546" s="25" t="s">
        <v>278</v>
      </c>
    </row>
    <row r="1547" spans="1:22" hidden="1" x14ac:dyDescent="0.25">
      <c r="A1547" s="25">
        <v>2017</v>
      </c>
      <c r="B1547" s="25">
        <v>210063</v>
      </c>
      <c r="C1547" s="25" t="s">
        <v>244</v>
      </c>
      <c r="D1547" s="25" t="s">
        <v>1</v>
      </c>
      <c r="E1547" s="25" t="s">
        <v>166</v>
      </c>
      <c r="F1547" s="25" t="s">
        <v>167</v>
      </c>
      <c r="G1547" s="26">
        <v>6</v>
      </c>
      <c r="H1547" s="26">
        <v>5.0999999999999996</v>
      </c>
      <c r="I1547" s="26">
        <v>0.43412864099999998</v>
      </c>
      <c r="J1547" s="26">
        <v>2.399541197</v>
      </c>
      <c r="K1547" s="26">
        <v>0</v>
      </c>
      <c r="L1547" s="26">
        <v>0</v>
      </c>
      <c r="M1547" s="26">
        <v>7.9336698380000001</v>
      </c>
      <c r="N1547" s="26">
        <v>0</v>
      </c>
      <c r="O1547" s="26">
        <v>0</v>
      </c>
      <c r="P1547" s="26">
        <v>7.9336698380000001</v>
      </c>
      <c r="Q1547" s="26">
        <v>0</v>
      </c>
      <c r="R1547" s="26">
        <v>0</v>
      </c>
      <c r="S1547" s="26">
        <v>7.9336698380000001</v>
      </c>
      <c r="T1547" s="26">
        <v>0.7</v>
      </c>
      <c r="U1547" s="26">
        <v>8.6336698379999994</v>
      </c>
      <c r="V1547" s="25" t="s">
        <v>278</v>
      </c>
    </row>
    <row r="1548" spans="1:22" hidden="1" x14ac:dyDescent="0.25">
      <c r="A1548" s="25">
        <v>2017</v>
      </c>
      <c r="B1548" s="25">
        <v>210063</v>
      </c>
      <c r="C1548" s="25" t="s">
        <v>244</v>
      </c>
      <c r="D1548" s="25" t="s">
        <v>1</v>
      </c>
      <c r="E1548" s="25" t="s">
        <v>170</v>
      </c>
      <c r="F1548" s="25" t="s">
        <v>171</v>
      </c>
      <c r="G1548" s="26">
        <v>103441</v>
      </c>
      <c r="H1548" s="26">
        <v>3987.7030227330001</v>
      </c>
      <c r="I1548" s="26">
        <v>52.587482856000001</v>
      </c>
      <c r="J1548" s="26">
        <v>1809.4580463130001</v>
      </c>
      <c r="K1548" s="26">
        <v>0</v>
      </c>
      <c r="L1548" s="26">
        <v>0</v>
      </c>
      <c r="M1548" s="26">
        <v>5849.7485519020001</v>
      </c>
      <c r="N1548" s="26">
        <v>27</v>
      </c>
      <c r="O1548" s="26">
        <v>0</v>
      </c>
      <c r="P1548" s="26">
        <v>5876.7485519020001</v>
      </c>
      <c r="Q1548" s="26">
        <v>0</v>
      </c>
      <c r="R1548" s="26">
        <v>0</v>
      </c>
      <c r="S1548" s="26">
        <v>5876.7485519020001</v>
      </c>
      <c r="T1548" s="26">
        <v>532.4</v>
      </c>
      <c r="U1548" s="26">
        <v>6409.1485519019998</v>
      </c>
      <c r="V1548" s="25" t="s">
        <v>278</v>
      </c>
    </row>
    <row r="1549" spans="1:22" hidden="1" x14ac:dyDescent="0.25">
      <c r="A1549" s="25">
        <v>2017</v>
      </c>
      <c r="B1549" s="25">
        <v>210063</v>
      </c>
      <c r="C1549" s="25" t="s">
        <v>244</v>
      </c>
      <c r="D1549" s="25" t="s">
        <v>1</v>
      </c>
      <c r="E1549" s="25" t="s">
        <v>193</v>
      </c>
      <c r="F1549" s="25" t="s">
        <v>194</v>
      </c>
      <c r="G1549" s="26">
        <v>0</v>
      </c>
      <c r="H1549" s="26">
        <v>192.5</v>
      </c>
      <c r="I1549" s="26">
        <v>16.386228104000001</v>
      </c>
      <c r="J1549" s="26">
        <v>10.341517474</v>
      </c>
      <c r="K1549" s="26"/>
      <c r="L1549" s="26"/>
      <c r="M1549" s="26">
        <v>219.227745578</v>
      </c>
      <c r="N1549" s="26"/>
      <c r="O1549" s="26"/>
      <c r="P1549" s="26">
        <v>219.227745578</v>
      </c>
      <c r="Q1549" s="26">
        <v>0</v>
      </c>
      <c r="R1549" s="26">
        <v>0</v>
      </c>
      <c r="S1549" s="26">
        <v>219.227745578</v>
      </c>
      <c r="T1549" s="26">
        <v>19.899999999999999</v>
      </c>
      <c r="U1549" s="26">
        <v>239.127745578</v>
      </c>
      <c r="V1549" s="25" t="s">
        <v>278</v>
      </c>
    </row>
    <row r="1550" spans="1:22" hidden="1" x14ac:dyDescent="0.25">
      <c r="A1550" s="25">
        <v>2017</v>
      </c>
      <c r="B1550" s="25">
        <v>210063</v>
      </c>
      <c r="C1550" s="25" t="s">
        <v>244</v>
      </c>
      <c r="D1550" s="25" t="s">
        <v>1</v>
      </c>
      <c r="E1550" s="25" t="s">
        <v>172</v>
      </c>
      <c r="F1550" s="25" t="s">
        <v>173</v>
      </c>
      <c r="G1550" s="26">
        <v>15313</v>
      </c>
      <c r="H1550" s="26"/>
      <c r="I1550" s="26">
        <v>193.15197236200001</v>
      </c>
      <c r="J1550" s="26">
        <v>544.09218532800003</v>
      </c>
      <c r="K1550" s="26"/>
      <c r="L1550" s="26"/>
      <c r="M1550" s="26">
        <v>737.24415768999995</v>
      </c>
      <c r="N1550" s="26"/>
      <c r="O1550" s="26"/>
      <c r="P1550" s="26">
        <v>737.24415768999995</v>
      </c>
      <c r="Q1550" s="26">
        <v>0</v>
      </c>
      <c r="R1550" s="26">
        <v>0</v>
      </c>
      <c r="S1550" s="26">
        <v>737.24415768999995</v>
      </c>
      <c r="T1550" s="26">
        <v>66.8</v>
      </c>
      <c r="U1550" s="26">
        <v>804.04415769000002</v>
      </c>
      <c r="V1550" s="25" t="s">
        <v>278</v>
      </c>
    </row>
    <row r="1551" spans="1:22" x14ac:dyDescent="0.25">
      <c r="A1551" s="25">
        <v>2017</v>
      </c>
      <c r="B1551" s="25">
        <v>210063</v>
      </c>
      <c r="C1551" s="25" t="s">
        <v>244</v>
      </c>
      <c r="D1551" s="25" t="s">
        <v>177</v>
      </c>
      <c r="E1551" s="25" t="s">
        <v>94</v>
      </c>
      <c r="F1551" s="25" t="s">
        <v>94</v>
      </c>
      <c r="G1551" s="26">
        <v>22479053.770779997</v>
      </c>
      <c r="H1551" s="26">
        <v>201592.172151431</v>
      </c>
      <c r="I1551" s="26">
        <v>31647.835838406001</v>
      </c>
      <c r="J1551" s="26">
        <v>49894.759427163001</v>
      </c>
      <c r="K1551" s="26">
        <v>167.08979419900001</v>
      </c>
      <c r="L1551" s="26">
        <v>0</v>
      </c>
      <c r="M1551" s="26">
        <v>283301.85721119901</v>
      </c>
      <c r="N1551" s="26">
        <v>25860.3</v>
      </c>
      <c r="O1551" s="26">
        <v>3182.6068081540002</v>
      </c>
      <c r="P1551" s="26">
        <v>312344.76401935605</v>
      </c>
      <c r="Q1551" s="26">
        <v>0</v>
      </c>
      <c r="R1551" s="26">
        <v>0</v>
      </c>
      <c r="S1551" s="26">
        <v>312344.76401935302</v>
      </c>
      <c r="T1551" s="26">
        <v>28295.3</v>
      </c>
      <c r="U1551" s="26">
        <v>340640.06401935301</v>
      </c>
      <c r="V1551" s="25" t="s">
        <v>278</v>
      </c>
    </row>
    <row r="1552" spans="1:22" hidden="1" x14ac:dyDescent="0.25">
      <c r="A1552" s="25">
        <v>2017</v>
      </c>
      <c r="B1552" s="25">
        <v>210064</v>
      </c>
      <c r="C1552" s="25" t="s">
        <v>45</v>
      </c>
      <c r="D1552" s="25" t="s">
        <v>1</v>
      </c>
      <c r="E1552" s="25" t="s">
        <v>223</v>
      </c>
      <c r="F1552" s="25" t="s">
        <v>224</v>
      </c>
      <c r="G1552" s="26">
        <v>32403</v>
      </c>
      <c r="H1552" s="26">
        <v>9968.9667300000001</v>
      </c>
      <c r="I1552" s="26">
        <v>2972.9802760138509</v>
      </c>
      <c r="J1552" s="26">
        <v>4248.3280470591217</v>
      </c>
      <c r="K1552" s="26">
        <v>0</v>
      </c>
      <c r="L1552" s="26">
        <v>0</v>
      </c>
      <c r="M1552" s="26">
        <v>17190.275053072975</v>
      </c>
      <c r="N1552" s="26">
        <v>1339.9</v>
      </c>
      <c r="O1552" s="26">
        <v>63.18</v>
      </c>
      <c r="P1552" s="26">
        <v>18593.355053072977</v>
      </c>
      <c r="Q1552" s="26">
        <v>0</v>
      </c>
      <c r="R1552" s="26">
        <v>755.09</v>
      </c>
      <c r="S1552" s="26">
        <v>19348.445053072977</v>
      </c>
      <c r="T1552" s="26">
        <v>2104</v>
      </c>
      <c r="U1552" s="26">
        <v>21452.445053072977</v>
      </c>
      <c r="V1552" s="25" t="s">
        <v>278</v>
      </c>
    </row>
    <row r="1553" spans="1:22" hidden="1" x14ac:dyDescent="0.25">
      <c r="A1553" s="25">
        <v>2017</v>
      </c>
      <c r="B1553" s="25">
        <v>210064</v>
      </c>
      <c r="C1553" s="25" t="s">
        <v>45</v>
      </c>
      <c r="D1553" s="25" t="s">
        <v>1</v>
      </c>
      <c r="E1553" s="25" t="s">
        <v>120</v>
      </c>
      <c r="F1553" s="25" t="s">
        <v>121</v>
      </c>
      <c r="G1553" s="26">
        <v>216</v>
      </c>
      <c r="H1553" s="26">
        <v>9.1</v>
      </c>
      <c r="I1553" s="26">
        <v>1.3222395691037463</v>
      </c>
      <c r="J1553" s="26">
        <v>3.8523775901396711</v>
      </c>
      <c r="K1553" s="26">
        <v>0</v>
      </c>
      <c r="L1553" s="26">
        <v>0</v>
      </c>
      <c r="M1553" s="26">
        <v>14.274617159243418</v>
      </c>
      <c r="N1553" s="26">
        <v>0</v>
      </c>
      <c r="O1553" s="26">
        <v>0</v>
      </c>
      <c r="P1553" s="26">
        <v>14.274617159243418</v>
      </c>
      <c r="Q1553" s="26">
        <v>0</v>
      </c>
      <c r="R1553" s="26">
        <v>0.57999999999999996</v>
      </c>
      <c r="S1553" s="26">
        <v>14.854617159243418</v>
      </c>
      <c r="T1553" s="26">
        <v>1.6</v>
      </c>
      <c r="U1553" s="26">
        <v>16.454617159243419</v>
      </c>
      <c r="V1553" s="25" t="s">
        <v>278</v>
      </c>
    </row>
    <row r="1554" spans="1:22" hidden="1" x14ac:dyDescent="0.25">
      <c r="A1554" s="25">
        <v>2017</v>
      </c>
      <c r="B1554" s="25">
        <v>210064</v>
      </c>
      <c r="C1554" s="25" t="s">
        <v>45</v>
      </c>
      <c r="D1554" s="25" t="s">
        <v>1</v>
      </c>
      <c r="E1554" s="25" t="s">
        <v>122</v>
      </c>
      <c r="F1554" s="25" t="s">
        <v>123</v>
      </c>
      <c r="G1554" s="26">
        <v>3623</v>
      </c>
      <c r="H1554" s="26">
        <v>114.50667999999999</v>
      </c>
      <c r="I1554" s="26">
        <v>7.5694582804900721</v>
      </c>
      <c r="J1554" s="26">
        <v>48.307993633177205</v>
      </c>
      <c r="K1554" s="26">
        <v>0</v>
      </c>
      <c r="L1554" s="26">
        <v>0</v>
      </c>
      <c r="M1554" s="26">
        <v>170.38413191366726</v>
      </c>
      <c r="N1554" s="26">
        <v>0.2</v>
      </c>
      <c r="O1554" s="26">
        <v>0</v>
      </c>
      <c r="P1554" s="26">
        <v>170.58413191366725</v>
      </c>
      <c r="Q1554" s="26">
        <v>0</v>
      </c>
      <c r="R1554" s="26">
        <v>6.9279999999999999</v>
      </c>
      <c r="S1554" s="26">
        <v>177.51213191366725</v>
      </c>
      <c r="T1554" s="26">
        <v>19.3</v>
      </c>
      <c r="U1554" s="26">
        <v>196.81213191366726</v>
      </c>
      <c r="V1554" s="25" t="s">
        <v>278</v>
      </c>
    </row>
    <row r="1555" spans="1:22" hidden="1" x14ac:dyDescent="0.25">
      <c r="A1555" s="25">
        <v>2017</v>
      </c>
      <c r="B1555" s="25">
        <v>210064</v>
      </c>
      <c r="C1555" s="25" t="s">
        <v>45</v>
      </c>
      <c r="D1555" s="25" t="s">
        <v>1</v>
      </c>
      <c r="E1555" s="25" t="s">
        <v>186</v>
      </c>
      <c r="F1555" s="25" t="s">
        <v>187</v>
      </c>
      <c r="G1555" s="26">
        <v>2189.25</v>
      </c>
      <c r="H1555" s="26">
        <v>507.62233999999995</v>
      </c>
      <c r="I1555" s="26">
        <v>400.48418939026834</v>
      </c>
      <c r="J1555" s="26">
        <v>236.65523519709762</v>
      </c>
      <c r="K1555" s="26">
        <v>0</v>
      </c>
      <c r="L1555" s="26">
        <v>0</v>
      </c>
      <c r="M1555" s="26">
        <v>1144.7617645873659</v>
      </c>
      <c r="N1555" s="26">
        <v>269.2</v>
      </c>
      <c r="O1555" s="26">
        <v>1.22</v>
      </c>
      <c r="P1555" s="26">
        <v>1415.1817645873659</v>
      </c>
      <c r="Q1555" s="26">
        <v>0</v>
      </c>
      <c r="R1555" s="26">
        <v>57.472000000000001</v>
      </c>
      <c r="S1555" s="26">
        <v>1472.6537645873659</v>
      </c>
      <c r="T1555" s="26">
        <v>160.1</v>
      </c>
      <c r="U1555" s="26">
        <v>1632.7537645873658</v>
      </c>
      <c r="V1555" s="25" t="s">
        <v>278</v>
      </c>
    </row>
    <row r="1556" spans="1:22" hidden="1" x14ac:dyDescent="0.25">
      <c r="A1556" s="25">
        <v>2017</v>
      </c>
      <c r="B1556" s="25">
        <v>210064</v>
      </c>
      <c r="C1556" s="25" t="s">
        <v>45</v>
      </c>
      <c r="D1556" s="25" t="s">
        <v>1</v>
      </c>
      <c r="E1556" s="25" t="s">
        <v>124</v>
      </c>
      <c r="F1556" s="25" t="s">
        <v>125</v>
      </c>
      <c r="G1556" s="26">
        <v>24</v>
      </c>
      <c r="H1556" s="26">
        <v>6.3</v>
      </c>
      <c r="I1556" s="26">
        <v>0.91539662476413197</v>
      </c>
      <c r="J1556" s="26">
        <v>88.330737823527684</v>
      </c>
      <c r="K1556" s="26">
        <v>0</v>
      </c>
      <c r="L1556" s="26">
        <v>0</v>
      </c>
      <c r="M1556" s="26">
        <v>95.546134448291809</v>
      </c>
      <c r="N1556" s="26">
        <v>0</v>
      </c>
      <c r="O1556" s="26">
        <v>0</v>
      </c>
      <c r="P1556" s="26">
        <v>95.546134448291809</v>
      </c>
      <c r="Q1556" s="26">
        <v>0</v>
      </c>
      <c r="R1556" s="26">
        <v>3.88</v>
      </c>
      <c r="S1556" s="26">
        <v>99.426134448291805</v>
      </c>
      <c r="T1556" s="26">
        <v>10.8</v>
      </c>
      <c r="U1556" s="26">
        <v>110.2261344482918</v>
      </c>
      <c r="V1556" s="25" t="s">
        <v>278</v>
      </c>
    </row>
    <row r="1557" spans="1:22" hidden="1" x14ac:dyDescent="0.25">
      <c r="A1557" s="25">
        <v>2017</v>
      </c>
      <c r="B1557" s="25">
        <v>210064</v>
      </c>
      <c r="C1557" s="25" t="s">
        <v>45</v>
      </c>
      <c r="D1557" s="25" t="s">
        <v>1</v>
      </c>
      <c r="E1557" s="25" t="s">
        <v>128</v>
      </c>
      <c r="F1557" s="25" t="s">
        <v>129</v>
      </c>
      <c r="G1557" s="26">
        <v>868</v>
      </c>
      <c r="H1557" s="26">
        <v>83.1</v>
      </c>
      <c r="I1557" s="26">
        <v>12.07451738379355</v>
      </c>
      <c r="J1557" s="26">
        <v>839.46689043038259</v>
      </c>
      <c r="K1557" s="26">
        <v>0</v>
      </c>
      <c r="L1557" s="26">
        <v>0</v>
      </c>
      <c r="M1557" s="26">
        <v>934.64140781417609</v>
      </c>
      <c r="N1557" s="26">
        <v>0.2</v>
      </c>
      <c r="O1557" s="26">
        <v>0</v>
      </c>
      <c r="P1557" s="26">
        <v>934.84140781417614</v>
      </c>
      <c r="Q1557" s="26">
        <v>0</v>
      </c>
      <c r="R1557" s="26">
        <v>37.965000000000003</v>
      </c>
      <c r="S1557" s="26">
        <v>972.80640781417617</v>
      </c>
      <c r="T1557" s="26">
        <v>105.8</v>
      </c>
      <c r="U1557" s="26">
        <v>1078.6064078141762</v>
      </c>
      <c r="V1557" s="25" t="s">
        <v>278</v>
      </c>
    </row>
    <row r="1558" spans="1:22" hidden="1" x14ac:dyDescent="0.25">
      <c r="A1558" s="25">
        <v>2017</v>
      </c>
      <c r="B1558" s="25">
        <v>210064</v>
      </c>
      <c r="C1558" s="25" t="s">
        <v>45</v>
      </c>
      <c r="D1558" s="25" t="s">
        <v>1</v>
      </c>
      <c r="E1558" s="25" t="s">
        <v>130</v>
      </c>
      <c r="F1558" s="25" t="s">
        <v>131</v>
      </c>
      <c r="G1558" s="26">
        <v>4275</v>
      </c>
      <c r="H1558" s="26">
        <v>72</v>
      </c>
      <c r="I1558" s="26">
        <v>10.461675711590081</v>
      </c>
      <c r="J1558" s="26">
        <v>30.480350163742454</v>
      </c>
      <c r="K1558" s="26">
        <v>0</v>
      </c>
      <c r="L1558" s="26">
        <v>0</v>
      </c>
      <c r="M1558" s="26">
        <v>112.94202587533253</v>
      </c>
      <c r="N1558" s="26">
        <v>0.2</v>
      </c>
      <c r="O1558" s="26">
        <v>0</v>
      </c>
      <c r="P1558" s="26">
        <v>113.14202587533254</v>
      </c>
      <c r="Q1558" s="26">
        <v>0</v>
      </c>
      <c r="R1558" s="26">
        <v>4.5949999999999998</v>
      </c>
      <c r="S1558" s="26">
        <v>117.73702587533253</v>
      </c>
      <c r="T1558" s="26">
        <v>12.8</v>
      </c>
      <c r="U1558" s="26">
        <v>130.53702587533255</v>
      </c>
      <c r="V1558" s="25" t="s">
        <v>278</v>
      </c>
    </row>
    <row r="1559" spans="1:22" hidden="1" x14ac:dyDescent="0.25">
      <c r="A1559" s="25">
        <v>2017</v>
      </c>
      <c r="B1559" s="25">
        <v>210064</v>
      </c>
      <c r="C1559" s="25" t="s">
        <v>45</v>
      </c>
      <c r="D1559" s="25" t="s">
        <v>1</v>
      </c>
      <c r="E1559" s="25" t="s">
        <v>132</v>
      </c>
      <c r="F1559" s="25" t="s">
        <v>133</v>
      </c>
      <c r="G1559" s="26">
        <v>480</v>
      </c>
      <c r="H1559" s="26">
        <v>1.1000000000000001</v>
      </c>
      <c r="I1559" s="26">
        <v>0.15983115670484846</v>
      </c>
      <c r="J1559" s="26">
        <v>0.46567201639050981</v>
      </c>
      <c r="K1559" s="26">
        <v>0</v>
      </c>
      <c r="L1559" s="26">
        <v>0</v>
      </c>
      <c r="M1559" s="26">
        <v>1.7255031730953583</v>
      </c>
      <c r="N1559" s="26">
        <v>0</v>
      </c>
      <c r="O1559" s="26">
        <v>0</v>
      </c>
      <c r="P1559" s="26">
        <v>1.7255031730953583</v>
      </c>
      <c r="Q1559" s="26">
        <v>0</v>
      </c>
      <c r="R1559" s="26">
        <v>7.0000000000000007E-2</v>
      </c>
      <c r="S1559" s="26">
        <v>1.7955031730953583</v>
      </c>
      <c r="T1559" s="26">
        <v>0.2</v>
      </c>
      <c r="U1559" s="26">
        <v>1.9955031730953583</v>
      </c>
      <c r="V1559" s="25" t="s">
        <v>278</v>
      </c>
    </row>
    <row r="1560" spans="1:22" hidden="1" x14ac:dyDescent="0.25">
      <c r="A1560" s="25">
        <v>2017</v>
      </c>
      <c r="B1560" s="25">
        <v>210064</v>
      </c>
      <c r="C1560" s="25" t="s">
        <v>45</v>
      </c>
      <c r="D1560" s="25" t="s">
        <v>1</v>
      </c>
      <c r="E1560" s="25" t="s">
        <v>174</v>
      </c>
      <c r="F1560" s="25" t="s">
        <v>175</v>
      </c>
      <c r="G1560" s="26">
        <v>1399.66904</v>
      </c>
      <c r="H1560" s="26">
        <v>1162.9000000000001</v>
      </c>
      <c r="I1560" s="26">
        <v>77.209229999999991</v>
      </c>
      <c r="J1560" s="26">
        <v>40.373579906232095</v>
      </c>
      <c r="K1560" s="26">
        <v>0</v>
      </c>
      <c r="L1560" s="26">
        <v>0</v>
      </c>
      <c r="M1560" s="26">
        <v>1280.4828099062322</v>
      </c>
      <c r="N1560" s="26">
        <v>0.2</v>
      </c>
      <c r="O1560" s="26">
        <v>0</v>
      </c>
      <c r="P1560" s="26">
        <v>1280.6828099062323</v>
      </c>
      <c r="Q1560" s="26">
        <v>0</v>
      </c>
      <c r="R1560" s="26">
        <v>52.009</v>
      </c>
      <c r="S1560" s="26">
        <v>1332.6918099062323</v>
      </c>
      <c r="T1560" s="26">
        <v>144.9</v>
      </c>
      <c r="U1560" s="26">
        <v>1477.5918099062324</v>
      </c>
      <c r="V1560" s="25" t="s">
        <v>278</v>
      </c>
    </row>
    <row r="1561" spans="1:22" hidden="1" x14ac:dyDescent="0.25">
      <c r="A1561" s="25">
        <v>2017</v>
      </c>
      <c r="B1561" s="25">
        <v>210064</v>
      </c>
      <c r="C1561" s="25" t="s">
        <v>45</v>
      </c>
      <c r="D1561" s="25" t="s">
        <v>1</v>
      </c>
      <c r="E1561" s="25" t="s">
        <v>176</v>
      </c>
      <c r="F1561" s="25" t="s">
        <v>2</v>
      </c>
      <c r="G1561" s="26">
        <v>1399.66904</v>
      </c>
      <c r="H1561" s="26">
        <v>1194.9000000000001</v>
      </c>
      <c r="I1561" s="26">
        <v>639.21369000000004</v>
      </c>
      <c r="J1561" s="26">
        <v>268.91888539643389</v>
      </c>
      <c r="K1561" s="26">
        <v>0</v>
      </c>
      <c r="L1561" s="26">
        <v>0</v>
      </c>
      <c r="M1561" s="26">
        <v>2103.0325753964339</v>
      </c>
      <c r="N1561" s="26">
        <v>1.3</v>
      </c>
      <c r="O1561" s="26">
        <v>0</v>
      </c>
      <c r="P1561" s="26">
        <v>2104.3325753964341</v>
      </c>
      <c r="Q1561" s="26">
        <v>0</v>
      </c>
      <c r="R1561" s="26">
        <v>85.459000000000003</v>
      </c>
      <c r="S1561" s="26">
        <v>2189.7915753964339</v>
      </c>
      <c r="T1561" s="26">
        <v>238.1</v>
      </c>
      <c r="U1561" s="26">
        <v>2427.8915753964338</v>
      </c>
      <c r="V1561" s="25" t="s">
        <v>278</v>
      </c>
    </row>
    <row r="1562" spans="1:22" hidden="1" x14ac:dyDescent="0.25">
      <c r="A1562" s="25">
        <v>2017</v>
      </c>
      <c r="B1562" s="25">
        <v>210064</v>
      </c>
      <c r="C1562" s="25" t="s">
        <v>45</v>
      </c>
      <c r="D1562" s="25" t="s">
        <v>1</v>
      </c>
      <c r="E1562" s="25" t="s">
        <v>134</v>
      </c>
      <c r="F1562" s="25" t="s">
        <v>135</v>
      </c>
      <c r="G1562" s="26">
        <v>378753</v>
      </c>
      <c r="H1562" s="26">
        <v>613.61416000000008</v>
      </c>
      <c r="I1562" s="26">
        <v>55.228929694102632</v>
      </c>
      <c r="J1562" s="26">
        <v>286.28396737003936</v>
      </c>
      <c r="K1562" s="26">
        <v>0</v>
      </c>
      <c r="L1562" s="26">
        <v>0</v>
      </c>
      <c r="M1562" s="26">
        <v>955.12705706414204</v>
      </c>
      <c r="N1562" s="26">
        <v>1.3</v>
      </c>
      <c r="O1562" s="26">
        <v>0</v>
      </c>
      <c r="P1562" s="26">
        <v>956.42705706414199</v>
      </c>
      <c r="Q1562" s="26">
        <v>0</v>
      </c>
      <c r="R1562" s="26">
        <v>38.841000000000001</v>
      </c>
      <c r="S1562" s="26">
        <v>995.268057064142</v>
      </c>
      <c r="T1562" s="26">
        <v>108.2</v>
      </c>
      <c r="U1562" s="26">
        <v>1103.4680570641419</v>
      </c>
      <c r="V1562" s="25" t="s">
        <v>278</v>
      </c>
    </row>
    <row r="1563" spans="1:22" hidden="1" x14ac:dyDescent="0.25">
      <c r="A1563" s="25">
        <v>2017</v>
      </c>
      <c r="B1563" s="25">
        <v>210064</v>
      </c>
      <c r="C1563" s="25" t="s">
        <v>45</v>
      </c>
      <c r="D1563" s="25" t="s">
        <v>1</v>
      </c>
      <c r="E1563" s="25" t="s">
        <v>136</v>
      </c>
      <c r="F1563" s="25" t="s">
        <v>137</v>
      </c>
      <c r="G1563" s="26">
        <v>352</v>
      </c>
      <c r="H1563" s="26">
        <v>0.82954000000000006</v>
      </c>
      <c r="I1563" s="26">
        <v>0</v>
      </c>
      <c r="J1563" s="26">
        <v>0.34895553205461766</v>
      </c>
      <c r="K1563" s="26">
        <v>0</v>
      </c>
      <c r="L1563" s="26">
        <v>0</v>
      </c>
      <c r="M1563" s="26">
        <v>1.1784955320546178</v>
      </c>
      <c r="N1563" s="26">
        <v>0</v>
      </c>
      <c r="O1563" s="26">
        <v>0</v>
      </c>
      <c r="P1563" s="26">
        <v>1.1784955320546178</v>
      </c>
      <c r="Q1563" s="26">
        <v>0</v>
      </c>
      <c r="R1563" s="26">
        <v>4.8000000000000001E-2</v>
      </c>
      <c r="S1563" s="26">
        <v>1.2264955320546178</v>
      </c>
      <c r="T1563" s="26">
        <v>0.1</v>
      </c>
      <c r="U1563" s="26">
        <v>1.3264955320546179</v>
      </c>
      <c r="V1563" s="25" t="s">
        <v>278</v>
      </c>
    </row>
    <row r="1564" spans="1:22" hidden="1" x14ac:dyDescent="0.25">
      <c r="A1564" s="25">
        <v>2017</v>
      </c>
      <c r="B1564" s="25">
        <v>210064</v>
      </c>
      <c r="C1564" s="25" t="s">
        <v>45</v>
      </c>
      <c r="D1564" s="25" t="s">
        <v>1</v>
      </c>
      <c r="E1564" s="25" t="s">
        <v>138</v>
      </c>
      <c r="F1564" s="25" t="s">
        <v>139</v>
      </c>
      <c r="G1564" s="26">
        <v>261</v>
      </c>
      <c r="H1564" s="26">
        <v>23.8</v>
      </c>
      <c r="I1564" s="26">
        <v>3.458165026886721</v>
      </c>
      <c r="J1564" s="26">
        <v>10.075449081903756</v>
      </c>
      <c r="K1564" s="26">
        <v>0</v>
      </c>
      <c r="L1564" s="26">
        <v>0</v>
      </c>
      <c r="M1564" s="26">
        <v>37.333614108790478</v>
      </c>
      <c r="N1564" s="26">
        <v>0.1</v>
      </c>
      <c r="O1564" s="26">
        <v>0</v>
      </c>
      <c r="P1564" s="26">
        <v>37.433614108790479</v>
      </c>
      <c r="Q1564" s="26">
        <v>0</v>
      </c>
      <c r="R1564" s="26">
        <v>1.52</v>
      </c>
      <c r="S1564" s="26">
        <v>38.953614108790482</v>
      </c>
      <c r="T1564" s="26">
        <v>4.2</v>
      </c>
      <c r="U1564" s="26">
        <v>43.153614108790485</v>
      </c>
      <c r="V1564" s="25" t="s">
        <v>278</v>
      </c>
    </row>
    <row r="1565" spans="1:22" hidden="1" x14ac:dyDescent="0.25">
      <c r="A1565" s="25">
        <v>2017</v>
      </c>
      <c r="B1565" s="25">
        <v>210064</v>
      </c>
      <c r="C1565" s="25" t="s">
        <v>45</v>
      </c>
      <c r="D1565" s="25" t="s">
        <v>1</v>
      </c>
      <c r="E1565" s="25" t="s">
        <v>140</v>
      </c>
      <c r="F1565" s="25" t="s">
        <v>141</v>
      </c>
      <c r="G1565" s="26">
        <v>9808.2999999999993</v>
      </c>
      <c r="H1565" s="26">
        <v>230.0942</v>
      </c>
      <c r="I1565" s="26">
        <v>56.913390375367314</v>
      </c>
      <c r="J1565" s="26">
        <v>269.50851370990813</v>
      </c>
      <c r="K1565" s="26">
        <v>0</v>
      </c>
      <c r="L1565" s="26">
        <v>0</v>
      </c>
      <c r="M1565" s="26">
        <v>556.5161040852754</v>
      </c>
      <c r="N1565" s="26">
        <v>22.7</v>
      </c>
      <c r="O1565" s="26">
        <v>28.584199999999999</v>
      </c>
      <c r="P1565" s="26">
        <v>607.80030408527546</v>
      </c>
      <c r="Q1565" s="26">
        <v>0</v>
      </c>
      <c r="R1565" s="26">
        <v>24.683</v>
      </c>
      <c r="S1565" s="26">
        <v>632.48330408527545</v>
      </c>
      <c r="T1565" s="26">
        <v>68.8</v>
      </c>
      <c r="U1565" s="26">
        <v>701.2833040852754</v>
      </c>
      <c r="V1565" s="25" t="s">
        <v>278</v>
      </c>
    </row>
    <row r="1566" spans="1:22" hidden="1" x14ac:dyDescent="0.25">
      <c r="A1566" s="25">
        <v>2017</v>
      </c>
      <c r="B1566" s="25">
        <v>210064</v>
      </c>
      <c r="C1566" s="25" t="s">
        <v>45</v>
      </c>
      <c r="D1566" s="25" t="s">
        <v>1</v>
      </c>
      <c r="E1566" s="25" t="s">
        <v>142</v>
      </c>
      <c r="F1566" s="25" t="s">
        <v>143</v>
      </c>
      <c r="G1566" s="26">
        <v>3199</v>
      </c>
      <c r="H1566" s="26">
        <v>17.2</v>
      </c>
      <c r="I1566" s="26">
        <v>2.4991780866576301</v>
      </c>
      <c r="J1566" s="26">
        <v>7.2814169835606979</v>
      </c>
      <c r="K1566" s="26">
        <v>0</v>
      </c>
      <c r="L1566" s="26">
        <v>0</v>
      </c>
      <c r="M1566" s="26">
        <v>26.980595070218328</v>
      </c>
      <c r="N1566" s="26">
        <v>0</v>
      </c>
      <c r="O1566" s="26">
        <v>0</v>
      </c>
      <c r="P1566" s="26">
        <v>26.980595070218328</v>
      </c>
      <c r="Q1566" s="26">
        <v>0</v>
      </c>
      <c r="R1566" s="26">
        <v>1.0960000000000001</v>
      </c>
      <c r="S1566" s="26">
        <v>28.076595070218328</v>
      </c>
      <c r="T1566" s="26">
        <v>3.1</v>
      </c>
      <c r="U1566" s="26">
        <v>31.17659507021833</v>
      </c>
      <c r="V1566" s="25" t="s">
        <v>278</v>
      </c>
    </row>
    <row r="1567" spans="1:22" hidden="1" x14ac:dyDescent="0.25">
      <c r="A1567" s="25">
        <v>2017</v>
      </c>
      <c r="B1567" s="25">
        <v>210064</v>
      </c>
      <c r="C1567" s="25" t="s">
        <v>45</v>
      </c>
      <c r="D1567" s="25" t="s">
        <v>1</v>
      </c>
      <c r="E1567" s="25" t="s">
        <v>146</v>
      </c>
      <c r="F1567" s="25" t="s">
        <v>147</v>
      </c>
      <c r="G1567" s="26">
        <v>237</v>
      </c>
      <c r="H1567" s="26">
        <v>2.2999999999999998</v>
      </c>
      <c r="I1567" s="26">
        <v>0.33419241856468307</v>
      </c>
      <c r="J1567" s="26">
        <v>0.97367785245288385</v>
      </c>
      <c r="K1567" s="26">
        <v>0</v>
      </c>
      <c r="L1567" s="26">
        <v>0</v>
      </c>
      <c r="M1567" s="26">
        <v>3.6078702710175667</v>
      </c>
      <c r="N1567" s="26">
        <v>0</v>
      </c>
      <c r="O1567" s="26">
        <v>0</v>
      </c>
      <c r="P1567" s="26">
        <v>3.6078702710175667</v>
      </c>
      <c r="Q1567" s="26">
        <v>0</v>
      </c>
      <c r="R1567" s="26">
        <v>0.14699999999999999</v>
      </c>
      <c r="S1567" s="26">
        <v>3.7548702710175665</v>
      </c>
      <c r="T1567" s="26">
        <v>0.4</v>
      </c>
      <c r="U1567" s="26">
        <v>4.1548702710175665</v>
      </c>
      <c r="V1567" s="25" t="s">
        <v>278</v>
      </c>
    </row>
    <row r="1568" spans="1:22" hidden="1" x14ac:dyDescent="0.25">
      <c r="A1568" s="25">
        <v>2017</v>
      </c>
      <c r="B1568" s="25">
        <v>210064</v>
      </c>
      <c r="C1568" s="25" t="s">
        <v>45</v>
      </c>
      <c r="D1568" s="25" t="s">
        <v>1</v>
      </c>
      <c r="E1568" s="25" t="s">
        <v>148</v>
      </c>
      <c r="F1568" s="25" t="s">
        <v>149</v>
      </c>
      <c r="G1568" s="26">
        <v>1197601</v>
      </c>
      <c r="H1568" s="26">
        <v>1936.4418000000003</v>
      </c>
      <c r="I1568" s="26">
        <v>29.865988611611968</v>
      </c>
      <c r="J1568" s="26">
        <v>815.13667736452953</v>
      </c>
      <c r="K1568" s="26">
        <v>0</v>
      </c>
      <c r="L1568" s="26">
        <v>0</v>
      </c>
      <c r="M1568" s="26">
        <v>2781.4444659761421</v>
      </c>
      <c r="N1568" s="26">
        <v>23</v>
      </c>
      <c r="O1568" s="26">
        <v>0</v>
      </c>
      <c r="P1568" s="26">
        <v>2804.4444659761421</v>
      </c>
      <c r="Q1568" s="26">
        <v>0</v>
      </c>
      <c r="R1568" s="26">
        <v>113.89100000000001</v>
      </c>
      <c r="S1568" s="26">
        <v>2918.3354659761421</v>
      </c>
      <c r="T1568" s="26">
        <v>317.3</v>
      </c>
      <c r="U1568" s="26">
        <v>3235.6354659761423</v>
      </c>
      <c r="V1568" s="25" t="s">
        <v>278</v>
      </c>
    </row>
    <row r="1569" spans="1:22" hidden="1" x14ac:dyDescent="0.25">
      <c r="A1569" s="25">
        <v>2017</v>
      </c>
      <c r="B1569" s="25">
        <v>210064</v>
      </c>
      <c r="C1569" s="25" t="s">
        <v>45</v>
      </c>
      <c r="D1569" s="25" t="s">
        <v>1</v>
      </c>
      <c r="E1569" s="25" t="s">
        <v>152</v>
      </c>
      <c r="F1569" s="25" t="s">
        <v>153</v>
      </c>
      <c r="G1569" s="26">
        <v>0</v>
      </c>
      <c r="H1569" s="26">
        <v>1</v>
      </c>
      <c r="I1569" s="26">
        <v>0.14530105154986223</v>
      </c>
      <c r="J1569" s="26">
        <v>2.1098508812313208E-2</v>
      </c>
      <c r="K1569" s="26">
        <v>0</v>
      </c>
      <c r="L1569" s="26">
        <v>0</v>
      </c>
      <c r="M1569" s="26">
        <v>1.1663995603621755</v>
      </c>
      <c r="N1569" s="26">
        <v>0</v>
      </c>
      <c r="O1569" s="26">
        <v>0</v>
      </c>
      <c r="P1569" s="26">
        <v>1.1663995603621755</v>
      </c>
      <c r="Q1569" s="26">
        <v>0</v>
      </c>
      <c r="R1569" s="26">
        <v>4.7E-2</v>
      </c>
      <c r="S1569" s="26">
        <v>1.2133995603621754</v>
      </c>
      <c r="T1569" s="26">
        <v>0.1</v>
      </c>
      <c r="U1569" s="26">
        <v>1.3133995603621755</v>
      </c>
      <c r="V1569" s="25" t="s">
        <v>278</v>
      </c>
    </row>
    <row r="1570" spans="1:22" hidden="1" x14ac:dyDescent="0.25">
      <c r="A1570" s="25">
        <v>2017</v>
      </c>
      <c r="B1570" s="25">
        <v>210064</v>
      </c>
      <c r="C1570" s="25" t="s">
        <v>45</v>
      </c>
      <c r="D1570" s="25" t="s">
        <v>1</v>
      </c>
      <c r="E1570" s="25" t="s">
        <v>154</v>
      </c>
      <c r="F1570" s="25" t="s">
        <v>155</v>
      </c>
      <c r="G1570" s="26">
        <v>321720</v>
      </c>
      <c r="H1570" s="26">
        <v>1078.70253</v>
      </c>
      <c r="I1570" s="26">
        <v>115.56754321792113</v>
      </c>
      <c r="J1570" s="26">
        <v>455.89757542792313</v>
      </c>
      <c r="K1570" s="26">
        <v>0</v>
      </c>
      <c r="L1570" s="26">
        <v>0</v>
      </c>
      <c r="M1570" s="26">
        <v>1650.1676486458443</v>
      </c>
      <c r="N1570" s="26">
        <v>83.8</v>
      </c>
      <c r="O1570" s="26">
        <v>0</v>
      </c>
      <c r="P1570" s="26">
        <v>1733.9676486458443</v>
      </c>
      <c r="Q1570" s="26">
        <v>0</v>
      </c>
      <c r="R1570" s="26">
        <v>70.418000000000006</v>
      </c>
      <c r="S1570" s="26">
        <v>1804.3856486458444</v>
      </c>
      <c r="T1570" s="26">
        <v>196.2</v>
      </c>
      <c r="U1570" s="26">
        <v>2000.5856486458445</v>
      </c>
      <c r="V1570" s="25" t="s">
        <v>278</v>
      </c>
    </row>
    <row r="1571" spans="1:22" hidden="1" x14ac:dyDescent="0.25">
      <c r="A1571" s="25">
        <v>2017</v>
      </c>
      <c r="B1571" s="25">
        <v>210064</v>
      </c>
      <c r="C1571" s="25" t="s">
        <v>45</v>
      </c>
      <c r="D1571" s="25" t="s">
        <v>1</v>
      </c>
      <c r="E1571" s="25" t="s">
        <v>156</v>
      </c>
      <c r="F1571" s="25" t="s">
        <v>157</v>
      </c>
      <c r="G1571" s="26">
        <v>320413</v>
      </c>
      <c r="H1571" s="26">
        <v>1030.61538</v>
      </c>
      <c r="I1571" s="26">
        <v>133.7799365931655</v>
      </c>
      <c r="J1571" s="26">
        <v>436.00466837844465</v>
      </c>
      <c r="K1571" s="26">
        <v>0</v>
      </c>
      <c r="L1571" s="26">
        <v>0</v>
      </c>
      <c r="M1571" s="26">
        <v>1600.3999849716101</v>
      </c>
      <c r="N1571" s="26">
        <v>97.6</v>
      </c>
      <c r="O1571" s="26">
        <v>0</v>
      </c>
      <c r="P1571" s="26">
        <v>1697.99998497161</v>
      </c>
      <c r="Q1571" s="26">
        <v>0</v>
      </c>
      <c r="R1571" s="26">
        <v>68.956999999999994</v>
      </c>
      <c r="S1571" s="26">
        <v>1766.9569849716099</v>
      </c>
      <c r="T1571" s="26">
        <v>192.1</v>
      </c>
      <c r="U1571" s="26">
        <v>1959.0569849716098</v>
      </c>
      <c r="V1571" s="25" t="s">
        <v>278</v>
      </c>
    </row>
    <row r="1572" spans="1:22" hidden="1" x14ac:dyDescent="0.25">
      <c r="A1572" s="25">
        <v>2017</v>
      </c>
      <c r="B1572" s="25">
        <v>210064</v>
      </c>
      <c r="C1572" s="25" t="s">
        <v>45</v>
      </c>
      <c r="D1572" s="25" t="s">
        <v>1</v>
      </c>
      <c r="E1572" s="25" t="s">
        <v>158</v>
      </c>
      <c r="F1572" s="25" t="s">
        <v>159</v>
      </c>
      <c r="G1572" s="26">
        <v>129202</v>
      </c>
      <c r="H1572" s="26">
        <v>592.94158999999991</v>
      </c>
      <c r="I1572" s="26">
        <v>12.162148916792114</v>
      </c>
      <c r="J1572" s="26">
        <v>571.01112390667549</v>
      </c>
      <c r="K1572" s="26">
        <v>0</v>
      </c>
      <c r="L1572" s="26">
        <v>0</v>
      </c>
      <c r="M1572" s="26">
        <v>1176.1148628234675</v>
      </c>
      <c r="N1572" s="26">
        <v>6.2</v>
      </c>
      <c r="O1572" s="26">
        <v>0</v>
      </c>
      <c r="P1572" s="26">
        <v>1182.3148628234676</v>
      </c>
      <c r="Q1572" s="26">
        <v>0</v>
      </c>
      <c r="R1572" s="26">
        <v>48.015000000000001</v>
      </c>
      <c r="S1572" s="26">
        <v>1230.3298628234677</v>
      </c>
      <c r="T1572" s="26">
        <v>133.80000000000001</v>
      </c>
      <c r="U1572" s="26">
        <v>1364.1298628234676</v>
      </c>
      <c r="V1572" s="25" t="s">
        <v>278</v>
      </c>
    </row>
    <row r="1573" spans="1:22" hidden="1" x14ac:dyDescent="0.25">
      <c r="A1573" s="25">
        <v>2017</v>
      </c>
      <c r="B1573" s="25">
        <v>210064</v>
      </c>
      <c r="C1573" s="25" t="s">
        <v>45</v>
      </c>
      <c r="D1573" s="25" t="s">
        <v>1</v>
      </c>
      <c r="E1573" s="25" t="s">
        <v>197</v>
      </c>
      <c r="F1573" s="25" t="s">
        <v>198</v>
      </c>
      <c r="G1573" s="26">
        <v>2325</v>
      </c>
      <c r="H1573" s="26">
        <v>214.85232000000002</v>
      </c>
      <c r="I1573" s="26">
        <v>39.444451442496629</v>
      </c>
      <c r="J1573" s="26">
        <v>91.10673482897063</v>
      </c>
      <c r="K1573" s="26">
        <v>0</v>
      </c>
      <c r="L1573" s="26">
        <v>0</v>
      </c>
      <c r="M1573" s="26">
        <v>345.40350627146728</v>
      </c>
      <c r="N1573" s="26">
        <v>26.3</v>
      </c>
      <c r="O1573" s="26">
        <v>0</v>
      </c>
      <c r="P1573" s="26">
        <v>371.70350627146729</v>
      </c>
      <c r="Q1573" s="26">
        <v>0</v>
      </c>
      <c r="R1573" s="26">
        <v>15.095000000000001</v>
      </c>
      <c r="S1573" s="26">
        <v>386.79850627146732</v>
      </c>
      <c r="T1573" s="26">
        <v>42.1</v>
      </c>
      <c r="U1573" s="26">
        <v>428.89850627146734</v>
      </c>
      <c r="V1573" s="25" t="s">
        <v>278</v>
      </c>
    </row>
    <row r="1574" spans="1:22" hidden="1" x14ac:dyDescent="0.25">
      <c r="A1574" s="25">
        <v>2017</v>
      </c>
      <c r="B1574" s="25">
        <v>210064</v>
      </c>
      <c r="C1574" s="25" t="s">
        <v>45</v>
      </c>
      <c r="D1574" s="25" t="s">
        <v>1</v>
      </c>
      <c r="E1574" s="25" t="s">
        <v>160</v>
      </c>
      <c r="F1574" s="25" t="s">
        <v>161</v>
      </c>
      <c r="G1574" s="26">
        <v>777</v>
      </c>
      <c r="H1574" s="26">
        <v>274.10000000000002</v>
      </c>
      <c r="I1574" s="26">
        <v>39.827018229817241</v>
      </c>
      <c r="J1574" s="26">
        <v>116.03699972058067</v>
      </c>
      <c r="K1574" s="26">
        <v>0</v>
      </c>
      <c r="L1574" s="26">
        <v>0</v>
      </c>
      <c r="M1574" s="26">
        <v>429.96401795039787</v>
      </c>
      <c r="N1574" s="26">
        <v>0.6</v>
      </c>
      <c r="O1574" s="26">
        <v>0</v>
      </c>
      <c r="P1574" s="26">
        <v>430.5640179503979</v>
      </c>
      <c r="Q1574" s="26">
        <v>0</v>
      </c>
      <c r="R1574" s="26">
        <v>17.486000000000001</v>
      </c>
      <c r="S1574" s="26">
        <v>448.05001795039789</v>
      </c>
      <c r="T1574" s="26">
        <v>48.7</v>
      </c>
      <c r="U1574" s="26">
        <v>496.75001795039788</v>
      </c>
      <c r="V1574" s="25" t="s">
        <v>278</v>
      </c>
    </row>
    <row r="1575" spans="1:22" hidden="1" x14ac:dyDescent="0.25">
      <c r="A1575" s="25">
        <v>2017</v>
      </c>
      <c r="B1575" s="25">
        <v>210064</v>
      </c>
      <c r="C1575" s="25" t="s">
        <v>45</v>
      </c>
      <c r="D1575" s="25" t="s">
        <v>1</v>
      </c>
      <c r="E1575" s="25" t="s">
        <v>164</v>
      </c>
      <c r="F1575" s="25" t="s">
        <v>165</v>
      </c>
      <c r="G1575" s="26">
        <v>198</v>
      </c>
      <c r="H1575" s="26">
        <v>13.5</v>
      </c>
      <c r="I1575" s="26">
        <v>1.96156419592314</v>
      </c>
      <c r="J1575" s="26">
        <v>5.7150656557017099</v>
      </c>
      <c r="K1575" s="26">
        <v>0</v>
      </c>
      <c r="L1575" s="26">
        <v>0</v>
      </c>
      <c r="M1575" s="26">
        <v>21.176629851624849</v>
      </c>
      <c r="N1575" s="26">
        <v>0</v>
      </c>
      <c r="O1575" s="26">
        <v>0</v>
      </c>
      <c r="P1575" s="26">
        <v>21.176629851624849</v>
      </c>
      <c r="Q1575" s="26">
        <v>0</v>
      </c>
      <c r="R1575" s="26">
        <v>0.86</v>
      </c>
      <c r="S1575" s="26">
        <v>22.036629851624848</v>
      </c>
      <c r="T1575" s="26">
        <v>2.4</v>
      </c>
      <c r="U1575" s="26">
        <v>24.436629851624847</v>
      </c>
      <c r="V1575" s="25" t="s">
        <v>278</v>
      </c>
    </row>
    <row r="1576" spans="1:22" hidden="1" x14ac:dyDescent="0.25">
      <c r="A1576" s="25">
        <v>2017</v>
      </c>
      <c r="B1576" s="25">
        <v>210064</v>
      </c>
      <c r="C1576" s="25" t="s">
        <v>45</v>
      </c>
      <c r="D1576" s="25" t="s">
        <v>1</v>
      </c>
      <c r="E1576" s="25" t="s">
        <v>168</v>
      </c>
      <c r="F1576" s="25" t="s">
        <v>169</v>
      </c>
      <c r="G1576" s="26">
        <v>1923</v>
      </c>
      <c r="H1576" s="26">
        <v>1114.16526</v>
      </c>
      <c r="I1576" s="26">
        <v>243.99783602198588</v>
      </c>
      <c r="J1576" s="26">
        <v>473.1812976349371</v>
      </c>
      <c r="K1576" s="26">
        <v>0</v>
      </c>
      <c r="L1576" s="26">
        <v>0</v>
      </c>
      <c r="M1576" s="26">
        <v>1831.3443936569229</v>
      </c>
      <c r="N1576" s="26">
        <v>129.4</v>
      </c>
      <c r="O1576" s="26">
        <v>3.99</v>
      </c>
      <c r="P1576" s="26">
        <v>1964.734393656923</v>
      </c>
      <c r="Q1576" s="26">
        <v>0</v>
      </c>
      <c r="R1576" s="26">
        <v>79.789000000000001</v>
      </c>
      <c r="S1576" s="26">
        <v>2044.523393656923</v>
      </c>
      <c r="T1576" s="26">
        <v>222.3</v>
      </c>
      <c r="U1576" s="26">
        <v>2266.8233936569231</v>
      </c>
      <c r="V1576" s="25" t="s">
        <v>278</v>
      </c>
    </row>
    <row r="1577" spans="1:22" hidden="1" x14ac:dyDescent="0.25">
      <c r="A1577" s="25">
        <v>2017</v>
      </c>
      <c r="B1577" s="25">
        <v>210064</v>
      </c>
      <c r="C1577" s="25" t="s">
        <v>45</v>
      </c>
      <c r="D1577" s="25" t="s">
        <v>1</v>
      </c>
      <c r="E1577" s="25" t="s">
        <v>193</v>
      </c>
      <c r="F1577" s="25" t="s">
        <v>194</v>
      </c>
      <c r="G1577" s="26">
        <v>8322.75</v>
      </c>
      <c r="H1577" s="26">
        <v>40.9</v>
      </c>
      <c r="I1577" s="26">
        <v>5.9428130083893649</v>
      </c>
      <c r="J1577" s="26">
        <v>17.314532245792588</v>
      </c>
      <c r="K1577" s="26">
        <v>0</v>
      </c>
      <c r="L1577" s="26">
        <v>0</v>
      </c>
      <c r="M1577" s="26">
        <v>64.157345254181948</v>
      </c>
      <c r="N1577" s="26">
        <v>0</v>
      </c>
      <c r="O1577" s="26">
        <v>0</v>
      </c>
      <c r="P1577" s="26">
        <v>64.157345254181948</v>
      </c>
      <c r="Q1577" s="26">
        <v>0</v>
      </c>
      <c r="R1577" s="26">
        <v>2.605</v>
      </c>
      <c r="S1577" s="26">
        <v>66.762345254181952</v>
      </c>
      <c r="T1577" s="26">
        <v>7.3</v>
      </c>
      <c r="U1577" s="26">
        <v>74.062345254181949</v>
      </c>
      <c r="V1577" s="25" t="s">
        <v>278</v>
      </c>
    </row>
    <row r="1578" spans="1:22" hidden="1" x14ac:dyDescent="0.25">
      <c r="A1578" s="25">
        <v>2017</v>
      </c>
      <c r="B1578" s="25">
        <v>210064</v>
      </c>
      <c r="C1578" s="25" t="s">
        <v>45</v>
      </c>
      <c r="D1578" s="25" t="s">
        <v>1</v>
      </c>
      <c r="E1578" s="25" t="s">
        <v>245</v>
      </c>
      <c r="F1578" s="25" t="s">
        <v>231</v>
      </c>
      <c r="G1578" s="26">
        <v>2668</v>
      </c>
      <c r="H1578" s="26">
        <v>1617.1826600000002</v>
      </c>
      <c r="I1578" s="26">
        <v>327.87368897820181</v>
      </c>
      <c r="J1578" s="26">
        <v>686.32649072377535</v>
      </c>
      <c r="K1578" s="26">
        <v>0</v>
      </c>
      <c r="L1578" s="26">
        <v>0</v>
      </c>
      <c r="M1578" s="26">
        <v>2631.3828397019774</v>
      </c>
      <c r="N1578" s="26">
        <v>173.5</v>
      </c>
      <c r="O1578" s="26">
        <v>1.21</v>
      </c>
      <c r="P1578" s="26">
        <v>2806.0928397019775</v>
      </c>
      <c r="Q1578" s="26">
        <v>0</v>
      </c>
      <c r="R1578" s="26">
        <v>114</v>
      </c>
      <c r="S1578" s="26">
        <v>2920.0928397019775</v>
      </c>
      <c r="T1578" s="26">
        <v>317.5</v>
      </c>
      <c r="U1578" s="26">
        <v>3237.5928397019775</v>
      </c>
      <c r="V1578" s="25" t="s">
        <v>278</v>
      </c>
    </row>
    <row r="1579" spans="1:22" hidden="1" x14ac:dyDescent="0.25">
      <c r="A1579" s="25">
        <v>2017</v>
      </c>
      <c r="B1579" s="25">
        <v>210064</v>
      </c>
      <c r="C1579" s="25" t="s">
        <v>45</v>
      </c>
      <c r="D1579" s="25" t="s">
        <v>1</v>
      </c>
      <c r="E1579" s="25" t="s">
        <v>172</v>
      </c>
      <c r="F1579" s="25" t="s">
        <v>173</v>
      </c>
      <c r="G1579" s="26">
        <v>1334</v>
      </c>
      <c r="H1579" s="26">
        <v>0</v>
      </c>
      <c r="I1579" s="26">
        <v>707.96121000000005</v>
      </c>
      <c r="J1579" s="26">
        <v>384.16763585768825</v>
      </c>
      <c r="K1579" s="26">
        <v>0</v>
      </c>
      <c r="L1579" s="26">
        <v>0</v>
      </c>
      <c r="M1579" s="26">
        <v>1092.1288458576882</v>
      </c>
      <c r="N1579" s="26">
        <v>0</v>
      </c>
      <c r="O1579" s="26">
        <v>0</v>
      </c>
      <c r="P1579" s="26">
        <v>1092.1288458576882</v>
      </c>
      <c r="Q1579" s="26">
        <v>0</v>
      </c>
      <c r="R1579" s="26">
        <v>44.351999999999997</v>
      </c>
      <c r="S1579" s="26">
        <v>1136.4808458576883</v>
      </c>
      <c r="T1579" s="26">
        <v>123.6</v>
      </c>
      <c r="U1579" s="26">
        <v>1260.0808458576882</v>
      </c>
      <c r="V1579" s="25" t="s">
        <v>278</v>
      </c>
    </row>
    <row r="1580" spans="1:22" x14ac:dyDescent="0.25">
      <c r="A1580" s="25">
        <v>2017</v>
      </c>
      <c r="B1580" s="25">
        <v>210064</v>
      </c>
      <c r="C1580" s="25" t="s">
        <v>45</v>
      </c>
      <c r="D1580" s="25" t="s">
        <v>177</v>
      </c>
      <c r="E1580" s="25" t="s">
        <v>94</v>
      </c>
      <c r="F1580" s="25" t="s">
        <v>94</v>
      </c>
      <c r="G1580" s="26">
        <v>2425971.6380799999</v>
      </c>
      <c r="H1580" s="26">
        <v>21922.735190000003</v>
      </c>
      <c r="I1580" s="26">
        <v>5899.3538600000002</v>
      </c>
      <c r="J1580" s="26">
        <v>10431.571649999994</v>
      </c>
      <c r="K1580" s="26">
        <v>0</v>
      </c>
      <c r="L1580" s="26">
        <v>0</v>
      </c>
      <c r="M1580" s="26">
        <v>38253.660699999993</v>
      </c>
      <c r="N1580" s="26">
        <v>2175.6999999999998</v>
      </c>
      <c r="O1580" s="26">
        <v>98.18419999999999</v>
      </c>
      <c r="P1580" s="26">
        <v>40527.544900000001</v>
      </c>
      <c r="Q1580" s="26">
        <v>0</v>
      </c>
      <c r="R1580" s="26">
        <v>1645.8980000000004</v>
      </c>
      <c r="S1580" s="26">
        <v>42173.442899999995</v>
      </c>
      <c r="T1580" s="26">
        <v>4585.8</v>
      </c>
      <c r="U1580" s="26">
        <v>46759.24289999999</v>
      </c>
      <c r="V1580" s="25" t="s">
        <v>278</v>
      </c>
    </row>
    <row r="1581" spans="1:22" hidden="1" x14ac:dyDescent="0.25">
      <c r="A1581" s="25">
        <v>2017</v>
      </c>
      <c r="B1581" s="25">
        <v>210065</v>
      </c>
      <c r="C1581" s="25" t="s">
        <v>246</v>
      </c>
      <c r="D1581" s="25" t="s">
        <v>1</v>
      </c>
      <c r="E1581" s="25" t="s">
        <v>106</v>
      </c>
      <c r="F1581" s="25" t="s">
        <v>107</v>
      </c>
      <c r="G1581" s="26">
        <v>7940</v>
      </c>
      <c r="H1581" s="26">
        <v>4011.0407977250002</v>
      </c>
      <c r="I1581" s="26">
        <v>1567.142985147</v>
      </c>
      <c r="J1581" s="26">
        <v>1316.269550833</v>
      </c>
      <c r="K1581" s="26">
        <v>0</v>
      </c>
      <c r="L1581" s="26">
        <v>0</v>
      </c>
      <c r="M1581" s="26">
        <v>6894.4533337049997</v>
      </c>
      <c r="N1581" s="26">
        <v>2936.9</v>
      </c>
      <c r="O1581" s="26">
        <v>0</v>
      </c>
      <c r="P1581" s="26">
        <v>9831.3533337049994</v>
      </c>
      <c r="Q1581" s="26">
        <v>0</v>
      </c>
      <c r="R1581" s="26">
        <v>-8.3000000000000007</v>
      </c>
      <c r="S1581" s="26">
        <v>9831.3533337049994</v>
      </c>
      <c r="T1581" s="26">
        <v>1484.7</v>
      </c>
      <c r="U1581" s="26">
        <v>11316.053333705</v>
      </c>
      <c r="V1581" s="25" t="s">
        <v>278</v>
      </c>
    </row>
    <row r="1582" spans="1:22" hidden="1" x14ac:dyDescent="0.25">
      <c r="A1582" s="25">
        <v>2017</v>
      </c>
      <c r="B1582" s="25">
        <v>210065</v>
      </c>
      <c r="C1582" s="25" t="s">
        <v>246</v>
      </c>
      <c r="D1582" s="25" t="s">
        <v>1</v>
      </c>
      <c r="E1582" s="25" t="s">
        <v>110</v>
      </c>
      <c r="F1582" s="25" t="s">
        <v>111</v>
      </c>
      <c r="G1582" s="26">
        <v>1561</v>
      </c>
      <c r="H1582" s="26">
        <v>1392.885699618</v>
      </c>
      <c r="I1582" s="26">
        <v>284.25316316700003</v>
      </c>
      <c r="J1582" s="26">
        <v>450.55646424999998</v>
      </c>
      <c r="K1582" s="26">
        <v>0</v>
      </c>
      <c r="L1582" s="26">
        <v>0</v>
      </c>
      <c r="M1582" s="26">
        <v>2127.695327035</v>
      </c>
      <c r="N1582" s="26">
        <v>589.4</v>
      </c>
      <c r="O1582" s="26">
        <v>0</v>
      </c>
      <c r="P1582" s="26">
        <v>2717.0953270350001</v>
      </c>
      <c r="Q1582" s="26">
        <v>0</v>
      </c>
      <c r="R1582" s="26">
        <v>-2.2999999999999998</v>
      </c>
      <c r="S1582" s="26">
        <v>2717.0953270350001</v>
      </c>
      <c r="T1582" s="26">
        <v>410.3</v>
      </c>
      <c r="U1582" s="26">
        <v>3127.3953270349998</v>
      </c>
      <c r="V1582" s="25" t="s">
        <v>278</v>
      </c>
    </row>
    <row r="1583" spans="1:22" hidden="1" x14ac:dyDescent="0.25">
      <c r="A1583" s="25">
        <v>2017</v>
      </c>
      <c r="B1583" s="25">
        <v>210065</v>
      </c>
      <c r="C1583" s="25" t="s">
        <v>246</v>
      </c>
      <c r="D1583" s="25" t="s">
        <v>1</v>
      </c>
      <c r="E1583" s="25" t="s">
        <v>112</v>
      </c>
      <c r="F1583" s="25" t="s">
        <v>113</v>
      </c>
      <c r="G1583" s="26">
        <v>1925</v>
      </c>
      <c r="H1583" s="26">
        <v>891.56681085599996</v>
      </c>
      <c r="I1583" s="26">
        <v>418.00044008399999</v>
      </c>
      <c r="J1583" s="26">
        <v>294.32915543600001</v>
      </c>
      <c r="K1583" s="26">
        <v>0</v>
      </c>
      <c r="L1583" s="26">
        <v>0</v>
      </c>
      <c r="M1583" s="26">
        <v>1603.896406376</v>
      </c>
      <c r="N1583" s="26">
        <v>1139.8</v>
      </c>
      <c r="O1583" s="26">
        <v>0</v>
      </c>
      <c r="P1583" s="26">
        <v>2743.6964063760001</v>
      </c>
      <c r="Q1583" s="26">
        <v>0</v>
      </c>
      <c r="R1583" s="26">
        <v>-2.2999999999999998</v>
      </c>
      <c r="S1583" s="26">
        <v>2743.6964063760001</v>
      </c>
      <c r="T1583" s="26">
        <v>414.4</v>
      </c>
      <c r="U1583" s="26">
        <v>3158.0964063759998</v>
      </c>
      <c r="V1583" s="25" t="s">
        <v>278</v>
      </c>
    </row>
    <row r="1584" spans="1:22" hidden="1" x14ac:dyDescent="0.25">
      <c r="A1584" s="25">
        <v>2017</v>
      </c>
      <c r="B1584" s="25">
        <v>210065</v>
      </c>
      <c r="C1584" s="25" t="s">
        <v>246</v>
      </c>
      <c r="D1584" s="25" t="s">
        <v>1</v>
      </c>
      <c r="E1584" s="25" t="s">
        <v>114</v>
      </c>
      <c r="F1584" s="25" t="s">
        <v>115</v>
      </c>
      <c r="G1584" s="26">
        <v>5413</v>
      </c>
      <c r="H1584" s="26">
        <v>3442.406754262</v>
      </c>
      <c r="I1584" s="26">
        <v>732.89477159399996</v>
      </c>
      <c r="J1584" s="26">
        <v>1114.2785081039999</v>
      </c>
      <c r="K1584" s="26">
        <v>0</v>
      </c>
      <c r="L1584" s="26">
        <v>0</v>
      </c>
      <c r="M1584" s="26">
        <v>5289.5800339609996</v>
      </c>
      <c r="N1584" s="26">
        <v>1547.6</v>
      </c>
      <c r="O1584" s="26">
        <v>0</v>
      </c>
      <c r="P1584" s="26">
        <v>6837.1800339609999</v>
      </c>
      <c r="Q1584" s="26">
        <v>0</v>
      </c>
      <c r="R1584" s="26">
        <v>-5.8</v>
      </c>
      <c r="S1584" s="26">
        <v>6837.1800339609999</v>
      </c>
      <c r="T1584" s="26">
        <v>1032.5999999999999</v>
      </c>
      <c r="U1584" s="26">
        <v>7869.7800339610003</v>
      </c>
      <c r="V1584" s="25" t="s">
        <v>278</v>
      </c>
    </row>
    <row r="1585" spans="1:22" hidden="1" x14ac:dyDescent="0.25">
      <c r="A1585" s="25">
        <v>2017</v>
      </c>
      <c r="B1585" s="25">
        <v>210065</v>
      </c>
      <c r="C1585" s="25" t="s">
        <v>246</v>
      </c>
      <c r="D1585" s="25" t="s">
        <v>1</v>
      </c>
      <c r="E1585" s="25" t="s">
        <v>116</v>
      </c>
      <c r="F1585" s="25" t="s">
        <v>117</v>
      </c>
      <c r="G1585" s="26">
        <v>1715</v>
      </c>
      <c r="H1585" s="26">
        <v>3114.0838390869999</v>
      </c>
      <c r="I1585" s="26">
        <v>315.35475769499999</v>
      </c>
      <c r="J1585" s="26">
        <v>999.26371635199996</v>
      </c>
      <c r="K1585" s="26">
        <v>0</v>
      </c>
      <c r="L1585" s="26">
        <v>0</v>
      </c>
      <c r="M1585" s="26">
        <v>4428.7023131349997</v>
      </c>
      <c r="N1585" s="26">
        <v>530.5</v>
      </c>
      <c r="O1585" s="26">
        <v>150.88999999999999</v>
      </c>
      <c r="P1585" s="26">
        <v>5110.092313135</v>
      </c>
      <c r="Q1585" s="26">
        <v>0</v>
      </c>
      <c r="R1585" s="26">
        <v>-4.3</v>
      </c>
      <c r="S1585" s="26">
        <v>5110.092313135</v>
      </c>
      <c r="T1585" s="26">
        <v>771.7</v>
      </c>
      <c r="U1585" s="26">
        <v>5881.7923131349999</v>
      </c>
      <c r="V1585" s="25" t="s">
        <v>278</v>
      </c>
    </row>
    <row r="1586" spans="1:22" hidden="1" x14ac:dyDescent="0.25">
      <c r="A1586" s="25">
        <v>2017</v>
      </c>
      <c r="B1586" s="25">
        <v>210065</v>
      </c>
      <c r="C1586" s="25" t="s">
        <v>246</v>
      </c>
      <c r="D1586" s="25" t="s">
        <v>1</v>
      </c>
      <c r="E1586" s="25" t="s">
        <v>182</v>
      </c>
      <c r="F1586" s="25" t="s">
        <v>183</v>
      </c>
      <c r="G1586" s="26">
        <v>846</v>
      </c>
      <c r="H1586" s="26">
        <v>614.27003107200005</v>
      </c>
      <c r="I1586" s="26">
        <v>62.330648953999997</v>
      </c>
      <c r="J1586" s="26">
        <v>197.11336859900001</v>
      </c>
      <c r="K1586" s="26">
        <v>0</v>
      </c>
      <c r="L1586" s="26">
        <v>0</v>
      </c>
      <c r="M1586" s="26">
        <v>873.71404862500003</v>
      </c>
      <c r="N1586" s="26">
        <v>111.7</v>
      </c>
      <c r="O1586" s="26">
        <v>113.79</v>
      </c>
      <c r="P1586" s="26">
        <v>1099.204048625</v>
      </c>
      <c r="Q1586" s="26">
        <v>0</v>
      </c>
      <c r="R1586" s="26">
        <v>-0.9</v>
      </c>
      <c r="S1586" s="26">
        <v>1099.204048625</v>
      </c>
      <c r="T1586" s="26">
        <v>166</v>
      </c>
      <c r="U1586" s="26">
        <v>1265.204048625</v>
      </c>
      <c r="V1586" s="25" t="s">
        <v>278</v>
      </c>
    </row>
    <row r="1587" spans="1:22" hidden="1" x14ac:dyDescent="0.25">
      <c r="A1587" s="25">
        <v>2017</v>
      </c>
      <c r="B1587" s="25">
        <v>210065</v>
      </c>
      <c r="C1587" s="25" t="s">
        <v>246</v>
      </c>
      <c r="D1587" s="25" t="s">
        <v>1</v>
      </c>
      <c r="E1587" s="25" t="s">
        <v>118</v>
      </c>
      <c r="F1587" s="25" t="s">
        <v>119</v>
      </c>
      <c r="G1587" s="26">
        <v>1741</v>
      </c>
      <c r="H1587" s="26">
        <v>490.21527947999999</v>
      </c>
      <c r="I1587" s="26">
        <v>112.560485529</v>
      </c>
      <c r="J1587" s="26">
        <v>158.88457842400001</v>
      </c>
      <c r="K1587" s="26">
        <v>0</v>
      </c>
      <c r="L1587" s="26">
        <v>0</v>
      </c>
      <c r="M1587" s="26">
        <v>761.66034343299998</v>
      </c>
      <c r="N1587" s="26">
        <v>250.3</v>
      </c>
      <c r="O1587" s="26">
        <v>0</v>
      </c>
      <c r="P1587" s="26">
        <v>1011.960343433</v>
      </c>
      <c r="Q1587" s="26">
        <v>0</v>
      </c>
      <c r="R1587" s="26">
        <v>-0.9</v>
      </c>
      <c r="S1587" s="26">
        <v>1011.960343433</v>
      </c>
      <c r="T1587" s="26">
        <v>152.80000000000001</v>
      </c>
      <c r="U1587" s="26">
        <v>1164.7603434329999</v>
      </c>
      <c r="V1587" s="25" t="s">
        <v>278</v>
      </c>
    </row>
    <row r="1588" spans="1:22" hidden="1" x14ac:dyDescent="0.25">
      <c r="A1588" s="25">
        <v>2017</v>
      </c>
      <c r="B1588" s="25">
        <v>210065</v>
      </c>
      <c r="C1588" s="25" t="s">
        <v>246</v>
      </c>
      <c r="D1588" s="25" t="s">
        <v>1</v>
      </c>
      <c r="E1588" s="25" t="s">
        <v>120</v>
      </c>
      <c r="F1588" s="25" t="s">
        <v>121</v>
      </c>
      <c r="G1588" s="26">
        <v>267588</v>
      </c>
      <c r="H1588" s="26">
        <v>3898.8133916719999</v>
      </c>
      <c r="I1588" s="26">
        <v>765.70956314</v>
      </c>
      <c r="J1588" s="26">
        <v>1286.4642153140001</v>
      </c>
      <c r="K1588" s="26">
        <v>0</v>
      </c>
      <c r="L1588" s="26">
        <v>0</v>
      </c>
      <c r="M1588" s="26">
        <v>5950.9871701259999</v>
      </c>
      <c r="N1588" s="26">
        <v>1113.5</v>
      </c>
      <c r="O1588" s="26">
        <v>0</v>
      </c>
      <c r="P1588" s="26">
        <v>7064.4871701259999</v>
      </c>
      <c r="Q1588" s="26">
        <v>0</v>
      </c>
      <c r="R1588" s="26">
        <v>-6</v>
      </c>
      <c r="S1588" s="26">
        <v>7064.4871701259999</v>
      </c>
      <c r="T1588" s="26">
        <v>1066.9000000000001</v>
      </c>
      <c r="U1588" s="26">
        <v>8131.3871701259995</v>
      </c>
      <c r="V1588" s="25" t="s">
        <v>278</v>
      </c>
    </row>
    <row r="1589" spans="1:22" hidden="1" x14ac:dyDescent="0.25">
      <c r="A1589" s="25">
        <v>2017</v>
      </c>
      <c r="B1589" s="25">
        <v>210065</v>
      </c>
      <c r="C1589" s="25" t="s">
        <v>246</v>
      </c>
      <c r="D1589" s="25" t="s">
        <v>1</v>
      </c>
      <c r="E1589" s="25" t="s">
        <v>122</v>
      </c>
      <c r="F1589" s="25" t="s">
        <v>123</v>
      </c>
      <c r="G1589" s="26">
        <v>18746</v>
      </c>
      <c r="H1589" s="26">
        <v>173.557153744</v>
      </c>
      <c r="I1589" s="26">
        <v>64.749548528999995</v>
      </c>
      <c r="J1589" s="26">
        <v>61.033929594</v>
      </c>
      <c r="K1589" s="26">
        <v>152.781999146</v>
      </c>
      <c r="L1589" s="26">
        <v>0</v>
      </c>
      <c r="M1589" s="26">
        <v>452.12263101299999</v>
      </c>
      <c r="N1589" s="26">
        <v>150.80000000000001</v>
      </c>
      <c r="O1589" s="26">
        <v>0</v>
      </c>
      <c r="P1589" s="26">
        <v>602.922631013</v>
      </c>
      <c r="Q1589" s="26">
        <v>0</v>
      </c>
      <c r="R1589" s="26">
        <v>-0.5</v>
      </c>
      <c r="S1589" s="26">
        <v>602.922631013</v>
      </c>
      <c r="T1589" s="26">
        <v>91.1</v>
      </c>
      <c r="U1589" s="26">
        <v>694.02263101300002</v>
      </c>
      <c r="V1589" s="25" t="s">
        <v>278</v>
      </c>
    </row>
    <row r="1590" spans="1:22" hidden="1" x14ac:dyDescent="0.25">
      <c r="A1590" s="25">
        <v>2017</v>
      </c>
      <c r="B1590" s="25">
        <v>210065</v>
      </c>
      <c r="C1590" s="25" t="s">
        <v>246</v>
      </c>
      <c r="D1590" s="25" t="s">
        <v>1</v>
      </c>
      <c r="E1590" s="25" t="s">
        <v>124</v>
      </c>
      <c r="F1590" s="25" t="s">
        <v>125</v>
      </c>
      <c r="G1590" s="26">
        <v>2088</v>
      </c>
      <c r="H1590" s="26">
        <v>1012.294860559</v>
      </c>
      <c r="I1590" s="26">
        <v>269.3779341</v>
      </c>
      <c r="J1590" s="26">
        <v>343.49410210899998</v>
      </c>
      <c r="K1590" s="26">
        <v>0</v>
      </c>
      <c r="L1590" s="26">
        <v>0</v>
      </c>
      <c r="M1590" s="26">
        <v>1625.166896767</v>
      </c>
      <c r="N1590" s="26">
        <v>451.3</v>
      </c>
      <c r="O1590" s="26">
        <v>0</v>
      </c>
      <c r="P1590" s="26">
        <v>2076.466896767</v>
      </c>
      <c r="Q1590" s="26">
        <v>0</v>
      </c>
      <c r="R1590" s="26">
        <v>-1.8</v>
      </c>
      <c r="S1590" s="26">
        <v>2076.466896767</v>
      </c>
      <c r="T1590" s="26">
        <v>313.60000000000002</v>
      </c>
      <c r="U1590" s="26">
        <v>2390.0668967669999</v>
      </c>
      <c r="V1590" s="25" t="s">
        <v>278</v>
      </c>
    </row>
    <row r="1591" spans="1:22" hidden="1" x14ac:dyDescent="0.25">
      <c r="A1591" s="25">
        <v>2017</v>
      </c>
      <c r="B1591" s="25">
        <v>210065</v>
      </c>
      <c r="C1591" s="25" t="s">
        <v>246</v>
      </c>
      <c r="D1591" s="25" t="s">
        <v>1</v>
      </c>
      <c r="E1591" s="25" t="s">
        <v>126</v>
      </c>
      <c r="F1591" s="25" t="s">
        <v>127</v>
      </c>
      <c r="G1591" s="26">
        <v>31660</v>
      </c>
      <c r="H1591" s="26">
        <v>1980.6466962080001</v>
      </c>
      <c r="I1591" s="26">
        <v>285.52235915900002</v>
      </c>
      <c r="J1591" s="26">
        <v>689.01885487699997</v>
      </c>
      <c r="K1591" s="26">
        <v>0</v>
      </c>
      <c r="L1591" s="26">
        <v>0</v>
      </c>
      <c r="M1591" s="26">
        <v>2955.1879102449998</v>
      </c>
      <c r="N1591" s="26">
        <v>640</v>
      </c>
      <c r="O1591" s="26">
        <v>0</v>
      </c>
      <c r="P1591" s="26">
        <v>3595.1879102449998</v>
      </c>
      <c r="Q1591" s="26">
        <v>0</v>
      </c>
      <c r="R1591" s="26">
        <v>-3</v>
      </c>
      <c r="S1591" s="26">
        <v>3595.1879102449998</v>
      </c>
      <c r="T1591" s="26">
        <v>542.9</v>
      </c>
      <c r="U1591" s="26">
        <v>4138.0879102449999</v>
      </c>
      <c r="V1591" s="25" t="s">
        <v>278</v>
      </c>
    </row>
    <row r="1592" spans="1:22" hidden="1" x14ac:dyDescent="0.25">
      <c r="A1592" s="25">
        <v>2017</v>
      </c>
      <c r="B1592" s="25">
        <v>210065</v>
      </c>
      <c r="C1592" s="25" t="s">
        <v>246</v>
      </c>
      <c r="D1592" s="25" t="s">
        <v>1</v>
      </c>
      <c r="E1592" s="25" t="s">
        <v>128</v>
      </c>
      <c r="F1592" s="25" t="s">
        <v>129</v>
      </c>
      <c r="G1592" s="26">
        <v>297477</v>
      </c>
      <c r="H1592" s="26">
        <v>4403.3222125929997</v>
      </c>
      <c r="I1592" s="26">
        <v>999.85299975600003</v>
      </c>
      <c r="J1592" s="26">
        <v>1912.648821605</v>
      </c>
      <c r="K1592" s="26">
        <v>0</v>
      </c>
      <c r="L1592" s="26">
        <v>0</v>
      </c>
      <c r="M1592" s="26">
        <v>7315.8240339539998</v>
      </c>
      <c r="N1592" s="26">
        <v>2008.1</v>
      </c>
      <c r="O1592" s="26">
        <v>1137.794322</v>
      </c>
      <c r="P1592" s="26">
        <v>10461.718355954001</v>
      </c>
      <c r="Q1592" s="26">
        <v>0</v>
      </c>
      <c r="R1592" s="26">
        <v>-8.9</v>
      </c>
      <c r="S1592" s="26">
        <v>10461.718355954001</v>
      </c>
      <c r="T1592" s="26">
        <v>1579.9</v>
      </c>
      <c r="U1592" s="26">
        <v>12041.618355954</v>
      </c>
      <c r="V1592" s="25" t="s">
        <v>278</v>
      </c>
    </row>
    <row r="1593" spans="1:22" hidden="1" x14ac:dyDescent="0.25">
      <c r="A1593" s="25">
        <v>2017</v>
      </c>
      <c r="B1593" s="25">
        <v>210065</v>
      </c>
      <c r="C1593" s="25" t="s">
        <v>246</v>
      </c>
      <c r="D1593" s="25" t="s">
        <v>1</v>
      </c>
      <c r="E1593" s="25" t="s">
        <v>132</v>
      </c>
      <c r="F1593" s="25" t="s">
        <v>133</v>
      </c>
      <c r="G1593" s="26">
        <v>339092</v>
      </c>
      <c r="H1593" s="26">
        <v>157.96560990500001</v>
      </c>
      <c r="I1593" s="26">
        <v>17.490340414999999</v>
      </c>
      <c r="J1593" s="26">
        <v>66.989696116000005</v>
      </c>
      <c r="K1593" s="26">
        <v>0</v>
      </c>
      <c r="L1593" s="26">
        <v>0</v>
      </c>
      <c r="M1593" s="26">
        <v>242.445646436</v>
      </c>
      <c r="N1593" s="26">
        <v>0</v>
      </c>
      <c r="O1593" s="26">
        <v>0</v>
      </c>
      <c r="P1593" s="26">
        <v>242.445646436</v>
      </c>
      <c r="Q1593" s="26">
        <v>0</v>
      </c>
      <c r="R1593" s="26">
        <v>-0.2</v>
      </c>
      <c r="S1593" s="26">
        <v>242.445646436</v>
      </c>
      <c r="T1593" s="26">
        <v>36.6</v>
      </c>
      <c r="U1593" s="26">
        <v>279.04564643600003</v>
      </c>
      <c r="V1593" s="25" t="s">
        <v>278</v>
      </c>
    </row>
    <row r="1594" spans="1:22" hidden="1" x14ac:dyDescent="0.25">
      <c r="A1594" s="25">
        <v>2017</v>
      </c>
      <c r="B1594" s="25">
        <v>210065</v>
      </c>
      <c r="C1594" s="25" t="s">
        <v>246</v>
      </c>
      <c r="D1594" s="25" t="s">
        <v>1</v>
      </c>
      <c r="E1594" s="25" t="s">
        <v>174</v>
      </c>
      <c r="F1594" s="25" t="s">
        <v>175</v>
      </c>
      <c r="G1594" s="26">
        <v>8284.5727499999994</v>
      </c>
      <c r="H1594" s="26">
        <v>6556.8184560079999</v>
      </c>
      <c r="I1594" s="26">
        <v>624.06645459599997</v>
      </c>
      <c r="J1594" s="26">
        <v>188.241808682</v>
      </c>
      <c r="K1594" s="26"/>
      <c r="L1594" s="26"/>
      <c r="M1594" s="26">
        <v>7369.1267192859996</v>
      </c>
      <c r="N1594" s="26">
        <v>403.1</v>
      </c>
      <c r="O1594" s="26"/>
      <c r="P1594" s="26">
        <v>7772.2267192859999</v>
      </c>
      <c r="Q1594" s="26">
        <v>0</v>
      </c>
      <c r="R1594" s="26">
        <v>-6.6</v>
      </c>
      <c r="S1594" s="26">
        <v>7772.2267192859999</v>
      </c>
      <c r="T1594" s="26">
        <v>1173.8</v>
      </c>
      <c r="U1594" s="26">
        <v>8946.0267192859992</v>
      </c>
      <c r="V1594" s="25" t="s">
        <v>278</v>
      </c>
    </row>
    <row r="1595" spans="1:22" hidden="1" x14ac:dyDescent="0.25">
      <c r="A1595" s="25">
        <v>2017</v>
      </c>
      <c r="B1595" s="25">
        <v>210065</v>
      </c>
      <c r="C1595" s="25" t="s">
        <v>246</v>
      </c>
      <c r="D1595" s="25" t="s">
        <v>1</v>
      </c>
      <c r="E1595" s="25" t="s">
        <v>176</v>
      </c>
      <c r="F1595" s="25" t="s">
        <v>2</v>
      </c>
      <c r="G1595" s="26">
        <v>8284.5727499999994</v>
      </c>
      <c r="H1595" s="26">
        <v>2843.946440316</v>
      </c>
      <c r="I1595" s="26">
        <v>1934.410826388</v>
      </c>
      <c r="J1595" s="26">
        <v>657.84197943499998</v>
      </c>
      <c r="K1595" s="26"/>
      <c r="L1595" s="26"/>
      <c r="M1595" s="26">
        <v>5436.199246139</v>
      </c>
      <c r="N1595" s="26">
        <v>379</v>
      </c>
      <c r="O1595" s="26"/>
      <c r="P1595" s="26">
        <v>5815.199246139</v>
      </c>
      <c r="Q1595" s="26">
        <v>0</v>
      </c>
      <c r="R1595" s="26">
        <v>-4.9000000000000004</v>
      </c>
      <c r="S1595" s="26">
        <v>5815.199246139</v>
      </c>
      <c r="T1595" s="26">
        <v>878.2</v>
      </c>
      <c r="U1595" s="26">
        <v>6693.3992461389998</v>
      </c>
      <c r="V1595" s="25" t="s">
        <v>278</v>
      </c>
    </row>
    <row r="1596" spans="1:22" hidden="1" x14ac:dyDescent="0.25">
      <c r="A1596" s="25">
        <v>2017</v>
      </c>
      <c r="B1596" s="25">
        <v>210065</v>
      </c>
      <c r="C1596" s="25" t="s">
        <v>246</v>
      </c>
      <c r="D1596" s="25" t="s">
        <v>1</v>
      </c>
      <c r="E1596" s="25" t="s">
        <v>134</v>
      </c>
      <c r="F1596" s="25" t="s">
        <v>135</v>
      </c>
      <c r="G1596" s="26">
        <v>4240180</v>
      </c>
      <c r="H1596" s="26">
        <v>4644.1965670019999</v>
      </c>
      <c r="I1596" s="26">
        <v>466.32930848400002</v>
      </c>
      <c r="J1596" s="26">
        <v>1880.3207865209999</v>
      </c>
      <c r="K1596" s="26">
        <v>0</v>
      </c>
      <c r="L1596" s="26">
        <v>0</v>
      </c>
      <c r="M1596" s="26">
        <v>6990.8466620070003</v>
      </c>
      <c r="N1596" s="26">
        <v>523.79999999999995</v>
      </c>
      <c r="O1596" s="26">
        <v>225.84633600000001</v>
      </c>
      <c r="P1596" s="26">
        <v>7740.4929980070001</v>
      </c>
      <c r="Q1596" s="26">
        <v>0</v>
      </c>
      <c r="R1596" s="26">
        <v>-6.6</v>
      </c>
      <c r="S1596" s="26">
        <v>7740.4929980070001</v>
      </c>
      <c r="T1596" s="26">
        <v>1169</v>
      </c>
      <c r="U1596" s="26">
        <v>8909.4929980069992</v>
      </c>
      <c r="V1596" s="25" t="s">
        <v>278</v>
      </c>
    </row>
    <row r="1597" spans="1:22" hidden="1" x14ac:dyDescent="0.25">
      <c r="A1597" s="25">
        <v>2017</v>
      </c>
      <c r="B1597" s="25">
        <v>210065</v>
      </c>
      <c r="C1597" s="25" t="s">
        <v>246</v>
      </c>
      <c r="D1597" s="25" t="s">
        <v>1</v>
      </c>
      <c r="E1597" s="25" t="s">
        <v>136</v>
      </c>
      <c r="F1597" s="25" t="s">
        <v>137</v>
      </c>
      <c r="G1597" s="26">
        <v>175030</v>
      </c>
      <c r="H1597" s="26">
        <v>203.36677604499999</v>
      </c>
      <c r="I1597" s="26">
        <v>1.74424191</v>
      </c>
      <c r="J1597" s="26">
        <v>83.343590618999997</v>
      </c>
      <c r="K1597" s="26">
        <v>0</v>
      </c>
      <c r="L1597" s="26">
        <v>0</v>
      </c>
      <c r="M1597" s="26">
        <v>288.45460857299997</v>
      </c>
      <c r="N1597" s="26">
        <v>0</v>
      </c>
      <c r="O1597" s="26">
        <v>0</v>
      </c>
      <c r="P1597" s="26">
        <v>288.45460857299997</v>
      </c>
      <c r="Q1597" s="26">
        <v>0</v>
      </c>
      <c r="R1597" s="26">
        <v>-0.2</v>
      </c>
      <c r="S1597" s="26">
        <v>288.45460857299997</v>
      </c>
      <c r="T1597" s="26">
        <v>43.6</v>
      </c>
      <c r="U1597" s="26">
        <v>332.054608573</v>
      </c>
      <c r="V1597" s="25" t="s">
        <v>278</v>
      </c>
    </row>
    <row r="1598" spans="1:22" hidden="1" x14ac:dyDescent="0.25">
      <c r="A1598" s="25">
        <v>2017</v>
      </c>
      <c r="B1598" s="25">
        <v>210065</v>
      </c>
      <c r="C1598" s="25" t="s">
        <v>246</v>
      </c>
      <c r="D1598" s="25" t="s">
        <v>1</v>
      </c>
      <c r="E1598" s="25" t="s">
        <v>138</v>
      </c>
      <c r="F1598" s="25" t="s">
        <v>139</v>
      </c>
      <c r="G1598" s="26">
        <v>17358</v>
      </c>
      <c r="H1598" s="26">
        <v>547.630180075</v>
      </c>
      <c r="I1598" s="26">
        <v>86.718466731999996</v>
      </c>
      <c r="J1598" s="26">
        <v>217.75865257199999</v>
      </c>
      <c r="K1598" s="26">
        <v>0</v>
      </c>
      <c r="L1598" s="26">
        <v>0</v>
      </c>
      <c r="M1598" s="26">
        <v>852.10729937799999</v>
      </c>
      <c r="N1598" s="26">
        <v>223.8</v>
      </c>
      <c r="O1598" s="26">
        <v>51.732700000000001</v>
      </c>
      <c r="P1598" s="26">
        <v>1127.6399993780001</v>
      </c>
      <c r="Q1598" s="26">
        <v>0</v>
      </c>
      <c r="R1598" s="26">
        <v>-1</v>
      </c>
      <c r="S1598" s="26">
        <v>1127.6399993780001</v>
      </c>
      <c r="T1598" s="26">
        <v>170.3</v>
      </c>
      <c r="U1598" s="26">
        <v>1297.939999378</v>
      </c>
      <c r="V1598" s="25" t="s">
        <v>278</v>
      </c>
    </row>
    <row r="1599" spans="1:22" hidden="1" x14ac:dyDescent="0.25">
      <c r="A1599" s="25">
        <v>2017</v>
      </c>
      <c r="B1599" s="25">
        <v>210065</v>
      </c>
      <c r="C1599" s="25" t="s">
        <v>246</v>
      </c>
      <c r="D1599" s="25" t="s">
        <v>1</v>
      </c>
      <c r="E1599" s="25" t="s">
        <v>140</v>
      </c>
      <c r="F1599" s="25" t="s">
        <v>141</v>
      </c>
      <c r="G1599" s="26">
        <v>127703</v>
      </c>
      <c r="H1599" s="26">
        <v>1444.404648637</v>
      </c>
      <c r="I1599" s="26">
        <v>128.80760206299999</v>
      </c>
      <c r="J1599" s="26">
        <v>648.29971244299998</v>
      </c>
      <c r="K1599" s="26">
        <v>0</v>
      </c>
      <c r="L1599" s="26">
        <v>0</v>
      </c>
      <c r="M1599" s="26">
        <v>2221.5119631440002</v>
      </c>
      <c r="N1599" s="26">
        <v>246.5</v>
      </c>
      <c r="O1599" s="26">
        <v>278.40249999999997</v>
      </c>
      <c r="P1599" s="26">
        <v>2746.4144631439999</v>
      </c>
      <c r="Q1599" s="26">
        <v>0</v>
      </c>
      <c r="R1599" s="26">
        <v>-2.2999999999999998</v>
      </c>
      <c r="S1599" s="26">
        <v>2746.4144631439999</v>
      </c>
      <c r="T1599" s="26">
        <v>414.8</v>
      </c>
      <c r="U1599" s="26">
        <v>3161.2144631440001</v>
      </c>
      <c r="V1599" s="25" t="s">
        <v>278</v>
      </c>
    </row>
    <row r="1600" spans="1:22" hidden="1" x14ac:dyDescent="0.25">
      <c r="A1600" s="25">
        <v>2017</v>
      </c>
      <c r="B1600" s="25">
        <v>210065</v>
      </c>
      <c r="C1600" s="25" t="s">
        <v>246</v>
      </c>
      <c r="D1600" s="25" t="s">
        <v>1</v>
      </c>
      <c r="E1600" s="25" t="s">
        <v>142</v>
      </c>
      <c r="F1600" s="25" t="s">
        <v>143</v>
      </c>
      <c r="G1600" s="26">
        <v>235705</v>
      </c>
      <c r="H1600" s="26">
        <v>536.00051348199997</v>
      </c>
      <c r="I1600" s="26">
        <v>224.812838038</v>
      </c>
      <c r="J1600" s="26">
        <v>242.59375140099999</v>
      </c>
      <c r="K1600" s="26">
        <v>0</v>
      </c>
      <c r="L1600" s="26">
        <v>0</v>
      </c>
      <c r="M1600" s="26">
        <v>1003.407102921</v>
      </c>
      <c r="N1600" s="26">
        <v>514.5</v>
      </c>
      <c r="O1600" s="26">
        <v>181.430769231</v>
      </c>
      <c r="P1600" s="26">
        <v>1699.337872152</v>
      </c>
      <c r="Q1600" s="26">
        <v>0</v>
      </c>
      <c r="R1600" s="26">
        <v>-1.4</v>
      </c>
      <c r="S1600" s="26">
        <v>1699.337872152</v>
      </c>
      <c r="T1600" s="26">
        <v>256.60000000000002</v>
      </c>
      <c r="U1600" s="26">
        <v>1955.937872152</v>
      </c>
      <c r="V1600" s="25" t="s">
        <v>278</v>
      </c>
    </row>
    <row r="1601" spans="1:22" hidden="1" x14ac:dyDescent="0.25">
      <c r="A1601" s="25">
        <v>2017</v>
      </c>
      <c r="B1601" s="25">
        <v>210065</v>
      </c>
      <c r="C1601" s="25" t="s">
        <v>246</v>
      </c>
      <c r="D1601" s="25" t="s">
        <v>1</v>
      </c>
      <c r="E1601" s="25" t="s">
        <v>146</v>
      </c>
      <c r="F1601" s="25" t="s">
        <v>147</v>
      </c>
      <c r="G1601" s="26">
        <v>10360</v>
      </c>
      <c r="H1601" s="26">
        <v>193.968046329</v>
      </c>
      <c r="I1601" s="26">
        <v>35.064570445000001</v>
      </c>
      <c r="J1601" s="26">
        <v>79.744687689000003</v>
      </c>
      <c r="K1601" s="26">
        <v>0</v>
      </c>
      <c r="L1601" s="26">
        <v>0</v>
      </c>
      <c r="M1601" s="26">
        <v>308.77730446300001</v>
      </c>
      <c r="N1601" s="26">
        <v>76.8</v>
      </c>
      <c r="O1601" s="26">
        <v>88.49</v>
      </c>
      <c r="P1601" s="26">
        <v>474.06730446300003</v>
      </c>
      <c r="Q1601" s="26">
        <v>0</v>
      </c>
      <c r="R1601" s="26">
        <v>-0.4</v>
      </c>
      <c r="S1601" s="26">
        <v>474.06730446300003</v>
      </c>
      <c r="T1601" s="26">
        <v>71.599999999999994</v>
      </c>
      <c r="U1601" s="26">
        <v>545.66730446300005</v>
      </c>
      <c r="V1601" s="25" t="s">
        <v>278</v>
      </c>
    </row>
    <row r="1602" spans="1:22" hidden="1" x14ac:dyDescent="0.25">
      <c r="A1602" s="25">
        <v>2017</v>
      </c>
      <c r="B1602" s="25">
        <v>210065</v>
      </c>
      <c r="C1602" s="25" t="s">
        <v>246</v>
      </c>
      <c r="D1602" s="25" t="s">
        <v>1</v>
      </c>
      <c r="E1602" s="25" t="s">
        <v>148</v>
      </c>
      <c r="F1602" s="25" t="s">
        <v>149</v>
      </c>
      <c r="G1602" s="26">
        <v>708853</v>
      </c>
      <c r="H1602" s="26">
        <v>949.90326501200002</v>
      </c>
      <c r="I1602" s="26">
        <v>11.709423361000001</v>
      </c>
      <c r="J1602" s="26">
        <v>324.77249754299999</v>
      </c>
      <c r="K1602" s="26">
        <v>0</v>
      </c>
      <c r="L1602" s="26">
        <v>0</v>
      </c>
      <c r="M1602" s="26">
        <v>1286.385185916</v>
      </c>
      <c r="N1602" s="26">
        <v>0</v>
      </c>
      <c r="O1602" s="26">
        <v>0</v>
      </c>
      <c r="P1602" s="26">
        <v>1286.385185916</v>
      </c>
      <c r="Q1602" s="26">
        <v>0</v>
      </c>
      <c r="R1602" s="26">
        <v>-1.1000000000000001</v>
      </c>
      <c r="S1602" s="26">
        <v>1286.385185916</v>
      </c>
      <c r="T1602" s="26">
        <v>194.3</v>
      </c>
      <c r="U1602" s="26">
        <v>1480.6851859159999</v>
      </c>
      <c r="V1602" s="25" t="s">
        <v>278</v>
      </c>
    </row>
    <row r="1603" spans="1:22" hidden="1" x14ac:dyDescent="0.25">
      <c r="A1603" s="25">
        <v>2017</v>
      </c>
      <c r="B1603" s="25">
        <v>210065</v>
      </c>
      <c r="C1603" s="25" t="s">
        <v>246</v>
      </c>
      <c r="D1603" s="25" t="s">
        <v>1</v>
      </c>
      <c r="E1603" s="25" t="s">
        <v>150</v>
      </c>
      <c r="F1603" s="25" t="s">
        <v>151</v>
      </c>
      <c r="G1603" s="26">
        <v>339</v>
      </c>
      <c r="H1603" s="26">
        <v>0.52608999099999998</v>
      </c>
      <c r="I1603" s="26">
        <v>1.34822E-2</v>
      </c>
      <c r="J1603" s="26">
        <v>0.18119263099999999</v>
      </c>
      <c r="K1603" s="26">
        <v>0</v>
      </c>
      <c r="L1603" s="26">
        <v>0</v>
      </c>
      <c r="M1603" s="26">
        <v>0.72076477299999997</v>
      </c>
      <c r="N1603" s="26">
        <v>0</v>
      </c>
      <c r="O1603" s="26">
        <v>0</v>
      </c>
      <c r="P1603" s="26">
        <v>0.72076477299999997</v>
      </c>
      <c r="Q1603" s="26">
        <v>0</v>
      </c>
      <c r="R1603" s="26">
        <v>0</v>
      </c>
      <c r="S1603" s="26">
        <v>0.72076477299999997</v>
      </c>
      <c r="T1603" s="26">
        <v>0.1</v>
      </c>
      <c r="U1603" s="26">
        <v>0.82076477299999995</v>
      </c>
      <c r="V1603" s="25" t="s">
        <v>278</v>
      </c>
    </row>
    <row r="1604" spans="1:22" hidden="1" x14ac:dyDescent="0.25">
      <c r="A1604" s="25">
        <v>2017</v>
      </c>
      <c r="B1604" s="25">
        <v>210065</v>
      </c>
      <c r="C1604" s="25" t="s">
        <v>246</v>
      </c>
      <c r="D1604" s="25" t="s">
        <v>1</v>
      </c>
      <c r="E1604" s="25" t="s">
        <v>152</v>
      </c>
      <c r="F1604" s="25" t="s">
        <v>153</v>
      </c>
      <c r="G1604" s="26">
        <v>5324</v>
      </c>
      <c r="H1604" s="26">
        <v>69.617021264000002</v>
      </c>
      <c r="I1604" s="26">
        <v>6.8329054850000004</v>
      </c>
      <c r="J1604" s="26">
        <v>26.955381594999999</v>
      </c>
      <c r="K1604" s="26">
        <v>0</v>
      </c>
      <c r="L1604" s="26">
        <v>0</v>
      </c>
      <c r="M1604" s="26">
        <v>103.40530834400001</v>
      </c>
      <c r="N1604" s="26">
        <v>0</v>
      </c>
      <c r="O1604" s="26">
        <v>0</v>
      </c>
      <c r="P1604" s="26">
        <v>103.40530834400001</v>
      </c>
      <c r="Q1604" s="26">
        <v>0</v>
      </c>
      <c r="R1604" s="26">
        <v>-0.1</v>
      </c>
      <c r="S1604" s="26">
        <v>103.40530834400001</v>
      </c>
      <c r="T1604" s="26">
        <v>15.6</v>
      </c>
      <c r="U1604" s="26">
        <v>119.005308344</v>
      </c>
      <c r="V1604" s="25" t="s">
        <v>278</v>
      </c>
    </row>
    <row r="1605" spans="1:22" hidden="1" x14ac:dyDescent="0.25">
      <c r="A1605" s="25">
        <v>2017</v>
      </c>
      <c r="B1605" s="25">
        <v>210065</v>
      </c>
      <c r="C1605" s="25" t="s">
        <v>246</v>
      </c>
      <c r="D1605" s="25" t="s">
        <v>1</v>
      </c>
      <c r="E1605" s="25" t="s">
        <v>154</v>
      </c>
      <c r="F1605" s="25" t="s">
        <v>155</v>
      </c>
      <c r="G1605" s="26">
        <v>143633</v>
      </c>
      <c r="H1605" s="26">
        <v>610.993575835</v>
      </c>
      <c r="I1605" s="26">
        <v>18.779702456999999</v>
      </c>
      <c r="J1605" s="26">
        <v>214.22578819899999</v>
      </c>
      <c r="K1605" s="26">
        <v>0</v>
      </c>
      <c r="L1605" s="26">
        <v>0</v>
      </c>
      <c r="M1605" s="26">
        <v>843.99906649000002</v>
      </c>
      <c r="N1605" s="26">
        <v>32.1</v>
      </c>
      <c r="O1605" s="26">
        <v>0</v>
      </c>
      <c r="P1605" s="26">
        <v>876.09906649000004</v>
      </c>
      <c r="Q1605" s="26">
        <v>0</v>
      </c>
      <c r="R1605" s="26">
        <v>-0.7</v>
      </c>
      <c r="S1605" s="26">
        <v>876.09906649000004</v>
      </c>
      <c r="T1605" s="26">
        <v>132.30000000000001</v>
      </c>
      <c r="U1605" s="26">
        <v>1008.39906649</v>
      </c>
      <c r="V1605" s="25" t="s">
        <v>278</v>
      </c>
    </row>
    <row r="1606" spans="1:22" hidden="1" x14ac:dyDescent="0.25">
      <c r="A1606" s="25">
        <v>2017</v>
      </c>
      <c r="B1606" s="25">
        <v>210065</v>
      </c>
      <c r="C1606" s="25" t="s">
        <v>246</v>
      </c>
      <c r="D1606" s="25" t="s">
        <v>1</v>
      </c>
      <c r="E1606" s="25" t="s">
        <v>156</v>
      </c>
      <c r="F1606" s="25" t="s">
        <v>157</v>
      </c>
      <c r="G1606" s="26">
        <v>66742</v>
      </c>
      <c r="H1606" s="26">
        <v>194.975687443</v>
      </c>
      <c r="I1606" s="26">
        <v>5.7792516369999998</v>
      </c>
      <c r="J1606" s="26">
        <v>68.169545983999996</v>
      </c>
      <c r="K1606" s="26">
        <v>0</v>
      </c>
      <c r="L1606" s="26">
        <v>0</v>
      </c>
      <c r="M1606" s="26">
        <v>268.924485065</v>
      </c>
      <c r="N1606" s="26">
        <v>14.6</v>
      </c>
      <c r="O1606" s="26">
        <v>0</v>
      </c>
      <c r="P1606" s="26">
        <v>283.52448506500002</v>
      </c>
      <c r="Q1606" s="26">
        <v>0</v>
      </c>
      <c r="R1606" s="26">
        <v>-0.2</v>
      </c>
      <c r="S1606" s="26">
        <v>283.52448506500002</v>
      </c>
      <c r="T1606" s="26">
        <v>42.8</v>
      </c>
      <c r="U1606" s="26">
        <v>326.32448506499998</v>
      </c>
      <c r="V1606" s="25" t="s">
        <v>278</v>
      </c>
    </row>
    <row r="1607" spans="1:22" hidden="1" x14ac:dyDescent="0.25">
      <c r="A1607" s="25">
        <v>2017</v>
      </c>
      <c r="B1607" s="25">
        <v>210065</v>
      </c>
      <c r="C1607" s="25" t="s">
        <v>246</v>
      </c>
      <c r="D1607" s="25" t="s">
        <v>1</v>
      </c>
      <c r="E1607" s="25" t="s">
        <v>158</v>
      </c>
      <c r="F1607" s="25" t="s">
        <v>159</v>
      </c>
      <c r="G1607" s="26">
        <v>37456</v>
      </c>
      <c r="H1607" s="26">
        <v>106.512118161</v>
      </c>
      <c r="I1607" s="26">
        <v>3.7304669910000001</v>
      </c>
      <c r="J1607" s="26">
        <v>35.952954601999998</v>
      </c>
      <c r="K1607" s="26">
        <v>0</v>
      </c>
      <c r="L1607" s="26">
        <v>0</v>
      </c>
      <c r="M1607" s="26">
        <v>146.19553975400001</v>
      </c>
      <c r="N1607" s="26">
        <v>9.6</v>
      </c>
      <c r="O1607" s="26">
        <v>0</v>
      </c>
      <c r="P1607" s="26">
        <v>155.795539754</v>
      </c>
      <c r="Q1607" s="26">
        <v>0</v>
      </c>
      <c r="R1607" s="26">
        <v>-0.1</v>
      </c>
      <c r="S1607" s="26">
        <v>155.795539754</v>
      </c>
      <c r="T1607" s="26">
        <v>23.5</v>
      </c>
      <c r="U1607" s="26">
        <v>179.295539754</v>
      </c>
      <c r="V1607" s="25" t="s">
        <v>278</v>
      </c>
    </row>
    <row r="1608" spans="1:22" hidden="1" x14ac:dyDescent="0.25">
      <c r="A1608" s="25">
        <v>2017</v>
      </c>
      <c r="B1608" s="25">
        <v>210065</v>
      </c>
      <c r="C1608" s="25" t="s">
        <v>246</v>
      </c>
      <c r="D1608" s="25" t="s">
        <v>1</v>
      </c>
      <c r="E1608" s="25" t="s">
        <v>160</v>
      </c>
      <c r="F1608" s="25" t="s">
        <v>161</v>
      </c>
      <c r="G1608" s="26">
        <v>452</v>
      </c>
      <c r="H1608" s="26">
        <v>345.12555450100001</v>
      </c>
      <c r="I1608" s="26">
        <v>37.976576344000001</v>
      </c>
      <c r="J1608" s="26">
        <v>110.821803691</v>
      </c>
      <c r="K1608" s="26">
        <v>0</v>
      </c>
      <c r="L1608" s="26">
        <v>0</v>
      </c>
      <c r="M1608" s="26">
        <v>493.92393453699998</v>
      </c>
      <c r="N1608" s="26">
        <v>0</v>
      </c>
      <c r="O1608" s="26">
        <v>0</v>
      </c>
      <c r="P1608" s="26">
        <v>493.92393453699998</v>
      </c>
      <c r="Q1608" s="26">
        <v>0</v>
      </c>
      <c r="R1608" s="26">
        <v>-0.4</v>
      </c>
      <c r="S1608" s="26">
        <v>493.92393453699998</v>
      </c>
      <c r="T1608" s="26">
        <v>74.599999999999994</v>
      </c>
      <c r="U1608" s="26">
        <v>568.52393453699995</v>
      </c>
      <c r="V1608" s="25" t="s">
        <v>278</v>
      </c>
    </row>
    <row r="1609" spans="1:22" hidden="1" x14ac:dyDescent="0.25">
      <c r="A1609" s="25">
        <v>2017</v>
      </c>
      <c r="B1609" s="25">
        <v>210065</v>
      </c>
      <c r="C1609" s="25" t="s">
        <v>246</v>
      </c>
      <c r="D1609" s="25" t="s">
        <v>1</v>
      </c>
      <c r="E1609" s="25" t="s">
        <v>164</v>
      </c>
      <c r="F1609" s="25" t="s">
        <v>165</v>
      </c>
      <c r="G1609" s="26">
        <v>28289</v>
      </c>
      <c r="H1609" s="26">
        <v>301.62630057199999</v>
      </c>
      <c r="I1609" s="26">
        <v>31.068251604</v>
      </c>
      <c r="J1609" s="26">
        <v>129.03546503600001</v>
      </c>
      <c r="K1609" s="26">
        <v>0</v>
      </c>
      <c r="L1609" s="26">
        <v>0</v>
      </c>
      <c r="M1609" s="26">
        <v>461.73001721200001</v>
      </c>
      <c r="N1609" s="26">
        <v>68.3</v>
      </c>
      <c r="O1609" s="26">
        <v>279.08333333299998</v>
      </c>
      <c r="P1609" s="26">
        <v>809.113350545</v>
      </c>
      <c r="Q1609" s="26">
        <v>0</v>
      </c>
      <c r="R1609" s="26">
        <v>-0.7</v>
      </c>
      <c r="S1609" s="26">
        <v>809.113350545</v>
      </c>
      <c r="T1609" s="26">
        <v>122.2</v>
      </c>
      <c r="U1609" s="26">
        <v>931.31335054500005</v>
      </c>
      <c r="V1609" s="25" t="s">
        <v>278</v>
      </c>
    </row>
    <row r="1610" spans="1:22" hidden="1" x14ac:dyDescent="0.25">
      <c r="A1610" s="25">
        <v>2017</v>
      </c>
      <c r="B1610" s="25">
        <v>210065</v>
      </c>
      <c r="C1610" s="25" t="s">
        <v>246</v>
      </c>
      <c r="D1610" s="25" t="s">
        <v>1</v>
      </c>
      <c r="E1610" s="25" t="s">
        <v>170</v>
      </c>
      <c r="F1610" s="25" t="s">
        <v>171</v>
      </c>
      <c r="G1610" s="26">
        <v>46212</v>
      </c>
      <c r="H1610" s="26">
        <v>939.12943737700004</v>
      </c>
      <c r="I1610" s="26">
        <v>161.26739706699999</v>
      </c>
      <c r="J1610" s="26">
        <v>305.09074961300001</v>
      </c>
      <c r="K1610" s="26">
        <v>0</v>
      </c>
      <c r="L1610" s="26">
        <v>0</v>
      </c>
      <c r="M1610" s="26">
        <v>1405.487584058</v>
      </c>
      <c r="N1610" s="26">
        <v>260.3</v>
      </c>
      <c r="O1610" s="26">
        <v>0</v>
      </c>
      <c r="P1610" s="26">
        <v>1665.787584058</v>
      </c>
      <c r="Q1610" s="26">
        <v>0</v>
      </c>
      <c r="R1610" s="26">
        <v>-1.4</v>
      </c>
      <c r="S1610" s="26">
        <v>1665.787584058</v>
      </c>
      <c r="T1610" s="26">
        <v>251.6</v>
      </c>
      <c r="U1610" s="26">
        <v>1917.3875840579999</v>
      </c>
      <c r="V1610" s="25" t="s">
        <v>278</v>
      </c>
    </row>
    <row r="1611" spans="1:22" hidden="1" x14ac:dyDescent="0.25">
      <c r="A1611" s="25">
        <v>2017</v>
      </c>
      <c r="B1611" s="25">
        <v>210065</v>
      </c>
      <c r="C1611" s="25" t="s">
        <v>246</v>
      </c>
      <c r="D1611" s="25" t="s">
        <v>1</v>
      </c>
      <c r="E1611" s="25" t="s">
        <v>172</v>
      </c>
      <c r="F1611" s="25" t="s">
        <v>173</v>
      </c>
      <c r="G1611" s="26">
        <v>4910</v>
      </c>
      <c r="H1611" s="26"/>
      <c r="I1611" s="26">
        <v>648.35596954100004</v>
      </c>
      <c r="J1611" s="26">
        <v>66.378501252999996</v>
      </c>
      <c r="K1611" s="26"/>
      <c r="L1611" s="26"/>
      <c r="M1611" s="26">
        <v>714.73447079499999</v>
      </c>
      <c r="N1611" s="26">
        <v>0</v>
      </c>
      <c r="O1611" s="26">
        <v>0</v>
      </c>
      <c r="P1611" s="26">
        <v>714.73447079499999</v>
      </c>
      <c r="Q1611" s="26">
        <v>0</v>
      </c>
      <c r="R1611" s="26">
        <v>-0.6</v>
      </c>
      <c r="S1611" s="26">
        <v>714.73447079499999</v>
      </c>
      <c r="T1611" s="26">
        <v>107.9</v>
      </c>
      <c r="U1611" s="26">
        <v>822.63447079499997</v>
      </c>
      <c r="V1611" s="25" t="s">
        <v>278</v>
      </c>
    </row>
    <row r="1612" spans="1:22" x14ac:dyDescent="0.25">
      <c r="A1612" s="25">
        <v>2017</v>
      </c>
      <c r="B1612" s="25">
        <v>210065</v>
      </c>
      <c r="C1612" s="25" t="s">
        <v>246</v>
      </c>
      <c r="D1612" s="25" t="s">
        <v>177</v>
      </c>
      <c r="E1612" s="25" t="s">
        <v>94</v>
      </c>
      <c r="F1612" s="25" t="s">
        <v>94</v>
      </c>
      <c r="G1612" s="26">
        <v>6842907.1455000006</v>
      </c>
      <c r="H1612" s="26">
        <v>46071.809814831999</v>
      </c>
      <c r="I1612" s="26">
        <v>10322.707732563</v>
      </c>
      <c r="J1612" s="26">
        <v>14170.073811124999</v>
      </c>
      <c r="K1612" s="26">
        <v>152.781999146</v>
      </c>
      <c r="L1612" s="26">
        <v>0</v>
      </c>
      <c r="M1612" s="26">
        <v>70717.373357666002</v>
      </c>
      <c r="N1612" s="26">
        <v>14222.3</v>
      </c>
      <c r="O1612" s="26">
        <v>2507.4599605640001</v>
      </c>
      <c r="P1612" s="26">
        <v>87447.13331823</v>
      </c>
      <c r="Q1612" s="26">
        <v>0</v>
      </c>
      <c r="R1612" s="26">
        <v>-73.900000000000006</v>
      </c>
      <c r="S1612" s="26">
        <v>87447.13331823</v>
      </c>
      <c r="T1612" s="26">
        <v>13206.3</v>
      </c>
      <c r="U1612" s="26">
        <v>100653.43331823</v>
      </c>
      <c r="V1612" s="25" t="s">
        <v>278</v>
      </c>
    </row>
    <row r="1613" spans="1:22" hidden="1" x14ac:dyDescent="0.25">
      <c r="A1613" s="25">
        <v>2017</v>
      </c>
      <c r="B1613" s="25">
        <v>210087</v>
      </c>
      <c r="C1613" s="25" t="s">
        <v>97</v>
      </c>
      <c r="D1613" s="25" t="s">
        <v>1</v>
      </c>
      <c r="E1613" s="25" t="s">
        <v>174</v>
      </c>
      <c r="F1613" s="25" t="s">
        <v>175</v>
      </c>
      <c r="G1613" s="26">
        <v>0</v>
      </c>
      <c r="H1613" s="26">
        <v>56</v>
      </c>
      <c r="I1613" s="26">
        <v>0</v>
      </c>
      <c r="J1613" s="26">
        <v>0</v>
      </c>
      <c r="K1613" s="26">
        <v>0</v>
      </c>
      <c r="L1613" s="26">
        <v>0</v>
      </c>
      <c r="M1613" s="26">
        <v>56</v>
      </c>
      <c r="N1613" s="26">
        <v>0</v>
      </c>
      <c r="O1613" s="26">
        <v>0</v>
      </c>
      <c r="P1613" s="26">
        <v>56</v>
      </c>
      <c r="Q1613" s="26">
        <v>0</v>
      </c>
      <c r="R1613" s="26">
        <v>0.13200000000000001</v>
      </c>
      <c r="S1613" s="26">
        <v>56.131999999999998</v>
      </c>
      <c r="T1613" s="26">
        <v>12.3</v>
      </c>
      <c r="U1613" s="26">
        <v>68.432000000000002</v>
      </c>
      <c r="V1613" s="25" t="s">
        <v>278</v>
      </c>
    </row>
    <row r="1614" spans="1:22" hidden="1" x14ac:dyDescent="0.25">
      <c r="A1614" s="25">
        <v>2017</v>
      </c>
      <c r="B1614" s="25">
        <v>210087</v>
      </c>
      <c r="C1614" s="25" t="s">
        <v>97</v>
      </c>
      <c r="D1614" s="25" t="s">
        <v>1</v>
      </c>
      <c r="E1614" s="25" t="s">
        <v>176</v>
      </c>
      <c r="F1614" s="25" t="s">
        <v>2</v>
      </c>
      <c r="G1614" s="26">
        <v>0</v>
      </c>
      <c r="H1614" s="26">
        <v>127.1</v>
      </c>
      <c r="I1614" s="26">
        <v>78.078499999999991</v>
      </c>
      <c r="J1614" s="26">
        <v>26.089138088301066</v>
      </c>
      <c r="K1614" s="26">
        <v>0</v>
      </c>
      <c r="L1614" s="26">
        <v>0</v>
      </c>
      <c r="M1614" s="26">
        <v>231.26763808830106</v>
      </c>
      <c r="N1614" s="26">
        <v>0.3</v>
      </c>
      <c r="O1614" s="26">
        <v>0</v>
      </c>
      <c r="P1614" s="26">
        <v>231.56763808830107</v>
      </c>
      <c r="Q1614" s="26">
        <v>0</v>
      </c>
      <c r="R1614" s="26">
        <v>0.54600000000000004</v>
      </c>
      <c r="S1614" s="26">
        <v>232.11363808830106</v>
      </c>
      <c r="T1614" s="26">
        <v>50.9</v>
      </c>
      <c r="U1614" s="26">
        <v>283.01363808830104</v>
      </c>
      <c r="V1614" s="25" t="s">
        <v>278</v>
      </c>
    </row>
    <row r="1615" spans="1:22" hidden="1" x14ac:dyDescent="0.25">
      <c r="A1615" s="25">
        <v>2017</v>
      </c>
      <c r="B1615" s="25">
        <v>210087</v>
      </c>
      <c r="C1615" s="25" t="s">
        <v>97</v>
      </c>
      <c r="D1615" s="25" t="s">
        <v>1</v>
      </c>
      <c r="E1615" s="25" t="s">
        <v>134</v>
      </c>
      <c r="F1615" s="25" t="s">
        <v>135</v>
      </c>
      <c r="G1615" s="26">
        <v>761784</v>
      </c>
      <c r="H1615" s="26">
        <v>653.1735000000001</v>
      </c>
      <c r="I1615" s="26">
        <v>34.263156036309489</v>
      </c>
      <c r="J1615" s="26">
        <v>218.43485529897811</v>
      </c>
      <c r="K1615" s="26">
        <v>0</v>
      </c>
      <c r="L1615" s="26">
        <v>0</v>
      </c>
      <c r="M1615" s="26">
        <v>905.87151133528778</v>
      </c>
      <c r="N1615" s="26">
        <v>48.8</v>
      </c>
      <c r="O1615" s="26">
        <v>0</v>
      </c>
      <c r="P1615" s="26">
        <v>954.67151133528773</v>
      </c>
      <c r="Q1615" s="26">
        <v>0</v>
      </c>
      <c r="R1615" s="26">
        <v>2.2509999999999999</v>
      </c>
      <c r="S1615" s="26">
        <v>956.92251133528771</v>
      </c>
      <c r="T1615" s="26">
        <v>209.7</v>
      </c>
      <c r="U1615" s="26">
        <v>1166.6225113352878</v>
      </c>
      <c r="V1615" s="25" t="s">
        <v>278</v>
      </c>
    </row>
    <row r="1616" spans="1:22" hidden="1" x14ac:dyDescent="0.25">
      <c r="A1616" s="25">
        <v>2017</v>
      </c>
      <c r="B1616" s="25">
        <v>210087</v>
      </c>
      <c r="C1616" s="25" t="s">
        <v>97</v>
      </c>
      <c r="D1616" s="25" t="s">
        <v>1</v>
      </c>
      <c r="E1616" s="25" t="s">
        <v>136</v>
      </c>
      <c r="F1616" s="25" t="s">
        <v>137</v>
      </c>
      <c r="G1616" s="26">
        <v>41316</v>
      </c>
      <c r="H1616" s="26">
        <v>28.2</v>
      </c>
      <c r="I1616" s="26">
        <v>0</v>
      </c>
      <c r="J1616" s="26">
        <v>9.4227437014042295</v>
      </c>
      <c r="K1616" s="26">
        <v>0</v>
      </c>
      <c r="L1616" s="26">
        <v>0</v>
      </c>
      <c r="M1616" s="26">
        <v>37.622743701404232</v>
      </c>
      <c r="N1616" s="26">
        <v>0.1</v>
      </c>
      <c r="O1616" s="26">
        <v>0</v>
      </c>
      <c r="P1616" s="26">
        <v>37.722743701404234</v>
      </c>
      <c r="Q1616" s="26">
        <v>0</v>
      </c>
      <c r="R1616" s="26">
        <v>8.8999999999999996E-2</v>
      </c>
      <c r="S1616" s="26">
        <v>37.811743701404232</v>
      </c>
      <c r="T1616" s="26">
        <v>8.3000000000000007</v>
      </c>
      <c r="U1616" s="26">
        <v>46.111743701404237</v>
      </c>
      <c r="V1616" s="25" t="s">
        <v>278</v>
      </c>
    </row>
    <row r="1617" spans="1:22" hidden="1" x14ac:dyDescent="0.25">
      <c r="A1617" s="25">
        <v>2017</v>
      </c>
      <c r="B1617" s="25">
        <v>210087</v>
      </c>
      <c r="C1617" s="25" t="s">
        <v>97</v>
      </c>
      <c r="D1617" s="25" t="s">
        <v>1</v>
      </c>
      <c r="E1617" s="25" t="s">
        <v>140</v>
      </c>
      <c r="F1617" s="25" t="s">
        <v>141</v>
      </c>
      <c r="G1617" s="26">
        <v>137699</v>
      </c>
      <c r="H1617" s="26">
        <v>1493.1714999999999</v>
      </c>
      <c r="I1617" s="26">
        <v>48.390871974925155</v>
      </c>
      <c r="J1617" s="26">
        <v>499.18734685979382</v>
      </c>
      <c r="K1617" s="26">
        <v>0</v>
      </c>
      <c r="L1617" s="26">
        <v>0</v>
      </c>
      <c r="M1617" s="26">
        <v>2040.7497188347188</v>
      </c>
      <c r="N1617" s="26">
        <v>4.9000000000000004</v>
      </c>
      <c r="O1617" s="26">
        <v>0</v>
      </c>
      <c r="P1617" s="26">
        <v>2045.6497188347189</v>
      </c>
      <c r="Q1617" s="26">
        <v>0</v>
      </c>
      <c r="R1617" s="26">
        <v>4.8230000000000004</v>
      </c>
      <c r="S1617" s="26">
        <v>2050.4727188347188</v>
      </c>
      <c r="T1617" s="26">
        <v>449.4</v>
      </c>
      <c r="U1617" s="26">
        <v>2499.8727188347189</v>
      </c>
      <c r="V1617" s="25" t="s">
        <v>278</v>
      </c>
    </row>
    <row r="1618" spans="1:22" hidden="1" x14ac:dyDescent="0.25">
      <c r="A1618" s="25">
        <v>2017</v>
      </c>
      <c r="B1618" s="25">
        <v>210087</v>
      </c>
      <c r="C1618" s="25" t="s">
        <v>97</v>
      </c>
      <c r="D1618" s="25" t="s">
        <v>1</v>
      </c>
      <c r="E1618" s="25" t="s">
        <v>142</v>
      </c>
      <c r="F1618" s="25" t="s">
        <v>143</v>
      </c>
      <c r="G1618" s="26">
        <v>152613</v>
      </c>
      <c r="H1618" s="26">
        <v>541.30099999999993</v>
      </c>
      <c r="I1618" s="26">
        <v>0.12527436674012718</v>
      </c>
      <c r="J1618" s="26">
        <v>180.87090477355972</v>
      </c>
      <c r="K1618" s="26">
        <v>0</v>
      </c>
      <c r="L1618" s="26">
        <v>0</v>
      </c>
      <c r="M1618" s="26">
        <v>722.2971791402997</v>
      </c>
      <c r="N1618" s="26">
        <v>1.8</v>
      </c>
      <c r="O1618" s="26">
        <v>0</v>
      </c>
      <c r="P1618" s="26">
        <v>724.09717914029966</v>
      </c>
      <c r="Q1618" s="26">
        <v>0</v>
      </c>
      <c r="R1618" s="26">
        <v>1.7070000000000001</v>
      </c>
      <c r="S1618" s="26">
        <v>725.80417914029965</v>
      </c>
      <c r="T1618" s="26">
        <v>159.1</v>
      </c>
      <c r="U1618" s="26">
        <v>884.90417914029968</v>
      </c>
      <c r="V1618" s="25" t="s">
        <v>278</v>
      </c>
    </row>
    <row r="1619" spans="1:22" hidden="1" x14ac:dyDescent="0.25">
      <c r="A1619" s="25">
        <v>2017</v>
      </c>
      <c r="B1619" s="25">
        <v>210087</v>
      </c>
      <c r="C1619" s="25" t="s">
        <v>97</v>
      </c>
      <c r="D1619" s="25" t="s">
        <v>1</v>
      </c>
      <c r="E1619" s="25" t="s">
        <v>248</v>
      </c>
      <c r="F1619" s="25" t="s">
        <v>249</v>
      </c>
      <c r="G1619" s="26">
        <v>176863</v>
      </c>
      <c r="H1619" s="26">
        <v>3437.9714999999997</v>
      </c>
      <c r="I1619" s="26">
        <v>532.20519762202525</v>
      </c>
      <c r="J1619" s="26">
        <v>1151.6145112779632</v>
      </c>
      <c r="K1619" s="26">
        <v>0</v>
      </c>
      <c r="L1619" s="26">
        <v>0</v>
      </c>
      <c r="M1619" s="26">
        <v>5121.7912088999883</v>
      </c>
      <c r="N1619" s="26">
        <v>1560</v>
      </c>
      <c r="O1619" s="26">
        <v>0</v>
      </c>
      <c r="P1619" s="26">
        <v>6681.7912088999883</v>
      </c>
      <c r="Q1619" s="26">
        <v>0</v>
      </c>
      <c r="R1619" s="26">
        <v>15.753</v>
      </c>
      <c r="S1619" s="26">
        <v>6697.544208899988</v>
      </c>
      <c r="T1619" s="26">
        <v>1468</v>
      </c>
      <c r="U1619" s="26">
        <v>8165.544208899988</v>
      </c>
      <c r="V1619" s="25" t="s">
        <v>278</v>
      </c>
    </row>
    <row r="1620" spans="1:22" x14ac:dyDescent="0.25">
      <c r="A1620" s="25">
        <v>2017</v>
      </c>
      <c r="B1620" s="25">
        <v>210087</v>
      </c>
      <c r="C1620" s="25" t="s">
        <v>97</v>
      </c>
      <c r="D1620" s="25" t="s">
        <v>177</v>
      </c>
      <c r="E1620" s="25" t="s">
        <v>94</v>
      </c>
      <c r="F1620" s="25" t="s">
        <v>94</v>
      </c>
      <c r="G1620" s="26">
        <v>1270275</v>
      </c>
      <c r="H1620" s="26">
        <v>6336.9174999999996</v>
      </c>
      <c r="I1620" s="26">
        <v>693.06299999999999</v>
      </c>
      <c r="J1620" s="26">
        <v>2085.6194999999998</v>
      </c>
      <c r="K1620" s="26">
        <v>0</v>
      </c>
      <c r="L1620" s="26">
        <v>0</v>
      </c>
      <c r="M1620" s="26">
        <v>9115.5999999999985</v>
      </c>
      <c r="N1620" s="26">
        <v>1615.8999999999999</v>
      </c>
      <c r="O1620" s="26">
        <v>0</v>
      </c>
      <c r="P1620" s="26">
        <v>10731.5</v>
      </c>
      <c r="Q1620" s="26">
        <v>0</v>
      </c>
      <c r="R1620" s="26">
        <v>25.301000000000002</v>
      </c>
      <c r="S1620" s="26">
        <v>10756.800999999999</v>
      </c>
      <c r="T1620" s="26">
        <v>2357.7000000000003</v>
      </c>
      <c r="U1620" s="26">
        <v>13114.501</v>
      </c>
      <c r="V1620" s="25" t="s">
        <v>278</v>
      </c>
    </row>
    <row r="1621" spans="1:22" hidden="1" x14ac:dyDescent="0.25">
      <c r="A1621" s="25">
        <v>2017</v>
      </c>
      <c r="B1621" s="25">
        <v>210088</v>
      </c>
      <c r="C1621" s="25" t="s">
        <v>247</v>
      </c>
      <c r="D1621" s="25" t="s">
        <v>1</v>
      </c>
      <c r="E1621" s="25" t="s">
        <v>174</v>
      </c>
      <c r="F1621" s="25" t="s">
        <v>175</v>
      </c>
      <c r="G1621" s="26">
        <v>0</v>
      </c>
      <c r="H1621" s="26">
        <v>108.9</v>
      </c>
      <c r="I1621" s="26">
        <v>33.035978137000001</v>
      </c>
      <c r="J1621" s="26">
        <v>-0.30007397600000002</v>
      </c>
      <c r="K1621" s="26"/>
      <c r="L1621" s="26"/>
      <c r="M1621" s="26">
        <v>141.63590416100001</v>
      </c>
      <c r="N1621" s="26">
        <v>37.6</v>
      </c>
      <c r="O1621" s="26"/>
      <c r="P1621" s="26">
        <v>179.23590416100001</v>
      </c>
      <c r="Q1621" s="26">
        <v>0</v>
      </c>
      <c r="R1621" s="26">
        <v>0</v>
      </c>
      <c r="S1621" s="26">
        <v>179.23590416100001</v>
      </c>
      <c r="T1621" s="26">
        <v>30.7</v>
      </c>
      <c r="U1621" s="26">
        <v>209.935904161</v>
      </c>
      <c r="V1621" s="25" t="s">
        <v>278</v>
      </c>
    </row>
    <row r="1622" spans="1:22" hidden="1" x14ac:dyDescent="0.25">
      <c r="A1622" s="25">
        <v>2017</v>
      </c>
      <c r="B1622" s="25">
        <v>210088</v>
      </c>
      <c r="C1622" s="25" t="s">
        <v>247</v>
      </c>
      <c r="D1622" s="25" t="s">
        <v>1</v>
      </c>
      <c r="E1622" s="25" t="s">
        <v>176</v>
      </c>
      <c r="F1622" s="25" t="s">
        <v>2</v>
      </c>
      <c r="G1622" s="26">
        <v>0</v>
      </c>
      <c r="H1622" s="26">
        <v>233.7</v>
      </c>
      <c r="I1622" s="26">
        <v>85.894938268000004</v>
      </c>
      <c r="J1622" s="26">
        <v>13.733632876</v>
      </c>
      <c r="K1622" s="26"/>
      <c r="L1622" s="26"/>
      <c r="M1622" s="26">
        <v>333.32857114400002</v>
      </c>
      <c r="N1622" s="26">
        <v>37.799999999999997</v>
      </c>
      <c r="O1622" s="26"/>
      <c r="P1622" s="26">
        <v>371.12857114399998</v>
      </c>
      <c r="Q1622" s="26">
        <v>0</v>
      </c>
      <c r="R1622" s="26">
        <v>0</v>
      </c>
      <c r="S1622" s="26">
        <v>371.12857114399998</v>
      </c>
      <c r="T1622" s="26">
        <v>63.6</v>
      </c>
      <c r="U1622" s="26">
        <v>434.728571144</v>
      </c>
      <c r="V1622" s="25" t="s">
        <v>278</v>
      </c>
    </row>
    <row r="1623" spans="1:22" hidden="1" x14ac:dyDescent="0.25">
      <c r="A1623" s="25">
        <v>2017</v>
      </c>
      <c r="B1623" s="25">
        <v>210088</v>
      </c>
      <c r="C1623" s="25" t="s">
        <v>247</v>
      </c>
      <c r="D1623" s="25" t="s">
        <v>1</v>
      </c>
      <c r="E1623" s="25" t="s">
        <v>134</v>
      </c>
      <c r="F1623" s="25" t="s">
        <v>135</v>
      </c>
      <c r="G1623" s="26">
        <v>380313</v>
      </c>
      <c r="H1623" s="26">
        <v>665.798763517</v>
      </c>
      <c r="I1623" s="26">
        <v>42.364279525999997</v>
      </c>
      <c r="J1623" s="26">
        <v>176.38039494399999</v>
      </c>
      <c r="K1623" s="26">
        <v>0</v>
      </c>
      <c r="L1623" s="26">
        <v>0</v>
      </c>
      <c r="M1623" s="26">
        <v>884.54343798699995</v>
      </c>
      <c r="N1623" s="26">
        <v>37.4</v>
      </c>
      <c r="O1623" s="26">
        <v>39.699800000000003</v>
      </c>
      <c r="P1623" s="26">
        <v>961.64323798700002</v>
      </c>
      <c r="Q1623" s="26">
        <v>0</v>
      </c>
      <c r="R1623" s="26">
        <v>0</v>
      </c>
      <c r="S1623" s="26">
        <v>961.64323798700002</v>
      </c>
      <c r="T1623" s="26">
        <v>164.9</v>
      </c>
      <c r="U1623" s="26">
        <v>1126.5432379870001</v>
      </c>
      <c r="V1623" s="25" t="s">
        <v>278</v>
      </c>
    </row>
    <row r="1624" spans="1:22" hidden="1" x14ac:dyDescent="0.25">
      <c r="A1624" s="25">
        <v>2017</v>
      </c>
      <c r="B1624" s="25">
        <v>210088</v>
      </c>
      <c r="C1624" s="25" t="s">
        <v>247</v>
      </c>
      <c r="D1624" s="25" t="s">
        <v>1</v>
      </c>
      <c r="E1624" s="25" t="s">
        <v>136</v>
      </c>
      <c r="F1624" s="25" t="s">
        <v>137</v>
      </c>
      <c r="G1624" s="26">
        <v>21216</v>
      </c>
      <c r="H1624" s="26">
        <v>19.015925723999999</v>
      </c>
      <c r="I1624" s="26">
        <v>3.7598011790000001</v>
      </c>
      <c r="J1624" s="26">
        <v>5.0144522189999998</v>
      </c>
      <c r="K1624" s="26">
        <v>0</v>
      </c>
      <c r="L1624" s="26">
        <v>0</v>
      </c>
      <c r="M1624" s="26">
        <v>27.790179121000001</v>
      </c>
      <c r="N1624" s="26">
        <v>4.0999999999999996</v>
      </c>
      <c r="O1624" s="26">
        <v>0</v>
      </c>
      <c r="P1624" s="26">
        <v>31.890179120999999</v>
      </c>
      <c r="Q1624" s="26">
        <v>0</v>
      </c>
      <c r="R1624" s="26">
        <v>0</v>
      </c>
      <c r="S1624" s="26">
        <v>31.890179120999999</v>
      </c>
      <c r="T1624" s="26">
        <v>5.5</v>
      </c>
      <c r="U1624" s="26">
        <v>37.390179121000003</v>
      </c>
      <c r="V1624" s="25" t="s">
        <v>278</v>
      </c>
    </row>
    <row r="1625" spans="1:22" hidden="1" x14ac:dyDescent="0.25">
      <c r="A1625" s="25">
        <v>2017</v>
      </c>
      <c r="B1625" s="25">
        <v>210088</v>
      </c>
      <c r="C1625" s="25" t="s">
        <v>247</v>
      </c>
      <c r="D1625" s="25" t="s">
        <v>1</v>
      </c>
      <c r="E1625" s="25" t="s">
        <v>140</v>
      </c>
      <c r="F1625" s="25" t="s">
        <v>141</v>
      </c>
      <c r="G1625" s="26">
        <v>18981</v>
      </c>
      <c r="H1625" s="26">
        <v>244.496013108</v>
      </c>
      <c r="I1625" s="26">
        <v>48.946378418000002</v>
      </c>
      <c r="J1625" s="26">
        <v>64.467494076999998</v>
      </c>
      <c r="K1625" s="26">
        <v>0</v>
      </c>
      <c r="L1625" s="26">
        <v>0</v>
      </c>
      <c r="M1625" s="26">
        <v>357.90988560300002</v>
      </c>
      <c r="N1625" s="26">
        <v>53.6</v>
      </c>
      <c r="O1625" s="26">
        <v>39.950000000000003</v>
      </c>
      <c r="P1625" s="26">
        <v>451.45988560299998</v>
      </c>
      <c r="Q1625" s="26">
        <v>0</v>
      </c>
      <c r="R1625" s="26">
        <v>0</v>
      </c>
      <c r="S1625" s="26">
        <v>451.45988560299998</v>
      </c>
      <c r="T1625" s="26">
        <v>77.400000000000006</v>
      </c>
      <c r="U1625" s="26">
        <v>528.85988560299995</v>
      </c>
      <c r="V1625" s="25" t="s">
        <v>278</v>
      </c>
    </row>
    <row r="1626" spans="1:22" hidden="1" x14ac:dyDescent="0.25">
      <c r="A1626" s="25">
        <v>2017</v>
      </c>
      <c r="B1626" s="25">
        <v>210088</v>
      </c>
      <c r="C1626" s="25" t="s">
        <v>247</v>
      </c>
      <c r="D1626" s="25" t="s">
        <v>1</v>
      </c>
      <c r="E1626" s="25" t="s">
        <v>142</v>
      </c>
      <c r="F1626" s="25" t="s">
        <v>143</v>
      </c>
      <c r="G1626" s="26">
        <v>86004</v>
      </c>
      <c r="H1626" s="26">
        <v>281.79455816500001</v>
      </c>
      <c r="I1626" s="26">
        <v>24.414633266999999</v>
      </c>
      <c r="J1626" s="26">
        <v>74.592840813999999</v>
      </c>
      <c r="K1626" s="26">
        <v>0</v>
      </c>
      <c r="L1626" s="26">
        <v>0</v>
      </c>
      <c r="M1626" s="26">
        <v>380.80203224600001</v>
      </c>
      <c r="N1626" s="26">
        <v>25.4</v>
      </c>
      <c r="O1626" s="26">
        <v>70.8</v>
      </c>
      <c r="P1626" s="26">
        <v>477.002032246</v>
      </c>
      <c r="Q1626" s="26">
        <v>0</v>
      </c>
      <c r="R1626" s="26">
        <v>0</v>
      </c>
      <c r="S1626" s="26">
        <v>477.002032246</v>
      </c>
      <c r="T1626" s="26">
        <v>81.8</v>
      </c>
      <c r="U1626" s="26">
        <v>558.80203224599995</v>
      </c>
      <c r="V1626" s="25" t="s">
        <v>278</v>
      </c>
    </row>
    <row r="1627" spans="1:22" hidden="1" x14ac:dyDescent="0.25">
      <c r="A1627" s="25">
        <v>2017</v>
      </c>
      <c r="B1627" s="25">
        <v>210088</v>
      </c>
      <c r="C1627" s="25" t="s">
        <v>247</v>
      </c>
      <c r="D1627" s="25" t="s">
        <v>1</v>
      </c>
      <c r="E1627" s="25" t="s">
        <v>248</v>
      </c>
      <c r="F1627" s="25" t="s">
        <v>249</v>
      </c>
      <c r="G1627" s="26">
        <v>113603</v>
      </c>
      <c r="H1627" s="26">
        <v>2630.1101115400002</v>
      </c>
      <c r="I1627" s="26">
        <v>675.01775854499999</v>
      </c>
      <c r="J1627" s="26">
        <v>692.14561219200004</v>
      </c>
      <c r="K1627" s="26">
        <v>0</v>
      </c>
      <c r="L1627" s="26">
        <v>0</v>
      </c>
      <c r="M1627" s="26">
        <v>3997.2734822769999</v>
      </c>
      <c r="N1627" s="26">
        <v>646.79999999999995</v>
      </c>
      <c r="O1627" s="26">
        <v>0</v>
      </c>
      <c r="P1627" s="26">
        <v>4644.073482277</v>
      </c>
      <c r="Q1627" s="26">
        <v>0</v>
      </c>
      <c r="R1627" s="26">
        <v>0</v>
      </c>
      <c r="S1627" s="26">
        <v>4644.073482277</v>
      </c>
      <c r="T1627" s="26">
        <v>796.3</v>
      </c>
      <c r="U1627" s="26">
        <v>5440.3734822770002</v>
      </c>
      <c r="V1627" s="25" t="s">
        <v>278</v>
      </c>
    </row>
    <row r="1628" spans="1:22" x14ac:dyDescent="0.25">
      <c r="A1628" s="25">
        <v>2017</v>
      </c>
      <c r="B1628" s="25">
        <v>210088</v>
      </c>
      <c r="C1628" s="25" t="s">
        <v>247</v>
      </c>
      <c r="D1628" s="25" t="s">
        <v>177</v>
      </c>
      <c r="E1628" s="25" t="s">
        <v>94</v>
      </c>
      <c r="F1628" s="25" t="s">
        <v>94</v>
      </c>
      <c r="G1628" s="26">
        <v>620117</v>
      </c>
      <c r="H1628" s="26">
        <v>4183.8153720540004</v>
      </c>
      <c r="I1628" s="26">
        <v>913.43376734000003</v>
      </c>
      <c r="J1628" s="26">
        <v>1026.0343531460001</v>
      </c>
      <c r="K1628" s="26">
        <v>0</v>
      </c>
      <c r="L1628" s="26">
        <v>0</v>
      </c>
      <c r="M1628" s="26">
        <v>6123.2834925400002</v>
      </c>
      <c r="N1628" s="26">
        <v>842.7</v>
      </c>
      <c r="O1628" s="26">
        <v>150.44980000000001</v>
      </c>
      <c r="P1628" s="26">
        <v>7116.433292538999</v>
      </c>
      <c r="Q1628" s="26">
        <v>0</v>
      </c>
      <c r="R1628" s="26">
        <v>0</v>
      </c>
      <c r="S1628" s="26">
        <v>7116.4332925400004</v>
      </c>
      <c r="T1628" s="26">
        <v>1220.2</v>
      </c>
      <c r="U1628" s="26">
        <v>8336.6332925400002</v>
      </c>
      <c r="V1628" s="25" t="s">
        <v>278</v>
      </c>
    </row>
    <row r="1629" spans="1:22" hidden="1" x14ac:dyDescent="0.25">
      <c r="A1629" s="25">
        <v>2017</v>
      </c>
      <c r="B1629" s="25">
        <v>210333</v>
      </c>
      <c r="C1629" s="25" t="s">
        <v>250</v>
      </c>
      <c r="D1629" s="25" t="s">
        <v>1</v>
      </c>
      <c r="E1629" s="25" t="s">
        <v>174</v>
      </c>
      <c r="F1629" s="25" t="s">
        <v>175</v>
      </c>
      <c r="G1629" s="26">
        <v>0</v>
      </c>
      <c r="H1629" s="26">
        <v>386.4</v>
      </c>
      <c r="I1629" s="26">
        <v>0</v>
      </c>
      <c r="J1629" s="26">
        <v>0</v>
      </c>
      <c r="K1629" s="26"/>
      <c r="L1629" s="26"/>
      <c r="M1629" s="26">
        <v>386.4</v>
      </c>
      <c r="N1629" s="26">
        <v>0</v>
      </c>
      <c r="O1629" s="26"/>
      <c r="P1629" s="26">
        <v>386.4</v>
      </c>
      <c r="Q1629" s="26">
        <v>0</v>
      </c>
      <c r="R1629" s="26">
        <v>0</v>
      </c>
      <c r="S1629" s="26">
        <v>386.4</v>
      </c>
      <c r="T1629" s="26">
        <v>106.9</v>
      </c>
      <c r="U1629" s="26">
        <v>493.3</v>
      </c>
      <c r="V1629" s="25" t="s">
        <v>278</v>
      </c>
    </row>
    <row r="1630" spans="1:22" hidden="1" x14ac:dyDescent="0.25">
      <c r="A1630" s="25">
        <v>2017</v>
      </c>
      <c r="B1630" s="25">
        <v>210333</v>
      </c>
      <c r="C1630" s="25" t="s">
        <v>250</v>
      </c>
      <c r="D1630" s="25" t="s">
        <v>1</v>
      </c>
      <c r="E1630" s="25" t="s">
        <v>176</v>
      </c>
      <c r="F1630" s="25" t="s">
        <v>2</v>
      </c>
      <c r="G1630" s="26">
        <v>0</v>
      </c>
      <c r="H1630" s="26">
        <v>239.5</v>
      </c>
      <c r="I1630" s="26">
        <v>166.4</v>
      </c>
      <c r="J1630" s="26">
        <v>118.346002884</v>
      </c>
      <c r="K1630" s="26"/>
      <c r="L1630" s="26"/>
      <c r="M1630" s="26">
        <v>524.24600288399995</v>
      </c>
      <c r="N1630" s="26">
        <v>3.7</v>
      </c>
      <c r="O1630" s="26"/>
      <c r="P1630" s="26">
        <v>527.94600288399999</v>
      </c>
      <c r="Q1630" s="26">
        <v>0</v>
      </c>
      <c r="R1630" s="26">
        <v>0</v>
      </c>
      <c r="S1630" s="26">
        <v>527.94600288399999</v>
      </c>
      <c r="T1630" s="26">
        <v>146</v>
      </c>
      <c r="U1630" s="26">
        <v>673.94600288399999</v>
      </c>
      <c r="V1630" s="25" t="s">
        <v>278</v>
      </c>
    </row>
    <row r="1631" spans="1:22" hidden="1" x14ac:dyDescent="0.25">
      <c r="A1631" s="25">
        <v>2017</v>
      </c>
      <c r="B1631" s="25">
        <v>210333</v>
      </c>
      <c r="C1631" s="25" t="s">
        <v>250</v>
      </c>
      <c r="D1631" s="25" t="s">
        <v>1</v>
      </c>
      <c r="E1631" s="25" t="s">
        <v>134</v>
      </c>
      <c r="F1631" s="25" t="s">
        <v>135</v>
      </c>
      <c r="G1631" s="26">
        <v>1112048</v>
      </c>
      <c r="H1631" s="26">
        <v>1140.5999999999999</v>
      </c>
      <c r="I1631" s="26">
        <v>39.998704064000002</v>
      </c>
      <c r="J1631" s="26">
        <v>813.05314010500001</v>
      </c>
      <c r="K1631" s="26">
        <v>0</v>
      </c>
      <c r="L1631" s="26">
        <v>0</v>
      </c>
      <c r="M1631" s="26">
        <v>1993.651844169</v>
      </c>
      <c r="N1631" s="26">
        <v>50.1</v>
      </c>
      <c r="O1631" s="26">
        <v>17.754999999999999</v>
      </c>
      <c r="P1631" s="26">
        <v>2061.506844169</v>
      </c>
      <c r="Q1631" s="26">
        <v>0</v>
      </c>
      <c r="R1631" s="26">
        <v>0</v>
      </c>
      <c r="S1631" s="26">
        <v>2061.506844169</v>
      </c>
      <c r="T1631" s="26">
        <v>570.20000000000005</v>
      </c>
      <c r="U1631" s="26">
        <v>2631.7068441689999</v>
      </c>
      <c r="V1631" s="25" t="s">
        <v>278</v>
      </c>
    </row>
    <row r="1632" spans="1:22" hidden="1" x14ac:dyDescent="0.25">
      <c r="A1632" s="25">
        <v>2017</v>
      </c>
      <c r="B1632" s="25">
        <v>210333</v>
      </c>
      <c r="C1632" s="25" t="s">
        <v>250</v>
      </c>
      <c r="D1632" s="25" t="s">
        <v>1</v>
      </c>
      <c r="E1632" s="25" t="s">
        <v>136</v>
      </c>
      <c r="F1632" s="25" t="s">
        <v>137</v>
      </c>
      <c r="G1632" s="26">
        <v>34512</v>
      </c>
      <c r="H1632" s="26">
        <v>17.899999999999999</v>
      </c>
      <c r="I1632" s="26">
        <v>0</v>
      </c>
      <c r="J1632" s="26">
        <v>12.730729878</v>
      </c>
      <c r="K1632" s="26">
        <v>0</v>
      </c>
      <c r="L1632" s="26">
        <v>0</v>
      </c>
      <c r="M1632" s="26">
        <v>30.630729878</v>
      </c>
      <c r="N1632" s="26">
        <v>0.4</v>
      </c>
      <c r="O1632" s="26">
        <v>0</v>
      </c>
      <c r="P1632" s="26">
        <v>31.030729877999999</v>
      </c>
      <c r="Q1632" s="26">
        <v>0</v>
      </c>
      <c r="R1632" s="26">
        <v>0</v>
      </c>
      <c r="S1632" s="26">
        <v>31.030729877999999</v>
      </c>
      <c r="T1632" s="26">
        <v>8.6</v>
      </c>
      <c r="U1632" s="26">
        <v>39.630729877999997</v>
      </c>
      <c r="V1632" s="25" t="s">
        <v>278</v>
      </c>
    </row>
    <row r="1633" spans="1:22" hidden="1" x14ac:dyDescent="0.25">
      <c r="A1633" s="25">
        <v>2017</v>
      </c>
      <c r="B1633" s="25">
        <v>210333</v>
      </c>
      <c r="C1633" s="25" t="s">
        <v>250</v>
      </c>
      <c r="D1633" s="25" t="s">
        <v>1</v>
      </c>
      <c r="E1633" s="25" t="s">
        <v>140</v>
      </c>
      <c r="F1633" s="25" t="s">
        <v>141</v>
      </c>
      <c r="G1633" s="26">
        <v>52580</v>
      </c>
      <c r="H1633" s="26">
        <v>549.1</v>
      </c>
      <c r="I1633" s="26">
        <v>36.100606978999998</v>
      </c>
      <c r="J1633" s="26">
        <v>392.190521284</v>
      </c>
      <c r="K1633" s="26">
        <v>0</v>
      </c>
      <c r="L1633" s="26">
        <v>0</v>
      </c>
      <c r="M1633" s="26">
        <v>977.39112826300004</v>
      </c>
      <c r="N1633" s="26">
        <v>60.3</v>
      </c>
      <c r="O1633" s="26">
        <v>39.600920000000002</v>
      </c>
      <c r="P1633" s="26">
        <v>1077.292048263</v>
      </c>
      <c r="Q1633" s="26">
        <v>0</v>
      </c>
      <c r="R1633" s="26">
        <v>0</v>
      </c>
      <c r="S1633" s="26">
        <v>1077.292048263</v>
      </c>
      <c r="T1633" s="26">
        <v>298</v>
      </c>
      <c r="U1633" s="26">
        <v>1375.292048263</v>
      </c>
      <c r="V1633" s="25" t="s">
        <v>278</v>
      </c>
    </row>
    <row r="1634" spans="1:22" hidden="1" x14ac:dyDescent="0.25">
      <c r="A1634" s="25">
        <v>2017</v>
      </c>
      <c r="B1634" s="25">
        <v>210333</v>
      </c>
      <c r="C1634" s="25" t="s">
        <v>250</v>
      </c>
      <c r="D1634" s="25" t="s">
        <v>1</v>
      </c>
      <c r="E1634" s="25" t="s">
        <v>142</v>
      </c>
      <c r="F1634" s="25" t="s">
        <v>143</v>
      </c>
      <c r="G1634" s="26">
        <v>143143</v>
      </c>
      <c r="H1634" s="26">
        <v>429.3</v>
      </c>
      <c r="I1634" s="26">
        <v>45.734544213</v>
      </c>
      <c r="J1634" s="26">
        <v>307.43086598600001</v>
      </c>
      <c r="K1634" s="26">
        <v>0</v>
      </c>
      <c r="L1634" s="26">
        <v>0</v>
      </c>
      <c r="M1634" s="26">
        <v>782.46541019899996</v>
      </c>
      <c r="N1634" s="26">
        <v>80.2</v>
      </c>
      <c r="O1634" s="26">
        <v>110.807076923</v>
      </c>
      <c r="P1634" s="26">
        <v>973.47248712199996</v>
      </c>
      <c r="Q1634" s="26">
        <v>0</v>
      </c>
      <c r="R1634" s="26">
        <v>0</v>
      </c>
      <c r="S1634" s="26">
        <v>973.47248712199996</v>
      </c>
      <c r="T1634" s="26">
        <v>269.3</v>
      </c>
      <c r="U1634" s="26">
        <v>1242.772487122</v>
      </c>
      <c r="V1634" s="25" t="s">
        <v>278</v>
      </c>
    </row>
    <row r="1635" spans="1:22" hidden="1" x14ac:dyDescent="0.25">
      <c r="A1635" s="25">
        <v>2017</v>
      </c>
      <c r="B1635" s="25">
        <v>210333</v>
      </c>
      <c r="C1635" s="25" t="s">
        <v>250</v>
      </c>
      <c r="D1635" s="25" t="s">
        <v>1</v>
      </c>
      <c r="E1635" s="25" t="s">
        <v>248</v>
      </c>
      <c r="F1635" s="25" t="s">
        <v>249</v>
      </c>
      <c r="G1635" s="26">
        <v>296582</v>
      </c>
      <c r="H1635" s="26">
        <v>4520.12</v>
      </c>
      <c r="I1635" s="26">
        <v>570.82971826100004</v>
      </c>
      <c r="J1635" s="26">
        <v>3241.0671067869998</v>
      </c>
      <c r="K1635" s="26">
        <v>0</v>
      </c>
      <c r="L1635" s="26">
        <v>0</v>
      </c>
      <c r="M1635" s="26">
        <v>8332.0168250480001</v>
      </c>
      <c r="N1635" s="26">
        <v>1160.7</v>
      </c>
      <c r="O1635" s="26">
        <v>0.85</v>
      </c>
      <c r="P1635" s="26">
        <v>9493.5668250479994</v>
      </c>
      <c r="Q1635" s="26">
        <v>0</v>
      </c>
      <c r="R1635" s="26">
        <v>0</v>
      </c>
      <c r="S1635" s="26">
        <v>9493.5668250479994</v>
      </c>
      <c r="T1635" s="26">
        <v>2626</v>
      </c>
      <c r="U1635" s="26">
        <v>12119.566825047999</v>
      </c>
      <c r="V1635" s="25" t="s">
        <v>278</v>
      </c>
    </row>
    <row r="1636" spans="1:22" hidden="1" x14ac:dyDescent="0.25">
      <c r="A1636" s="25">
        <v>2017</v>
      </c>
      <c r="B1636" s="25">
        <v>210333</v>
      </c>
      <c r="C1636" s="25" t="s">
        <v>250</v>
      </c>
      <c r="D1636" s="25" t="s">
        <v>1</v>
      </c>
      <c r="E1636" s="25" t="s">
        <v>164</v>
      </c>
      <c r="F1636" s="25" t="s">
        <v>165</v>
      </c>
      <c r="G1636" s="26">
        <v>273</v>
      </c>
      <c r="H1636" s="26">
        <v>148.9</v>
      </c>
      <c r="I1636" s="26">
        <v>0</v>
      </c>
      <c r="J1636" s="26">
        <v>105.89975859099999</v>
      </c>
      <c r="K1636" s="26">
        <v>0</v>
      </c>
      <c r="L1636" s="26">
        <v>0</v>
      </c>
      <c r="M1636" s="26">
        <v>254.799758591</v>
      </c>
      <c r="N1636" s="26">
        <v>3.3</v>
      </c>
      <c r="O1636" s="26">
        <v>0</v>
      </c>
      <c r="P1636" s="26">
        <v>258.09975859100001</v>
      </c>
      <c r="Q1636" s="26">
        <v>0</v>
      </c>
      <c r="R1636" s="26">
        <v>0</v>
      </c>
      <c r="S1636" s="26">
        <v>258.09975859100001</v>
      </c>
      <c r="T1636" s="26">
        <v>71.400000000000006</v>
      </c>
      <c r="U1636" s="26">
        <v>329.49975859099999</v>
      </c>
      <c r="V1636" s="25" t="s">
        <v>278</v>
      </c>
    </row>
    <row r="1637" spans="1:22" x14ac:dyDescent="0.25">
      <c r="A1637" s="25">
        <v>2017</v>
      </c>
      <c r="B1637" s="25">
        <v>210333</v>
      </c>
      <c r="C1637" s="25" t="s">
        <v>250</v>
      </c>
      <c r="D1637" s="25" t="s">
        <v>177</v>
      </c>
      <c r="E1637" s="25" t="s">
        <v>94</v>
      </c>
      <c r="F1637" s="25" t="s">
        <v>94</v>
      </c>
      <c r="G1637" s="26">
        <v>1639138</v>
      </c>
      <c r="H1637" s="26">
        <v>7431.82</v>
      </c>
      <c r="I1637" s="26">
        <v>859.063573518</v>
      </c>
      <c r="J1637" s="26">
        <v>4990.7181255129999</v>
      </c>
      <c r="K1637" s="26">
        <v>0</v>
      </c>
      <c r="L1637" s="26">
        <v>0</v>
      </c>
      <c r="M1637" s="26">
        <v>13281.601699031</v>
      </c>
      <c r="N1637" s="26">
        <v>1358.7</v>
      </c>
      <c r="O1637" s="26">
        <v>169.012996923</v>
      </c>
      <c r="P1637" s="26">
        <v>14809.314695954999</v>
      </c>
      <c r="Q1637" s="26">
        <v>0</v>
      </c>
      <c r="R1637" s="26">
        <v>0</v>
      </c>
      <c r="S1637" s="26">
        <v>14809.314695954001</v>
      </c>
      <c r="T1637" s="26">
        <v>4096.3999999999996</v>
      </c>
      <c r="U1637" s="26">
        <v>18905.714695954</v>
      </c>
      <c r="V1637" s="25" t="s">
        <v>278</v>
      </c>
    </row>
    <row r="1638" spans="1:22" hidden="1" x14ac:dyDescent="0.25">
      <c r="A1638" s="25">
        <v>2017</v>
      </c>
      <c r="B1638" s="25">
        <v>213300</v>
      </c>
      <c r="C1638" s="25" t="s">
        <v>251</v>
      </c>
      <c r="D1638" s="25" t="s">
        <v>1</v>
      </c>
      <c r="E1638" s="25" t="s">
        <v>106</v>
      </c>
      <c r="F1638" s="25" t="s">
        <v>252</v>
      </c>
      <c r="G1638" s="26">
        <v>4</v>
      </c>
      <c r="H1638" s="26">
        <v>1.1560130159999999</v>
      </c>
      <c r="I1638" s="26">
        <v>0.48541551700000002</v>
      </c>
      <c r="J1638" s="26">
        <v>0.39518756199999999</v>
      </c>
      <c r="K1638" s="26">
        <v>0</v>
      </c>
      <c r="L1638" s="26">
        <v>0</v>
      </c>
      <c r="M1638" s="26">
        <v>2.0366160949999998</v>
      </c>
      <c r="N1638" s="26">
        <v>0.3</v>
      </c>
      <c r="O1638" s="26">
        <v>0</v>
      </c>
      <c r="P1638" s="26">
        <v>2.3366160950000001</v>
      </c>
      <c r="Q1638" s="26">
        <v>0</v>
      </c>
      <c r="R1638" s="26">
        <v>0</v>
      </c>
      <c r="S1638" s="26">
        <v>2.3366160950000001</v>
      </c>
      <c r="T1638" s="26">
        <v>0.2</v>
      </c>
      <c r="U1638" s="26">
        <v>2.5366160949999998</v>
      </c>
      <c r="V1638" s="25" t="s">
        <v>278</v>
      </c>
    </row>
    <row r="1639" spans="1:22" hidden="1" x14ac:dyDescent="0.25">
      <c r="A1639" s="25">
        <v>2017</v>
      </c>
      <c r="B1639" s="25">
        <v>213300</v>
      </c>
      <c r="C1639" s="25" t="s">
        <v>251</v>
      </c>
      <c r="D1639" s="25" t="s">
        <v>1</v>
      </c>
      <c r="E1639" s="25" t="s">
        <v>108</v>
      </c>
      <c r="F1639" s="25" t="s">
        <v>109</v>
      </c>
      <c r="G1639" s="26">
        <v>5145</v>
      </c>
      <c r="H1639" s="26">
        <v>2487.6737535809998</v>
      </c>
      <c r="I1639" s="26">
        <v>624.365708617</v>
      </c>
      <c r="J1639" s="26">
        <v>847.44852174200003</v>
      </c>
      <c r="K1639" s="26">
        <v>0</v>
      </c>
      <c r="L1639" s="26">
        <v>0</v>
      </c>
      <c r="M1639" s="26">
        <v>3959.4879839390001</v>
      </c>
      <c r="N1639" s="26">
        <v>370.3</v>
      </c>
      <c r="O1639" s="26">
        <v>1.52</v>
      </c>
      <c r="P1639" s="26">
        <v>4331.3079839390002</v>
      </c>
      <c r="Q1639" s="26">
        <v>0</v>
      </c>
      <c r="R1639" s="26">
        <v>0</v>
      </c>
      <c r="S1639" s="26">
        <v>4331.3079839390002</v>
      </c>
      <c r="T1639" s="26">
        <v>301.7</v>
      </c>
      <c r="U1639" s="26">
        <v>4633.007983939</v>
      </c>
      <c r="V1639" s="25" t="s">
        <v>278</v>
      </c>
    </row>
    <row r="1640" spans="1:22" hidden="1" x14ac:dyDescent="0.25">
      <c r="A1640" s="25">
        <v>2017</v>
      </c>
      <c r="B1640" s="25">
        <v>213300</v>
      </c>
      <c r="C1640" s="25" t="s">
        <v>251</v>
      </c>
      <c r="D1640" s="25" t="s">
        <v>1</v>
      </c>
      <c r="E1640" s="25" t="s">
        <v>114</v>
      </c>
      <c r="F1640" s="25" t="s">
        <v>253</v>
      </c>
      <c r="G1640" s="26">
        <v>16144</v>
      </c>
      <c r="H1640" s="26">
        <v>10219.472267294999</v>
      </c>
      <c r="I1640" s="26">
        <v>2177.5319670929998</v>
      </c>
      <c r="J1640" s="26">
        <v>3478.6152558529998</v>
      </c>
      <c r="K1640" s="26">
        <v>0</v>
      </c>
      <c r="L1640" s="26">
        <v>0</v>
      </c>
      <c r="M1640" s="26">
        <v>15875.619490241001</v>
      </c>
      <c r="N1640" s="26">
        <v>1351.4</v>
      </c>
      <c r="O1640" s="26">
        <v>4.78</v>
      </c>
      <c r="P1640" s="26">
        <v>17231.799490240999</v>
      </c>
      <c r="Q1640" s="26">
        <v>0</v>
      </c>
      <c r="R1640" s="26">
        <v>0</v>
      </c>
      <c r="S1640" s="26">
        <v>17231.799490240999</v>
      </c>
      <c r="T1640" s="26">
        <v>1200.3</v>
      </c>
      <c r="U1640" s="26">
        <v>18432.099490240998</v>
      </c>
      <c r="V1640" s="25" t="s">
        <v>278</v>
      </c>
    </row>
    <row r="1641" spans="1:22" hidden="1" x14ac:dyDescent="0.25">
      <c r="A1641" s="25">
        <v>2017</v>
      </c>
      <c r="B1641" s="25">
        <v>213300</v>
      </c>
      <c r="C1641" s="25" t="s">
        <v>251</v>
      </c>
      <c r="D1641" s="25" t="s">
        <v>1</v>
      </c>
      <c r="E1641" s="25" t="s">
        <v>122</v>
      </c>
      <c r="F1641" s="25" t="s">
        <v>123</v>
      </c>
      <c r="G1641" s="26">
        <v>92163.77</v>
      </c>
      <c r="H1641" s="26">
        <v>2347.2043399999998</v>
      </c>
      <c r="I1641" s="26">
        <v>721.74103462000005</v>
      </c>
      <c r="J1641" s="26">
        <v>312.37868910499998</v>
      </c>
      <c r="K1641" s="26">
        <v>0</v>
      </c>
      <c r="L1641" s="26">
        <v>0</v>
      </c>
      <c r="M1641" s="26">
        <v>3381.3240637240001</v>
      </c>
      <c r="N1641" s="26">
        <v>562</v>
      </c>
      <c r="O1641" s="26">
        <v>0</v>
      </c>
      <c r="P1641" s="26">
        <v>3943.3240637240001</v>
      </c>
      <c r="Q1641" s="26">
        <v>0</v>
      </c>
      <c r="R1641" s="26">
        <v>0</v>
      </c>
      <c r="S1641" s="26">
        <v>3943.3240637240001</v>
      </c>
      <c r="T1641" s="26">
        <v>274.7</v>
      </c>
      <c r="U1641" s="26">
        <v>4218.0240637240004</v>
      </c>
      <c r="V1641" s="25" t="s">
        <v>278</v>
      </c>
    </row>
    <row r="1642" spans="1:22" hidden="1" x14ac:dyDescent="0.25">
      <c r="A1642" s="25">
        <v>2017</v>
      </c>
      <c r="B1642" s="25">
        <v>213300</v>
      </c>
      <c r="C1642" s="25" t="s">
        <v>251</v>
      </c>
      <c r="D1642" s="25" t="s">
        <v>1</v>
      </c>
      <c r="E1642" s="25" t="s">
        <v>174</v>
      </c>
      <c r="F1642" s="25" t="s">
        <v>175</v>
      </c>
      <c r="G1642" s="26">
        <v>924.46776</v>
      </c>
      <c r="H1642" s="26">
        <v>1496.4</v>
      </c>
      <c r="I1642" s="26">
        <v>819.74558999999999</v>
      </c>
      <c r="J1642" s="26">
        <v>276.46980362699998</v>
      </c>
      <c r="K1642" s="26"/>
      <c r="L1642" s="26"/>
      <c r="M1642" s="26">
        <v>2592.6153936269998</v>
      </c>
      <c r="N1642" s="26">
        <v>9.3000000000000007</v>
      </c>
      <c r="O1642" s="26"/>
      <c r="P1642" s="26">
        <v>2601.915393627</v>
      </c>
      <c r="Q1642" s="26">
        <v>0</v>
      </c>
      <c r="R1642" s="26">
        <v>0</v>
      </c>
      <c r="S1642" s="26">
        <v>2601.915393627</v>
      </c>
      <c r="T1642" s="26">
        <v>181.2</v>
      </c>
      <c r="U1642" s="26">
        <v>2783.1153936269998</v>
      </c>
      <c r="V1642" s="25" t="s">
        <v>278</v>
      </c>
    </row>
    <row r="1643" spans="1:22" hidden="1" x14ac:dyDescent="0.25">
      <c r="A1643" s="25">
        <v>2017</v>
      </c>
      <c r="B1643" s="25">
        <v>213300</v>
      </c>
      <c r="C1643" s="25" t="s">
        <v>251</v>
      </c>
      <c r="D1643" s="25" t="s">
        <v>1</v>
      </c>
      <c r="E1643" s="25" t="s">
        <v>176</v>
      </c>
      <c r="F1643" s="25" t="s">
        <v>2</v>
      </c>
      <c r="G1643" s="26">
        <v>924.46776</v>
      </c>
      <c r="H1643" s="26">
        <v>3594.2</v>
      </c>
      <c r="I1643" s="26">
        <v>5.8</v>
      </c>
      <c r="J1643" s="26">
        <v>1.909742329</v>
      </c>
      <c r="K1643" s="26"/>
      <c r="L1643" s="26"/>
      <c r="M1643" s="26">
        <v>3601.909742329</v>
      </c>
      <c r="N1643" s="26">
        <v>0.1</v>
      </c>
      <c r="O1643" s="26"/>
      <c r="P1643" s="26">
        <v>3602.0097423289999</v>
      </c>
      <c r="Q1643" s="26">
        <v>0</v>
      </c>
      <c r="R1643" s="26">
        <v>0</v>
      </c>
      <c r="S1643" s="26">
        <v>3602.0097423289999</v>
      </c>
      <c r="T1643" s="26">
        <v>250.9</v>
      </c>
      <c r="U1643" s="26">
        <v>3852.909742329</v>
      </c>
      <c r="V1643" s="25" t="s">
        <v>278</v>
      </c>
    </row>
    <row r="1644" spans="1:22" hidden="1" x14ac:dyDescent="0.25">
      <c r="A1644" s="25">
        <v>2017</v>
      </c>
      <c r="B1644" s="25">
        <v>213300</v>
      </c>
      <c r="C1644" s="25" t="s">
        <v>251</v>
      </c>
      <c r="D1644" s="25" t="s">
        <v>1</v>
      </c>
      <c r="E1644" s="25" t="s">
        <v>134</v>
      </c>
      <c r="F1644" s="25" t="s">
        <v>135</v>
      </c>
      <c r="G1644" s="26">
        <v>196287</v>
      </c>
      <c r="H1644" s="26">
        <v>324.76567999999997</v>
      </c>
      <c r="I1644" s="26">
        <v>11.32068808</v>
      </c>
      <c r="J1644" s="26">
        <v>106.364161534</v>
      </c>
      <c r="K1644" s="26">
        <v>0</v>
      </c>
      <c r="L1644" s="26">
        <v>0</v>
      </c>
      <c r="M1644" s="26">
        <v>442.450529614</v>
      </c>
      <c r="N1644" s="26">
        <v>12.1</v>
      </c>
      <c r="O1644" s="26">
        <v>0</v>
      </c>
      <c r="P1644" s="26">
        <v>454.55052961400003</v>
      </c>
      <c r="Q1644" s="26">
        <v>0</v>
      </c>
      <c r="R1644" s="26">
        <v>0</v>
      </c>
      <c r="S1644" s="26">
        <v>454.55052961400003</v>
      </c>
      <c r="T1644" s="26">
        <v>31.7</v>
      </c>
      <c r="U1644" s="26">
        <v>486.25052961400002</v>
      </c>
      <c r="V1644" s="25" t="s">
        <v>278</v>
      </c>
    </row>
    <row r="1645" spans="1:22" hidden="1" x14ac:dyDescent="0.25">
      <c r="A1645" s="25">
        <v>2017</v>
      </c>
      <c r="B1645" s="25">
        <v>213300</v>
      </c>
      <c r="C1645" s="25" t="s">
        <v>251</v>
      </c>
      <c r="D1645" s="25" t="s">
        <v>1</v>
      </c>
      <c r="E1645" s="25" t="s">
        <v>136</v>
      </c>
      <c r="F1645" s="25" t="s">
        <v>137</v>
      </c>
      <c r="G1645" s="26">
        <v>4290</v>
      </c>
      <c r="H1645" s="26">
        <v>34.6</v>
      </c>
      <c r="I1645" s="26">
        <v>0</v>
      </c>
      <c r="J1645" s="26">
        <v>10.77086242</v>
      </c>
      <c r="K1645" s="26">
        <v>0</v>
      </c>
      <c r="L1645" s="26">
        <v>0</v>
      </c>
      <c r="M1645" s="26">
        <v>45.370862420000002</v>
      </c>
      <c r="N1645" s="26">
        <v>0.4</v>
      </c>
      <c r="O1645" s="26">
        <v>0</v>
      </c>
      <c r="P1645" s="26">
        <v>45.77086242</v>
      </c>
      <c r="Q1645" s="26">
        <v>0</v>
      </c>
      <c r="R1645" s="26">
        <v>0</v>
      </c>
      <c r="S1645" s="26">
        <v>45.77086242</v>
      </c>
      <c r="T1645" s="26">
        <v>3.2</v>
      </c>
      <c r="U1645" s="26">
        <v>48.970862420000003</v>
      </c>
      <c r="V1645" s="25" t="s">
        <v>278</v>
      </c>
    </row>
    <row r="1646" spans="1:22" hidden="1" x14ac:dyDescent="0.25">
      <c r="A1646" s="25">
        <v>2017</v>
      </c>
      <c r="B1646" s="25">
        <v>213300</v>
      </c>
      <c r="C1646" s="25" t="s">
        <v>251</v>
      </c>
      <c r="D1646" s="25" t="s">
        <v>1</v>
      </c>
      <c r="E1646" s="25" t="s">
        <v>138</v>
      </c>
      <c r="F1646" s="25" t="s">
        <v>139</v>
      </c>
      <c r="G1646" s="26">
        <v>60</v>
      </c>
      <c r="H1646" s="26">
        <v>3.5</v>
      </c>
      <c r="I1646" s="26">
        <v>0</v>
      </c>
      <c r="J1646" s="26">
        <v>1.1860928639999999</v>
      </c>
      <c r="K1646" s="26">
        <v>0</v>
      </c>
      <c r="L1646" s="26">
        <v>0</v>
      </c>
      <c r="M1646" s="26">
        <v>4.6860928639999999</v>
      </c>
      <c r="N1646" s="26">
        <v>0</v>
      </c>
      <c r="O1646" s="26">
        <v>0</v>
      </c>
      <c r="P1646" s="26">
        <v>4.6860928639999999</v>
      </c>
      <c r="Q1646" s="26">
        <v>0</v>
      </c>
      <c r="R1646" s="26">
        <v>0</v>
      </c>
      <c r="S1646" s="26">
        <v>4.6860928639999999</v>
      </c>
      <c r="T1646" s="26">
        <v>0.3</v>
      </c>
      <c r="U1646" s="26">
        <v>4.9860928639999997</v>
      </c>
      <c r="V1646" s="25" t="s">
        <v>278</v>
      </c>
    </row>
    <row r="1647" spans="1:22" hidden="1" x14ac:dyDescent="0.25">
      <c r="A1647" s="25">
        <v>2017</v>
      </c>
      <c r="B1647" s="25">
        <v>213300</v>
      </c>
      <c r="C1647" s="25" t="s">
        <v>251</v>
      </c>
      <c r="D1647" s="25" t="s">
        <v>1</v>
      </c>
      <c r="E1647" s="25" t="s">
        <v>140</v>
      </c>
      <c r="F1647" s="25" t="s">
        <v>141</v>
      </c>
      <c r="G1647" s="26">
        <v>7239</v>
      </c>
      <c r="H1647" s="26">
        <v>314.76425999999998</v>
      </c>
      <c r="I1647" s="26">
        <v>28.301720198999998</v>
      </c>
      <c r="J1647" s="26">
        <v>102.035370602</v>
      </c>
      <c r="K1647" s="26">
        <v>0</v>
      </c>
      <c r="L1647" s="26">
        <v>0</v>
      </c>
      <c r="M1647" s="26">
        <v>445.10135080200001</v>
      </c>
      <c r="N1647" s="26">
        <v>24.6</v>
      </c>
      <c r="O1647" s="26">
        <v>61.545299999999997</v>
      </c>
      <c r="P1647" s="26">
        <v>531.24665080199998</v>
      </c>
      <c r="Q1647" s="26">
        <v>0</v>
      </c>
      <c r="R1647" s="26">
        <v>0</v>
      </c>
      <c r="S1647" s="26">
        <v>531.24665080199998</v>
      </c>
      <c r="T1647" s="26">
        <v>37</v>
      </c>
      <c r="U1647" s="26">
        <v>568.24665080199998</v>
      </c>
      <c r="V1647" s="25" t="s">
        <v>278</v>
      </c>
    </row>
    <row r="1648" spans="1:22" hidden="1" x14ac:dyDescent="0.25">
      <c r="A1648" s="25">
        <v>2017</v>
      </c>
      <c r="B1648" s="25">
        <v>213300</v>
      </c>
      <c r="C1648" s="25" t="s">
        <v>251</v>
      </c>
      <c r="D1648" s="25" t="s">
        <v>1</v>
      </c>
      <c r="E1648" s="25" t="s">
        <v>148</v>
      </c>
      <c r="F1648" s="25" t="s">
        <v>149</v>
      </c>
      <c r="G1648" s="26">
        <v>2154028</v>
      </c>
      <c r="H1648" s="26">
        <v>1760.4654399999999</v>
      </c>
      <c r="I1648" s="26">
        <v>42.452580298999997</v>
      </c>
      <c r="J1648" s="26">
        <v>594.96683493199998</v>
      </c>
      <c r="K1648" s="26">
        <v>0</v>
      </c>
      <c r="L1648" s="26">
        <v>0</v>
      </c>
      <c r="M1648" s="26">
        <v>2397.8848552310001</v>
      </c>
      <c r="N1648" s="26">
        <v>51.5</v>
      </c>
      <c r="O1648" s="26">
        <v>0</v>
      </c>
      <c r="P1648" s="26">
        <v>2449.3848552310001</v>
      </c>
      <c r="Q1648" s="26">
        <v>0</v>
      </c>
      <c r="R1648" s="26">
        <v>0</v>
      </c>
      <c r="S1648" s="26">
        <v>2449.3848552310001</v>
      </c>
      <c r="T1648" s="26">
        <v>170.6</v>
      </c>
      <c r="U1648" s="26">
        <v>2619.984855231</v>
      </c>
      <c r="V1648" s="25" t="s">
        <v>278</v>
      </c>
    </row>
    <row r="1649" spans="1:22" hidden="1" x14ac:dyDescent="0.25">
      <c r="A1649" s="25">
        <v>2017</v>
      </c>
      <c r="B1649" s="25">
        <v>213300</v>
      </c>
      <c r="C1649" s="25" t="s">
        <v>251</v>
      </c>
      <c r="D1649" s="25" t="s">
        <v>1</v>
      </c>
      <c r="E1649" s="25" t="s">
        <v>150</v>
      </c>
      <c r="F1649" s="25" t="s">
        <v>151</v>
      </c>
      <c r="G1649" s="26">
        <v>856</v>
      </c>
      <c r="H1649" s="26">
        <v>0.71492999999999995</v>
      </c>
      <c r="I1649" s="26">
        <v>0</v>
      </c>
      <c r="J1649" s="26">
        <v>0.192360156</v>
      </c>
      <c r="K1649" s="26">
        <v>0</v>
      </c>
      <c r="L1649" s="26">
        <v>0</v>
      </c>
      <c r="M1649" s="26">
        <v>0.90729015599999996</v>
      </c>
      <c r="N1649" s="26">
        <v>0</v>
      </c>
      <c r="O1649" s="26">
        <v>0</v>
      </c>
      <c r="P1649" s="26">
        <v>0.90729015599999996</v>
      </c>
      <c r="Q1649" s="26">
        <v>0</v>
      </c>
      <c r="R1649" s="26">
        <v>0</v>
      </c>
      <c r="S1649" s="26">
        <v>0.90729015599999996</v>
      </c>
      <c r="T1649" s="26">
        <v>0.1</v>
      </c>
      <c r="U1649" s="26">
        <v>1.007290156</v>
      </c>
      <c r="V1649" s="25" t="s">
        <v>278</v>
      </c>
    </row>
    <row r="1650" spans="1:22" hidden="1" x14ac:dyDescent="0.25">
      <c r="A1650" s="25">
        <v>2017</v>
      </c>
      <c r="B1650" s="25">
        <v>213300</v>
      </c>
      <c r="C1650" s="25" t="s">
        <v>251</v>
      </c>
      <c r="D1650" s="25" t="s">
        <v>1</v>
      </c>
      <c r="E1650" s="25" t="s">
        <v>152</v>
      </c>
      <c r="F1650" s="25" t="s">
        <v>153</v>
      </c>
      <c r="G1650" s="26">
        <v>255760</v>
      </c>
      <c r="H1650" s="26">
        <v>1373.0457100000001</v>
      </c>
      <c r="I1650" s="26">
        <v>60.848698429000002</v>
      </c>
      <c r="J1650" s="26">
        <v>370.54939631100001</v>
      </c>
      <c r="K1650" s="26">
        <v>0</v>
      </c>
      <c r="L1650" s="26">
        <v>0</v>
      </c>
      <c r="M1650" s="26">
        <v>1804.4438047399999</v>
      </c>
      <c r="N1650" s="26">
        <v>60.7</v>
      </c>
      <c r="O1650" s="26">
        <v>0</v>
      </c>
      <c r="P1650" s="26">
        <v>1865.14380474</v>
      </c>
      <c r="Q1650" s="26">
        <v>0</v>
      </c>
      <c r="R1650" s="26">
        <v>0</v>
      </c>
      <c r="S1650" s="26">
        <v>1865.14380474</v>
      </c>
      <c r="T1650" s="26">
        <v>129.9</v>
      </c>
      <c r="U1650" s="26">
        <v>1995.04380474</v>
      </c>
      <c r="V1650" s="25" t="s">
        <v>278</v>
      </c>
    </row>
    <row r="1651" spans="1:22" hidden="1" x14ac:dyDescent="0.25">
      <c r="A1651" s="25">
        <v>2017</v>
      </c>
      <c r="B1651" s="25">
        <v>213300</v>
      </c>
      <c r="C1651" s="25" t="s">
        <v>251</v>
      </c>
      <c r="D1651" s="25" t="s">
        <v>1</v>
      </c>
      <c r="E1651" s="25" t="s">
        <v>154</v>
      </c>
      <c r="F1651" s="25" t="s">
        <v>155</v>
      </c>
      <c r="G1651" s="26">
        <v>199812</v>
      </c>
      <c r="H1651" s="26">
        <v>1426.7389800000001</v>
      </c>
      <c r="I1651" s="26">
        <v>308.30007203899999</v>
      </c>
      <c r="J1651" s="26">
        <v>439.92212577599997</v>
      </c>
      <c r="K1651" s="26">
        <v>0</v>
      </c>
      <c r="L1651" s="26">
        <v>0</v>
      </c>
      <c r="M1651" s="26">
        <v>2174.9611778150002</v>
      </c>
      <c r="N1651" s="26">
        <v>244.9</v>
      </c>
      <c r="O1651" s="26">
        <v>0</v>
      </c>
      <c r="P1651" s="26">
        <v>2419.8611778149998</v>
      </c>
      <c r="Q1651" s="26">
        <v>0</v>
      </c>
      <c r="R1651" s="26">
        <v>0</v>
      </c>
      <c r="S1651" s="26">
        <v>2419.8611778149998</v>
      </c>
      <c r="T1651" s="26">
        <v>168.6</v>
      </c>
      <c r="U1651" s="26">
        <v>2588.4611778150002</v>
      </c>
      <c r="V1651" s="25" t="s">
        <v>278</v>
      </c>
    </row>
    <row r="1652" spans="1:22" hidden="1" x14ac:dyDescent="0.25">
      <c r="A1652" s="25">
        <v>2017</v>
      </c>
      <c r="B1652" s="25">
        <v>213300</v>
      </c>
      <c r="C1652" s="25" t="s">
        <v>251</v>
      </c>
      <c r="D1652" s="25" t="s">
        <v>1</v>
      </c>
      <c r="E1652" s="25" t="s">
        <v>156</v>
      </c>
      <c r="F1652" s="25" t="s">
        <v>157</v>
      </c>
      <c r="G1652" s="26">
        <v>212119</v>
      </c>
      <c r="H1652" s="26">
        <v>1011.10178</v>
      </c>
      <c r="I1652" s="26">
        <v>123.065313334</v>
      </c>
      <c r="J1652" s="26">
        <v>303.67692792899999</v>
      </c>
      <c r="K1652" s="26">
        <v>0</v>
      </c>
      <c r="L1652" s="26">
        <v>0</v>
      </c>
      <c r="M1652" s="26">
        <v>1437.8440212630001</v>
      </c>
      <c r="N1652" s="26">
        <v>102.8</v>
      </c>
      <c r="O1652" s="26">
        <v>0</v>
      </c>
      <c r="P1652" s="26">
        <v>1540.644021263</v>
      </c>
      <c r="Q1652" s="26">
        <v>0</v>
      </c>
      <c r="R1652" s="26">
        <v>0</v>
      </c>
      <c r="S1652" s="26">
        <v>1540.644021263</v>
      </c>
      <c r="T1652" s="26">
        <v>107.3</v>
      </c>
      <c r="U1652" s="26">
        <v>1647.944021263</v>
      </c>
      <c r="V1652" s="25" t="s">
        <v>278</v>
      </c>
    </row>
    <row r="1653" spans="1:22" hidden="1" x14ac:dyDescent="0.25">
      <c r="A1653" s="25">
        <v>2017</v>
      </c>
      <c r="B1653" s="25">
        <v>213300</v>
      </c>
      <c r="C1653" s="25" t="s">
        <v>251</v>
      </c>
      <c r="D1653" s="25" t="s">
        <v>1</v>
      </c>
      <c r="E1653" s="25" t="s">
        <v>158</v>
      </c>
      <c r="F1653" s="25" t="s">
        <v>159</v>
      </c>
      <c r="G1653" s="26">
        <v>211885</v>
      </c>
      <c r="H1653" s="26">
        <v>1080.5850399999999</v>
      </c>
      <c r="I1653" s="26">
        <v>11.556535748</v>
      </c>
      <c r="J1653" s="26">
        <v>317.18860882600001</v>
      </c>
      <c r="K1653" s="26">
        <v>0</v>
      </c>
      <c r="L1653" s="26">
        <v>0</v>
      </c>
      <c r="M1653" s="26">
        <v>1409.330184574</v>
      </c>
      <c r="N1653" s="26">
        <v>20.9</v>
      </c>
      <c r="O1653" s="26">
        <v>0</v>
      </c>
      <c r="P1653" s="26">
        <v>1430.2301845740001</v>
      </c>
      <c r="Q1653" s="26">
        <v>0</v>
      </c>
      <c r="R1653" s="26">
        <v>0</v>
      </c>
      <c r="S1653" s="26">
        <v>1430.2301845740001</v>
      </c>
      <c r="T1653" s="26">
        <v>99.6</v>
      </c>
      <c r="U1653" s="26">
        <v>1529.830184574</v>
      </c>
      <c r="V1653" s="25" t="s">
        <v>278</v>
      </c>
    </row>
    <row r="1654" spans="1:22" hidden="1" x14ac:dyDescent="0.25">
      <c r="A1654" s="25">
        <v>2017</v>
      </c>
      <c r="B1654" s="25">
        <v>213300</v>
      </c>
      <c r="C1654" s="25" t="s">
        <v>251</v>
      </c>
      <c r="D1654" s="25" t="s">
        <v>1</v>
      </c>
      <c r="E1654" s="25" t="s">
        <v>199</v>
      </c>
      <c r="F1654" s="25" t="s">
        <v>200</v>
      </c>
      <c r="G1654" s="26">
        <v>6832</v>
      </c>
      <c r="H1654" s="26">
        <v>38.165480000000002</v>
      </c>
      <c r="I1654" s="26">
        <v>12.782943623</v>
      </c>
      <c r="J1654" s="26">
        <v>12.462022597000001</v>
      </c>
      <c r="K1654" s="26">
        <v>0</v>
      </c>
      <c r="L1654" s="26">
        <v>0</v>
      </c>
      <c r="M1654" s="26">
        <v>63.410446219999997</v>
      </c>
      <c r="N1654" s="26">
        <v>9.9</v>
      </c>
      <c r="O1654" s="26">
        <v>0</v>
      </c>
      <c r="P1654" s="26">
        <v>73.310446220000003</v>
      </c>
      <c r="Q1654" s="26">
        <v>0</v>
      </c>
      <c r="R1654" s="26">
        <v>0</v>
      </c>
      <c r="S1654" s="26">
        <v>73.310446220000003</v>
      </c>
      <c r="T1654" s="26">
        <v>5.0999999999999996</v>
      </c>
      <c r="U1654" s="26">
        <v>78.410446219999997</v>
      </c>
      <c r="V1654" s="25" t="s">
        <v>278</v>
      </c>
    </row>
    <row r="1655" spans="1:22" hidden="1" x14ac:dyDescent="0.25">
      <c r="A1655" s="25">
        <v>2017</v>
      </c>
      <c r="B1655" s="25">
        <v>213300</v>
      </c>
      <c r="C1655" s="25" t="s">
        <v>251</v>
      </c>
      <c r="D1655" s="25" t="s">
        <v>1</v>
      </c>
      <c r="E1655" s="25" t="s">
        <v>193</v>
      </c>
      <c r="F1655" s="25" t="s">
        <v>194</v>
      </c>
      <c r="G1655" s="26">
        <v>42959.25</v>
      </c>
      <c r="H1655" s="26">
        <v>223.9</v>
      </c>
      <c r="I1655" s="26">
        <v>0</v>
      </c>
      <c r="J1655" s="26">
        <v>75.876054943</v>
      </c>
      <c r="K1655" s="26"/>
      <c r="L1655" s="26"/>
      <c r="M1655" s="26">
        <v>299.77605494300002</v>
      </c>
      <c r="N1655" s="26"/>
      <c r="O1655" s="26"/>
      <c r="P1655" s="26">
        <v>299.77605494300002</v>
      </c>
      <c r="Q1655" s="26">
        <v>0</v>
      </c>
      <c r="R1655" s="26">
        <v>0</v>
      </c>
      <c r="S1655" s="26">
        <v>299.77605494300002</v>
      </c>
      <c r="T1655" s="26">
        <v>20.9</v>
      </c>
      <c r="U1655" s="26">
        <v>320.676054943</v>
      </c>
      <c r="V1655" s="25" t="s">
        <v>278</v>
      </c>
    </row>
    <row r="1656" spans="1:22" hidden="1" x14ac:dyDescent="0.25">
      <c r="A1656" s="25">
        <v>2017</v>
      </c>
      <c r="B1656" s="25">
        <v>213300</v>
      </c>
      <c r="C1656" s="25" t="s">
        <v>251</v>
      </c>
      <c r="D1656" s="25" t="s">
        <v>1</v>
      </c>
      <c r="E1656" s="25" t="s">
        <v>254</v>
      </c>
      <c r="F1656" s="25" t="s">
        <v>255</v>
      </c>
      <c r="G1656" s="26">
        <v>27133</v>
      </c>
      <c r="H1656" s="26">
        <v>3280.6816399999998</v>
      </c>
      <c r="I1656" s="26">
        <v>308.252902506</v>
      </c>
      <c r="J1656" s="26">
        <v>899.68496034600003</v>
      </c>
      <c r="K1656" s="26">
        <v>0</v>
      </c>
      <c r="L1656" s="26">
        <v>0</v>
      </c>
      <c r="M1656" s="26">
        <v>4488.6195028519996</v>
      </c>
      <c r="N1656" s="26">
        <v>265.89999999999998</v>
      </c>
      <c r="O1656" s="26">
        <v>0</v>
      </c>
      <c r="P1656" s="26">
        <v>4754.5195028520002</v>
      </c>
      <c r="Q1656" s="26">
        <v>0</v>
      </c>
      <c r="R1656" s="26">
        <v>0</v>
      </c>
      <c r="S1656" s="26">
        <v>4754.5195028520002</v>
      </c>
      <c r="T1656" s="26">
        <v>331.2</v>
      </c>
      <c r="U1656" s="26">
        <v>5085.719502852</v>
      </c>
      <c r="V1656" s="25" t="s">
        <v>278</v>
      </c>
    </row>
    <row r="1657" spans="1:22" hidden="1" x14ac:dyDescent="0.25">
      <c r="A1657" s="25">
        <v>2017</v>
      </c>
      <c r="B1657" s="25">
        <v>213300</v>
      </c>
      <c r="C1657" s="25" t="s">
        <v>251</v>
      </c>
      <c r="D1657" s="25" t="s">
        <v>1</v>
      </c>
      <c r="E1657" s="25" t="s">
        <v>172</v>
      </c>
      <c r="F1657" s="25" t="s">
        <v>173</v>
      </c>
      <c r="G1657" s="26">
        <v>692</v>
      </c>
      <c r="H1657" s="26"/>
      <c r="I1657" s="26">
        <v>968.99522999999999</v>
      </c>
      <c r="J1657" s="26">
        <v>30.827776076999999</v>
      </c>
      <c r="K1657" s="26"/>
      <c r="L1657" s="26"/>
      <c r="M1657" s="26">
        <v>999.82300607699995</v>
      </c>
      <c r="N1657" s="26"/>
      <c r="O1657" s="26"/>
      <c r="P1657" s="26">
        <v>999.82300607699995</v>
      </c>
      <c r="Q1657" s="26">
        <v>0</v>
      </c>
      <c r="R1657" s="26">
        <v>0</v>
      </c>
      <c r="S1657" s="26">
        <v>999.82300607699995</v>
      </c>
      <c r="T1657" s="26">
        <v>69.599999999999994</v>
      </c>
      <c r="U1657" s="26">
        <v>1069.4230060770001</v>
      </c>
      <c r="V1657" s="25" t="s">
        <v>278</v>
      </c>
    </row>
    <row r="1658" spans="1:22" x14ac:dyDescent="0.25">
      <c r="A1658" s="25">
        <v>2017</v>
      </c>
      <c r="B1658" s="25">
        <v>213300</v>
      </c>
      <c r="C1658" s="25" t="s">
        <v>251</v>
      </c>
      <c r="D1658" s="25" t="s">
        <v>177</v>
      </c>
      <c r="E1658" s="25" t="s">
        <v>94</v>
      </c>
      <c r="F1658" s="25" t="s">
        <v>94</v>
      </c>
      <c r="G1658" s="26">
        <v>3435257.9555199998</v>
      </c>
      <c r="H1658" s="26">
        <v>31019.135313892999</v>
      </c>
      <c r="I1658" s="26">
        <v>6225.5464001030005</v>
      </c>
      <c r="J1658" s="26">
        <v>8182.9207555319999</v>
      </c>
      <c r="K1658" s="26">
        <v>0</v>
      </c>
      <c r="L1658" s="26">
        <v>0</v>
      </c>
      <c r="M1658" s="26">
        <v>45427.602469527999</v>
      </c>
      <c r="N1658" s="26">
        <v>3087.1</v>
      </c>
      <c r="O1658" s="26">
        <v>67.845299999999995</v>
      </c>
      <c r="P1658" s="26">
        <v>48582.547769526005</v>
      </c>
      <c r="Q1658" s="26">
        <v>0</v>
      </c>
      <c r="R1658" s="26">
        <v>0</v>
      </c>
      <c r="S1658" s="26">
        <v>48582.547769527999</v>
      </c>
      <c r="T1658" s="26">
        <v>3384.1</v>
      </c>
      <c r="U1658" s="26">
        <v>51966.647769527997</v>
      </c>
      <c r="V1658" s="25" t="s">
        <v>278</v>
      </c>
    </row>
    <row r="1659" spans="1:22" hidden="1" x14ac:dyDescent="0.25">
      <c r="A1659" s="25">
        <v>2017</v>
      </c>
      <c r="B1659" s="25">
        <v>214000</v>
      </c>
      <c r="C1659" s="25" t="s">
        <v>50</v>
      </c>
      <c r="D1659" s="25" t="s">
        <v>1</v>
      </c>
      <c r="E1659" s="25" t="s">
        <v>122</v>
      </c>
      <c r="F1659" s="25" t="s">
        <v>123</v>
      </c>
      <c r="G1659" s="26">
        <v>73481</v>
      </c>
      <c r="H1659" s="26">
        <v>440.46904720100002</v>
      </c>
      <c r="I1659" s="26">
        <v>366.23669403700001</v>
      </c>
      <c r="J1659" s="26">
        <v>135.548824322</v>
      </c>
      <c r="K1659" s="26">
        <v>0</v>
      </c>
      <c r="L1659" s="26">
        <v>0</v>
      </c>
      <c r="M1659" s="26">
        <v>942.25456555999995</v>
      </c>
      <c r="N1659" s="26">
        <v>400.3</v>
      </c>
      <c r="O1659" s="26">
        <v>0</v>
      </c>
      <c r="P1659" s="26">
        <v>1342.5545655599999</v>
      </c>
      <c r="Q1659" s="26">
        <v>0</v>
      </c>
      <c r="R1659" s="26">
        <v>0</v>
      </c>
      <c r="S1659" s="26">
        <v>1342.5545655599999</v>
      </c>
      <c r="T1659" s="26">
        <v>120.2</v>
      </c>
      <c r="U1659" s="26">
        <v>1462.7545655599999</v>
      </c>
      <c r="V1659" s="25" t="s">
        <v>278</v>
      </c>
    </row>
    <row r="1660" spans="1:22" hidden="1" x14ac:dyDescent="0.25">
      <c r="A1660" s="25">
        <v>2017</v>
      </c>
      <c r="B1660" s="25">
        <v>214000</v>
      </c>
      <c r="C1660" s="25" t="s">
        <v>50</v>
      </c>
      <c r="D1660" s="25" t="s">
        <v>1</v>
      </c>
      <c r="E1660" s="25" t="s">
        <v>186</v>
      </c>
      <c r="F1660" s="25" t="s">
        <v>187</v>
      </c>
      <c r="G1660" s="26">
        <v>64899.5</v>
      </c>
      <c r="H1660" s="26">
        <v>7373.6634450600004</v>
      </c>
      <c r="I1660" s="26">
        <v>1421.975960516</v>
      </c>
      <c r="J1660" s="26">
        <v>2173.7964233970001</v>
      </c>
      <c r="K1660" s="26">
        <v>0</v>
      </c>
      <c r="L1660" s="26">
        <v>225.82018539699999</v>
      </c>
      <c r="M1660" s="26">
        <v>11195.256014369999</v>
      </c>
      <c r="N1660" s="26">
        <v>1539.8</v>
      </c>
      <c r="O1660" s="26">
        <v>1.6</v>
      </c>
      <c r="P1660" s="26">
        <v>12736.656014370001</v>
      </c>
      <c r="Q1660" s="26">
        <v>0</v>
      </c>
      <c r="R1660" s="26">
        <v>0</v>
      </c>
      <c r="S1660" s="26">
        <v>12736.656014370001</v>
      </c>
      <c r="T1660" s="26">
        <v>1140.2</v>
      </c>
      <c r="U1660" s="26">
        <v>13876.85601437</v>
      </c>
      <c r="V1660" s="25" t="s">
        <v>278</v>
      </c>
    </row>
    <row r="1661" spans="1:22" hidden="1" x14ac:dyDescent="0.25">
      <c r="A1661" s="25">
        <v>2017</v>
      </c>
      <c r="B1661" s="25">
        <v>214000</v>
      </c>
      <c r="C1661" s="25" t="s">
        <v>50</v>
      </c>
      <c r="D1661" s="25" t="s">
        <v>1</v>
      </c>
      <c r="E1661" s="25" t="s">
        <v>174</v>
      </c>
      <c r="F1661" s="25" t="s">
        <v>175</v>
      </c>
      <c r="G1661" s="26">
        <v>9695.5654400000003</v>
      </c>
      <c r="H1661" s="26">
        <v>0</v>
      </c>
      <c r="I1661" s="26">
        <v>0</v>
      </c>
      <c r="J1661" s="26">
        <v>0</v>
      </c>
      <c r="K1661" s="26"/>
      <c r="L1661" s="26"/>
      <c r="M1661" s="26">
        <v>0</v>
      </c>
      <c r="N1661" s="26">
        <v>0</v>
      </c>
      <c r="O1661" s="26"/>
      <c r="P1661" s="26">
        <v>0</v>
      </c>
      <c r="Q1661" s="26">
        <v>0</v>
      </c>
      <c r="R1661" s="26">
        <v>0</v>
      </c>
      <c r="S1661" s="26">
        <v>0</v>
      </c>
      <c r="T1661" s="26">
        <v>0</v>
      </c>
      <c r="U1661" s="26">
        <v>0</v>
      </c>
      <c r="V1661" s="25" t="s">
        <v>278</v>
      </c>
    </row>
    <row r="1662" spans="1:22" hidden="1" x14ac:dyDescent="0.25">
      <c r="A1662" s="25">
        <v>2017</v>
      </c>
      <c r="B1662" s="25">
        <v>214000</v>
      </c>
      <c r="C1662" s="25" t="s">
        <v>50</v>
      </c>
      <c r="D1662" s="25" t="s">
        <v>1</v>
      </c>
      <c r="E1662" s="25" t="s">
        <v>176</v>
      </c>
      <c r="F1662" s="25" t="s">
        <v>2</v>
      </c>
      <c r="G1662" s="26">
        <v>9695.5654400000003</v>
      </c>
      <c r="H1662" s="26">
        <v>1409</v>
      </c>
      <c r="I1662" s="26">
        <v>2405.1124942020001</v>
      </c>
      <c r="J1662" s="26">
        <v>776.51207467899997</v>
      </c>
      <c r="K1662" s="26"/>
      <c r="L1662" s="26"/>
      <c r="M1662" s="26">
        <v>4590.6245688810004</v>
      </c>
      <c r="N1662" s="26">
        <v>155.9</v>
      </c>
      <c r="O1662" s="26"/>
      <c r="P1662" s="26">
        <v>4746.5245688810001</v>
      </c>
      <c r="Q1662" s="26">
        <v>0</v>
      </c>
      <c r="R1662" s="26">
        <v>0</v>
      </c>
      <c r="S1662" s="26">
        <v>4746.5245688810001</v>
      </c>
      <c r="T1662" s="26">
        <v>424.9</v>
      </c>
      <c r="U1662" s="26">
        <v>5171.4245688809997</v>
      </c>
      <c r="V1662" s="25" t="s">
        <v>278</v>
      </c>
    </row>
    <row r="1663" spans="1:22" hidden="1" x14ac:dyDescent="0.25">
      <c r="A1663" s="25">
        <v>2017</v>
      </c>
      <c r="B1663" s="25">
        <v>214000</v>
      </c>
      <c r="C1663" s="25" t="s">
        <v>50</v>
      </c>
      <c r="D1663" s="25" t="s">
        <v>1</v>
      </c>
      <c r="E1663" s="25" t="s">
        <v>134</v>
      </c>
      <c r="F1663" s="25" t="s">
        <v>135</v>
      </c>
      <c r="G1663" s="26">
        <v>1309083</v>
      </c>
      <c r="H1663" s="26">
        <v>1995.3690999999999</v>
      </c>
      <c r="I1663" s="26">
        <v>58.044521429</v>
      </c>
      <c r="J1663" s="26">
        <v>658.945833193</v>
      </c>
      <c r="K1663" s="26">
        <v>0</v>
      </c>
      <c r="L1663" s="26">
        <v>0</v>
      </c>
      <c r="M1663" s="26">
        <v>2712.3594546220002</v>
      </c>
      <c r="N1663" s="26">
        <v>85.3</v>
      </c>
      <c r="O1663" s="26">
        <v>0</v>
      </c>
      <c r="P1663" s="26">
        <v>2797.6594546219999</v>
      </c>
      <c r="Q1663" s="26">
        <v>0</v>
      </c>
      <c r="R1663" s="26">
        <v>0</v>
      </c>
      <c r="S1663" s="26">
        <v>2797.6594546219999</v>
      </c>
      <c r="T1663" s="26">
        <v>250.4</v>
      </c>
      <c r="U1663" s="26">
        <v>3048.059454622</v>
      </c>
      <c r="V1663" s="25" t="s">
        <v>278</v>
      </c>
    </row>
    <row r="1664" spans="1:22" hidden="1" x14ac:dyDescent="0.25">
      <c r="A1664" s="25">
        <v>2017</v>
      </c>
      <c r="B1664" s="25">
        <v>214000</v>
      </c>
      <c r="C1664" s="25" t="s">
        <v>50</v>
      </c>
      <c r="D1664" s="25" t="s">
        <v>1</v>
      </c>
      <c r="E1664" s="25" t="s">
        <v>136</v>
      </c>
      <c r="F1664" s="25" t="s">
        <v>137</v>
      </c>
      <c r="G1664" s="26">
        <v>10068</v>
      </c>
      <c r="H1664" s="26">
        <v>25.121925439999998</v>
      </c>
      <c r="I1664" s="26">
        <v>5.8510481710000004</v>
      </c>
      <c r="J1664" s="26">
        <v>8.3754489700000008</v>
      </c>
      <c r="K1664" s="26">
        <v>0</v>
      </c>
      <c r="L1664" s="26">
        <v>0</v>
      </c>
      <c r="M1664" s="26">
        <v>39.348422581999998</v>
      </c>
      <c r="N1664" s="26">
        <v>6.6</v>
      </c>
      <c r="O1664" s="26">
        <v>0</v>
      </c>
      <c r="P1664" s="26">
        <v>45.948422581999999</v>
      </c>
      <c r="Q1664" s="26">
        <v>0</v>
      </c>
      <c r="R1664" s="26">
        <v>0</v>
      </c>
      <c r="S1664" s="26">
        <v>45.948422581999999</v>
      </c>
      <c r="T1664" s="26">
        <v>4.0999999999999996</v>
      </c>
      <c r="U1664" s="26">
        <v>50.048422582000001</v>
      </c>
      <c r="V1664" s="25" t="s">
        <v>278</v>
      </c>
    </row>
    <row r="1665" spans="1:22" hidden="1" x14ac:dyDescent="0.25">
      <c r="A1665" s="25">
        <v>2017</v>
      </c>
      <c r="B1665" s="25">
        <v>214000</v>
      </c>
      <c r="C1665" s="25" t="s">
        <v>50</v>
      </c>
      <c r="D1665" s="25" t="s">
        <v>1</v>
      </c>
      <c r="E1665" s="25" t="s">
        <v>140</v>
      </c>
      <c r="F1665" s="25" t="s">
        <v>141</v>
      </c>
      <c r="G1665" s="26">
        <v>7582</v>
      </c>
      <c r="H1665" s="26">
        <v>324.31610999999998</v>
      </c>
      <c r="I1665" s="26">
        <v>5.5920982500000003</v>
      </c>
      <c r="J1665" s="26">
        <v>107.095781476</v>
      </c>
      <c r="K1665" s="26">
        <v>0</v>
      </c>
      <c r="L1665" s="26">
        <v>0</v>
      </c>
      <c r="M1665" s="26">
        <v>437.00398972599999</v>
      </c>
      <c r="N1665" s="26">
        <v>10.1</v>
      </c>
      <c r="O1665" s="26">
        <v>0</v>
      </c>
      <c r="P1665" s="26">
        <v>447.10398972600001</v>
      </c>
      <c r="Q1665" s="26">
        <v>0</v>
      </c>
      <c r="R1665" s="26">
        <v>0</v>
      </c>
      <c r="S1665" s="26">
        <v>447.10398972600001</v>
      </c>
      <c r="T1665" s="26">
        <v>40</v>
      </c>
      <c r="U1665" s="26">
        <v>487.10398972600001</v>
      </c>
      <c r="V1665" s="25" t="s">
        <v>278</v>
      </c>
    </row>
    <row r="1666" spans="1:22" hidden="1" x14ac:dyDescent="0.25">
      <c r="A1666" s="25">
        <v>2017</v>
      </c>
      <c r="B1666" s="25">
        <v>214000</v>
      </c>
      <c r="C1666" s="25" t="s">
        <v>50</v>
      </c>
      <c r="D1666" s="25" t="s">
        <v>1</v>
      </c>
      <c r="E1666" s="25" t="s">
        <v>152</v>
      </c>
      <c r="F1666" s="25" t="s">
        <v>153</v>
      </c>
      <c r="G1666" s="26">
        <v>3460</v>
      </c>
      <c r="H1666" s="26">
        <v>3.8536000000000001</v>
      </c>
      <c r="I1666" s="26">
        <v>6.3551813240000001</v>
      </c>
      <c r="J1666" s="26">
        <v>1.39948783</v>
      </c>
      <c r="K1666" s="26">
        <v>0</v>
      </c>
      <c r="L1666" s="26">
        <v>0</v>
      </c>
      <c r="M1666" s="26">
        <v>11.608269154</v>
      </c>
      <c r="N1666" s="26">
        <v>6.8</v>
      </c>
      <c r="O1666" s="26">
        <v>0</v>
      </c>
      <c r="P1666" s="26">
        <v>18.408269153999999</v>
      </c>
      <c r="Q1666" s="26">
        <v>0</v>
      </c>
      <c r="R1666" s="26">
        <v>0</v>
      </c>
      <c r="S1666" s="26">
        <v>18.408269153999999</v>
      </c>
      <c r="T1666" s="26">
        <v>1.6</v>
      </c>
      <c r="U1666" s="26">
        <v>20.008269154000001</v>
      </c>
      <c r="V1666" s="25" t="s">
        <v>278</v>
      </c>
    </row>
    <row r="1667" spans="1:22" hidden="1" x14ac:dyDescent="0.25">
      <c r="A1667" s="25">
        <v>2017</v>
      </c>
      <c r="B1667" s="25">
        <v>214000</v>
      </c>
      <c r="C1667" s="25" t="s">
        <v>50</v>
      </c>
      <c r="D1667" s="25" t="s">
        <v>1</v>
      </c>
      <c r="E1667" s="25" t="s">
        <v>164</v>
      </c>
      <c r="F1667" s="25" t="s">
        <v>165</v>
      </c>
      <c r="G1667" s="26">
        <v>1211</v>
      </c>
      <c r="H1667" s="26">
        <v>72.900000000000006</v>
      </c>
      <c r="I1667" s="26">
        <v>1.3188740290000001</v>
      </c>
      <c r="J1667" s="26">
        <v>24.076245594</v>
      </c>
      <c r="K1667" s="26">
        <v>0</v>
      </c>
      <c r="L1667" s="26">
        <v>0</v>
      </c>
      <c r="M1667" s="26">
        <v>98.295119623000005</v>
      </c>
      <c r="N1667" s="26">
        <v>2.2999999999999998</v>
      </c>
      <c r="O1667" s="26">
        <v>0</v>
      </c>
      <c r="P1667" s="26">
        <v>100.595119623</v>
      </c>
      <c r="Q1667" s="26">
        <v>0</v>
      </c>
      <c r="R1667" s="26">
        <v>0</v>
      </c>
      <c r="S1667" s="26">
        <v>100.595119623</v>
      </c>
      <c r="T1667" s="26">
        <v>9</v>
      </c>
      <c r="U1667" s="26">
        <v>109.595119623</v>
      </c>
      <c r="V1667" s="25" t="s">
        <v>278</v>
      </c>
    </row>
    <row r="1668" spans="1:22" hidden="1" x14ac:dyDescent="0.25">
      <c r="A1668" s="25">
        <v>2017</v>
      </c>
      <c r="B1668" s="25">
        <v>214000</v>
      </c>
      <c r="C1668" s="25" t="s">
        <v>50</v>
      </c>
      <c r="D1668" s="25" t="s">
        <v>1</v>
      </c>
      <c r="E1668" s="25" t="s">
        <v>256</v>
      </c>
      <c r="F1668" s="25" t="s">
        <v>257</v>
      </c>
      <c r="G1668" s="26">
        <v>4762</v>
      </c>
      <c r="H1668" s="26">
        <v>3427.1218727539999</v>
      </c>
      <c r="I1668" s="26">
        <v>678.22968554399995</v>
      </c>
      <c r="J1668" s="26">
        <v>1144.3334215750001</v>
      </c>
      <c r="K1668" s="26">
        <v>0</v>
      </c>
      <c r="L1668" s="26">
        <v>0</v>
      </c>
      <c r="M1668" s="26">
        <v>5249.6849798740004</v>
      </c>
      <c r="N1668" s="26">
        <v>639.1</v>
      </c>
      <c r="O1668" s="26">
        <v>0.02</v>
      </c>
      <c r="P1668" s="26">
        <v>5888.8049798740003</v>
      </c>
      <c r="Q1668" s="26">
        <v>0</v>
      </c>
      <c r="R1668" s="26">
        <v>0</v>
      </c>
      <c r="S1668" s="26">
        <v>5888.8049798740003</v>
      </c>
      <c r="T1668" s="26">
        <v>527.20000000000005</v>
      </c>
      <c r="U1668" s="26">
        <v>6416.0049798740001</v>
      </c>
      <c r="V1668" s="25" t="s">
        <v>278</v>
      </c>
    </row>
    <row r="1669" spans="1:22" hidden="1" x14ac:dyDescent="0.25">
      <c r="A1669" s="25">
        <v>2017</v>
      </c>
      <c r="B1669" s="25">
        <v>214000</v>
      </c>
      <c r="C1669" s="25" t="s">
        <v>50</v>
      </c>
      <c r="D1669" s="25" t="s">
        <v>1</v>
      </c>
      <c r="E1669" s="25" t="s">
        <v>170</v>
      </c>
      <c r="F1669" s="25" t="s">
        <v>171</v>
      </c>
      <c r="G1669" s="26">
        <v>1113</v>
      </c>
      <c r="H1669" s="26">
        <v>447.74791264100003</v>
      </c>
      <c r="I1669" s="26">
        <v>1.809324393</v>
      </c>
      <c r="J1669" s="26">
        <v>130.28669445599999</v>
      </c>
      <c r="K1669" s="26">
        <v>0</v>
      </c>
      <c r="L1669" s="26">
        <v>0</v>
      </c>
      <c r="M1669" s="26">
        <v>579.84393149000005</v>
      </c>
      <c r="N1669" s="26">
        <v>13.9</v>
      </c>
      <c r="O1669" s="26">
        <v>0</v>
      </c>
      <c r="P1669" s="26">
        <v>593.74393149000002</v>
      </c>
      <c r="Q1669" s="26">
        <v>0</v>
      </c>
      <c r="R1669" s="26">
        <v>0</v>
      </c>
      <c r="S1669" s="26">
        <v>593.74393149000002</v>
      </c>
      <c r="T1669" s="26">
        <v>53.2</v>
      </c>
      <c r="U1669" s="26">
        <v>646.94393148999995</v>
      </c>
      <c r="V1669" s="25" t="s">
        <v>278</v>
      </c>
    </row>
    <row r="1670" spans="1:22" hidden="1" x14ac:dyDescent="0.25">
      <c r="A1670" s="25">
        <v>2017</v>
      </c>
      <c r="B1670" s="25">
        <v>214000</v>
      </c>
      <c r="C1670" s="25" t="s">
        <v>50</v>
      </c>
      <c r="D1670" s="25" t="s">
        <v>1</v>
      </c>
      <c r="E1670" s="25" t="s">
        <v>258</v>
      </c>
      <c r="F1670" s="25" t="s">
        <v>259</v>
      </c>
      <c r="G1670" s="26">
        <v>60066</v>
      </c>
      <c r="H1670" s="26">
        <v>36683.740881290003</v>
      </c>
      <c r="I1670" s="26">
        <v>6757.2965902440001</v>
      </c>
      <c r="J1670" s="26">
        <v>12238.713358584</v>
      </c>
      <c r="K1670" s="26">
        <v>2.9115199999999999</v>
      </c>
      <c r="L1670" s="26">
        <v>1712.92676381</v>
      </c>
      <c r="M1670" s="26">
        <v>57395.589113927002</v>
      </c>
      <c r="N1670" s="26">
        <v>5899.5</v>
      </c>
      <c r="O1670" s="26">
        <v>19.18</v>
      </c>
      <c r="P1670" s="26">
        <v>63314.269113927003</v>
      </c>
      <c r="Q1670" s="26">
        <v>0</v>
      </c>
      <c r="R1670" s="26">
        <v>0</v>
      </c>
      <c r="S1670" s="26">
        <v>63314.269113927003</v>
      </c>
      <c r="T1670" s="26">
        <v>5667.8</v>
      </c>
      <c r="U1670" s="26">
        <v>68982.069113927006</v>
      </c>
      <c r="V1670" s="25" t="s">
        <v>278</v>
      </c>
    </row>
    <row r="1671" spans="1:22" hidden="1" x14ac:dyDescent="0.25">
      <c r="A1671" s="25">
        <v>2017</v>
      </c>
      <c r="B1671" s="25">
        <v>214000</v>
      </c>
      <c r="C1671" s="25" t="s">
        <v>50</v>
      </c>
      <c r="D1671" s="25" t="s">
        <v>1</v>
      </c>
      <c r="E1671" s="25" t="s">
        <v>260</v>
      </c>
      <c r="F1671" s="25" t="s">
        <v>261</v>
      </c>
      <c r="G1671" s="26">
        <v>29543</v>
      </c>
      <c r="H1671" s="26">
        <v>10659.838956575</v>
      </c>
      <c r="I1671" s="26">
        <v>2851.533969865</v>
      </c>
      <c r="J1671" s="26">
        <v>3574.3986167869998</v>
      </c>
      <c r="K1671" s="26">
        <v>0</v>
      </c>
      <c r="L1671" s="26">
        <v>451.64037079399998</v>
      </c>
      <c r="M1671" s="26">
        <v>17537.411914020999</v>
      </c>
      <c r="N1671" s="26">
        <v>2210.3000000000002</v>
      </c>
      <c r="O1671" s="26">
        <v>9.43</v>
      </c>
      <c r="P1671" s="26">
        <v>19757.141914020998</v>
      </c>
      <c r="Q1671" s="26">
        <v>0</v>
      </c>
      <c r="R1671" s="26">
        <v>0</v>
      </c>
      <c r="S1671" s="26">
        <v>19757.141914020998</v>
      </c>
      <c r="T1671" s="26">
        <v>1768.6</v>
      </c>
      <c r="U1671" s="26">
        <v>21525.741914021</v>
      </c>
      <c r="V1671" s="25" t="s">
        <v>278</v>
      </c>
    </row>
    <row r="1672" spans="1:22" hidden="1" x14ac:dyDescent="0.25">
      <c r="A1672" s="25">
        <v>2017</v>
      </c>
      <c r="B1672" s="25">
        <v>214000</v>
      </c>
      <c r="C1672" s="25" t="s">
        <v>50</v>
      </c>
      <c r="D1672" s="25" t="s">
        <v>1</v>
      </c>
      <c r="E1672" s="25" t="s">
        <v>262</v>
      </c>
      <c r="F1672" s="25" t="s">
        <v>263</v>
      </c>
      <c r="G1672" s="26">
        <v>10936</v>
      </c>
      <c r="H1672" s="26">
        <v>5563.7434003070002</v>
      </c>
      <c r="I1672" s="26">
        <v>1534.0566370609999</v>
      </c>
      <c r="J1672" s="26">
        <v>1866.530106938</v>
      </c>
      <c r="K1672" s="26">
        <v>0</v>
      </c>
      <c r="L1672" s="26">
        <v>0</v>
      </c>
      <c r="M1672" s="26">
        <v>8964.3301443060009</v>
      </c>
      <c r="N1672" s="26">
        <v>1370.8</v>
      </c>
      <c r="O1672" s="26">
        <v>3.49</v>
      </c>
      <c r="P1672" s="26">
        <v>10338.620144306</v>
      </c>
      <c r="Q1672" s="26">
        <v>0</v>
      </c>
      <c r="R1672" s="26">
        <v>0</v>
      </c>
      <c r="S1672" s="26">
        <v>10338.620144306</v>
      </c>
      <c r="T1672" s="26">
        <v>925.5</v>
      </c>
      <c r="U1672" s="26">
        <v>11264.120144306</v>
      </c>
      <c r="V1672" s="25" t="s">
        <v>278</v>
      </c>
    </row>
    <row r="1673" spans="1:22" hidden="1" x14ac:dyDescent="0.25">
      <c r="A1673" s="25">
        <v>2017</v>
      </c>
      <c r="B1673" s="25">
        <v>214000</v>
      </c>
      <c r="C1673" s="25" t="s">
        <v>50</v>
      </c>
      <c r="D1673" s="25" t="s">
        <v>1</v>
      </c>
      <c r="E1673" s="25" t="s">
        <v>264</v>
      </c>
      <c r="F1673" s="25" t="s">
        <v>265</v>
      </c>
      <c r="G1673" s="26">
        <v>3571</v>
      </c>
      <c r="H1673" s="26">
        <v>613.49517808200005</v>
      </c>
      <c r="I1673" s="26">
        <v>105.34483365200001</v>
      </c>
      <c r="J1673" s="26">
        <v>196.628641864</v>
      </c>
      <c r="K1673" s="26">
        <v>0</v>
      </c>
      <c r="L1673" s="26">
        <v>0</v>
      </c>
      <c r="M1673" s="26">
        <v>915.46865359799995</v>
      </c>
      <c r="N1673" s="26">
        <v>127.8</v>
      </c>
      <c r="O1673" s="26">
        <v>0</v>
      </c>
      <c r="P1673" s="26">
        <v>1043.2686535979999</v>
      </c>
      <c r="Q1673" s="26">
        <v>0</v>
      </c>
      <c r="R1673" s="26">
        <v>0</v>
      </c>
      <c r="S1673" s="26">
        <v>1043.2686535979999</v>
      </c>
      <c r="T1673" s="26">
        <v>93.4</v>
      </c>
      <c r="U1673" s="26">
        <v>1136.668653598</v>
      </c>
      <c r="V1673" s="25" t="s">
        <v>278</v>
      </c>
    </row>
    <row r="1674" spans="1:22" hidden="1" x14ac:dyDescent="0.25">
      <c r="A1674" s="25">
        <v>2017</v>
      </c>
      <c r="B1674" s="25">
        <v>214000</v>
      </c>
      <c r="C1674" s="25" t="s">
        <v>50</v>
      </c>
      <c r="D1674" s="25" t="s">
        <v>1</v>
      </c>
      <c r="E1674" s="25" t="s">
        <v>172</v>
      </c>
      <c r="F1674" s="25" t="s">
        <v>173</v>
      </c>
      <c r="G1674" s="26">
        <v>8630</v>
      </c>
      <c r="H1674" s="26"/>
      <c r="I1674" s="26">
        <v>2133.0924199999999</v>
      </c>
      <c r="J1674" s="26">
        <v>0</v>
      </c>
      <c r="K1674" s="26"/>
      <c r="L1674" s="26"/>
      <c r="M1674" s="26">
        <v>2133.0924199999999</v>
      </c>
      <c r="N1674" s="26"/>
      <c r="O1674" s="26"/>
      <c r="P1674" s="26">
        <v>2133.0924199999999</v>
      </c>
      <c r="Q1674" s="26">
        <v>0</v>
      </c>
      <c r="R1674" s="26">
        <v>0</v>
      </c>
      <c r="S1674" s="26">
        <v>2133.0924199999999</v>
      </c>
      <c r="T1674" s="26">
        <v>190.9</v>
      </c>
      <c r="U1674" s="26">
        <v>2323.99242</v>
      </c>
      <c r="V1674" s="25" t="s">
        <v>278</v>
      </c>
    </row>
    <row r="1675" spans="1:22" x14ac:dyDescent="0.25">
      <c r="A1675" s="25">
        <v>2017</v>
      </c>
      <c r="B1675" s="25">
        <v>214000</v>
      </c>
      <c r="C1675" s="25" t="s">
        <v>50</v>
      </c>
      <c r="D1675" s="25" t="s">
        <v>177</v>
      </c>
      <c r="E1675" s="25" t="s">
        <v>94</v>
      </c>
      <c r="F1675" s="25" t="s">
        <v>94</v>
      </c>
      <c r="G1675" s="26">
        <v>1604225.6308800001</v>
      </c>
      <c r="H1675" s="26">
        <v>68426.88625127</v>
      </c>
      <c r="I1675" s="26">
        <v>18226.505499063998</v>
      </c>
      <c r="J1675" s="26">
        <v>22840.012317801</v>
      </c>
      <c r="K1675" s="26">
        <v>2.9115199999999999</v>
      </c>
      <c r="L1675" s="26">
        <v>2390.3873199999998</v>
      </c>
      <c r="M1675" s="26">
        <v>111886.702908135</v>
      </c>
      <c r="N1675" s="26">
        <v>12340.7</v>
      </c>
      <c r="O1675" s="26">
        <v>33.72</v>
      </c>
      <c r="P1675" s="26">
        <v>125304.39156173401</v>
      </c>
      <c r="Q1675" s="26">
        <v>0</v>
      </c>
      <c r="R1675" s="26">
        <v>0</v>
      </c>
      <c r="S1675" s="26">
        <v>124261.122908135</v>
      </c>
      <c r="T1675" s="26">
        <v>11123.6</v>
      </c>
      <c r="U1675" s="26">
        <v>135384.72290813501</v>
      </c>
      <c r="V1675" s="25" t="s">
        <v>278</v>
      </c>
    </row>
    <row r="1676" spans="1:22" hidden="1" x14ac:dyDescent="0.25">
      <c r="A1676" s="25">
        <v>2017</v>
      </c>
      <c r="B1676" s="25">
        <v>214003</v>
      </c>
      <c r="C1676" s="25" t="s">
        <v>51</v>
      </c>
      <c r="D1676" s="25" t="s">
        <v>1</v>
      </c>
      <c r="E1676" s="25" t="s">
        <v>186</v>
      </c>
      <c r="F1676" s="25" t="s">
        <v>187</v>
      </c>
      <c r="G1676" s="26">
        <v>3.7290000000000001</v>
      </c>
      <c r="H1676" s="26">
        <v>441</v>
      </c>
      <c r="I1676" s="26">
        <v>22.6</v>
      </c>
      <c r="J1676" s="26">
        <v>155.69999999999999</v>
      </c>
      <c r="K1676" s="26">
        <v>0</v>
      </c>
      <c r="L1676" s="26">
        <v>0</v>
      </c>
      <c r="M1676" s="26">
        <v>619.29999999999995</v>
      </c>
      <c r="N1676" s="26">
        <v>24.1</v>
      </c>
      <c r="O1676" s="26">
        <v>0.6</v>
      </c>
      <c r="P1676" s="26">
        <v>644</v>
      </c>
      <c r="Q1676" s="26">
        <v>0</v>
      </c>
      <c r="R1676" s="26">
        <v>0.4</v>
      </c>
      <c r="S1676" s="26">
        <v>644.4</v>
      </c>
      <c r="T1676" s="26">
        <v>78.599999999999994</v>
      </c>
      <c r="U1676" s="26">
        <v>723</v>
      </c>
      <c r="V1676" s="25" t="s">
        <v>278</v>
      </c>
    </row>
    <row r="1677" spans="1:22" hidden="1" x14ac:dyDescent="0.25">
      <c r="A1677" s="25">
        <v>2017</v>
      </c>
      <c r="B1677" s="25">
        <v>214003</v>
      </c>
      <c r="C1677" s="25" t="s">
        <v>51</v>
      </c>
      <c r="D1677" s="25" t="s">
        <v>1</v>
      </c>
      <c r="E1677" s="25" t="s">
        <v>174</v>
      </c>
      <c r="F1677" s="25" t="s">
        <v>175</v>
      </c>
      <c r="G1677" s="26">
        <v>2.145</v>
      </c>
      <c r="H1677" s="26">
        <v>0</v>
      </c>
      <c r="I1677" s="26">
        <v>0</v>
      </c>
      <c r="J1677" s="26">
        <v>0</v>
      </c>
      <c r="K1677" s="26">
        <v>0</v>
      </c>
      <c r="L1677" s="26">
        <v>0</v>
      </c>
      <c r="M1677" s="26">
        <v>0</v>
      </c>
      <c r="N1677" s="26">
        <v>0</v>
      </c>
      <c r="O1677" s="26">
        <v>0</v>
      </c>
      <c r="P1677" s="26">
        <v>0</v>
      </c>
      <c r="Q1677" s="26">
        <v>0</v>
      </c>
      <c r="R1677" s="26">
        <v>0</v>
      </c>
      <c r="S1677" s="26">
        <v>0</v>
      </c>
      <c r="T1677" s="26">
        <v>0</v>
      </c>
      <c r="U1677" s="26">
        <v>0</v>
      </c>
      <c r="V1677" s="25" t="s">
        <v>278</v>
      </c>
    </row>
    <row r="1678" spans="1:22" hidden="1" x14ac:dyDescent="0.25">
      <c r="A1678" s="25">
        <v>2017</v>
      </c>
      <c r="B1678" s="25">
        <v>214003</v>
      </c>
      <c r="C1678" s="25" t="s">
        <v>51</v>
      </c>
      <c r="D1678" s="25" t="s">
        <v>1</v>
      </c>
      <c r="E1678" s="25" t="s">
        <v>176</v>
      </c>
      <c r="F1678" s="25" t="s">
        <v>2</v>
      </c>
      <c r="G1678" s="26">
        <v>2.145</v>
      </c>
      <c r="H1678" s="26">
        <v>842.9</v>
      </c>
      <c r="I1678" s="26">
        <v>0</v>
      </c>
      <c r="J1678" s="26">
        <v>253.8</v>
      </c>
      <c r="K1678" s="26">
        <v>0</v>
      </c>
      <c r="L1678" s="26">
        <v>0</v>
      </c>
      <c r="M1678" s="26">
        <v>1096.7</v>
      </c>
      <c r="N1678" s="26">
        <v>7.4</v>
      </c>
      <c r="O1678" s="26">
        <v>0</v>
      </c>
      <c r="P1678" s="26">
        <v>1104.0999999999999</v>
      </c>
      <c r="Q1678" s="26">
        <v>0</v>
      </c>
      <c r="R1678" s="26">
        <v>0.7</v>
      </c>
      <c r="S1678" s="26">
        <v>1104.8</v>
      </c>
      <c r="T1678" s="26">
        <v>134.80000000000001</v>
      </c>
      <c r="U1678" s="26">
        <v>1239.5999999999999</v>
      </c>
      <c r="V1678" s="25" t="s">
        <v>278</v>
      </c>
    </row>
    <row r="1679" spans="1:22" hidden="1" x14ac:dyDescent="0.25">
      <c r="A1679" s="25">
        <v>2017</v>
      </c>
      <c r="B1679" s="25">
        <v>214003</v>
      </c>
      <c r="C1679" s="25" t="s">
        <v>51</v>
      </c>
      <c r="D1679" s="25" t="s">
        <v>1</v>
      </c>
      <c r="E1679" s="25" t="s">
        <v>134</v>
      </c>
      <c r="F1679" s="25" t="s">
        <v>135</v>
      </c>
      <c r="G1679" s="26">
        <v>15.618</v>
      </c>
      <c r="H1679" s="26">
        <v>160.6</v>
      </c>
      <c r="I1679" s="26">
        <v>0</v>
      </c>
      <c r="J1679" s="26">
        <v>37.6</v>
      </c>
      <c r="K1679" s="26">
        <v>0</v>
      </c>
      <c r="L1679" s="26">
        <v>0</v>
      </c>
      <c r="M1679" s="26">
        <v>198.2</v>
      </c>
      <c r="N1679" s="26">
        <v>1</v>
      </c>
      <c r="O1679" s="26">
        <v>0</v>
      </c>
      <c r="P1679" s="26">
        <v>199.2</v>
      </c>
      <c r="Q1679" s="26">
        <v>0</v>
      </c>
      <c r="R1679" s="26">
        <v>0.1</v>
      </c>
      <c r="S1679" s="26">
        <v>199.3</v>
      </c>
      <c r="T1679" s="26">
        <v>24.3</v>
      </c>
      <c r="U1679" s="26">
        <v>223.6</v>
      </c>
      <c r="V1679" s="25" t="s">
        <v>278</v>
      </c>
    </row>
    <row r="1680" spans="1:22" hidden="1" x14ac:dyDescent="0.25">
      <c r="A1680" s="25">
        <v>2017</v>
      </c>
      <c r="B1680" s="25">
        <v>214003</v>
      </c>
      <c r="C1680" s="25" t="s">
        <v>51</v>
      </c>
      <c r="D1680" s="25" t="s">
        <v>1</v>
      </c>
      <c r="E1680" s="25" t="s">
        <v>136</v>
      </c>
      <c r="F1680" s="25" t="s">
        <v>137</v>
      </c>
      <c r="G1680" s="26">
        <v>10.488</v>
      </c>
      <c r="H1680" s="26">
        <v>3.5</v>
      </c>
      <c r="I1680" s="26">
        <v>0</v>
      </c>
      <c r="J1680" s="26">
        <v>11.1</v>
      </c>
      <c r="K1680" s="26">
        <v>0</v>
      </c>
      <c r="L1680" s="26">
        <v>0</v>
      </c>
      <c r="M1680" s="26">
        <v>14.6</v>
      </c>
      <c r="N1680" s="26">
        <v>0.3</v>
      </c>
      <c r="O1680" s="26">
        <v>0</v>
      </c>
      <c r="P1680" s="26">
        <v>14.9</v>
      </c>
      <c r="Q1680" s="26">
        <v>0</v>
      </c>
      <c r="R1680" s="26">
        <v>0</v>
      </c>
      <c r="S1680" s="26">
        <v>14.9</v>
      </c>
      <c r="T1680" s="26">
        <v>1.8</v>
      </c>
      <c r="U1680" s="26">
        <v>16.7</v>
      </c>
      <c r="V1680" s="25" t="s">
        <v>278</v>
      </c>
    </row>
    <row r="1681" spans="1:22" hidden="1" x14ac:dyDescent="0.25">
      <c r="A1681" s="25">
        <v>2017</v>
      </c>
      <c r="B1681" s="25">
        <v>214003</v>
      </c>
      <c r="C1681" s="25" t="s">
        <v>51</v>
      </c>
      <c r="D1681" s="25" t="s">
        <v>1</v>
      </c>
      <c r="E1681" s="25" t="s">
        <v>140</v>
      </c>
      <c r="F1681" s="25" t="s">
        <v>141</v>
      </c>
      <c r="G1681" s="26">
        <v>0.24099999999999999</v>
      </c>
      <c r="H1681" s="26">
        <v>2.1</v>
      </c>
      <c r="I1681" s="26">
        <v>0</v>
      </c>
      <c r="J1681" s="26">
        <v>0.8</v>
      </c>
      <c r="K1681" s="26">
        <v>0</v>
      </c>
      <c r="L1681" s="26">
        <v>0</v>
      </c>
      <c r="M1681" s="26">
        <v>2.9</v>
      </c>
      <c r="N1681" s="26">
        <v>0</v>
      </c>
      <c r="O1681" s="26">
        <v>0</v>
      </c>
      <c r="P1681" s="26">
        <v>2.9</v>
      </c>
      <c r="Q1681" s="26">
        <v>0</v>
      </c>
      <c r="R1681" s="26">
        <v>0</v>
      </c>
      <c r="S1681" s="26">
        <v>2.9</v>
      </c>
      <c r="T1681" s="26">
        <v>0.4</v>
      </c>
      <c r="U1681" s="26">
        <v>3.3</v>
      </c>
      <c r="V1681" s="25" t="s">
        <v>278</v>
      </c>
    </row>
    <row r="1682" spans="1:22" hidden="1" x14ac:dyDescent="0.25">
      <c r="A1682" s="25">
        <v>2017</v>
      </c>
      <c r="B1682" s="25">
        <v>214003</v>
      </c>
      <c r="C1682" s="25" t="s">
        <v>51</v>
      </c>
      <c r="D1682" s="25" t="s">
        <v>1</v>
      </c>
      <c r="E1682" s="25" t="s">
        <v>152</v>
      </c>
      <c r="F1682" s="25" t="s">
        <v>153</v>
      </c>
      <c r="G1682" s="26">
        <v>0.22700000000000001</v>
      </c>
      <c r="H1682" s="26">
        <v>4.8</v>
      </c>
      <c r="I1682" s="26">
        <v>0</v>
      </c>
      <c r="J1682" s="26">
        <v>0.9</v>
      </c>
      <c r="K1682" s="26">
        <v>0</v>
      </c>
      <c r="L1682" s="26">
        <v>0</v>
      </c>
      <c r="M1682" s="26">
        <v>5.7</v>
      </c>
      <c r="N1682" s="26">
        <v>0</v>
      </c>
      <c r="O1682" s="26">
        <v>0</v>
      </c>
      <c r="P1682" s="26">
        <v>5.7</v>
      </c>
      <c r="Q1682" s="26">
        <v>0</v>
      </c>
      <c r="R1682" s="26">
        <v>0</v>
      </c>
      <c r="S1682" s="26">
        <v>5.7</v>
      </c>
      <c r="T1682" s="26">
        <v>0.7</v>
      </c>
      <c r="U1682" s="26">
        <v>6.4</v>
      </c>
      <c r="V1682" s="25" t="s">
        <v>278</v>
      </c>
    </row>
    <row r="1683" spans="1:22" hidden="1" x14ac:dyDescent="0.25">
      <c r="A1683" s="25">
        <v>2017</v>
      </c>
      <c r="B1683" s="25">
        <v>214003</v>
      </c>
      <c r="C1683" s="25" t="s">
        <v>51</v>
      </c>
      <c r="D1683" s="25" t="s">
        <v>1</v>
      </c>
      <c r="E1683" s="25" t="s">
        <v>258</v>
      </c>
      <c r="F1683" s="25" t="s">
        <v>259</v>
      </c>
      <c r="G1683" s="26">
        <v>6.2779999999999996</v>
      </c>
      <c r="H1683" s="26">
        <v>1945.6</v>
      </c>
      <c r="I1683" s="26">
        <v>741.3</v>
      </c>
      <c r="J1683" s="26">
        <v>996.4</v>
      </c>
      <c r="K1683" s="26">
        <v>0</v>
      </c>
      <c r="L1683" s="26">
        <v>0</v>
      </c>
      <c r="M1683" s="26">
        <v>3683.3</v>
      </c>
      <c r="N1683" s="26">
        <v>313.2</v>
      </c>
      <c r="O1683" s="26">
        <v>3</v>
      </c>
      <c r="P1683" s="26">
        <v>3999.5</v>
      </c>
      <c r="Q1683" s="26">
        <v>0</v>
      </c>
      <c r="R1683" s="26">
        <v>2.6</v>
      </c>
      <c r="S1683" s="26">
        <v>4002.1</v>
      </c>
      <c r="T1683" s="26">
        <v>488.3</v>
      </c>
      <c r="U1683" s="26">
        <v>4490.3999999999996</v>
      </c>
      <c r="V1683" s="25" t="s">
        <v>278</v>
      </c>
    </row>
    <row r="1684" spans="1:22" hidden="1" x14ac:dyDescent="0.25">
      <c r="A1684" s="25">
        <v>2017</v>
      </c>
      <c r="B1684" s="25">
        <v>214003</v>
      </c>
      <c r="C1684" s="25" t="s">
        <v>51</v>
      </c>
      <c r="D1684" s="25" t="s">
        <v>1</v>
      </c>
      <c r="E1684" s="25" t="s">
        <v>260</v>
      </c>
      <c r="F1684" s="25" t="s">
        <v>261</v>
      </c>
      <c r="G1684" s="26">
        <v>10.606</v>
      </c>
      <c r="H1684" s="26">
        <v>3928.7</v>
      </c>
      <c r="I1684" s="26">
        <v>887.5</v>
      </c>
      <c r="J1684" s="26">
        <v>2230.4</v>
      </c>
      <c r="K1684" s="26">
        <v>0</v>
      </c>
      <c r="L1684" s="26">
        <v>0</v>
      </c>
      <c r="M1684" s="26">
        <v>7046.6</v>
      </c>
      <c r="N1684" s="26">
        <v>383.9</v>
      </c>
      <c r="O1684" s="26">
        <v>5.0999999999999996</v>
      </c>
      <c r="P1684" s="26">
        <v>7435.6</v>
      </c>
      <c r="Q1684" s="26">
        <v>0</v>
      </c>
      <c r="R1684" s="26">
        <v>4.9000000000000004</v>
      </c>
      <c r="S1684" s="26">
        <v>7440.5</v>
      </c>
      <c r="T1684" s="26">
        <v>907.7</v>
      </c>
      <c r="U1684" s="26">
        <v>8348.2000000000007</v>
      </c>
      <c r="V1684" s="25" t="s">
        <v>278</v>
      </c>
    </row>
    <row r="1685" spans="1:22" hidden="1" x14ac:dyDescent="0.25">
      <c r="A1685" s="25">
        <v>2017</v>
      </c>
      <c r="B1685" s="25">
        <v>214003</v>
      </c>
      <c r="C1685" s="25" t="s">
        <v>51</v>
      </c>
      <c r="D1685" s="25" t="s">
        <v>1</v>
      </c>
      <c r="E1685" s="25" t="s">
        <v>268</v>
      </c>
      <c r="F1685" s="25" t="s">
        <v>269</v>
      </c>
      <c r="G1685" s="26">
        <v>16.532</v>
      </c>
      <c r="H1685" s="26">
        <v>227.5</v>
      </c>
      <c r="I1685" s="26">
        <v>33.200000000000003</v>
      </c>
      <c r="J1685" s="26">
        <v>534.70000000000005</v>
      </c>
      <c r="K1685" s="26">
        <v>0</v>
      </c>
      <c r="L1685" s="26">
        <v>0</v>
      </c>
      <c r="M1685" s="26">
        <v>795.4</v>
      </c>
      <c r="N1685" s="26">
        <v>25.7</v>
      </c>
      <c r="O1685" s="26">
        <v>0</v>
      </c>
      <c r="P1685" s="26">
        <v>821.2</v>
      </c>
      <c r="Q1685" s="26">
        <v>0</v>
      </c>
      <c r="R1685" s="26">
        <v>0.5</v>
      </c>
      <c r="S1685" s="26">
        <v>821.6</v>
      </c>
      <c r="T1685" s="26">
        <v>100.2</v>
      </c>
      <c r="U1685" s="26">
        <v>921.8</v>
      </c>
      <c r="V1685" s="25" t="s">
        <v>278</v>
      </c>
    </row>
    <row r="1686" spans="1:22" hidden="1" x14ac:dyDescent="0.25">
      <c r="A1686" s="25">
        <v>2017</v>
      </c>
      <c r="B1686" s="25">
        <v>214003</v>
      </c>
      <c r="C1686" s="25" t="s">
        <v>51</v>
      </c>
      <c r="D1686" s="25" t="s">
        <v>1</v>
      </c>
      <c r="E1686" s="25" t="s">
        <v>266</v>
      </c>
      <c r="F1686" s="25" t="s">
        <v>267</v>
      </c>
      <c r="G1686" s="26">
        <v>27.652000000000001</v>
      </c>
      <c r="H1686" s="26">
        <v>509.9</v>
      </c>
      <c r="I1686" s="26">
        <v>134.69999999999999</v>
      </c>
      <c r="J1686" s="26">
        <v>128.69999999999999</v>
      </c>
      <c r="K1686" s="26">
        <v>0</v>
      </c>
      <c r="L1686" s="26">
        <v>0</v>
      </c>
      <c r="M1686" s="26">
        <v>773.3</v>
      </c>
      <c r="N1686" s="26">
        <v>44.4</v>
      </c>
      <c r="O1686" s="26">
        <v>0</v>
      </c>
      <c r="P1686" s="26">
        <v>817.7</v>
      </c>
      <c r="Q1686" s="26">
        <v>0</v>
      </c>
      <c r="R1686" s="26">
        <v>0.5</v>
      </c>
      <c r="S1686" s="26">
        <v>818.2</v>
      </c>
      <c r="T1686" s="26">
        <v>99.8</v>
      </c>
      <c r="U1686" s="26">
        <v>918</v>
      </c>
      <c r="V1686" s="25" t="s">
        <v>278</v>
      </c>
    </row>
    <row r="1687" spans="1:22" hidden="1" x14ac:dyDescent="0.25">
      <c r="A1687" s="25">
        <v>2017</v>
      </c>
      <c r="B1687" s="25">
        <v>214003</v>
      </c>
      <c r="C1687" s="25" t="s">
        <v>51</v>
      </c>
      <c r="D1687" s="25" t="s">
        <v>1</v>
      </c>
      <c r="E1687" s="25" t="s">
        <v>254</v>
      </c>
      <c r="F1687" s="25" t="s">
        <v>255</v>
      </c>
      <c r="G1687" s="26">
        <v>0</v>
      </c>
      <c r="H1687" s="26">
        <v>0</v>
      </c>
      <c r="I1687" s="26">
        <v>14.2</v>
      </c>
      <c r="J1687" s="26">
        <v>0.3</v>
      </c>
      <c r="K1687" s="26">
        <v>0</v>
      </c>
      <c r="L1687" s="26">
        <v>0</v>
      </c>
      <c r="M1687" s="26">
        <v>14.5</v>
      </c>
      <c r="N1687" s="26">
        <v>0</v>
      </c>
      <c r="O1687" s="26">
        <v>0</v>
      </c>
      <c r="P1687" s="26">
        <v>14.5</v>
      </c>
      <c r="Q1687" s="26">
        <v>0</v>
      </c>
      <c r="R1687" s="26">
        <v>0</v>
      </c>
      <c r="S1687" s="26">
        <v>14.5</v>
      </c>
      <c r="T1687" s="26">
        <v>1.8</v>
      </c>
      <c r="U1687" s="26">
        <v>16.3</v>
      </c>
      <c r="V1687" s="25" t="s">
        <v>278</v>
      </c>
    </row>
    <row r="1688" spans="1:22" hidden="1" x14ac:dyDescent="0.25">
      <c r="A1688" s="25">
        <v>2017</v>
      </c>
      <c r="B1688" s="25">
        <v>214003</v>
      </c>
      <c r="C1688" s="25" t="s">
        <v>51</v>
      </c>
      <c r="D1688" s="25" t="s">
        <v>1</v>
      </c>
      <c r="E1688" s="25" t="s">
        <v>264</v>
      </c>
      <c r="F1688" s="25" t="s">
        <v>265</v>
      </c>
      <c r="G1688" s="26">
        <v>1.026</v>
      </c>
      <c r="H1688" s="26">
        <v>142.69999999999999</v>
      </c>
      <c r="I1688" s="26">
        <v>0</v>
      </c>
      <c r="J1688" s="26">
        <v>49.1</v>
      </c>
      <c r="K1688" s="26">
        <v>0</v>
      </c>
      <c r="L1688" s="26">
        <v>0</v>
      </c>
      <c r="M1688" s="26">
        <v>191.8</v>
      </c>
      <c r="N1688" s="26">
        <v>1.3</v>
      </c>
      <c r="O1688" s="26">
        <v>5.2</v>
      </c>
      <c r="P1688" s="26">
        <v>198.3</v>
      </c>
      <c r="Q1688" s="26">
        <v>0</v>
      </c>
      <c r="R1688" s="26">
        <v>0.1</v>
      </c>
      <c r="S1688" s="26">
        <v>198.4</v>
      </c>
      <c r="T1688" s="26">
        <v>24.2</v>
      </c>
      <c r="U1688" s="26">
        <v>222.6</v>
      </c>
      <c r="V1688" s="25" t="s">
        <v>278</v>
      </c>
    </row>
    <row r="1689" spans="1:22" hidden="1" x14ac:dyDescent="0.25">
      <c r="A1689" s="25">
        <v>2017</v>
      </c>
      <c r="B1689" s="25">
        <v>214003</v>
      </c>
      <c r="C1689" s="25" t="s">
        <v>51</v>
      </c>
      <c r="D1689" s="25" t="s">
        <v>1</v>
      </c>
      <c r="E1689" s="25" t="s">
        <v>172</v>
      </c>
      <c r="F1689" s="25" t="s">
        <v>173</v>
      </c>
      <c r="G1689" s="26">
        <v>1.9970000000000001</v>
      </c>
      <c r="H1689" s="26">
        <v>0</v>
      </c>
      <c r="I1689" s="26">
        <v>0</v>
      </c>
      <c r="J1689" s="26">
        <v>206.2</v>
      </c>
      <c r="K1689" s="26">
        <v>0</v>
      </c>
      <c r="L1689" s="26">
        <v>0</v>
      </c>
      <c r="M1689" s="26">
        <v>206.2</v>
      </c>
      <c r="N1689" s="26">
        <v>1.4</v>
      </c>
      <c r="O1689" s="26">
        <v>0</v>
      </c>
      <c r="P1689" s="26">
        <v>207.6</v>
      </c>
      <c r="Q1689" s="26">
        <v>0</v>
      </c>
      <c r="R1689" s="26">
        <v>0.1</v>
      </c>
      <c r="S1689" s="26">
        <v>207.7</v>
      </c>
      <c r="T1689" s="26">
        <v>25.3</v>
      </c>
      <c r="U1689" s="26">
        <v>233</v>
      </c>
      <c r="V1689" s="25" t="s">
        <v>278</v>
      </c>
    </row>
    <row r="1690" spans="1:22" x14ac:dyDescent="0.25">
      <c r="A1690" s="25">
        <v>2017</v>
      </c>
      <c r="B1690" s="25">
        <v>214003</v>
      </c>
      <c r="C1690" s="25" t="s">
        <v>51</v>
      </c>
      <c r="D1690" s="25" t="s">
        <v>177</v>
      </c>
      <c r="E1690" s="25" t="s">
        <v>94</v>
      </c>
      <c r="F1690" s="25" t="s">
        <v>94</v>
      </c>
      <c r="G1690" s="26">
        <v>98.683999999999997</v>
      </c>
      <c r="H1690" s="26">
        <v>8209.2999999999993</v>
      </c>
      <c r="I1690" s="26">
        <v>1833.5</v>
      </c>
      <c r="J1690" s="26">
        <v>4605.7</v>
      </c>
      <c r="K1690" s="26">
        <v>0</v>
      </c>
      <c r="L1690" s="26">
        <v>0</v>
      </c>
      <c r="M1690" s="26">
        <v>14648.5</v>
      </c>
      <c r="N1690" s="26">
        <v>802.7</v>
      </c>
      <c r="O1690" s="26">
        <v>13.9</v>
      </c>
      <c r="P1690" s="26">
        <v>15465.2</v>
      </c>
      <c r="Q1690" s="26">
        <v>0</v>
      </c>
      <c r="R1690" s="26">
        <v>9.9</v>
      </c>
      <c r="S1690" s="26">
        <v>15475</v>
      </c>
      <c r="T1690" s="26">
        <v>1887.9</v>
      </c>
      <c r="U1690" s="26">
        <v>17362.900000000001</v>
      </c>
      <c r="V1690" s="25" t="s">
        <v>278</v>
      </c>
    </row>
    <row r="1691" spans="1:22" hidden="1" x14ac:dyDescent="0.25">
      <c r="A1691" s="25">
        <v>2017</v>
      </c>
      <c r="B1691" s="25">
        <v>214013</v>
      </c>
      <c r="C1691" s="25" t="s">
        <v>274</v>
      </c>
      <c r="D1691" s="25" t="s">
        <v>1</v>
      </c>
      <c r="E1691" s="25" t="s">
        <v>110</v>
      </c>
      <c r="F1691" s="25" t="s">
        <v>111</v>
      </c>
      <c r="G1691" s="26">
        <v>10299</v>
      </c>
      <c r="H1691" s="26">
        <v>3331.8147399999998</v>
      </c>
      <c r="I1691" s="26">
        <v>920.37238010386318</v>
      </c>
      <c r="J1691" s="26">
        <v>2451.3447681619309</v>
      </c>
      <c r="K1691" s="26">
        <v>0</v>
      </c>
      <c r="L1691" s="26">
        <v>18.694409999999998</v>
      </c>
      <c r="M1691" s="26">
        <v>6722.226298265794</v>
      </c>
      <c r="N1691" s="26">
        <v>1001.6</v>
      </c>
      <c r="O1691" s="26">
        <v>3.62</v>
      </c>
      <c r="P1691" s="26">
        <v>7727.4462982657942</v>
      </c>
      <c r="Q1691" s="26">
        <v>0</v>
      </c>
      <c r="R1691" s="26">
        <v>27.981000000000002</v>
      </c>
      <c r="S1691" s="26">
        <v>7755.427298265794</v>
      </c>
      <c r="T1691" s="26">
        <v>965.3</v>
      </c>
      <c r="U1691" s="26">
        <v>8720.7272982657942</v>
      </c>
      <c r="V1691" s="25" t="s">
        <v>278</v>
      </c>
    </row>
    <row r="1692" spans="1:22" hidden="1" x14ac:dyDescent="0.25">
      <c r="A1692" s="25">
        <v>2017</v>
      </c>
      <c r="B1692" s="25">
        <v>214013</v>
      </c>
      <c r="C1692" s="25" t="s">
        <v>274</v>
      </c>
      <c r="D1692" s="25" t="s">
        <v>1</v>
      </c>
      <c r="E1692" s="25" t="s">
        <v>275</v>
      </c>
      <c r="F1692" s="25" t="s">
        <v>276</v>
      </c>
      <c r="G1692" s="26">
        <v>12173</v>
      </c>
      <c r="H1692" s="26">
        <v>6273.2417699999996</v>
      </c>
      <c r="I1692" s="26">
        <v>826.27808202887911</v>
      </c>
      <c r="J1692" s="26">
        <v>4561.8521515226385</v>
      </c>
      <c r="K1692" s="26">
        <v>0</v>
      </c>
      <c r="L1692" s="26">
        <v>20.315000000000001</v>
      </c>
      <c r="M1692" s="26">
        <v>11681.687003551519</v>
      </c>
      <c r="N1692" s="26">
        <v>803.6</v>
      </c>
      <c r="O1692" s="26">
        <v>4.2699999999999996</v>
      </c>
      <c r="P1692" s="26">
        <v>12489.557003551519</v>
      </c>
      <c r="Q1692" s="26">
        <v>0</v>
      </c>
      <c r="R1692" s="26">
        <v>45.2</v>
      </c>
      <c r="S1692" s="26">
        <v>12534.75700355152</v>
      </c>
      <c r="T1692" s="26">
        <v>1560.2</v>
      </c>
      <c r="U1692" s="26">
        <v>14094.957003551521</v>
      </c>
      <c r="V1692" s="25" t="s">
        <v>278</v>
      </c>
    </row>
    <row r="1693" spans="1:22" hidden="1" x14ac:dyDescent="0.25">
      <c r="A1693" s="25">
        <v>2017</v>
      </c>
      <c r="B1693" s="25">
        <v>214013</v>
      </c>
      <c r="C1693" s="25" t="s">
        <v>274</v>
      </c>
      <c r="D1693" s="25" t="s">
        <v>1</v>
      </c>
      <c r="E1693" s="25" t="s">
        <v>122</v>
      </c>
      <c r="F1693" s="25" t="s">
        <v>123</v>
      </c>
      <c r="G1693" s="26">
        <v>146811</v>
      </c>
      <c r="H1693" s="26">
        <v>1910.52307</v>
      </c>
      <c r="I1693" s="26">
        <v>188.90740181416078</v>
      </c>
      <c r="J1693" s="26">
        <v>1509.6640500167671</v>
      </c>
      <c r="K1693" s="26">
        <v>0</v>
      </c>
      <c r="L1693" s="26">
        <v>0</v>
      </c>
      <c r="M1693" s="26">
        <v>3609.094521830928</v>
      </c>
      <c r="N1693" s="26">
        <v>319.89999999999998</v>
      </c>
      <c r="O1693" s="26">
        <v>0</v>
      </c>
      <c r="P1693" s="26">
        <v>3928.9945218309281</v>
      </c>
      <c r="Q1693" s="26">
        <v>0</v>
      </c>
      <c r="R1693" s="26">
        <v>14.227</v>
      </c>
      <c r="S1693" s="26">
        <v>3943.2215218309279</v>
      </c>
      <c r="T1693" s="26">
        <v>490.8</v>
      </c>
      <c r="U1693" s="26">
        <v>4434.0215218309277</v>
      </c>
      <c r="V1693" s="25" t="s">
        <v>278</v>
      </c>
    </row>
    <row r="1694" spans="1:22" hidden="1" x14ac:dyDescent="0.25">
      <c r="A1694" s="25">
        <v>2017</v>
      </c>
      <c r="B1694" s="25">
        <v>214013</v>
      </c>
      <c r="C1694" s="25" t="s">
        <v>274</v>
      </c>
      <c r="D1694" s="25" t="s">
        <v>1</v>
      </c>
      <c r="E1694" s="25" t="s">
        <v>174</v>
      </c>
      <c r="F1694" s="25" t="s">
        <v>175</v>
      </c>
      <c r="G1694" s="26">
        <v>4286.3513400000002</v>
      </c>
      <c r="H1694" s="26">
        <v>0</v>
      </c>
      <c r="I1694" s="26">
        <v>0</v>
      </c>
      <c r="J1694" s="26">
        <v>0</v>
      </c>
      <c r="K1694" s="26">
        <v>0</v>
      </c>
      <c r="L1694" s="26">
        <v>0</v>
      </c>
      <c r="M1694" s="26">
        <v>0</v>
      </c>
      <c r="N1694" s="26">
        <v>0</v>
      </c>
      <c r="O1694" s="26">
        <v>0</v>
      </c>
      <c r="P1694" s="26">
        <v>0</v>
      </c>
      <c r="Q1694" s="26">
        <v>0</v>
      </c>
      <c r="R1694" s="26">
        <v>0</v>
      </c>
      <c r="S1694" s="26">
        <v>0</v>
      </c>
      <c r="T1694" s="26">
        <v>0</v>
      </c>
      <c r="U1694" s="26">
        <v>0</v>
      </c>
      <c r="V1694" s="25" t="s">
        <v>278</v>
      </c>
    </row>
    <row r="1695" spans="1:22" hidden="1" x14ac:dyDescent="0.25">
      <c r="A1695" s="25">
        <v>2017</v>
      </c>
      <c r="B1695" s="25">
        <v>214013</v>
      </c>
      <c r="C1695" s="25" t="s">
        <v>274</v>
      </c>
      <c r="D1695" s="25" t="s">
        <v>1</v>
      </c>
      <c r="E1695" s="25" t="s">
        <v>176</v>
      </c>
      <c r="F1695" s="25" t="s">
        <v>2</v>
      </c>
      <c r="G1695" s="26">
        <v>4286.3513400000002</v>
      </c>
      <c r="H1695" s="26">
        <v>209.3</v>
      </c>
      <c r="I1695" s="26">
        <v>394.15483</v>
      </c>
      <c r="J1695" s="26">
        <v>283.5562062112362</v>
      </c>
      <c r="K1695" s="26">
        <v>0</v>
      </c>
      <c r="L1695" s="26">
        <v>0</v>
      </c>
      <c r="M1695" s="26">
        <v>887.01103621123616</v>
      </c>
      <c r="N1695" s="26">
        <v>7.3</v>
      </c>
      <c r="O1695" s="26">
        <v>0</v>
      </c>
      <c r="P1695" s="26">
        <v>894.31103621123611</v>
      </c>
      <c r="Q1695" s="26">
        <v>0</v>
      </c>
      <c r="R1695" s="26">
        <v>3.238</v>
      </c>
      <c r="S1695" s="26">
        <v>897.54903621123617</v>
      </c>
      <c r="T1695" s="26">
        <v>111.7</v>
      </c>
      <c r="U1695" s="26">
        <v>1009.2490362112362</v>
      </c>
      <c r="V1695" s="25" t="s">
        <v>278</v>
      </c>
    </row>
    <row r="1696" spans="1:22" hidden="1" x14ac:dyDescent="0.25">
      <c r="A1696" s="25">
        <v>2017</v>
      </c>
      <c r="B1696" s="25">
        <v>214013</v>
      </c>
      <c r="C1696" s="25" t="s">
        <v>274</v>
      </c>
      <c r="D1696" s="25" t="s">
        <v>1</v>
      </c>
      <c r="E1696" s="25" t="s">
        <v>134</v>
      </c>
      <c r="F1696" s="25" t="s">
        <v>135</v>
      </c>
      <c r="G1696" s="26">
        <v>293142</v>
      </c>
      <c r="H1696" s="26">
        <v>158.69999999999999</v>
      </c>
      <c r="I1696" s="26">
        <v>6.1973323242407297</v>
      </c>
      <c r="J1696" s="26">
        <v>111.70869484688725</v>
      </c>
      <c r="K1696" s="26">
        <v>0</v>
      </c>
      <c r="L1696" s="26">
        <v>0</v>
      </c>
      <c r="M1696" s="26">
        <v>276.60602717112795</v>
      </c>
      <c r="N1696" s="26">
        <v>2.9</v>
      </c>
      <c r="O1696" s="26">
        <v>0</v>
      </c>
      <c r="P1696" s="26">
        <v>279.50602717112793</v>
      </c>
      <c r="Q1696" s="26">
        <v>0</v>
      </c>
      <c r="R1696" s="26">
        <v>1.012</v>
      </c>
      <c r="S1696" s="26">
        <v>280.51802717112793</v>
      </c>
      <c r="T1696" s="26">
        <v>34.9</v>
      </c>
      <c r="U1696" s="26">
        <v>315.4180271711279</v>
      </c>
      <c r="V1696" s="25" t="s">
        <v>278</v>
      </c>
    </row>
    <row r="1697" spans="1:22" hidden="1" x14ac:dyDescent="0.25">
      <c r="A1697" s="25">
        <v>2017</v>
      </c>
      <c r="B1697" s="25">
        <v>214013</v>
      </c>
      <c r="C1697" s="25" t="s">
        <v>274</v>
      </c>
      <c r="D1697" s="25" t="s">
        <v>1</v>
      </c>
      <c r="E1697" s="25" t="s">
        <v>260</v>
      </c>
      <c r="F1697" s="25" t="s">
        <v>261</v>
      </c>
      <c r="G1697" s="26">
        <v>7117</v>
      </c>
      <c r="H1697" s="26">
        <v>3346.2426800000003</v>
      </c>
      <c r="I1697" s="26">
        <v>560.49959678528683</v>
      </c>
      <c r="J1697" s="26">
        <v>2440.4429229394709</v>
      </c>
      <c r="K1697" s="26">
        <v>0</v>
      </c>
      <c r="L1697" s="26">
        <v>12.953010000000001</v>
      </c>
      <c r="M1697" s="26">
        <v>6360.1382097247579</v>
      </c>
      <c r="N1697" s="26">
        <v>582.5</v>
      </c>
      <c r="O1697" s="26">
        <v>2.5</v>
      </c>
      <c r="P1697" s="26">
        <v>6945.1382097247579</v>
      </c>
      <c r="Q1697" s="26">
        <v>0</v>
      </c>
      <c r="R1697" s="26">
        <v>25.1</v>
      </c>
      <c r="S1697" s="26">
        <v>6970.2382097247582</v>
      </c>
      <c r="T1697" s="26">
        <v>867.6</v>
      </c>
      <c r="U1697" s="26">
        <v>7837.8382097247586</v>
      </c>
      <c r="V1697" s="25" t="s">
        <v>278</v>
      </c>
    </row>
    <row r="1698" spans="1:22" hidden="1" x14ac:dyDescent="0.25">
      <c r="A1698" s="25">
        <v>2017</v>
      </c>
      <c r="B1698" s="25">
        <v>214013</v>
      </c>
      <c r="C1698" s="25" t="s">
        <v>274</v>
      </c>
      <c r="D1698" s="25" t="s">
        <v>1</v>
      </c>
      <c r="E1698" s="25" t="s">
        <v>262</v>
      </c>
      <c r="F1698" s="25" t="s">
        <v>263</v>
      </c>
      <c r="G1698" s="26">
        <v>2566</v>
      </c>
      <c r="H1698" s="26">
        <v>865.13271999999995</v>
      </c>
      <c r="I1698" s="26">
        <v>178.34820694356947</v>
      </c>
      <c r="J1698" s="26">
        <v>632.92591634379744</v>
      </c>
      <c r="K1698" s="26">
        <v>0</v>
      </c>
      <c r="L1698" s="26">
        <v>4.6048</v>
      </c>
      <c r="M1698" s="26">
        <v>1681.011643287367</v>
      </c>
      <c r="N1698" s="26">
        <v>171.7</v>
      </c>
      <c r="O1698" s="26">
        <v>0.9</v>
      </c>
      <c r="P1698" s="26">
        <v>1853.6116432873671</v>
      </c>
      <c r="Q1698" s="26">
        <v>0</v>
      </c>
      <c r="R1698" s="26">
        <v>6.7</v>
      </c>
      <c r="S1698" s="26">
        <v>1860.3116432873671</v>
      </c>
      <c r="T1698" s="26">
        <v>231.6</v>
      </c>
      <c r="U1698" s="26">
        <v>2091.911643287367</v>
      </c>
      <c r="V1698" s="25" t="s">
        <v>278</v>
      </c>
    </row>
    <row r="1699" spans="1:22" hidden="1" x14ac:dyDescent="0.25">
      <c r="A1699" s="25">
        <v>2017</v>
      </c>
      <c r="B1699" s="25">
        <v>214013</v>
      </c>
      <c r="C1699" s="25" t="s">
        <v>274</v>
      </c>
      <c r="D1699" s="25" t="s">
        <v>1</v>
      </c>
      <c r="E1699" s="25" t="s">
        <v>172</v>
      </c>
      <c r="F1699" s="25" t="s">
        <v>173</v>
      </c>
      <c r="G1699" s="26">
        <v>3750</v>
      </c>
      <c r="H1699" s="26">
        <v>0</v>
      </c>
      <c r="I1699" s="26">
        <v>287.64895000000007</v>
      </c>
      <c r="J1699" s="26">
        <v>301.00905995727356</v>
      </c>
      <c r="K1699" s="26">
        <v>0</v>
      </c>
      <c r="L1699" s="26">
        <v>0</v>
      </c>
      <c r="M1699" s="26">
        <v>588.65800995727363</v>
      </c>
      <c r="N1699" s="26">
        <v>0</v>
      </c>
      <c r="O1699" s="26">
        <v>0</v>
      </c>
      <c r="P1699" s="26">
        <v>588.65800995727363</v>
      </c>
      <c r="Q1699" s="26">
        <v>0</v>
      </c>
      <c r="R1699" s="26">
        <v>2.1320000000000001</v>
      </c>
      <c r="S1699" s="26">
        <v>590.79000995727358</v>
      </c>
      <c r="T1699" s="26">
        <v>73.5</v>
      </c>
      <c r="U1699" s="26">
        <v>664.29000995727358</v>
      </c>
      <c r="V1699" s="25" t="s">
        <v>278</v>
      </c>
    </row>
    <row r="1700" spans="1:22" x14ac:dyDescent="0.25">
      <c r="A1700" s="25">
        <v>2017</v>
      </c>
      <c r="B1700" s="25">
        <v>214013</v>
      </c>
      <c r="C1700" s="25" t="s">
        <v>274</v>
      </c>
      <c r="D1700" s="25" t="s">
        <v>177</v>
      </c>
      <c r="E1700" s="25" t="s">
        <v>94</v>
      </c>
      <c r="F1700" s="25" t="s">
        <v>94</v>
      </c>
      <c r="G1700" s="26">
        <v>484430.70267999999</v>
      </c>
      <c r="H1700" s="26">
        <v>16094.95498</v>
      </c>
      <c r="I1700" s="26">
        <v>3362.4067800000003</v>
      </c>
      <c r="J1700" s="26">
        <v>12292.503770000001</v>
      </c>
      <c r="K1700" s="26">
        <v>0</v>
      </c>
      <c r="L1700" s="26">
        <v>56.567219999999999</v>
      </c>
      <c r="M1700" s="26">
        <v>31806.43275</v>
      </c>
      <c r="N1700" s="26">
        <v>2889.5</v>
      </c>
      <c r="O1700" s="26">
        <v>11.290000000000001</v>
      </c>
      <c r="P1700" s="26">
        <v>34707.222750000001</v>
      </c>
      <c r="Q1700" s="26">
        <v>0</v>
      </c>
      <c r="R1700" s="26">
        <v>125.58999999999999</v>
      </c>
      <c r="S1700" s="26">
        <v>34832.812750000005</v>
      </c>
      <c r="T1700" s="26">
        <v>4335.6000000000004</v>
      </c>
      <c r="U1700" s="26">
        <v>39168.412750000003</v>
      </c>
      <c r="V1700" s="25" t="s">
        <v>278</v>
      </c>
    </row>
    <row r="1701" spans="1:22" hidden="1" x14ac:dyDescent="0.25">
      <c r="A1701" s="25">
        <v>2017</v>
      </c>
      <c r="B1701" s="25">
        <v>218992</v>
      </c>
      <c r="C1701" s="25" t="s">
        <v>270</v>
      </c>
      <c r="D1701" s="25" t="s">
        <v>1</v>
      </c>
      <c r="E1701" s="25" t="s">
        <v>271</v>
      </c>
      <c r="F1701" s="25" t="s">
        <v>272</v>
      </c>
      <c r="G1701" s="26">
        <v>34728</v>
      </c>
      <c r="H1701" s="26">
        <v>37554.036783445001</v>
      </c>
      <c r="I1701" s="26">
        <v>755.47425414999998</v>
      </c>
      <c r="J1701" s="26">
        <v>18628.149027210002</v>
      </c>
      <c r="K1701" s="26">
        <v>0</v>
      </c>
      <c r="L1701" s="26">
        <v>5249.7229106909999</v>
      </c>
      <c r="M1701" s="26">
        <v>62187.382975496002</v>
      </c>
      <c r="N1701" s="26">
        <v>5471.6</v>
      </c>
      <c r="O1701" s="26">
        <v>3170.9432346399999</v>
      </c>
      <c r="P1701" s="26">
        <v>70829.926210135993</v>
      </c>
      <c r="Q1701" s="26">
        <v>0</v>
      </c>
      <c r="R1701" s="26">
        <v>0</v>
      </c>
      <c r="S1701" s="26">
        <v>70829.926210135993</v>
      </c>
      <c r="T1701" s="26">
        <v>8527.1</v>
      </c>
      <c r="U1701" s="26">
        <v>79357.026210135999</v>
      </c>
      <c r="V1701" s="25" t="s">
        <v>278</v>
      </c>
    </row>
    <row r="1702" spans="1:22" hidden="1" x14ac:dyDescent="0.25">
      <c r="A1702" s="25">
        <v>2017</v>
      </c>
      <c r="B1702" s="25">
        <v>218992</v>
      </c>
      <c r="C1702" s="25" t="s">
        <v>270</v>
      </c>
      <c r="D1702" s="25" t="s">
        <v>1</v>
      </c>
      <c r="E1702" s="25" t="s">
        <v>122</v>
      </c>
      <c r="F1702" s="25" t="s">
        <v>123</v>
      </c>
      <c r="G1702" s="26">
        <v>109038</v>
      </c>
      <c r="H1702" s="26">
        <v>2586.1825104569998</v>
      </c>
      <c r="I1702" s="26">
        <v>138.518223914</v>
      </c>
      <c r="J1702" s="26">
        <v>1302.3226543000001</v>
      </c>
      <c r="K1702" s="26">
        <v>0</v>
      </c>
      <c r="L1702" s="26">
        <v>456.50075201099997</v>
      </c>
      <c r="M1702" s="26">
        <v>4483.5241406810001</v>
      </c>
      <c r="N1702" s="26">
        <v>1059</v>
      </c>
      <c r="O1702" s="26">
        <v>0</v>
      </c>
      <c r="P1702" s="26">
        <v>5542.5241406810001</v>
      </c>
      <c r="Q1702" s="26">
        <v>0</v>
      </c>
      <c r="R1702" s="26">
        <v>0</v>
      </c>
      <c r="S1702" s="26">
        <v>5542.5241406810001</v>
      </c>
      <c r="T1702" s="26">
        <v>667.3</v>
      </c>
      <c r="U1702" s="26">
        <v>6209.8241406810002</v>
      </c>
      <c r="V1702" s="25" t="s">
        <v>278</v>
      </c>
    </row>
    <row r="1703" spans="1:22" hidden="1" x14ac:dyDescent="0.25">
      <c r="A1703" s="25">
        <v>2017</v>
      </c>
      <c r="B1703" s="25">
        <v>218992</v>
      </c>
      <c r="C1703" s="25" t="s">
        <v>270</v>
      </c>
      <c r="D1703" s="25" t="s">
        <v>1</v>
      </c>
      <c r="E1703" s="25" t="s">
        <v>186</v>
      </c>
      <c r="F1703" s="25" t="s">
        <v>273</v>
      </c>
      <c r="G1703" s="26">
        <v>71265</v>
      </c>
      <c r="H1703" s="26">
        <v>5420.7141671850004</v>
      </c>
      <c r="I1703" s="26">
        <v>71.556750918999995</v>
      </c>
      <c r="J1703" s="26">
        <v>2751.7630905760002</v>
      </c>
      <c r="K1703" s="26">
        <v>0</v>
      </c>
      <c r="L1703" s="26">
        <v>0</v>
      </c>
      <c r="M1703" s="26">
        <v>8244.0340086800006</v>
      </c>
      <c r="N1703" s="26">
        <v>509.1</v>
      </c>
      <c r="O1703" s="26">
        <v>0</v>
      </c>
      <c r="P1703" s="26">
        <v>8753.1340086799992</v>
      </c>
      <c r="Q1703" s="26">
        <v>0</v>
      </c>
      <c r="R1703" s="26">
        <v>0</v>
      </c>
      <c r="S1703" s="26">
        <v>8753.1340086799992</v>
      </c>
      <c r="T1703" s="26">
        <v>1053.8</v>
      </c>
      <c r="U1703" s="26">
        <v>9806.9340086800003</v>
      </c>
      <c r="V1703" s="25" t="s">
        <v>278</v>
      </c>
    </row>
    <row r="1704" spans="1:22" hidden="1" x14ac:dyDescent="0.25">
      <c r="A1704" s="25">
        <v>2017</v>
      </c>
      <c r="B1704" s="25">
        <v>218992</v>
      </c>
      <c r="C1704" s="25" t="s">
        <v>270</v>
      </c>
      <c r="D1704" s="25" t="s">
        <v>1</v>
      </c>
      <c r="E1704" s="25" t="s">
        <v>128</v>
      </c>
      <c r="F1704" s="25" t="s">
        <v>129</v>
      </c>
      <c r="G1704" s="26">
        <v>1243674</v>
      </c>
      <c r="H1704" s="26">
        <v>8920.1698112760005</v>
      </c>
      <c r="I1704" s="26">
        <v>273.10799766600002</v>
      </c>
      <c r="J1704" s="26">
        <v>8371.4069719229992</v>
      </c>
      <c r="K1704" s="26">
        <v>0</v>
      </c>
      <c r="L1704" s="26">
        <v>2924.951037029</v>
      </c>
      <c r="M1704" s="26">
        <v>20489.635817893999</v>
      </c>
      <c r="N1704" s="26">
        <v>1792.2</v>
      </c>
      <c r="O1704" s="26">
        <v>0</v>
      </c>
      <c r="P1704" s="26">
        <v>22281.835817894</v>
      </c>
      <c r="Q1704" s="26">
        <v>0</v>
      </c>
      <c r="R1704" s="26">
        <v>0</v>
      </c>
      <c r="S1704" s="26">
        <v>22281.835817894</v>
      </c>
      <c r="T1704" s="26">
        <v>2682.5</v>
      </c>
      <c r="U1704" s="26">
        <v>24964.335817894</v>
      </c>
      <c r="V1704" s="25" t="s">
        <v>278</v>
      </c>
    </row>
    <row r="1705" spans="1:22" hidden="1" x14ac:dyDescent="0.25">
      <c r="A1705" s="25">
        <v>2017</v>
      </c>
      <c r="B1705" s="25">
        <v>218992</v>
      </c>
      <c r="C1705" s="25" t="s">
        <v>270</v>
      </c>
      <c r="D1705" s="25" t="s">
        <v>1</v>
      </c>
      <c r="E1705" s="25" t="s">
        <v>132</v>
      </c>
      <c r="F1705" s="25" t="s">
        <v>133</v>
      </c>
      <c r="G1705" s="26">
        <v>1235128</v>
      </c>
      <c r="H1705" s="26">
        <v>2316.293327119</v>
      </c>
      <c r="I1705" s="26">
        <v>0.23254254499999999</v>
      </c>
      <c r="J1705" s="26">
        <v>2082.9338169500002</v>
      </c>
      <c r="K1705" s="26">
        <v>0</v>
      </c>
      <c r="L1705" s="26">
        <v>767.32089891400005</v>
      </c>
      <c r="M1705" s="26">
        <v>5166.7805855280003</v>
      </c>
      <c r="N1705" s="26">
        <v>0.1</v>
      </c>
      <c r="O1705" s="26">
        <v>0</v>
      </c>
      <c r="P1705" s="26">
        <v>5166.8805855279998</v>
      </c>
      <c r="Q1705" s="26">
        <v>0</v>
      </c>
      <c r="R1705" s="26">
        <v>0</v>
      </c>
      <c r="S1705" s="26">
        <v>5166.8805855279998</v>
      </c>
      <c r="T1705" s="26">
        <v>622</v>
      </c>
      <c r="U1705" s="26">
        <v>5788.8805855279998</v>
      </c>
      <c r="V1705" s="25" t="s">
        <v>278</v>
      </c>
    </row>
    <row r="1706" spans="1:22" hidden="1" x14ac:dyDescent="0.25">
      <c r="A1706" s="25">
        <v>2017</v>
      </c>
      <c r="B1706" s="25">
        <v>218992</v>
      </c>
      <c r="C1706" s="25" t="s">
        <v>270</v>
      </c>
      <c r="D1706" s="25" t="s">
        <v>1</v>
      </c>
      <c r="E1706" s="25" t="s">
        <v>174</v>
      </c>
      <c r="F1706" s="25" t="s">
        <v>175</v>
      </c>
      <c r="G1706" s="26">
        <v>4585.1898000000001</v>
      </c>
      <c r="H1706" s="26">
        <v>23764.1</v>
      </c>
      <c r="I1706" s="26">
        <v>2080.2802766200002</v>
      </c>
      <c r="J1706" s="26">
        <v>1849.50435118</v>
      </c>
      <c r="K1706" s="26"/>
      <c r="L1706" s="26"/>
      <c r="M1706" s="26">
        <v>27693.884627799998</v>
      </c>
      <c r="N1706" s="26">
        <v>0.1</v>
      </c>
      <c r="O1706" s="26"/>
      <c r="P1706" s="26">
        <v>27693.9846278</v>
      </c>
      <c r="Q1706" s="26">
        <v>0</v>
      </c>
      <c r="R1706" s="26">
        <v>0</v>
      </c>
      <c r="S1706" s="26">
        <v>27693.9846278</v>
      </c>
      <c r="T1706" s="26">
        <v>3334</v>
      </c>
      <c r="U1706" s="26">
        <v>31027.9846278</v>
      </c>
      <c r="V1706" s="25" t="s">
        <v>278</v>
      </c>
    </row>
    <row r="1707" spans="1:22" hidden="1" x14ac:dyDescent="0.25">
      <c r="A1707" s="25">
        <v>2017</v>
      </c>
      <c r="B1707" s="25">
        <v>218992</v>
      </c>
      <c r="C1707" s="25" t="s">
        <v>270</v>
      </c>
      <c r="D1707" s="25" t="s">
        <v>1</v>
      </c>
      <c r="E1707" s="25" t="s">
        <v>176</v>
      </c>
      <c r="F1707" s="25" t="s">
        <v>2</v>
      </c>
      <c r="G1707" s="26">
        <v>4585.1898000000001</v>
      </c>
      <c r="H1707" s="26">
        <v>0</v>
      </c>
      <c r="I1707" s="26">
        <v>0</v>
      </c>
      <c r="J1707" s="26">
        <v>0</v>
      </c>
      <c r="K1707" s="26"/>
      <c r="L1707" s="26"/>
      <c r="M1707" s="26">
        <v>0</v>
      </c>
      <c r="N1707" s="26">
        <v>0</v>
      </c>
      <c r="O1707" s="26"/>
      <c r="P1707" s="26">
        <v>0</v>
      </c>
      <c r="Q1707" s="26">
        <v>0</v>
      </c>
      <c r="R1707" s="26">
        <v>0</v>
      </c>
      <c r="S1707" s="26">
        <v>0</v>
      </c>
      <c r="T1707" s="26">
        <v>0</v>
      </c>
      <c r="U1707" s="26">
        <v>0</v>
      </c>
      <c r="V1707" s="25" t="s">
        <v>278</v>
      </c>
    </row>
    <row r="1708" spans="1:22" hidden="1" x14ac:dyDescent="0.25">
      <c r="A1708" s="25">
        <v>2017</v>
      </c>
      <c r="B1708" s="25">
        <v>218992</v>
      </c>
      <c r="C1708" s="25" t="s">
        <v>270</v>
      </c>
      <c r="D1708" s="25" t="s">
        <v>1</v>
      </c>
      <c r="E1708" s="25" t="s">
        <v>134</v>
      </c>
      <c r="F1708" s="25" t="s">
        <v>135</v>
      </c>
      <c r="G1708" s="26">
        <v>4083485</v>
      </c>
      <c r="H1708" s="26">
        <v>4085.2728008650001</v>
      </c>
      <c r="I1708" s="26">
        <v>69.027201867000002</v>
      </c>
      <c r="J1708" s="26">
        <v>5386.9475501659999</v>
      </c>
      <c r="K1708" s="26">
        <v>0</v>
      </c>
      <c r="L1708" s="26">
        <v>909.98839403500006</v>
      </c>
      <c r="M1708" s="26">
        <v>10451.235946934001</v>
      </c>
      <c r="N1708" s="26">
        <v>0.2</v>
      </c>
      <c r="O1708" s="26">
        <v>0</v>
      </c>
      <c r="P1708" s="26">
        <v>10451.435946934</v>
      </c>
      <c r="Q1708" s="26">
        <v>0</v>
      </c>
      <c r="R1708" s="26">
        <v>0</v>
      </c>
      <c r="S1708" s="26">
        <v>10451.435946934</v>
      </c>
      <c r="T1708" s="26">
        <v>1258.2</v>
      </c>
      <c r="U1708" s="26">
        <v>11709.635946934</v>
      </c>
      <c r="V1708" s="25" t="s">
        <v>278</v>
      </c>
    </row>
    <row r="1709" spans="1:22" hidden="1" x14ac:dyDescent="0.25">
      <c r="A1709" s="25">
        <v>2017</v>
      </c>
      <c r="B1709" s="25">
        <v>218992</v>
      </c>
      <c r="C1709" s="25" t="s">
        <v>270</v>
      </c>
      <c r="D1709" s="25" t="s">
        <v>1</v>
      </c>
      <c r="E1709" s="25" t="s">
        <v>148</v>
      </c>
      <c r="F1709" s="25" t="s">
        <v>149</v>
      </c>
      <c r="G1709" s="26">
        <v>3377475</v>
      </c>
      <c r="H1709" s="26">
        <v>3328.0809238359998</v>
      </c>
      <c r="I1709" s="26">
        <v>86.407215096000002</v>
      </c>
      <c r="J1709" s="26">
        <v>1856.400329284</v>
      </c>
      <c r="K1709" s="26">
        <v>0</v>
      </c>
      <c r="L1709" s="26">
        <v>609.87588663899999</v>
      </c>
      <c r="M1709" s="26">
        <v>5880.7643548550004</v>
      </c>
      <c r="N1709" s="26">
        <v>0.2</v>
      </c>
      <c r="O1709" s="26">
        <v>0</v>
      </c>
      <c r="P1709" s="26">
        <v>5880.9643548550002</v>
      </c>
      <c r="Q1709" s="26">
        <v>0</v>
      </c>
      <c r="R1709" s="26">
        <v>0</v>
      </c>
      <c r="S1709" s="26">
        <v>5880.9643548550002</v>
      </c>
      <c r="T1709" s="26">
        <v>708</v>
      </c>
      <c r="U1709" s="26">
        <v>6588.9643548550002</v>
      </c>
      <c r="V1709" s="25" t="s">
        <v>278</v>
      </c>
    </row>
    <row r="1710" spans="1:22" hidden="1" x14ac:dyDescent="0.25">
      <c r="A1710" s="25">
        <v>2017</v>
      </c>
      <c r="B1710" s="25">
        <v>218992</v>
      </c>
      <c r="C1710" s="25" t="s">
        <v>270</v>
      </c>
      <c r="D1710" s="25" t="s">
        <v>1</v>
      </c>
      <c r="E1710" s="25" t="s">
        <v>154</v>
      </c>
      <c r="F1710" s="25" t="s">
        <v>155</v>
      </c>
      <c r="G1710" s="26">
        <v>136373</v>
      </c>
      <c r="H1710" s="26">
        <v>748.35723882299999</v>
      </c>
      <c r="I1710" s="26">
        <v>18.957759510999999</v>
      </c>
      <c r="J1710" s="26">
        <v>389.67802785499998</v>
      </c>
      <c r="K1710" s="26">
        <v>0</v>
      </c>
      <c r="L1710" s="26">
        <v>240.174923546</v>
      </c>
      <c r="M1710" s="26">
        <v>1397.1679497350001</v>
      </c>
      <c r="N1710" s="26">
        <v>0</v>
      </c>
      <c r="O1710" s="26">
        <v>0</v>
      </c>
      <c r="P1710" s="26">
        <v>1397.1679497350001</v>
      </c>
      <c r="Q1710" s="26">
        <v>0</v>
      </c>
      <c r="R1710" s="26">
        <v>0</v>
      </c>
      <c r="S1710" s="26">
        <v>1397.1679497350001</v>
      </c>
      <c r="T1710" s="26">
        <v>168.2</v>
      </c>
      <c r="U1710" s="26">
        <v>1565.3679497349999</v>
      </c>
      <c r="V1710" s="25" t="s">
        <v>278</v>
      </c>
    </row>
    <row r="1711" spans="1:22" hidden="1" x14ac:dyDescent="0.25">
      <c r="A1711" s="25">
        <v>2017</v>
      </c>
      <c r="B1711" s="25">
        <v>218992</v>
      </c>
      <c r="C1711" s="25" t="s">
        <v>270</v>
      </c>
      <c r="D1711" s="25" t="s">
        <v>1</v>
      </c>
      <c r="E1711" s="25" t="s">
        <v>158</v>
      </c>
      <c r="F1711" s="25" t="s">
        <v>159</v>
      </c>
      <c r="G1711" s="26">
        <v>228069.5</v>
      </c>
      <c r="H1711" s="26">
        <v>653.625990323</v>
      </c>
      <c r="I1711" s="26">
        <v>4.0742812500000003</v>
      </c>
      <c r="J1711" s="26">
        <v>1957.3911967859999</v>
      </c>
      <c r="K1711" s="26">
        <v>0</v>
      </c>
      <c r="L1711" s="26">
        <v>82.895211567000004</v>
      </c>
      <c r="M1711" s="26">
        <v>2697.9866799259999</v>
      </c>
      <c r="N1711" s="26">
        <v>29.1</v>
      </c>
      <c r="O1711" s="26">
        <v>0</v>
      </c>
      <c r="P1711" s="26">
        <v>2727.0866799260002</v>
      </c>
      <c r="Q1711" s="26">
        <v>0</v>
      </c>
      <c r="R1711" s="26">
        <v>0</v>
      </c>
      <c r="S1711" s="26">
        <v>2727.0866799260002</v>
      </c>
      <c r="T1711" s="26">
        <v>328.3</v>
      </c>
      <c r="U1711" s="26">
        <v>3055.3866799259999</v>
      </c>
      <c r="V1711" s="25" t="s">
        <v>278</v>
      </c>
    </row>
    <row r="1712" spans="1:22" hidden="1" x14ac:dyDescent="0.25">
      <c r="A1712" s="25">
        <v>2017</v>
      </c>
      <c r="B1712" s="25">
        <v>218992</v>
      </c>
      <c r="C1712" s="25" t="s">
        <v>270</v>
      </c>
      <c r="D1712" s="25" t="s">
        <v>1</v>
      </c>
      <c r="E1712" s="25" t="s">
        <v>162</v>
      </c>
      <c r="F1712" s="25" t="s">
        <v>163</v>
      </c>
      <c r="G1712" s="26">
        <v>4820.0000964000001</v>
      </c>
      <c r="H1712" s="26">
        <v>860.92548982100004</v>
      </c>
      <c r="I1712" s="26">
        <v>51.948489240000001</v>
      </c>
      <c r="J1712" s="26">
        <v>3172.5450025079999</v>
      </c>
      <c r="K1712" s="26">
        <v>0</v>
      </c>
      <c r="L1712" s="26">
        <v>247.41447803</v>
      </c>
      <c r="M1712" s="26">
        <v>4332.833459599</v>
      </c>
      <c r="N1712" s="26">
        <v>387.2</v>
      </c>
      <c r="O1712" s="26">
        <v>0</v>
      </c>
      <c r="P1712" s="26">
        <v>4720.0334595989998</v>
      </c>
      <c r="Q1712" s="26">
        <v>0</v>
      </c>
      <c r="R1712" s="26">
        <v>0</v>
      </c>
      <c r="S1712" s="26">
        <v>4720.0334595989998</v>
      </c>
      <c r="T1712" s="26">
        <v>568.20000000000005</v>
      </c>
      <c r="U1712" s="26">
        <v>5288.2334595989996</v>
      </c>
      <c r="V1712" s="25" t="s">
        <v>278</v>
      </c>
    </row>
    <row r="1713" spans="1:22" hidden="1" x14ac:dyDescent="0.25">
      <c r="A1713" s="25">
        <v>2017</v>
      </c>
      <c r="B1713" s="25">
        <v>218992</v>
      </c>
      <c r="C1713" s="25" t="s">
        <v>270</v>
      </c>
      <c r="D1713" s="25" t="s">
        <v>1</v>
      </c>
      <c r="E1713" s="25" t="s">
        <v>172</v>
      </c>
      <c r="F1713" s="25" t="s">
        <v>173</v>
      </c>
      <c r="G1713" s="26">
        <v>4026</v>
      </c>
      <c r="H1713" s="26"/>
      <c r="I1713" s="26">
        <v>525.86476773799995</v>
      </c>
      <c r="J1713" s="26">
        <v>548.02017759499995</v>
      </c>
      <c r="K1713" s="26"/>
      <c r="L1713" s="26"/>
      <c r="M1713" s="26">
        <v>1073.8849453329999</v>
      </c>
      <c r="N1713" s="26"/>
      <c r="O1713" s="26"/>
      <c r="P1713" s="26">
        <v>1073.8849453329999</v>
      </c>
      <c r="Q1713" s="26">
        <v>0</v>
      </c>
      <c r="R1713" s="26">
        <v>0</v>
      </c>
      <c r="S1713" s="26">
        <v>1073.8849453329999</v>
      </c>
      <c r="T1713" s="26">
        <v>129.30000000000001</v>
      </c>
      <c r="U1713" s="26">
        <v>1203.1849453330001</v>
      </c>
      <c r="V1713" s="25" t="s">
        <v>278</v>
      </c>
    </row>
    <row r="1714" spans="1:22" x14ac:dyDescent="0.25">
      <c r="A1714" s="25">
        <v>2017</v>
      </c>
      <c r="B1714" s="25">
        <v>218992</v>
      </c>
      <c r="C1714" s="25" t="s">
        <v>270</v>
      </c>
      <c r="D1714" s="25" t="s">
        <v>177</v>
      </c>
      <c r="E1714" s="25" t="s">
        <v>94</v>
      </c>
      <c r="F1714" s="25" t="s">
        <v>94</v>
      </c>
      <c r="G1714" s="26">
        <v>10537251.879696401</v>
      </c>
      <c r="H1714" s="26">
        <v>90237.759043149999</v>
      </c>
      <c r="I1714" s="26">
        <v>4075.4497605179999</v>
      </c>
      <c r="J1714" s="26">
        <v>48297.062196332001</v>
      </c>
      <c r="K1714" s="26">
        <v>0</v>
      </c>
      <c r="L1714" s="26">
        <v>11488.844492460999</v>
      </c>
      <c r="M1714" s="26">
        <v>154099.11549246099</v>
      </c>
      <c r="N1714" s="26">
        <v>9248.7999999999993</v>
      </c>
      <c r="O1714" s="26">
        <v>3170.9432346399999</v>
      </c>
      <c r="P1714" s="26">
        <v>166518.858727101</v>
      </c>
      <c r="Q1714" s="26">
        <v>0</v>
      </c>
      <c r="R1714" s="26">
        <v>0</v>
      </c>
      <c r="S1714" s="26">
        <v>166518.858727101</v>
      </c>
      <c r="T1714" s="26">
        <v>20046.900000000001</v>
      </c>
      <c r="U1714" s="26">
        <v>186565.758727101</v>
      </c>
      <c r="V1714" s="25" t="s">
        <v>278</v>
      </c>
    </row>
    <row r="1715" spans="1:22" x14ac:dyDescent="0.25">
      <c r="A1715" s="25"/>
      <c r="B1715" s="25"/>
      <c r="C1715" s="25"/>
      <c r="D1715" s="25"/>
      <c r="E1715" s="25"/>
      <c r="F1715" s="25"/>
      <c r="G1715" s="26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  <c r="R1715" s="26"/>
      <c r="S1715" s="26"/>
      <c r="T1715" s="26"/>
      <c r="U1715" s="26"/>
      <c r="V1715" s="25"/>
    </row>
    <row r="1716" spans="1:22" x14ac:dyDescent="0.25">
      <c r="A1716" s="25"/>
      <c r="B1716" s="25"/>
      <c r="C1716" s="25"/>
      <c r="D1716" s="25"/>
      <c r="E1716" s="25"/>
      <c r="F1716" s="25"/>
      <c r="G1716" s="26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  <c r="R1716" s="26"/>
      <c r="S1716" s="26"/>
      <c r="T1716" s="26"/>
      <c r="U1716" s="26"/>
      <c r="V1716" s="25"/>
    </row>
    <row r="1717" spans="1:22" x14ac:dyDescent="0.25">
      <c r="A1717" s="25"/>
      <c r="B1717" s="25"/>
      <c r="C1717" s="25"/>
      <c r="D1717" s="25"/>
      <c r="E1717" s="25"/>
      <c r="F1717" s="25"/>
      <c r="G1717" s="26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  <c r="R1717" s="26"/>
      <c r="S1717" s="26"/>
      <c r="T1717" s="26"/>
      <c r="U1717" s="26"/>
      <c r="V1717" s="25"/>
    </row>
    <row r="1718" spans="1:22" x14ac:dyDescent="0.25">
      <c r="A1718" s="25"/>
      <c r="B1718" s="25"/>
      <c r="C1718" s="25"/>
      <c r="D1718" s="25"/>
      <c r="E1718" s="25"/>
      <c r="F1718" s="25"/>
      <c r="G1718" s="26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  <c r="R1718" s="26"/>
      <c r="S1718" s="26"/>
      <c r="T1718" s="26"/>
      <c r="U1718" s="26"/>
      <c r="V1718" s="25"/>
    </row>
    <row r="1719" spans="1:22" x14ac:dyDescent="0.25">
      <c r="A1719" s="25"/>
      <c r="B1719" s="25"/>
      <c r="C1719" s="25"/>
      <c r="D1719" s="25"/>
      <c r="E1719" s="25"/>
      <c r="F1719" s="25"/>
      <c r="G1719" s="26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  <c r="R1719" s="26"/>
      <c r="S1719" s="26"/>
      <c r="T1719" s="26"/>
      <c r="U1719" s="26"/>
      <c r="V1719" s="25"/>
    </row>
    <row r="1720" spans="1:22" x14ac:dyDescent="0.25">
      <c r="A1720" s="25"/>
      <c r="B1720" s="25"/>
      <c r="C1720" s="25"/>
      <c r="D1720" s="25"/>
      <c r="E1720" s="25"/>
      <c r="F1720" s="25"/>
      <c r="G1720" s="26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  <c r="R1720" s="26"/>
      <c r="S1720" s="26"/>
      <c r="T1720" s="26"/>
      <c r="U1720" s="26"/>
      <c r="V1720" s="25"/>
    </row>
    <row r="1721" spans="1:22" x14ac:dyDescent="0.25">
      <c r="A1721" s="25"/>
      <c r="B1721" s="25"/>
      <c r="C1721" s="25"/>
      <c r="D1721" s="25"/>
      <c r="E1721" s="25"/>
      <c r="F1721" s="25"/>
      <c r="G1721" s="26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  <c r="R1721" s="26"/>
      <c r="S1721" s="26"/>
      <c r="T1721" s="26"/>
      <c r="U1721" s="26"/>
      <c r="V1721" s="25"/>
    </row>
    <row r="1722" spans="1:22" x14ac:dyDescent="0.25">
      <c r="A1722" s="25"/>
      <c r="B1722" s="25"/>
      <c r="C1722" s="25"/>
      <c r="D1722" s="25"/>
      <c r="E1722" s="25"/>
      <c r="F1722" s="25"/>
      <c r="G1722" s="26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  <c r="R1722" s="26"/>
      <c r="S1722" s="26"/>
      <c r="T1722" s="26"/>
      <c r="U1722" s="26"/>
      <c r="V1722" s="25"/>
    </row>
    <row r="1723" spans="1:22" x14ac:dyDescent="0.25">
      <c r="A1723" s="25"/>
      <c r="B1723" s="25"/>
      <c r="C1723" s="25"/>
      <c r="D1723" s="25"/>
      <c r="E1723" s="25"/>
      <c r="F1723" s="25"/>
      <c r="G1723" s="26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  <c r="R1723" s="26"/>
      <c r="S1723" s="26"/>
      <c r="T1723" s="26"/>
      <c r="U1723" s="26"/>
      <c r="V1723" s="25"/>
    </row>
    <row r="1724" spans="1:22" x14ac:dyDescent="0.25">
      <c r="A1724" s="25"/>
      <c r="B1724" s="25"/>
      <c r="C1724" s="25"/>
      <c r="D1724" s="25"/>
      <c r="E1724" s="25"/>
      <c r="F1724" s="25"/>
      <c r="G1724" s="26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  <c r="R1724" s="26"/>
      <c r="S1724" s="26"/>
      <c r="T1724" s="26"/>
      <c r="U1724" s="26"/>
      <c r="V1724" s="25"/>
    </row>
    <row r="1725" spans="1:22" x14ac:dyDescent="0.25">
      <c r="A1725" s="25"/>
      <c r="B1725" s="25"/>
      <c r="C1725" s="25"/>
      <c r="D1725" s="25"/>
      <c r="E1725" s="25"/>
      <c r="F1725" s="25"/>
      <c r="G1725" s="26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  <c r="R1725" s="26"/>
      <c r="S1725" s="26"/>
      <c r="T1725" s="26"/>
      <c r="U1725" s="26"/>
      <c r="V1725" s="25"/>
    </row>
    <row r="1726" spans="1:22" x14ac:dyDescent="0.25">
      <c r="A1726" s="25"/>
      <c r="B1726" s="25"/>
      <c r="C1726" s="25"/>
      <c r="D1726" s="25"/>
      <c r="E1726" s="25"/>
      <c r="F1726" s="25"/>
      <c r="G1726" s="26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  <c r="R1726" s="26"/>
      <c r="S1726" s="26"/>
      <c r="T1726" s="26"/>
      <c r="U1726" s="26"/>
      <c r="V1726" s="25"/>
    </row>
    <row r="1727" spans="1:22" x14ac:dyDescent="0.25">
      <c r="A1727" s="25"/>
      <c r="B1727" s="25"/>
      <c r="C1727" s="25"/>
      <c r="D1727" s="25"/>
      <c r="E1727" s="25"/>
      <c r="F1727" s="25"/>
      <c r="G1727" s="26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  <c r="R1727" s="26"/>
      <c r="S1727" s="26"/>
      <c r="T1727" s="26"/>
      <c r="U1727" s="26"/>
      <c r="V1727" s="25"/>
    </row>
    <row r="1728" spans="1:22" x14ac:dyDescent="0.25">
      <c r="A1728" s="25"/>
      <c r="B1728" s="25"/>
      <c r="C1728" s="25"/>
      <c r="D1728" s="25"/>
      <c r="E1728" s="25"/>
      <c r="F1728" s="25"/>
      <c r="G1728" s="26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  <c r="R1728" s="26"/>
      <c r="S1728" s="26"/>
      <c r="T1728" s="26"/>
      <c r="U1728" s="26"/>
      <c r="V1728" s="25"/>
    </row>
    <row r="1729" spans="1:22" x14ac:dyDescent="0.25">
      <c r="A1729" s="25"/>
      <c r="B1729" s="25"/>
      <c r="C1729" s="25"/>
      <c r="D1729" s="25"/>
      <c r="E1729" s="25"/>
      <c r="F1729" s="25"/>
      <c r="G1729" s="26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  <c r="R1729" s="26"/>
      <c r="S1729" s="26"/>
      <c r="T1729" s="26"/>
      <c r="U1729" s="26"/>
      <c r="V1729" s="25"/>
    </row>
    <row r="1730" spans="1:22" x14ac:dyDescent="0.25">
      <c r="A1730" s="25"/>
      <c r="B1730" s="25"/>
      <c r="C1730" s="25"/>
      <c r="D1730" s="25"/>
      <c r="E1730" s="25"/>
      <c r="F1730" s="25"/>
      <c r="G1730" s="26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  <c r="R1730" s="26"/>
      <c r="S1730" s="26"/>
      <c r="T1730" s="26"/>
      <c r="U1730" s="26"/>
      <c r="V1730" s="25"/>
    </row>
  </sheetData>
  <autoFilter ref="A1:V1714">
    <filterColumn colId="5">
      <filters>
        <filter val="XYZ"/>
      </filters>
    </filterColumn>
  </autoFilter>
  <pageMargins left="0" right="0" top="0" bottom="0" header="0.3" footer="0.3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D271F-BEA8-4CB2-A2A5-CA96DB22CEC9}"/>
</file>

<file path=customXml/itemProps2.xml><?xml version="1.0" encoding="utf-8"?>
<ds:datastoreItem xmlns:ds="http://schemas.openxmlformats.org/officeDocument/2006/customXml" ds:itemID="{96D28D27-1548-4422-8324-8BB2B5799746}"/>
</file>

<file path=customXml/itemProps3.xml><?xml version="1.0" encoding="utf-8"?>
<ds:datastoreItem xmlns:ds="http://schemas.openxmlformats.org/officeDocument/2006/customXml" ds:itemID="{C5E9E732-5DEA-405A-AEB5-2F58F9B532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M-Detail</vt:lpstr>
      <vt:lpstr>Summary!Print_Area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Jerry Schmith</dc:creator>
  <cp:lastModifiedBy>Caitlin Grim</cp:lastModifiedBy>
  <cp:lastPrinted>2016-06-16T14:13:02Z</cp:lastPrinted>
  <dcterms:created xsi:type="dcterms:W3CDTF">2016-03-25T15:25:03Z</dcterms:created>
  <dcterms:modified xsi:type="dcterms:W3CDTF">2018-07-23T16:34:21Z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