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TE_SETTING\FY 2018 Model Input\"/>
    </mc:Choice>
  </mc:AlternateContent>
  <bookViews>
    <workbookView xWindow="0" yWindow="0" windowWidth="28800" windowHeight="14520"/>
  </bookViews>
  <sheets>
    <sheet name="RRIP Revenue Impact" sheetId="2" r:id="rId1"/>
    <sheet name="RRIP results" sheetId="3" r:id="rId2"/>
  </sheets>
  <definedNames>
    <definedName name="_xlnm._FilterDatabase" localSheetId="1" hidden="1">'RRIP results'!$A$3:$J$3</definedName>
    <definedName name="_xlnm._FilterDatabase" localSheetId="0" hidden="1">'RRIP Revenue Impact'!$A$4:$O$4</definedName>
    <definedName name="_fy13">#REF!</definedName>
    <definedName name="_fy14">#REF!</definedName>
    <definedName name="_fy15">#REF!</definedName>
    <definedName name="_fy152">#REF!</definedName>
    <definedName name="_xlnm.Print_Are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2" l="1"/>
  <c r="N58" i="2" s="1"/>
  <c r="N55" i="2"/>
  <c r="N56" i="2" s="1"/>
  <c r="N54" i="2"/>
  <c r="M57" i="2"/>
  <c r="M58" i="2" s="1"/>
  <c r="M55" i="2"/>
  <c r="M56" i="2" s="1"/>
  <c r="M54" i="2"/>
  <c r="I57" i="2"/>
  <c r="I58" i="2" s="1"/>
  <c r="I55" i="2"/>
  <c r="I56" i="2" s="1"/>
  <c r="I54" i="2"/>
</calcChain>
</file>

<file path=xl/sharedStrings.xml><?xml version="1.0" encoding="utf-8"?>
<sst xmlns="http://schemas.openxmlformats.org/spreadsheetml/2006/main" count="149" uniqueCount="87">
  <si>
    <t>Improvement Scaling</t>
  </si>
  <si>
    <t>Attainment Scaling</t>
  </si>
  <si>
    <t>Final Adjustment</t>
  </si>
  <si>
    <t>HOSPITAL NAME</t>
  </si>
  <si>
    <t>Over/Under Target</t>
  </si>
  <si>
    <t>ATLANTIC GENERAL</t>
  </si>
  <si>
    <t>BON SECOURS</t>
  </si>
  <si>
    <t>MCCREADY</t>
  </si>
  <si>
    <t>FT. WASHINGTON</t>
  </si>
  <si>
    <t>MERCY</t>
  </si>
  <si>
    <t>NORTHWEST</t>
  </si>
  <si>
    <t>UNION MEMORIAL</t>
  </si>
  <si>
    <t>CHESTERTOWN</t>
  </si>
  <si>
    <t>ST. MARY</t>
  </si>
  <si>
    <t>SINAI</t>
  </si>
  <si>
    <t>CALVERT</t>
  </si>
  <si>
    <t>HARFORD</t>
  </si>
  <si>
    <t>GOOD SAMARITAN</t>
  </si>
  <si>
    <t>UM ST. JOSEPH</t>
  </si>
  <si>
    <t>ST. AGNES</t>
  </si>
  <si>
    <t>CHARLES REGIONAL</t>
  </si>
  <si>
    <t>BALTIMORE WASHINGTON MEDICAL CENTER</t>
  </si>
  <si>
    <t>UNIVERSITY OF MARYLAND</t>
  </si>
  <si>
    <t>HOPKINS BAYVIEW MED CTR</t>
  </si>
  <si>
    <t>UMMC MIDTOWN</t>
  </si>
  <si>
    <t>MONTGOMERY GENERAL</t>
  </si>
  <si>
    <t>UPPER CHESAPEAKE HEALTH</t>
  </si>
  <si>
    <t>FRANKLIN SQUARE</t>
  </si>
  <si>
    <t>ANNE ARUNDEL</t>
  </si>
  <si>
    <t>DOCTORS COMMUNITY</t>
  </si>
  <si>
    <t>DORCHESTER</t>
  </si>
  <si>
    <t>JOHNS HOPKINS</t>
  </si>
  <si>
    <t>SUBURBAN</t>
  </si>
  <si>
    <t>G.B.M.C.</t>
  </si>
  <si>
    <t>FREDERICK MEMORIAL</t>
  </si>
  <si>
    <t>SHADY GROVE</t>
  </si>
  <si>
    <t>SOUTHERN MARYLAND</t>
  </si>
  <si>
    <t>PENINSULA REGIONAL</t>
  </si>
  <si>
    <t>CARROLL COUNTY</t>
  </si>
  <si>
    <t>WESTERN MARYLAND HEALTH SYSTEM</t>
  </si>
  <si>
    <t>REHAB &amp; ORTHO</t>
  </si>
  <si>
    <t>LAUREL REGIONAL</t>
  </si>
  <si>
    <t>GARRETT COUNTY</t>
  </si>
  <si>
    <t>HOWARD COUNTY</t>
  </si>
  <si>
    <t>HARBOR</t>
  </si>
  <si>
    <t>HOLY CROSS</t>
  </si>
  <si>
    <t>WASHINGTON ADVENTIST</t>
  </si>
  <si>
    <t>MERITUS</t>
  </si>
  <si>
    <t>PRINCE GEORGE</t>
  </si>
  <si>
    <t>EASTON</t>
  </si>
  <si>
    <t>% Inpatient</t>
  </si>
  <si>
    <t>Total /Instate Medicare Readmission Rate</t>
  </si>
  <si>
    <t>Case-mix Adjusted Rate With Out Of  State Adjust</t>
  </si>
  <si>
    <t>CY13</t>
  </si>
  <si>
    <t>Percent Change In Case-mix Adjusted Rate</t>
  </si>
  <si>
    <t>Target</t>
  </si>
  <si>
    <t>D</t>
  </si>
  <si>
    <t>E=C-D</t>
  </si>
  <si>
    <t>F</t>
  </si>
  <si>
    <t>G</t>
  </si>
  <si>
    <t>H</t>
  </si>
  <si>
    <t>I</t>
  </si>
  <si>
    <t>J</t>
  </si>
  <si>
    <t>K</t>
  </si>
  <si>
    <t> STATE</t>
  </si>
  <si>
    <t>Total Penalties Statewide</t>
  </si>
  <si>
    <t>Total Rewards Statewide</t>
  </si>
  <si>
    <t>Benchmark</t>
  </si>
  <si>
    <t>RY 2018 Readmission Reduction Incentive Program</t>
  </si>
  <si>
    <t>Hospital ID</t>
  </si>
  <si>
    <t>UNION HOSPITAL  OF CECIL COUNT</t>
  </si>
  <si>
    <t>LEVINDALE</t>
  </si>
  <si>
    <t>HOLY CROSS GERMANTOWN</t>
  </si>
  <si>
    <t>Case-mix Adjusted Readmission Rate</t>
  </si>
  <si>
    <t>CY 16</t>
  </si>
  <si>
    <t>Percentages have been rounded for display. Final scaling values are rounded to two decimal places.</t>
  </si>
  <si>
    <t>Holy Cross Germantown is Attainment only in RY 2018</t>
  </si>
  <si>
    <t xml:space="preserve">Percentages have been rounded for display. </t>
  </si>
  <si>
    <r>
      <t>Rehab and Ortho Revenue is adjusted to 16% of total FY 16 Permanent Inpatient Revenue</t>
    </r>
    <r>
      <rPr>
        <b/>
        <sz val="10"/>
        <color rgb="FF000000"/>
        <rFont val="Times New Roman"/>
        <family val="1"/>
      </rPr>
      <t> </t>
    </r>
  </si>
  <si>
    <t>FY 17 Permanent Inpatient Revenue</t>
  </si>
  <si>
    <t>CY 16 Case-Mix Adjusted Rate with Out of State</t>
  </si>
  <si>
    <t>RY 18 Scaling</t>
  </si>
  <si>
    <t>RY 18 Adjustment</t>
  </si>
  <si>
    <t>RY18 Better of Attainment/Improvement</t>
  </si>
  <si>
    <t>RY 18 Scaling %</t>
  </si>
  <si>
    <t xml:space="preserve">Target 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</si>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</sst>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8"/>
      <name val="Times New Roman"/>
      <family val="1"/>
    </font>
    <font>
      <b/>
      <sz val="14"/>
      <color theme="1"/>
      <name val="Wingdings"/>
      <charset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5">
    <xf numFmtId="0" fontId="0" fillId="0" borderId="0" xfId="0"/>
    <xf numFmtId="0" fontId="7" fillId="0" borderId="0" xfId="0" applyFont="1"/>
    <xf numFmtId="0" fontId="9" fillId="0" borderId="0" xfId="0" applyFont="1"/>
    <xf numFmtId="0" fontId="12" fillId="0" borderId="0" xfId="0" applyFont="1"/>
    <xf numFmtId="0" fontId="7" fillId="0" borderId="0" xfId="0" applyFont="1" applyFill="1"/>
    <xf numFmtId="0" fontId="14" fillId="0" borderId="0" xfId="0" applyFont="1"/>
    <xf numFmtId="0" fontId="8" fillId="8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1" fillId="7" borderId="3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/>
    </xf>
    <xf numFmtId="0" fontId="4" fillId="2" borderId="5" xfId="0" applyNumberFormat="1" applyFont="1" applyFill="1" applyBorder="1" applyAlignment="1" applyProtection="1">
      <alignment horizontal="left"/>
    </xf>
    <xf numFmtId="0" fontId="5" fillId="2" borderId="5" xfId="0" applyNumberFormat="1" applyFont="1" applyFill="1" applyBorder="1" applyAlignment="1" applyProtection="1"/>
    <xf numFmtId="0" fontId="10" fillId="2" borderId="5" xfId="0" applyNumberFormat="1" applyFont="1" applyFill="1" applyBorder="1" applyAlignment="1" applyProtection="1"/>
    <xf numFmtId="0" fontId="9" fillId="0" borderId="3" xfId="0" applyFont="1" applyBorder="1"/>
    <xf numFmtId="0" fontId="15" fillId="0" borderId="3" xfId="0" applyNumberFormat="1" applyFont="1" applyFill="1" applyBorder="1" applyAlignment="1" applyProtection="1">
      <alignment horizontal="left"/>
    </xf>
    <xf numFmtId="10" fontId="15" fillId="6" borderId="3" xfId="0" applyNumberFormat="1" applyFont="1" applyFill="1" applyBorder="1" applyAlignment="1" applyProtection="1">
      <alignment horizontal="right"/>
    </xf>
    <xf numFmtId="43" fontId="15" fillId="6" borderId="3" xfId="1" applyFont="1" applyFill="1" applyBorder="1" applyAlignment="1" applyProtection="1">
      <alignment horizontal="right"/>
    </xf>
    <xf numFmtId="10" fontId="15" fillId="0" borderId="3" xfId="0" applyNumberFormat="1" applyFont="1" applyFill="1" applyBorder="1" applyAlignment="1" applyProtection="1">
      <alignment horizontal="right"/>
    </xf>
    <xf numFmtId="43" fontId="15" fillId="6" borderId="3" xfId="1" applyNumberFormat="1" applyFont="1" applyFill="1" applyBorder="1" applyAlignment="1" applyProtection="1">
      <alignment horizontal="right"/>
    </xf>
    <xf numFmtId="10" fontId="16" fillId="2" borderId="3" xfId="4" applyNumberFormat="1" applyFont="1" applyFill="1" applyBorder="1" applyAlignment="1" applyProtection="1"/>
    <xf numFmtId="43" fontId="15" fillId="0" borderId="3" xfId="1" applyFont="1" applyFill="1" applyBorder="1" applyAlignment="1" applyProtection="1">
      <alignment horizontal="right"/>
    </xf>
    <xf numFmtId="43" fontId="15" fillId="0" borderId="3" xfId="1" applyNumberFormat="1" applyFont="1" applyFill="1" applyBorder="1" applyAlignment="1" applyProtection="1">
      <alignment horizontal="right"/>
    </xf>
    <xf numFmtId="10" fontId="16" fillId="0" borderId="3" xfId="4" applyNumberFormat="1" applyFont="1" applyFill="1" applyBorder="1" applyAlignment="1" applyProtection="1"/>
    <xf numFmtId="10" fontId="8" fillId="5" borderId="3" xfId="0" applyNumberFormat="1" applyFont="1" applyFill="1" applyBorder="1" applyAlignment="1" applyProtection="1">
      <alignment horizontal="right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/>
    </xf>
    <xf numFmtId="0" fontId="10" fillId="2" borderId="3" xfId="0" applyNumberFormat="1" applyFont="1" applyFill="1" applyBorder="1" applyAlignment="1" applyProtection="1"/>
    <xf numFmtId="0" fontId="16" fillId="2" borderId="3" xfId="0" applyNumberFormat="1" applyFont="1" applyFill="1" applyBorder="1" applyAlignment="1" applyProtection="1"/>
    <xf numFmtId="0" fontId="11" fillId="3" borderId="3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3" borderId="3" xfId="0" applyFont="1" applyFill="1" applyBorder="1"/>
    <xf numFmtId="0" fontId="15" fillId="0" borderId="3" xfId="0" applyNumberFormat="1" applyFont="1" applyFill="1" applyBorder="1" applyAlignment="1" applyProtection="1">
      <alignment horizontal="left" wrapText="1"/>
    </xf>
    <xf numFmtId="164" fontId="16" fillId="0" borderId="3" xfId="0" applyNumberFormat="1" applyFont="1" applyBorder="1" applyAlignment="1">
      <alignment horizontal="right"/>
    </xf>
    <xf numFmtId="10" fontId="16" fillId="0" borderId="3" xfId="3" applyNumberFormat="1" applyFont="1" applyBorder="1" applyAlignment="1">
      <alignment horizontal="right"/>
    </xf>
    <xf numFmtId="165" fontId="15" fillId="0" borderId="3" xfId="3" applyNumberFormat="1" applyFont="1" applyFill="1" applyBorder="1" applyAlignment="1" applyProtection="1"/>
    <xf numFmtId="10" fontId="9" fillId="0" borderId="3" xfId="3" applyNumberFormat="1" applyFont="1" applyFill="1" applyBorder="1" applyAlignment="1" applyProtection="1"/>
    <xf numFmtId="10" fontId="15" fillId="0" borderId="3" xfId="3" applyNumberFormat="1" applyFont="1" applyFill="1" applyBorder="1" applyAlignment="1" applyProtection="1"/>
    <xf numFmtId="164" fontId="15" fillId="0" borderId="3" xfId="2" applyNumberFormat="1" applyFont="1" applyFill="1" applyBorder="1" applyAlignment="1" applyProtection="1"/>
    <xf numFmtId="164" fontId="16" fillId="0" borderId="3" xfId="0" applyNumberFormat="1" applyFont="1" applyFill="1" applyBorder="1" applyAlignment="1">
      <alignment horizontal="right"/>
    </xf>
    <xf numFmtId="10" fontId="16" fillId="0" borderId="3" xfId="3" applyNumberFormat="1" applyFont="1" applyFill="1" applyBorder="1" applyAlignment="1">
      <alignment horizontal="right"/>
    </xf>
    <xf numFmtId="165" fontId="9" fillId="0" borderId="3" xfId="3" applyNumberFormat="1" applyFont="1" applyFill="1" applyBorder="1" applyAlignment="1" applyProtection="1"/>
    <xf numFmtId="10" fontId="9" fillId="0" borderId="3" xfId="0" applyNumberFormat="1" applyFont="1" applyFill="1" applyBorder="1" applyAlignment="1" applyProtection="1"/>
    <xf numFmtId="0" fontId="9" fillId="0" borderId="3" xfId="0" applyNumberFormat="1" applyFont="1" applyFill="1" applyBorder="1" applyAlignment="1" applyProtection="1"/>
    <xf numFmtId="164" fontId="13" fillId="5" borderId="3" xfId="0" applyNumberFormat="1" applyFont="1" applyFill="1" applyBorder="1" applyAlignment="1">
      <alignment horizontal="right"/>
    </xf>
    <xf numFmtId="10" fontId="13" fillId="5" borderId="3" xfId="4" applyNumberFormat="1" applyFont="1" applyFill="1" applyBorder="1" applyAlignment="1" applyProtection="1"/>
    <xf numFmtId="165" fontId="8" fillId="5" borderId="3" xfId="3" applyNumberFormat="1" applyFont="1" applyFill="1" applyBorder="1" applyAlignment="1" applyProtection="1"/>
    <xf numFmtId="165" fontId="18" fillId="5" borderId="3" xfId="3" applyNumberFormat="1" applyFont="1" applyFill="1" applyBorder="1" applyAlignment="1" applyProtection="1"/>
    <xf numFmtId="166" fontId="18" fillId="5" borderId="3" xfId="0" applyNumberFormat="1" applyFont="1" applyFill="1" applyBorder="1" applyAlignment="1" applyProtection="1"/>
    <xf numFmtId="164" fontId="18" fillId="5" borderId="3" xfId="2" applyNumberFormat="1" applyFont="1" applyFill="1" applyBorder="1" applyAlignment="1" applyProtection="1"/>
    <xf numFmtId="0" fontId="18" fillId="5" borderId="3" xfId="0" applyNumberFormat="1" applyFont="1" applyFill="1" applyBorder="1" applyAlignment="1" applyProtection="1"/>
    <xf numFmtId="0" fontId="9" fillId="2" borderId="3" xfId="0" applyNumberFormat="1" applyFont="1" applyFill="1" applyBorder="1" applyAlignment="1" applyProtection="1"/>
    <xf numFmtId="164" fontId="9" fillId="2" borderId="3" xfId="2" applyNumberFormat="1" applyFont="1" applyFill="1" applyBorder="1" applyAlignment="1" applyProtection="1"/>
    <xf numFmtId="10" fontId="9" fillId="2" borderId="3" xfId="3" applyNumberFormat="1" applyFont="1" applyFill="1" applyBorder="1" applyAlignment="1" applyProtection="1"/>
    <xf numFmtId="0" fontId="9" fillId="0" borderId="3" xfId="0" applyFont="1" applyBorder="1" applyAlignment="1">
      <alignment wrapText="1"/>
    </xf>
    <xf numFmtId="0" fontId="16" fillId="0" borderId="3" xfId="0" applyFont="1" applyBorder="1"/>
    <xf numFmtId="0" fontId="19" fillId="2" borderId="3" xfId="0" applyNumberFormat="1" applyFont="1" applyFill="1" applyBorder="1" applyAlignment="1" applyProtection="1">
      <alignment wrapText="1"/>
    </xf>
    <xf numFmtId="0" fontId="8" fillId="5" borderId="3" xfId="0" applyNumberFormat="1" applyFont="1" applyFill="1" applyBorder="1" applyAlignment="1" applyProtection="1">
      <alignment horizontal="center" vertical="center" wrapText="1"/>
    </xf>
    <xf numFmtId="10" fontId="8" fillId="5" borderId="3" xfId="0" applyNumberFormat="1" applyFont="1" applyFill="1" applyBorder="1" applyAlignment="1" applyProtection="1">
      <alignment horizontal="center" vertical="center" wrapText="1"/>
    </xf>
    <xf numFmtId="0" fontId="11" fillId="5" borderId="3" xfId="0" applyFont="1" applyFill="1" applyBorder="1" applyAlignment="1">
      <alignment horizontal="right" vertical="center" wrapText="1"/>
    </xf>
    <xf numFmtId="0" fontId="19" fillId="2" borderId="3" xfId="0" applyNumberFormat="1" applyFont="1" applyFill="1" applyBorder="1" applyAlignment="1" applyProtection="1">
      <alignment horizontal="left" wrapText="1"/>
    </xf>
    <xf numFmtId="0" fontId="6" fillId="3" borderId="3" xfId="0" applyNumberFormat="1" applyFont="1" applyFill="1" applyBorder="1" applyAlignment="1" applyProtection="1">
      <alignment horizontal="center"/>
    </xf>
    <xf numFmtId="0" fontId="6" fillId="8" borderId="3" xfId="0" applyNumberFormat="1" applyFont="1" applyFill="1" applyBorder="1" applyAlignment="1" applyProtection="1">
      <alignment horizontal="center"/>
    </xf>
    <xf numFmtId="0" fontId="6" fillId="4" borderId="3" xfId="0" applyNumberFormat="1" applyFont="1" applyFill="1" applyBorder="1" applyAlignment="1" applyProtection="1">
      <alignment horizontal="center"/>
    </xf>
    <xf numFmtId="0" fontId="13" fillId="5" borderId="3" xfId="0" applyFont="1" applyFill="1" applyBorder="1" applyAlignment="1">
      <alignment horizontal="center" wrapText="1"/>
    </xf>
    <xf numFmtId="0" fontId="8" fillId="4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>
      <alignment horizontal="left"/>
    </xf>
    <xf numFmtId="0" fontId="9" fillId="2" borderId="3" xfId="0" applyNumberFormat="1" applyFont="1" applyFill="1" applyBorder="1" applyAlignment="1" applyProtection="1">
      <alignment horizontal="left"/>
    </xf>
    <xf numFmtId="0" fontId="17" fillId="0" borderId="3" xfId="0" applyFont="1" applyBorder="1" applyAlignment="1">
      <alignment horizontal="right" vertical="center" wrapText="1"/>
    </xf>
    <xf numFmtId="0" fontId="9" fillId="0" borderId="3" xfId="0" applyFont="1" applyFill="1" applyBorder="1" applyAlignment="1">
      <alignment horizontal="right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164" fontId="20" fillId="0" borderId="0" xfId="0" applyNumberFormat="1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Percent" xfId="3" builtinId="5"/>
    <cellStyle name="Percent 2 3" xfId="4"/>
  </cellStyles>
  <dxfs count="2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D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U50" sqref="U50"/>
    </sheetView>
  </sheetViews>
  <sheetFormatPr defaultRowHeight="15" x14ac:dyDescent="0.25"/>
  <cols>
    <col min="1" max="1" width="9" customWidth="1"/>
    <col min="2" max="2" width="25.5703125" style="9" customWidth="1"/>
    <col min="3" max="4" width="15.85546875" style="1" customWidth="1"/>
    <col min="5" max="5" width="9.140625" style="5"/>
    <col min="6" max="6" width="7.7109375" style="1" customWidth="1"/>
    <col min="7" max="7" width="10" style="1" customWidth="1"/>
    <col min="8" max="8" width="7.140625" style="1" bestFit="1" customWidth="1"/>
    <col min="9" max="9" width="14.42578125" style="1" customWidth="1"/>
    <col min="10" max="10" width="9.140625" style="1"/>
    <col min="11" max="11" width="9.85546875" style="1" customWidth="1"/>
    <col min="12" max="12" width="7.140625" style="1" bestFit="1" customWidth="1"/>
    <col min="13" max="13" width="14.5703125" style="1" bestFit="1" customWidth="1"/>
    <col min="14" max="14" width="15" style="1" bestFit="1" customWidth="1"/>
    <col min="15" max="15" width="7.140625" style="1" bestFit="1" customWidth="1"/>
  </cols>
  <sheetData>
    <row r="1" spans="1:15" ht="49.5" customHeight="1" x14ac:dyDescent="0.3">
      <c r="A1" s="61" t="s">
        <v>68</v>
      </c>
      <c r="B1" s="61"/>
      <c r="C1" s="61"/>
      <c r="D1" s="61"/>
      <c r="N1" s="74" t="s">
        <v>86</v>
      </c>
    </row>
    <row r="2" spans="1:15" ht="22.5" x14ac:dyDescent="0.3">
      <c r="A2" s="57"/>
      <c r="B2" s="57"/>
      <c r="C2" s="57"/>
      <c r="D2" s="57"/>
      <c r="E2" s="28"/>
      <c r="F2" s="62" t="s">
        <v>0</v>
      </c>
      <c r="G2" s="62"/>
      <c r="H2" s="62"/>
      <c r="I2" s="62"/>
      <c r="J2" s="63" t="s">
        <v>1</v>
      </c>
      <c r="K2" s="63"/>
      <c r="L2" s="63"/>
      <c r="M2" s="63"/>
      <c r="N2" s="64" t="s">
        <v>2</v>
      </c>
      <c r="O2" s="64"/>
    </row>
    <row r="3" spans="1:15" ht="38.25" customHeight="1" x14ac:dyDescent="0.25">
      <c r="A3" s="58" t="s">
        <v>69</v>
      </c>
      <c r="B3" s="58" t="s">
        <v>3</v>
      </c>
      <c r="C3" s="59" t="s">
        <v>79</v>
      </c>
      <c r="D3" s="59" t="s">
        <v>80</v>
      </c>
      <c r="E3" s="65" t="s">
        <v>54</v>
      </c>
      <c r="F3" s="30" t="s">
        <v>55</v>
      </c>
      <c r="G3" s="30" t="s">
        <v>4</v>
      </c>
      <c r="H3" s="30" t="s">
        <v>81</v>
      </c>
      <c r="I3" s="30" t="s">
        <v>82</v>
      </c>
      <c r="J3" s="31" t="s">
        <v>85</v>
      </c>
      <c r="K3" s="31" t="s">
        <v>4</v>
      </c>
      <c r="L3" s="31" t="s">
        <v>81</v>
      </c>
      <c r="M3" s="31" t="s">
        <v>82</v>
      </c>
      <c r="N3" s="66" t="s">
        <v>83</v>
      </c>
      <c r="O3" s="66" t="s">
        <v>84</v>
      </c>
    </row>
    <row r="4" spans="1:15" x14ac:dyDescent="0.25">
      <c r="A4" s="58"/>
      <c r="B4" s="58"/>
      <c r="C4" s="59"/>
      <c r="D4" s="59"/>
      <c r="E4" s="65"/>
      <c r="F4" s="30" t="s">
        <v>56</v>
      </c>
      <c r="G4" s="32" t="s">
        <v>57</v>
      </c>
      <c r="H4" s="30" t="s">
        <v>58</v>
      </c>
      <c r="I4" s="30" t="s">
        <v>59</v>
      </c>
      <c r="J4" s="31" t="s">
        <v>60</v>
      </c>
      <c r="K4" s="6" t="s">
        <v>61</v>
      </c>
      <c r="L4" s="6" t="s">
        <v>62</v>
      </c>
      <c r="M4" s="6" t="s">
        <v>63</v>
      </c>
      <c r="N4" s="66"/>
      <c r="O4" s="66"/>
    </row>
    <row r="5" spans="1:15" x14ac:dyDescent="0.25">
      <c r="A5" s="15">
        <v>210001</v>
      </c>
      <c r="B5" s="33" t="s">
        <v>47</v>
      </c>
      <c r="C5" s="34">
        <v>185173877.76077461</v>
      </c>
      <c r="D5" s="35">
        <v>0.11559999999999999</v>
      </c>
      <c r="E5" s="21">
        <v>-6.4399999999999999E-2</v>
      </c>
      <c r="F5" s="36">
        <v>-9.5000000000000001E-2</v>
      </c>
      <c r="G5" s="37">
        <v>3.0600000000000002E-2</v>
      </c>
      <c r="H5" s="38">
        <v>-3.1384615384615383E-3</v>
      </c>
      <c r="I5" s="39">
        <v>-574039.02105840133</v>
      </c>
      <c r="J5" s="38">
        <v>0.11849999999999999</v>
      </c>
      <c r="K5" s="37">
        <v>-2.4472573839662393E-2</v>
      </c>
      <c r="L5" s="38">
        <v>2.330721318063085E-3</v>
      </c>
      <c r="M5" s="39">
        <v>425899.91884978162</v>
      </c>
      <c r="N5" s="39">
        <v>425899.91884978162</v>
      </c>
      <c r="O5" s="38">
        <v>2.3E-3</v>
      </c>
    </row>
    <row r="6" spans="1:15" x14ac:dyDescent="0.25">
      <c r="A6" s="15">
        <v>210002</v>
      </c>
      <c r="B6" s="33" t="s">
        <v>22</v>
      </c>
      <c r="C6" s="34">
        <v>874727573.09430361</v>
      </c>
      <c r="D6" s="35">
        <v>0.13100000000000001</v>
      </c>
      <c r="E6" s="21">
        <v>-0.1195</v>
      </c>
      <c r="F6" s="36">
        <v>-9.5000000000000001E-2</v>
      </c>
      <c r="G6" s="37">
        <v>-2.4499999999999994E-2</v>
      </c>
      <c r="H6" s="38">
        <v>2.3333333333333327E-3</v>
      </c>
      <c r="I6" s="39">
        <v>2011873.4181168983</v>
      </c>
      <c r="J6" s="38">
        <v>0.11849999999999999</v>
      </c>
      <c r="K6" s="37">
        <v>0.10548523206751059</v>
      </c>
      <c r="L6" s="38">
        <v>-1.0818998160770319E-2</v>
      </c>
      <c r="M6" s="39">
        <v>-9447057.7894184794</v>
      </c>
      <c r="N6" s="39">
        <v>2011873.4181168983</v>
      </c>
      <c r="O6" s="38">
        <v>2.3E-3</v>
      </c>
    </row>
    <row r="7" spans="1:15" x14ac:dyDescent="0.25">
      <c r="A7" s="15">
        <v>210003</v>
      </c>
      <c r="B7" s="33" t="s">
        <v>48</v>
      </c>
      <c r="C7" s="34">
        <v>215010868.53840834</v>
      </c>
      <c r="D7" s="35">
        <v>0.12820000000000001</v>
      </c>
      <c r="E7" s="21">
        <v>-2.8E-3</v>
      </c>
      <c r="F7" s="36">
        <v>-9.5000000000000001E-2</v>
      </c>
      <c r="G7" s="37">
        <v>9.2200000000000004E-2</v>
      </c>
      <c r="H7" s="38">
        <v>-9.456410256410256E-3</v>
      </c>
      <c r="I7" s="39">
        <v>-2042603.2511148793</v>
      </c>
      <c r="J7" s="38">
        <v>0.11849999999999999</v>
      </c>
      <c r="K7" s="37">
        <v>8.1856540084388252E-2</v>
      </c>
      <c r="L7" s="38">
        <v>-8.3955425727577689E-3</v>
      </c>
      <c r="M7" s="39">
        <v>-1806091.2957226299</v>
      </c>
      <c r="N7" s="39">
        <v>-1806091.2957226299</v>
      </c>
      <c r="O7" s="38">
        <v>-8.3999999999999995E-3</v>
      </c>
    </row>
    <row r="8" spans="1:15" x14ac:dyDescent="0.25">
      <c r="A8" s="15">
        <v>210004</v>
      </c>
      <c r="B8" s="33" t="s">
        <v>45</v>
      </c>
      <c r="C8" s="34">
        <v>339593506.09547025</v>
      </c>
      <c r="D8" s="35">
        <v>0.12529999999999999</v>
      </c>
      <c r="E8" s="21">
        <v>2.3E-2</v>
      </c>
      <c r="F8" s="36">
        <v>-9.5000000000000001E-2</v>
      </c>
      <c r="G8" s="37">
        <v>0.11799999999999999</v>
      </c>
      <c r="H8" s="38">
        <v>-1.2102564102564103E-2</v>
      </c>
      <c r="I8" s="39">
        <v>-4109081.4237551899</v>
      </c>
      <c r="J8" s="38">
        <v>0.11849999999999999</v>
      </c>
      <c r="K8" s="37">
        <v>5.7383966244725748E-2</v>
      </c>
      <c r="L8" s="38">
        <v>-5.8855349994590507E-3</v>
      </c>
      <c r="M8" s="39">
        <v>-2003601.6859632744</v>
      </c>
      <c r="N8" s="39">
        <v>-2003601.6859632744</v>
      </c>
      <c r="O8" s="38">
        <v>-5.8999999999999999E-3</v>
      </c>
    </row>
    <row r="9" spans="1:15" x14ac:dyDescent="0.25">
      <c r="A9" s="15">
        <v>210005</v>
      </c>
      <c r="B9" s="33" t="s">
        <v>34</v>
      </c>
      <c r="C9" s="34">
        <v>178853950.86242789</v>
      </c>
      <c r="D9" s="35">
        <v>0.10150000000000001</v>
      </c>
      <c r="E9" s="21">
        <v>-9.8100000000000007E-2</v>
      </c>
      <c r="F9" s="36">
        <v>-9.5000000000000001E-2</v>
      </c>
      <c r="G9" s="37">
        <v>-3.1000000000000055E-3</v>
      </c>
      <c r="H9" s="38">
        <v>2.9523809523809575E-4</v>
      </c>
      <c r="I9" s="39">
        <v>53656.185258728365</v>
      </c>
      <c r="J9" s="38">
        <v>0.11849999999999999</v>
      </c>
      <c r="K9" s="37">
        <v>-0.14345991561181426</v>
      </c>
      <c r="L9" s="38">
        <v>0.01</v>
      </c>
      <c r="M9" s="39">
        <v>1788539.5086242789</v>
      </c>
      <c r="N9" s="39">
        <v>1788539.5086242789</v>
      </c>
      <c r="O9" s="38">
        <v>0.01</v>
      </c>
    </row>
    <row r="10" spans="1:15" x14ac:dyDescent="0.25">
      <c r="A10" s="15">
        <v>210006</v>
      </c>
      <c r="B10" s="33" t="s">
        <v>16</v>
      </c>
      <c r="C10" s="34">
        <v>46975748.680445224</v>
      </c>
      <c r="D10" s="35">
        <v>0.12559999999999999</v>
      </c>
      <c r="E10" s="21">
        <v>5.3800000000000001E-2</v>
      </c>
      <c r="F10" s="36">
        <v>-9.5000000000000001E-2</v>
      </c>
      <c r="G10" s="37">
        <v>0.14879999999999999</v>
      </c>
      <c r="H10" s="38">
        <v>-1.526153846153846E-2</v>
      </c>
      <c r="I10" s="39">
        <v>-718728.95481081191</v>
      </c>
      <c r="J10" s="38">
        <v>0.11849999999999999</v>
      </c>
      <c r="K10" s="37">
        <v>5.9915611814346015E-2</v>
      </c>
      <c r="L10" s="38">
        <v>-6.1451909553175404E-3</v>
      </c>
      <c r="M10" s="39">
        <v>-286552.0669507159</v>
      </c>
      <c r="N10" s="39">
        <v>-286552.0669507159</v>
      </c>
      <c r="O10" s="38">
        <v>-6.1000000000000004E-3</v>
      </c>
    </row>
    <row r="11" spans="1:15" x14ac:dyDescent="0.25">
      <c r="A11" s="15">
        <v>210008</v>
      </c>
      <c r="B11" s="33" t="s">
        <v>9</v>
      </c>
      <c r="C11" s="34">
        <v>216281426.7205199</v>
      </c>
      <c r="D11" s="35">
        <v>0.1222</v>
      </c>
      <c r="E11" s="21">
        <v>-0.18479999999999999</v>
      </c>
      <c r="F11" s="36">
        <v>-9.5000000000000001E-2</v>
      </c>
      <c r="G11" s="37">
        <v>-8.9799999999999991E-2</v>
      </c>
      <c r="H11" s="38">
        <v>8.5523809523809502E-3</v>
      </c>
      <c r="I11" s="39">
        <v>1860020.2697964711</v>
      </c>
      <c r="J11" s="38">
        <v>0.11849999999999999</v>
      </c>
      <c r="K11" s="37">
        <v>3.1223628691983141E-2</v>
      </c>
      <c r="L11" s="38">
        <v>-3.2024234555880142E-3</v>
      </c>
      <c r="M11" s="39">
        <v>-692100.56550566375</v>
      </c>
      <c r="N11" s="39">
        <v>1860020.2697964711</v>
      </c>
      <c r="O11" s="38">
        <v>8.6E-3</v>
      </c>
    </row>
    <row r="12" spans="1:15" x14ac:dyDescent="0.25">
      <c r="A12" s="15">
        <v>210009</v>
      </c>
      <c r="B12" s="33" t="s">
        <v>31</v>
      </c>
      <c r="C12" s="34">
        <v>1357164899.1499383</v>
      </c>
      <c r="D12" s="35">
        <v>0.13880000000000001</v>
      </c>
      <c r="E12" s="21">
        <v>-0.12659999999999999</v>
      </c>
      <c r="F12" s="36">
        <v>-9.5000000000000001E-2</v>
      </c>
      <c r="G12" s="37">
        <v>-3.1599999999999989E-2</v>
      </c>
      <c r="H12" s="38">
        <v>3.0095238095238083E-3</v>
      </c>
      <c r="I12" s="39">
        <v>4071494.697449815</v>
      </c>
      <c r="J12" s="38">
        <v>0.11849999999999999</v>
      </c>
      <c r="K12" s="37">
        <v>0.1713080168776373</v>
      </c>
      <c r="L12" s="38">
        <v>-1.7570053013091006E-2</v>
      </c>
      <c r="M12" s="39">
        <v>-23886102.225038916</v>
      </c>
      <c r="N12" s="39">
        <v>4071494.697449815</v>
      </c>
      <c r="O12" s="38">
        <v>3.0000000000000001E-3</v>
      </c>
    </row>
    <row r="13" spans="1:15" x14ac:dyDescent="0.25">
      <c r="A13" s="15">
        <v>210010</v>
      </c>
      <c r="B13" s="33" t="s">
        <v>30</v>
      </c>
      <c r="C13" s="34">
        <v>24256572.765770484</v>
      </c>
      <c r="D13" s="35">
        <v>0.12280000000000001</v>
      </c>
      <c r="E13" s="21">
        <v>4.3099999999999999E-2</v>
      </c>
      <c r="F13" s="36">
        <v>-9.5000000000000001E-2</v>
      </c>
      <c r="G13" s="37">
        <v>0.1381</v>
      </c>
      <c r="H13" s="38">
        <v>-1.4164102564102565E-2</v>
      </c>
      <c r="I13" s="39">
        <v>-344443.33327394089</v>
      </c>
      <c r="J13" s="38">
        <v>0.11849999999999999</v>
      </c>
      <c r="K13" s="37">
        <v>3.6286919831223674E-2</v>
      </c>
      <c r="L13" s="38">
        <v>-3.7217353673049919E-3</v>
      </c>
      <c r="M13" s="39">
        <v>-89749.31923335079</v>
      </c>
      <c r="N13" s="39">
        <v>-89749.31923335079</v>
      </c>
      <c r="O13" s="38">
        <v>-3.7000000000000002E-3</v>
      </c>
    </row>
    <row r="14" spans="1:15" x14ac:dyDescent="0.25">
      <c r="A14" s="15">
        <v>210011</v>
      </c>
      <c r="B14" s="33" t="s">
        <v>19</v>
      </c>
      <c r="C14" s="34">
        <v>233151491.81691045</v>
      </c>
      <c r="D14" s="35">
        <v>0.1211</v>
      </c>
      <c r="E14" s="21">
        <v>-0.1336</v>
      </c>
      <c r="F14" s="36">
        <v>-9.5000000000000001E-2</v>
      </c>
      <c r="G14" s="37">
        <v>-3.8599999999999995E-2</v>
      </c>
      <c r="H14" s="38">
        <v>3.6761904761904757E-3</v>
      </c>
      <c r="I14" s="39">
        <v>862660.51972256869</v>
      </c>
      <c r="J14" s="38">
        <v>0.11849999999999999</v>
      </c>
      <c r="K14" s="37">
        <v>2.1940928270042237E-2</v>
      </c>
      <c r="L14" s="38">
        <v>-2.2503516174402294E-3</v>
      </c>
      <c r="M14" s="39">
        <v>-536248.43117889401</v>
      </c>
      <c r="N14" s="39">
        <v>862660.51972256869</v>
      </c>
      <c r="O14" s="38">
        <v>3.7000000000000002E-3</v>
      </c>
    </row>
    <row r="15" spans="1:15" x14ac:dyDescent="0.25">
      <c r="A15" s="15">
        <v>210012</v>
      </c>
      <c r="B15" s="33" t="s">
        <v>14</v>
      </c>
      <c r="C15" s="34">
        <v>397073245.81780887</v>
      </c>
      <c r="D15" s="35">
        <v>0.12</v>
      </c>
      <c r="E15" s="21">
        <v>-0.1668</v>
      </c>
      <c r="F15" s="36">
        <v>-9.5000000000000001E-2</v>
      </c>
      <c r="G15" s="37">
        <v>-7.1800000000000003E-2</v>
      </c>
      <c r="H15" s="38">
        <v>6.8380952380952377E-3</v>
      </c>
      <c r="I15" s="39">
        <v>2700098.0715611</v>
      </c>
      <c r="J15" s="38">
        <v>0.11849999999999999</v>
      </c>
      <c r="K15" s="37">
        <v>1.2658227848101333E-2</v>
      </c>
      <c r="L15" s="38">
        <v>-1.2982797792924444E-3</v>
      </c>
      <c r="M15" s="39">
        <v>-516195.21956315148</v>
      </c>
      <c r="N15" s="39">
        <v>2700098.0715611</v>
      </c>
      <c r="O15" s="38">
        <v>6.7999999999999988E-3</v>
      </c>
    </row>
    <row r="16" spans="1:15" x14ac:dyDescent="0.25">
      <c r="A16" s="15">
        <v>210013</v>
      </c>
      <c r="B16" s="33" t="s">
        <v>6</v>
      </c>
      <c r="C16" s="34">
        <v>62008294.937180109</v>
      </c>
      <c r="D16" s="35">
        <v>0.14960000000000001</v>
      </c>
      <c r="E16" s="21">
        <v>-0.22770000000000001</v>
      </c>
      <c r="F16" s="36">
        <v>-9.5000000000000001E-2</v>
      </c>
      <c r="G16" s="37">
        <v>-0.13270000000000001</v>
      </c>
      <c r="H16" s="38">
        <v>0.01</v>
      </c>
      <c r="I16" s="39">
        <v>620082.94937180111</v>
      </c>
      <c r="J16" s="38">
        <v>0.11849999999999999</v>
      </c>
      <c r="K16" s="37">
        <v>0.26244725738396646</v>
      </c>
      <c r="L16" s="38">
        <v>-0.02</v>
      </c>
      <c r="M16" s="39">
        <v>-1240165.8987436022</v>
      </c>
      <c r="N16" s="39">
        <v>620082.94937180111</v>
      </c>
      <c r="O16" s="38">
        <v>0.01</v>
      </c>
    </row>
    <row r="17" spans="1:15" ht="20.25" customHeight="1" x14ac:dyDescent="0.25">
      <c r="A17" s="15">
        <v>210015</v>
      </c>
      <c r="B17" s="33" t="s">
        <v>27</v>
      </c>
      <c r="C17" s="34">
        <v>287510180.10847223</v>
      </c>
      <c r="D17" s="35">
        <v>0.12509999999999999</v>
      </c>
      <c r="E17" s="21">
        <v>-4.3299999999999998E-2</v>
      </c>
      <c r="F17" s="36">
        <v>-9.5000000000000001E-2</v>
      </c>
      <c r="G17" s="37">
        <v>5.1700000000000003E-2</v>
      </c>
      <c r="H17" s="38">
        <v>-5.3025641025641022E-3</v>
      </c>
      <c r="I17" s="39">
        <v>-1523803.9545749028</v>
      </c>
      <c r="J17" s="38">
        <v>0.11849999999999999</v>
      </c>
      <c r="K17" s="37">
        <v>5.5696202531645422E-2</v>
      </c>
      <c r="L17" s="38">
        <v>-5.7124310288867103E-3</v>
      </c>
      <c r="M17" s="39">
        <v>-1638808.0266182919</v>
      </c>
      <c r="N17" s="39">
        <v>-1523803.9545749028</v>
      </c>
      <c r="O17" s="38">
        <v>-5.3E-3</v>
      </c>
    </row>
    <row r="18" spans="1:15" x14ac:dyDescent="0.25">
      <c r="A18" s="15">
        <v>210016</v>
      </c>
      <c r="B18" s="33" t="s">
        <v>46</v>
      </c>
      <c r="C18" s="34">
        <v>150097509.18083912</v>
      </c>
      <c r="D18" s="35">
        <v>0.11310000000000001</v>
      </c>
      <c r="E18" s="21">
        <v>-0.1077</v>
      </c>
      <c r="F18" s="36">
        <v>-9.5000000000000001E-2</v>
      </c>
      <c r="G18" s="37">
        <v>-1.2700000000000003E-2</v>
      </c>
      <c r="H18" s="38">
        <v>1.2095238095238096E-3</v>
      </c>
      <c r="I18" s="39">
        <v>180117.01101700694</v>
      </c>
      <c r="J18" s="38">
        <v>0.11849999999999999</v>
      </c>
      <c r="K18" s="37">
        <v>-4.5569620253164467E-2</v>
      </c>
      <c r="L18" s="38">
        <v>4.3399638336347112E-3</v>
      </c>
      <c r="M18" s="39">
        <v>645419.28947760817</v>
      </c>
      <c r="N18" s="39">
        <v>645419.28947760817</v>
      </c>
      <c r="O18" s="38">
        <v>4.3E-3</v>
      </c>
    </row>
    <row r="19" spans="1:15" x14ac:dyDescent="0.25">
      <c r="A19" s="15">
        <v>210017</v>
      </c>
      <c r="B19" s="33" t="s">
        <v>42</v>
      </c>
      <c r="C19" s="34">
        <v>21836266.607795823</v>
      </c>
      <c r="D19" s="35">
        <v>8.3699999999999997E-2</v>
      </c>
      <c r="E19" s="21">
        <v>-0.1719</v>
      </c>
      <c r="F19" s="36">
        <v>-9.5000000000000001E-2</v>
      </c>
      <c r="G19" s="37">
        <v>-7.6899999999999996E-2</v>
      </c>
      <c r="H19" s="38">
        <v>7.3238095238095232E-3</v>
      </c>
      <c r="I19" s="39">
        <v>159404.7462369095</v>
      </c>
      <c r="J19" s="38">
        <v>0.11849999999999999</v>
      </c>
      <c r="K19" s="37">
        <v>-0.29367088607594938</v>
      </c>
      <c r="L19" s="38">
        <v>0.01</v>
      </c>
      <c r="M19" s="39">
        <v>218362.66607795825</v>
      </c>
      <c r="N19" s="39">
        <v>218362.66607795825</v>
      </c>
      <c r="O19" s="38">
        <v>0.01</v>
      </c>
    </row>
    <row r="20" spans="1:15" x14ac:dyDescent="0.25">
      <c r="A20" s="15">
        <v>210018</v>
      </c>
      <c r="B20" s="33" t="s">
        <v>25</v>
      </c>
      <c r="C20" s="34">
        <v>79298762.204543471</v>
      </c>
      <c r="D20" s="35">
        <v>0.1123</v>
      </c>
      <c r="E20" s="21">
        <v>-0.14219999999999999</v>
      </c>
      <c r="F20" s="36">
        <v>-9.5000000000000001E-2</v>
      </c>
      <c r="G20" s="37">
        <v>-4.7199999999999992E-2</v>
      </c>
      <c r="H20" s="38">
        <v>4.4952380952380938E-3</v>
      </c>
      <c r="I20" s="39">
        <v>356844.4299204456</v>
      </c>
      <c r="J20" s="38">
        <v>0.11849999999999999</v>
      </c>
      <c r="K20" s="37">
        <v>-5.2320675105485215E-2</v>
      </c>
      <c r="L20" s="38">
        <v>4.9829214386176391E-3</v>
      </c>
      <c r="M20" s="39">
        <v>396493.81102271739</v>
      </c>
      <c r="N20" s="39">
        <v>396493.81102271739</v>
      </c>
      <c r="O20" s="38">
        <v>5.0000000000000001E-3</v>
      </c>
    </row>
    <row r="21" spans="1:15" x14ac:dyDescent="0.25">
      <c r="A21" s="15">
        <v>210019</v>
      </c>
      <c r="B21" s="33" t="s">
        <v>37</v>
      </c>
      <c r="C21" s="34">
        <v>235729906.08726022</v>
      </c>
      <c r="D21" s="35">
        <v>0.111</v>
      </c>
      <c r="E21" s="21">
        <v>-5.2600000000000001E-2</v>
      </c>
      <c r="F21" s="36">
        <v>-9.5000000000000001E-2</v>
      </c>
      <c r="G21" s="37">
        <v>4.24E-2</v>
      </c>
      <c r="H21" s="38">
        <v>-4.348717948717949E-3</v>
      </c>
      <c r="I21" s="39">
        <v>-1013638.5961752189</v>
      </c>
      <c r="J21" s="38">
        <v>0.11849999999999999</v>
      </c>
      <c r="K21" s="37">
        <v>-6.3291139240506222E-2</v>
      </c>
      <c r="L21" s="38">
        <v>6.0277275467148783E-3</v>
      </c>
      <c r="M21" s="39">
        <v>1414379.4365235614</v>
      </c>
      <c r="N21" s="39">
        <v>1414379.4365235614</v>
      </c>
      <c r="O21" s="38">
        <v>6.0000000000000001E-3</v>
      </c>
    </row>
    <row r="22" spans="1:15" x14ac:dyDescent="0.25">
      <c r="A22" s="15">
        <v>210022</v>
      </c>
      <c r="B22" s="33" t="s">
        <v>32</v>
      </c>
      <c r="C22" s="34">
        <v>189851797.50149864</v>
      </c>
      <c r="D22" s="35">
        <v>0.1201</v>
      </c>
      <c r="E22" s="21">
        <v>-1.9699999999999999E-2</v>
      </c>
      <c r="F22" s="36">
        <v>-9.5000000000000001E-2</v>
      </c>
      <c r="G22" s="37">
        <v>7.5300000000000006E-2</v>
      </c>
      <c r="H22" s="38">
        <v>-7.7230769230769237E-3</v>
      </c>
      <c r="I22" s="39">
        <v>-1461858.8407615395</v>
      </c>
      <c r="J22" s="38">
        <v>0.11849999999999999</v>
      </c>
      <c r="K22" s="37">
        <v>1.3502109704641496E-2</v>
      </c>
      <c r="L22" s="38">
        <v>-1.384831764578615E-3</v>
      </c>
      <c r="M22" s="39">
        <v>-265792.51650209806</v>
      </c>
      <c r="N22" s="39">
        <v>-265792.51650209806</v>
      </c>
      <c r="O22" s="38">
        <v>-1.3999999999999998E-3</v>
      </c>
    </row>
    <row r="23" spans="1:15" x14ac:dyDescent="0.25">
      <c r="A23" s="15">
        <v>210023</v>
      </c>
      <c r="B23" s="33" t="s">
        <v>28</v>
      </c>
      <c r="C23" s="34">
        <v>296168972.66304725</v>
      </c>
      <c r="D23" s="35">
        <v>0.1145</v>
      </c>
      <c r="E23" s="21">
        <v>-9.5000000000000001E-2</v>
      </c>
      <c r="F23" s="36">
        <v>-9.5000000000000001E-2</v>
      </c>
      <c r="G23" s="37">
        <v>0</v>
      </c>
      <c r="H23" s="38">
        <v>0</v>
      </c>
      <c r="I23" s="39">
        <v>0</v>
      </c>
      <c r="J23" s="38">
        <v>0.11849999999999999</v>
      </c>
      <c r="K23" s="37">
        <v>-3.3755274261603296E-2</v>
      </c>
      <c r="L23" s="38">
        <v>3.2147880249145996E-3</v>
      </c>
      <c r="M23" s="39">
        <v>947740.71252175129</v>
      </c>
      <c r="N23" s="39">
        <v>947740.71252175129</v>
      </c>
      <c r="O23" s="38">
        <v>3.2000000000000002E-3</v>
      </c>
    </row>
    <row r="24" spans="1:15" x14ac:dyDescent="0.25">
      <c r="A24" s="15">
        <v>210024</v>
      </c>
      <c r="B24" s="33" t="s">
        <v>11</v>
      </c>
      <c r="C24" s="34">
        <v>231121786.59763879</v>
      </c>
      <c r="D24" s="35">
        <v>0.125</v>
      </c>
      <c r="E24" s="21">
        <v>-0.14560000000000001</v>
      </c>
      <c r="F24" s="36">
        <v>-9.5000000000000001E-2</v>
      </c>
      <c r="G24" s="37">
        <v>-5.0600000000000006E-2</v>
      </c>
      <c r="H24" s="38">
        <v>4.8190476190476195E-3</v>
      </c>
      <c r="I24" s="39">
        <v>1109384.575668666</v>
      </c>
      <c r="J24" s="38">
        <v>0.11849999999999999</v>
      </c>
      <c r="K24" s="37">
        <v>5.4852320675105481E-2</v>
      </c>
      <c r="L24" s="38">
        <v>-5.6258790436005627E-3</v>
      </c>
      <c r="M24" s="39">
        <v>-1294282.0049467771</v>
      </c>
      <c r="N24" s="39">
        <v>1109384.575668666</v>
      </c>
      <c r="O24" s="38">
        <v>4.7999999999999996E-3</v>
      </c>
    </row>
    <row r="25" spans="1:15" ht="26.25" x14ac:dyDescent="0.25">
      <c r="A25" s="15">
        <v>210027</v>
      </c>
      <c r="B25" s="33" t="s">
        <v>39</v>
      </c>
      <c r="C25" s="34">
        <v>171858928.59600696</v>
      </c>
      <c r="D25" s="35">
        <v>0.1208</v>
      </c>
      <c r="E25" s="21">
        <v>-9.7500000000000003E-2</v>
      </c>
      <c r="F25" s="36">
        <v>-9.5000000000000001E-2</v>
      </c>
      <c r="G25" s="37">
        <v>-2.5000000000000022E-3</v>
      </c>
      <c r="H25" s="38">
        <v>2.3809523809523828E-4</v>
      </c>
      <c r="I25" s="39">
        <v>34371.785719201391</v>
      </c>
      <c r="J25" s="38">
        <v>0.11849999999999999</v>
      </c>
      <c r="K25" s="37">
        <v>1.940928270042197E-2</v>
      </c>
      <c r="L25" s="38">
        <v>-1.9906956615817406E-3</v>
      </c>
      <c r="M25" s="39">
        <v>-343717.85719201394</v>
      </c>
      <c r="N25" s="39">
        <v>34371.785719201391</v>
      </c>
      <c r="O25" s="38">
        <v>1.9999999999999998E-4</v>
      </c>
    </row>
    <row r="26" spans="1:15" x14ac:dyDescent="0.25">
      <c r="A26" s="15">
        <v>210028</v>
      </c>
      <c r="B26" s="33" t="s">
        <v>13</v>
      </c>
      <c r="C26" s="34">
        <v>77346008.461301133</v>
      </c>
      <c r="D26" s="35">
        <v>0.1278</v>
      </c>
      <c r="E26" s="21">
        <v>-0.16389999999999999</v>
      </c>
      <c r="F26" s="36">
        <v>-9.5000000000000001E-2</v>
      </c>
      <c r="G26" s="37">
        <v>-6.8899999999999989E-2</v>
      </c>
      <c r="H26" s="38">
        <v>6.5619047619047601E-3</v>
      </c>
      <c r="I26" s="39">
        <v>510483.65584458748</v>
      </c>
      <c r="J26" s="38">
        <v>0.11849999999999999</v>
      </c>
      <c r="K26" s="37">
        <v>7.8481012658227822E-2</v>
      </c>
      <c r="L26" s="38">
        <v>-8.049334631613109E-3</v>
      </c>
      <c r="M26" s="39">
        <v>-618768.06769040902</v>
      </c>
      <c r="N26" s="39">
        <v>510483.65584458748</v>
      </c>
      <c r="O26" s="38">
        <v>6.6E-3</v>
      </c>
    </row>
    <row r="27" spans="1:15" ht="26.25" x14ac:dyDescent="0.25">
      <c r="A27" s="15">
        <v>210029</v>
      </c>
      <c r="B27" s="33" t="s">
        <v>23</v>
      </c>
      <c r="C27" s="34">
        <v>348529477.08732742</v>
      </c>
      <c r="D27" s="35">
        <v>0.14560000000000001</v>
      </c>
      <c r="E27" s="21">
        <v>-7.2499999999999995E-2</v>
      </c>
      <c r="F27" s="36">
        <v>-9.5000000000000001E-2</v>
      </c>
      <c r="G27" s="37">
        <v>2.2500000000000006E-2</v>
      </c>
      <c r="H27" s="38">
        <v>-2.3076923076923083E-3</v>
      </c>
      <c r="I27" s="39">
        <v>-801617.79730085307</v>
      </c>
      <c r="J27" s="38">
        <v>0.11849999999999999</v>
      </c>
      <c r="K27" s="37">
        <v>0.22869198312236305</v>
      </c>
      <c r="L27" s="38">
        <v>-0.02</v>
      </c>
      <c r="M27" s="39">
        <v>-6970589.5417465484</v>
      </c>
      <c r="N27" s="39">
        <v>-801617.79730085307</v>
      </c>
      <c r="O27" s="38">
        <v>-2.3E-3</v>
      </c>
    </row>
    <row r="28" spans="1:15" x14ac:dyDescent="0.25">
      <c r="A28" s="15">
        <v>210030</v>
      </c>
      <c r="B28" s="33" t="s">
        <v>12</v>
      </c>
      <c r="C28" s="34">
        <v>18989104.004739992</v>
      </c>
      <c r="D28" s="35">
        <v>0.14949999999999999</v>
      </c>
      <c r="E28" s="21">
        <v>3.7100000000000001E-2</v>
      </c>
      <c r="F28" s="36">
        <v>-9.5000000000000001E-2</v>
      </c>
      <c r="G28" s="37">
        <v>0.1321</v>
      </c>
      <c r="H28" s="38">
        <v>-1.3548717948717948E-2</v>
      </c>
      <c r="I28" s="39">
        <v>-256352.9040639899</v>
      </c>
      <c r="J28" s="38">
        <v>0.11849999999999999</v>
      </c>
      <c r="K28" s="37">
        <v>0.26160337552742607</v>
      </c>
      <c r="L28" s="38">
        <v>-0.02</v>
      </c>
      <c r="M28" s="39">
        <v>-379782.08009479987</v>
      </c>
      <c r="N28" s="39">
        <v>-256352.9040639899</v>
      </c>
      <c r="O28" s="38">
        <v>-1.35E-2</v>
      </c>
    </row>
    <row r="29" spans="1:15" ht="26.25" x14ac:dyDescent="0.25">
      <c r="A29" s="15">
        <v>210032</v>
      </c>
      <c r="B29" s="33" t="s">
        <v>70</v>
      </c>
      <c r="C29" s="34">
        <v>68179036.586765736</v>
      </c>
      <c r="D29" s="35">
        <v>0.1308</v>
      </c>
      <c r="E29" s="21">
        <v>4.2900000000000001E-2</v>
      </c>
      <c r="F29" s="36">
        <v>-9.5000000000000001E-2</v>
      </c>
      <c r="G29" s="37">
        <v>0.13789999999999999</v>
      </c>
      <c r="H29" s="38">
        <v>-1.4143589743589743E-2</v>
      </c>
      <c r="I29" s="39">
        <v>-961324.41587339691</v>
      </c>
      <c r="J29" s="38">
        <v>0.11849999999999999</v>
      </c>
      <c r="K29" s="37">
        <v>0.10379746835443049</v>
      </c>
      <c r="L29" s="38">
        <v>-1.0645894190197997E-2</v>
      </c>
      <c r="M29" s="39">
        <v>-722697.78781971685</v>
      </c>
      <c r="N29" s="39">
        <v>-722697.78781971685</v>
      </c>
      <c r="O29" s="38">
        <v>-1.06E-2</v>
      </c>
    </row>
    <row r="30" spans="1:15" x14ac:dyDescent="0.25">
      <c r="A30" s="15">
        <v>210033</v>
      </c>
      <c r="B30" s="33" t="s">
        <v>38</v>
      </c>
      <c r="C30" s="34">
        <v>116510377.93695307</v>
      </c>
      <c r="D30" s="35">
        <v>0.11409999999999999</v>
      </c>
      <c r="E30" s="21">
        <v>-8.6199999999999999E-2</v>
      </c>
      <c r="F30" s="36">
        <v>-9.5000000000000001E-2</v>
      </c>
      <c r="G30" s="37">
        <v>8.8000000000000023E-3</v>
      </c>
      <c r="H30" s="38">
        <v>-9.0256410256410284E-4</v>
      </c>
      <c r="I30" s="39">
        <v>-104859.34014325775</v>
      </c>
      <c r="J30" s="38">
        <v>0.11849999999999999</v>
      </c>
      <c r="K30" s="37">
        <v>-3.7130801687763726E-2</v>
      </c>
      <c r="L30" s="38">
        <v>3.5362668274060687E-3</v>
      </c>
      <c r="M30" s="39">
        <v>407786.32277933572</v>
      </c>
      <c r="N30" s="39">
        <v>407786.32277933572</v>
      </c>
      <c r="O30" s="38">
        <v>3.5000000000000001E-3</v>
      </c>
    </row>
    <row r="31" spans="1:15" x14ac:dyDescent="0.25">
      <c r="A31" s="15">
        <v>210034</v>
      </c>
      <c r="B31" s="33" t="s">
        <v>44</v>
      </c>
      <c r="C31" s="34">
        <v>107761881.43853322</v>
      </c>
      <c r="D31" s="35">
        <v>0.124</v>
      </c>
      <c r="E31" s="21">
        <v>-6.7599999999999993E-2</v>
      </c>
      <c r="F31" s="36">
        <v>-9.5000000000000001E-2</v>
      </c>
      <c r="G31" s="37">
        <v>2.7400000000000008E-2</v>
      </c>
      <c r="H31" s="38">
        <v>-2.810256410256411E-3</v>
      </c>
      <c r="I31" s="39">
        <v>-301733.26802789298</v>
      </c>
      <c r="J31" s="38">
        <v>0.11849999999999999</v>
      </c>
      <c r="K31" s="37">
        <v>4.6413502109704741E-2</v>
      </c>
      <c r="L31" s="38">
        <v>-4.7603591907389477E-3</v>
      </c>
      <c r="M31" s="39">
        <v>-517257.03090495942</v>
      </c>
      <c r="N31" s="39">
        <v>-301733.26802789298</v>
      </c>
      <c r="O31" s="38">
        <v>-2.7999999999999995E-3</v>
      </c>
    </row>
    <row r="32" spans="1:15" x14ac:dyDescent="0.25">
      <c r="A32" s="15">
        <v>210035</v>
      </c>
      <c r="B32" s="33" t="s">
        <v>20</v>
      </c>
      <c r="C32" s="34">
        <v>68387040.876180723</v>
      </c>
      <c r="D32" s="35">
        <v>0.1103</v>
      </c>
      <c r="E32" s="21">
        <v>-0.19</v>
      </c>
      <c r="F32" s="36">
        <v>-9.5000000000000001E-2</v>
      </c>
      <c r="G32" s="37">
        <v>-9.5000000000000001E-2</v>
      </c>
      <c r="H32" s="38">
        <v>9.0476190476190474E-3</v>
      </c>
      <c r="I32" s="39">
        <v>615483.3678856265</v>
      </c>
      <c r="J32" s="38">
        <v>0.11849999999999999</v>
      </c>
      <c r="K32" s="37">
        <v>-6.9198312236286919E-2</v>
      </c>
      <c r="L32" s="38">
        <v>6.5903154510749441E-3</v>
      </c>
      <c r="M32" s="39">
        <v>451354.46978279279</v>
      </c>
      <c r="N32" s="39">
        <v>615483.3678856265</v>
      </c>
      <c r="O32" s="38">
        <v>8.9999999999999993E-3</v>
      </c>
    </row>
    <row r="33" spans="1:15" x14ac:dyDescent="0.25">
      <c r="A33" s="15">
        <v>210037</v>
      </c>
      <c r="B33" s="33" t="s">
        <v>49</v>
      </c>
      <c r="C33" s="34">
        <v>100000561.66362555</v>
      </c>
      <c r="D33" s="35">
        <v>0.1118</v>
      </c>
      <c r="E33" s="21">
        <v>2.3699999999999999E-2</v>
      </c>
      <c r="F33" s="36">
        <v>-9.5000000000000001E-2</v>
      </c>
      <c r="G33" s="37">
        <v>0.1187</v>
      </c>
      <c r="H33" s="38">
        <v>-1.2174358974358975E-2</v>
      </c>
      <c r="I33" s="39">
        <v>-1220006.8522962318</v>
      </c>
      <c r="J33" s="38">
        <v>0.11849999999999999</v>
      </c>
      <c r="K33" s="37">
        <v>-5.6540084388185585E-2</v>
      </c>
      <c r="L33" s="38">
        <v>5.38476994173196E-3</v>
      </c>
      <c r="M33" s="39">
        <v>540003.03298357804</v>
      </c>
      <c r="N33" s="39">
        <v>540003.03298357804</v>
      </c>
      <c r="O33" s="38">
        <v>5.4000000000000003E-3</v>
      </c>
    </row>
    <row r="34" spans="1:15" x14ac:dyDescent="0.25">
      <c r="A34" s="15">
        <v>210038</v>
      </c>
      <c r="B34" s="33" t="s">
        <v>24</v>
      </c>
      <c r="C34" s="34">
        <v>114950934.47308028</v>
      </c>
      <c r="D34" s="35">
        <v>0.1497</v>
      </c>
      <c r="E34" s="21">
        <v>-0.112</v>
      </c>
      <c r="F34" s="36">
        <v>-9.5000000000000001E-2</v>
      </c>
      <c r="G34" s="37">
        <v>-1.7000000000000001E-2</v>
      </c>
      <c r="H34" s="38">
        <v>1.6190476190476191E-3</v>
      </c>
      <c r="I34" s="39">
        <v>183921.49515692846</v>
      </c>
      <c r="J34" s="38">
        <v>0.11849999999999999</v>
      </c>
      <c r="K34" s="37">
        <v>0.2632911392405064</v>
      </c>
      <c r="L34" s="38">
        <v>-0.02</v>
      </c>
      <c r="M34" s="39">
        <v>-2299018.6894616056</v>
      </c>
      <c r="N34" s="39">
        <v>183921.49515692846</v>
      </c>
      <c r="O34" s="38">
        <v>1.6000000000000001E-3</v>
      </c>
    </row>
    <row r="35" spans="1:15" x14ac:dyDescent="0.25">
      <c r="A35" s="15">
        <v>210039</v>
      </c>
      <c r="B35" s="33" t="s">
        <v>15</v>
      </c>
      <c r="C35" s="34">
        <v>63319997.733929701</v>
      </c>
      <c r="D35" s="35">
        <v>0.1004</v>
      </c>
      <c r="E35" s="21">
        <v>-0.1008</v>
      </c>
      <c r="F35" s="36">
        <v>-9.5000000000000001E-2</v>
      </c>
      <c r="G35" s="37">
        <v>-5.7999999999999996E-3</v>
      </c>
      <c r="H35" s="38">
        <v>5.5238095238095231E-4</v>
      </c>
      <c r="I35" s="39">
        <v>37991.998640357815</v>
      </c>
      <c r="J35" s="38">
        <v>0.11849999999999999</v>
      </c>
      <c r="K35" s="37">
        <v>-0.15274261603375516</v>
      </c>
      <c r="L35" s="38">
        <v>0.01</v>
      </c>
      <c r="M35" s="39">
        <v>633199.97733929707</v>
      </c>
      <c r="N35" s="39">
        <v>633199.97733929707</v>
      </c>
      <c r="O35" s="38">
        <v>0.01</v>
      </c>
    </row>
    <row r="36" spans="1:15" x14ac:dyDescent="0.25">
      <c r="A36" s="15">
        <v>210040</v>
      </c>
      <c r="B36" s="33" t="s">
        <v>10</v>
      </c>
      <c r="C36" s="34">
        <v>125696184.33909747</v>
      </c>
      <c r="D36" s="35">
        <v>0.1239</v>
      </c>
      <c r="E36" s="21">
        <v>-0.1918</v>
      </c>
      <c r="F36" s="36">
        <v>-9.5000000000000001E-2</v>
      </c>
      <c r="G36" s="37">
        <v>-9.6799999999999997E-2</v>
      </c>
      <c r="H36" s="38">
        <v>9.219047619047618E-3</v>
      </c>
      <c r="I36" s="39">
        <v>1156404.8959196967</v>
      </c>
      <c r="J36" s="38">
        <v>0.11849999999999999</v>
      </c>
      <c r="K36" s="37">
        <v>4.5569620253164578E-2</v>
      </c>
      <c r="L36" s="38">
        <v>-4.6738072054527766E-3</v>
      </c>
      <c r="M36" s="39">
        <v>-590772.06639375817</v>
      </c>
      <c r="N36" s="39">
        <v>1156404.8959196967</v>
      </c>
      <c r="O36" s="38">
        <v>9.1999999999999998E-3</v>
      </c>
    </row>
    <row r="37" spans="1:15" ht="26.25" x14ac:dyDescent="0.25">
      <c r="A37" s="15">
        <v>210043</v>
      </c>
      <c r="B37" s="33" t="s">
        <v>21</v>
      </c>
      <c r="C37" s="34">
        <v>227399456.65565312</v>
      </c>
      <c r="D37" s="35">
        <v>0.1245</v>
      </c>
      <c r="E37" s="21">
        <v>-0.13350000000000001</v>
      </c>
      <c r="F37" s="36">
        <v>-9.5000000000000001E-2</v>
      </c>
      <c r="G37" s="37">
        <v>-3.8500000000000006E-2</v>
      </c>
      <c r="H37" s="38">
        <v>3.666666666666667E-3</v>
      </c>
      <c r="I37" s="39">
        <v>841377.98962591658</v>
      </c>
      <c r="J37" s="38">
        <v>0.11849999999999999</v>
      </c>
      <c r="K37" s="37">
        <v>5.0632911392405111E-2</v>
      </c>
      <c r="L37" s="38">
        <v>-5.1931191171697543E-3</v>
      </c>
      <c r="M37" s="39">
        <v>-1182477.1746093961</v>
      </c>
      <c r="N37" s="39">
        <v>841377.98962591658</v>
      </c>
      <c r="O37" s="38">
        <v>3.7000000000000002E-3</v>
      </c>
    </row>
    <row r="38" spans="1:15" x14ac:dyDescent="0.25">
      <c r="A38" s="15">
        <v>210044</v>
      </c>
      <c r="B38" s="33" t="s">
        <v>33</v>
      </c>
      <c r="C38" s="34">
        <v>216554825.43241805</v>
      </c>
      <c r="D38" s="35">
        <v>0.10680000000000001</v>
      </c>
      <c r="E38" s="21">
        <v>-6.2600000000000003E-2</v>
      </c>
      <c r="F38" s="36">
        <v>-9.5000000000000001E-2</v>
      </c>
      <c r="G38" s="37">
        <v>3.2399999999999998E-2</v>
      </c>
      <c r="H38" s="38">
        <v>-3.323076923076923E-3</v>
      </c>
      <c r="I38" s="39">
        <v>-714630.92392697954</v>
      </c>
      <c r="J38" s="38">
        <v>0.11849999999999999</v>
      </c>
      <c r="K38" s="37">
        <v>-9.8734177215189733E-2</v>
      </c>
      <c r="L38" s="38">
        <v>9.4032549728752125E-3</v>
      </c>
      <c r="M38" s="39">
        <v>2035615.3590647297</v>
      </c>
      <c r="N38" s="39">
        <v>2035615.3590647297</v>
      </c>
      <c r="O38" s="38">
        <v>9.4000000000000004E-3</v>
      </c>
    </row>
    <row r="39" spans="1:15" x14ac:dyDescent="0.25">
      <c r="A39" s="15">
        <v>210045</v>
      </c>
      <c r="B39" s="33" t="s">
        <v>7</v>
      </c>
      <c r="C39" s="34">
        <v>2930573.7339036413</v>
      </c>
      <c r="D39" s="35">
        <v>0.12770000000000001</v>
      </c>
      <c r="E39" s="21">
        <v>7.0400000000000004E-2</v>
      </c>
      <c r="F39" s="36">
        <v>-9.5000000000000001E-2</v>
      </c>
      <c r="G39" s="37">
        <v>0.16539999999999999</v>
      </c>
      <c r="H39" s="38">
        <v>-1.6964102564102562E-2</v>
      </c>
      <c r="I39" s="39">
        <v>-49819.753476361904</v>
      </c>
      <c r="J39" s="38">
        <v>0.11849999999999999</v>
      </c>
      <c r="K39" s="37">
        <v>7.7637130801687881E-2</v>
      </c>
      <c r="L39" s="38">
        <v>-7.9627826463269623E-3</v>
      </c>
      <c r="M39" s="39">
        <v>-23444.589871229131</v>
      </c>
      <c r="N39" s="39">
        <v>-23444.589871229131</v>
      </c>
      <c r="O39" s="38">
        <v>-8.0000000000000002E-3</v>
      </c>
    </row>
    <row r="40" spans="1:15" x14ac:dyDescent="0.25">
      <c r="A40" s="15">
        <v>210048</v>
      </c>
      <c r="B40" s="33" t="s">
        <v>43</v>
      </c>
      <c r="C40" s="34">
        <v>176085795.95222571</v>
      </c>
      <c r="D40" s="35">
        <v>0.1139</v>
      </c>
      <c r="E40" s="21">
        <v>-4.9200000000000001E-2</v>
      </c>
      <c r="F40" s="36">
        <v>-9.5000000000000001E-2</v>
      </c>
      <c r="G40" s="37">
        <v>4.58E-2</v>
      </c>
      <c r="H40" s="38">
        <v>-4.6974358974358971E-3</v>
      </c>
      <c r="I40" s="39">
        <v>-827603.24097546085</v>
      </c>
      <c r="J40" s="38">
        <v>0.11849999999999999</v>
      </c>
      <c r="K40" s="37">
        <v>-3.881856540084383E-2</v>
      </c>
      <c r="L40" s="38">
        <v>3.6970062286517929E-3</v>
      </c>
      <c r="M40" s="39">
        <v>651517.44502323517</v>
      </c>
      <c r="N40" s="39">
        <v>651517.44502323517</v>
      </c>
      <c r="O40" s="38">
        <v>3.7000000000000002E-3</v>
      </c>
    </row>
    <row r="41" spans="1:15" ht="26.25" x14ac:dyDescent="0.25">
      <c r="A41" s="15">
        <v>210049</v>
      </c>
      <c r="B41" s="33" t="s">
        <v>26</v>
      </c>
      <c r="C41" s="34">
        <v>133152736.08002692</v>
      </c>
      <c r="D41" s="35">
        <v>0.11020000000000001</v>
      </c>
      <c r="E41" s="21">
        <v>-5.8700000000000002E-2</v>
      </c>
      <c r="F41" s="36">
        <v>-9.5000000000000001E-2</v>
      </c>
      <c r="G41" s="37">
        <v>3.6299999999999999E-2</v>
      </c>
      <c r="H41" s="38">
        <v>-3.7230769230769227E-3</v>
      </c>
      <c r="I41" s="39">
        <v>-492665.12349609967</v>
      </c>
      <c r="J41" s="38">
        <v>0.11849999999999999</v>
      </c>
      <c r="K41" s="37">
        <v>-7.0042194092826859E-2</v>
      </c>
      <c r="L41" s="38">
        <v>6.6706851516977958E-3</v>
      </c>
      <c r="M41" s="39">
        <v>892123.33173618047</v>
      </c>
      <c r="N41" s="39">
        <v>892123.33173618047</v>
      </c>
      <c r="O41" s="38">
        <v>6.7000000000000002E-3</v>
      </c>
    </row>
    <row r="42" spans="1:15" x14ac:dyDescent="0.25">
      <c r="A42" s="15">
        <v>210051</v>
      </c>
      <c r="B42" s="33" t="s">
        <v>29</v>
      </c>
      <c r="C42" s="34">
        <v>132931889.91449085</v>
      </c>
      <c r="D42" s="35">
        <v>0.1255</v>
      </c>
      <c r="E42" s="21">
        <v>-0.1041</v>
      </c>
      <c r="F42" s="36">
        <v>-9.5000000000000001E-2</v>
      </c>
      <c r="G42" s="37">
        <v>-9.099999999999997E-3</v>
      </c>
      <c r="H42" s="38">
        <v>8.666666666666663E-4</v>
      </c>
      <c r="I42" s="39">
        <v>119638.70092304176</v>
      </c>
      <c r="J42" s="38">
        <v>0.11849999999999999</v>
      </c>
      <c r="K42" s="37">
        <v>5.9071729957805852E-2</v>
      </c>
      <c r="L42" s="38">
        <v>-6.0586389700313702E-3</v>
      </c>
      <c r="M42" s="39">
        <v>-810884.52847839426</v>
      </c>
      <c r="N42" s="39">
        <v>119638.70092304176</v>
      </c>
      <c r="O42" s="38">
        <v>8.9999999999999998E-4</v>
      </c>
    </row>
    <row r="43" spans="1:15" x14ac:dyDescent="0.25">
      <c r="A43" s="15">
        <v>210055</v>
      </c>
      <c r="B43" s="33" t="s">
        <v>41</v>
      </c>
      <c r="C43" s="34">
        <v>59724224.344600573</v>
      </c>
      <c r="D43" s="35">
        <v>0.12379999999999999</v>
      </c>
      <c r="E43" s="21">
        <v>-0.16489999999999999</v>
      </c>
      <c r="F43" s="36">
        <v>-9.5000000000000001E-2</v>
      </c>
      <c r="G43" s="37">
        <v>-6.989999999999999E-2</v>
      </c>
      <c r="H43" s="38">
        <v>6.6571428571428554E-3</v>
      </c>
      <c r="I43" s="39">
        <v>400152.30310882383</v>
      </c>
      <c r="J43" s="38">
        <v>0.11849999999999999</v>
      </c>
      <c r="K43" s="37">
        <v>4.4725738396624415E-2</v>
      </c>
      <c r="L43" s="38">
        <v>-4.5872552201666065E-3</v>
      </c>
      <c r="M43" s="39">
        <v>-274731.43198516261</v>
      </c>
      <c r="N43" s="39">
        <v>400152.30310882383</v>
      </c>
      <c r="O43" s="38">
        <v>6.7000000000000002E-3</v>
      </c>
    </row>
    <row r="44" spans="1:15" x14ac:dyDescent="0.25">
      <c r="A44" s="15">
        <v>210056</v>
      </c>
      <c r="B44" s="33" t="s">
        <v>17</v>
      </c>
      <c r="C44" s="34">
        <v>158579215.11811611</v>
      </c>
      <c r="D44" s="35">
        <v>0.1192</v>
      </c>
      <c r="E44" s="21">
        <v>-0.18049999999999999</v>
      </c>
      <c r="F44" s="36">
        <v>-9.5000000000000001E-2</v>
      </c>
      <c r="G44" s="37">
        <v>-8.5499999999999993E-2</v>
      </c>
      <c r="H44" s="38">
        <v>8.1428571428571409E-3</v>
      </c>
      <c r="I44" s="39">
        <v>1284491.6424567404</v>
      </c>
      <c r="J44" s="38">
        <v>0.11849999999999999</v>
      </c>
      <c r="K44" s="37">
        <v>5.9071729957806962E-3</v>
      </c>
      <c r="L44" s="38">
        <v>-6.058638970031483E-4</v>
      </c>
      <c r="M44" s="39">
        <v>-95147.529070869656</v>
      </c>
      <c r="N44" s="39">
        <v>1284491.6424567404</v>
      </c>
      <c r="O44" s="38">
        <v>8.0999999999999996E-3</v>
      </c>
    </row>
    <row r="45" spans="1:15" x14ac:dyDescent="0.25">
      <c r="A45" s="15">
        <v>210057</v>
      </c>
      <c r="B45" s="33" t="s">
        <v>35</v>
      </c>
      <c r="C45" s="34">
        <v>219319152.59836298</v>
      </c>
      <c r="D45" s="35">
        <v>0.10390000000000001</v>
      </c>
      <c r="E45" s="21">
        <v>-9.7299999999999998E-2</v>
      </c>
      <c r="F45" s="36">
        <v>-9.5000000000000001E-2</v>
      </c>
      <c r="G45" s="37">
        <v>-2.2999999999999965E-3</v>
      </c>
      <c r="H45" s="38">
        <v>2.1904761904761871E-4</v>
      </c>
      <c r="I45" s="39">
        <v>43863.8305196726</v>
      </c>
      <c r="J45" s="38">
        <v>0.11849999999999999</v>
      </c>
      <c r="K45" s="37">
        <v>-0.12320675105485224</v>
      </c>
      <c r="L45" s="38">
        <v>0.01</v>
      </c>
      <c r="M45" s="39">
        <v>2193191.5259836297</v>
      </c>
      <c r="N45" s="39">
        <v>2193191.5259836297</v>
      </c>
      <c r="O45" s="38">
        <v>0.01</v>
      </c>
    </row>
    <row r="46" spans="1:15" x14ac:dyDescent="0.25">
      <c r="A46" s="15">
        <v>210058</v>
      </c>
      <c r="B46" s="33" t="s">
        <v>40</v>
      </c>
      <c r="C46" s="34">
        <v>67555816.220569715</v>
      </c>
      <c r="D46" s="35">
        <v>7.3400000000000007E-2</v>
      </c>
      <c r="E46" s="21">
        <v>-0.1065</v>
      </c>
      <c r="F46" s="36">
        <v>-9.5000000000000001E-2</v>
      </c>
      <c r="G46" s="37">
        <v>-1.1499999999999996E-2</v>
      </c>
      <c r="H46" s="38">
        <v>1.0952380952380949E-3</v>
      </c>
      <c r="I46" s="39">
        <v>11889.823654820271</v>
      </c>
      <c r="J46" s="38">
        <v>0.11849999999999999</v>
      </c>
      <c r="K46" s="37">
        <v>-0.38059071729957794</v>
      </c>
      <c r="L46" s="38">
        <v>0.01</v>
      </c>
      <c r="M46" s="39">
        <v>108089.30595291154</v>
      </c>
      <c r="N46" s="39">
        <v>108089.30595291154</v>
      </c>
      <c r="O46" s="38">
        <v>1.5999999999999999E-3</v>
      </c>
    </row>
    <row r="47" spans="1:15" x14ac:dyDescent="0.25">
      <c r="A47" s="15">
        <v>210060</v>
      </c>
      <c r="B47" s="33" t="s">
        <v>8</v>
      </c>
      <c r="C47" s="34">
        <v>19371985.714620307</v>
      </c>
      <c r="D47" s="35">
        <v>0.12570000000000001</v>
      </c>
      <c r="E47" s="21">
        <v>-0.27410000000000001</v>
      </c>
      <c r="F47" s="36">
        <v>-9.5000000000000001E-2</v>
      </c>
      <c r="G47" s="37">
        <v>-0.17910000000000001</v>
      </c>
      <c r="H47" s="38">
        <v>0.01</v>
      </c>
      <c r="I47" s="39">
        <v>193719.85714620308</v>
      </c>
      <c r="J47" s="38">
        <v>0.11849999999999999</v>
      </c>
      <c r="K47" s="37">
        <v>6.0759493670886178E-2</v>
      </c>
      <c r="L47" s="38">
        <v>-6.2317429406037106E-3</v>
      </c>
      <c r="M47" s="39">
        <v>-120106.3114306459</v>
      </c>
      <c r="N47" s="39">
        <v>193719.85714620308</v>
      </c>
      <c r="O47" s="38">
        <v>0.01</v>
      </c>
    </row>
    <row r="48" spans="1:15" x14ac:dyDescent="0.25">
      <c r="A48" s="15">
        <v>210061</v>
      </c>
      <c r="B48" s="33" t="s">
        <v>5</v>
      </c>
      <c r="C48" s="34">
        <v>38966012.026372373</v>
      </c>
      <c r="D48" s="35">
        <v>9.9299999999999999E-2</v>
      </c>
      <c r="E48" s="21">
        <v>-0.25019999999999998</v>
      </c>
      <c r="F48" s="36">
        <v>-9.5000000000000001E-2</v>
      </c>
      <c r="G48" s="37">
        <v>-0.15519999999999998</v>
      </c>
      <c r="H48" s="38">
        <v>0.01</v>
      </c>
      <c r="I48" s="39">
        <v>389660.12026372371</v>
      </c>
      <c r="J48" s="38">
        <v>0.11849999999999999</v>
      </c>
      <c r="K48" s="37">
        <v>-0.16202531645569618</v>
      </c>
      <c r="L48" s="38">
        <v>0.01</v>
      </c>
      <c r="M48" s="39">
        <v>389660.12026372371</v>
      </c>
      <c r="N48" s="39">
        <v>389660.12026372371</v>
      </c>
      <c r="O48" s="38">
        <v>0.01</v>
      </c>
    </row>
    <row r="49" spans="1:15" x14ac:dyDescent="0.25">
      <c r="A49" s="15">
        <v>210062</v>
      </c>
      <c r="B49" s="33" t="s">
        <v>36</v>
      </c>
      <c r="C49" s="34">
        <v>163339852.76244879</v>
      </c>
      <c r="D49" s="35">
        <v>0.13819999999999999</v>
      </c>
      <c r="E49" s="21">
        <v>-7.6300000000000007E-2</v>
      </c>
      <c r="F49" s="36">
        <v>-9.5000000000000001E-2</v>
      </c>
      <c r="G49" s="37">
        <v>1.8699999999999994E-2</v>
      </c>
      <c r="H49" s="38">
        <v>-1.9179487179487172E-3</v>
      </c>
      <c r="I49" s="39">
        <v>-310345.72024865268</v>
      </c>
      <c r="J49" s="38">
        <v>0.11849999999999999</v>
      </c>
      <c r="K49" s="37">
        <v>0.16624472573839655</v>
      </c>
      <c r="L49" s="38">
        <v>-1.7050741101374004E-2</v>
      </c>
      <c r="M49" s="39">
        <v>-2793111.4822378745</v>
      </c>
      <c r="N49" s="39">
        <v>-310345.72024865268</v>
      </c>
      <c r="O49" s="38">
        <v>-1.9E-3</v>
      </c>
    </row>
    <row r="50" spans="1:15" x14ac:dyDescent="0.25">
      <c r="A50" s="15">
        <v>210063</v>
      </c>
      <c r="B50" s="33" t="s">
        <v>18</v>
      </c>
      <c r="C50" s="34">
        <v>234995507.28105959</v>
      </c>
      <c r="D50" s="35">
        <v>0.1075</v>
      </c>
      <c r="E50" s="21">
        <v>-0.10290000000000001</v>
      </c>
      <c r="F50" s="36">
        <v>-9.5000000000000001E-2</v>
      </c>
      <c r="G50" s="37">
        <v>-7.9000000000000042E-3</v>
      </c>
      <c r="H50" s="38">
        <v>7.5238095238095272E-4</v>
      </c>
      <c r="I50" s="39">
        <v>187996.40582484769</v>
      </c>
      <c r="J50" s="38">
        <v>0.11849999999999999</v>
      </c>
      <c r="K50" s="37">
        <v>-9.2827004219409259E-2</v>
      </c>
      <c r="L50" s="38">
        <v>8.8406670685151675E-3</v>
      </c>
      <c r="M50" s="39">
        <v>2067960.4640733246</v>
      </c>
      <c r="N50" s="39">
        <v>2067960.4640733246</v>
      </c>
      <c r="O50" s="38">
        <v>8.8000000000000005E-3</v>
      </c>
    </row>
    <row r="51" spans="1:15" x14ac:dyDescent="0.25">
      <c r="A51" s="15">
        <v>210064</v>
      </c>
      <c r="B51" s="33" t="s">
        <v>71</v>
      </c>
      <c r="C51" s="34">
        <v>54805170.861263201</v>
      </c>
      <c r="D51" s="35">
        <v>9.7699999999999995E-2</v>
      </c>
      <c r="E51" s="21">
        <v>-0.28839999999999999</v>
      </c>
      <c r="F51" s="36">
        <v>-9.5000000000000001E-2</v>
      </c>
      <c r="G51" s="37">
        <v>-0.19339999999999999</v>
      </c>
      <c r="H51" s="38">
        <v>0.01</v>
      </c>
      <c r="I51" s="39">
        <v>548051.70861263201</v>
      </c>
      <c r="J51" s="38">
        <v>0.11849999999999999</v>
      </c>
      <c r="K51" s="37">
        <v>-0.17552742616033756</v>
      </c>
      <c r="L51" s="38">
        <v>0.01</v>
      </c>
      <c r="M51" s="39">
        <v>548051.70861263201</v>
      </c>
      <c r="N51" s="39">
        <v>548051.70861263201</v>
      </c>
      <c r="O51" s="38">
        <v>0.01</v>
      </c>
    </row>
    <row r="52" spans="1:15" ht="26.25" x14ac:dyDescent="0.25">
      <c r="A52" s="15">
        <v>210065</v>
      </c>
      <c r="B52" s="33" t="s">
        <v>72</v>
      </c>
      <c r="C52" s="40">
        <v>62086212.309757665</v>
      </c>
      <c r="D52" s="41">
        <v>0.10879999999999999</v>
      </c>
      <c r="E52" s="24"/>
      <c r="F52" s="36"/>
      <c r="G52" s="42"/>
      <c r="H52" s="38"/>
      <c r="I52" s="39"/>
      <c r="J52" s="38">
        <v>0.11849999999999999</v>
      </c>
      <c r="K52" s="37">
        <v>-8.1856540084388141E-2</v>
      </c>
      <c r="L52" s="38">
        <v>7.7958609604179179E-3</v>
      </c>
      <c r="M52" s="39">
        <v>484272.45601610979</v>
      </c>
      <c r="N52" s="39">
        <v>484272.45601610979</v>
      </c>
      <c r="O52" s="43">
        <v>7.8000000000000005E-3</v>
      </c>
    </row>
    <row r="53" spans="1:15" x14ac:dyDescent="0.25">
      <c r="A53" s="15"/>
      <c r="B53" s="33"/>
      <c r="C53" s="40"/>
      <c r="D53" s="40"/>
      <c r="E53" s="24"/>
      <c r="F53" s="36"/>
      <c r="G53" s="42"/>
      <c r="H53" s="38"/>
      <c r="I53" s="39"/>
      <c r="J53" s="38"/>
      <c r="K53" s="42"/>
      <c r="L53" s="38"/>
      <c r="M53" s="39"/>
      <c r="N53" s="39"/>
      <c r="O53" s="44"/>
    </row>
    <row r="54" spans="1:15" x14ac:dyDescent="0.25">
      <c r="A54" s="60" t="s">
        <v>64</v>
      </c>
      <c r="B54" s="60"/>
      <c r="C54" s="45">
        <v>8786040719.633707</v>
      </c>
      <c r="D54" s="45"/>
      <c r="E54" s="46">
        <v>-0.10750193348801229</v>
      </c>
      <c r="F54" s="47"/>
      <c r="G54" s="48"/>
      <c r="H54" s="49"/>
      <c r="I54" s="50">
        <f>SUM(I5:I52)</f>
        <v>2715979.7400691686</v>
      </c>
      <c r="J54" s="51"/>
      <c r="K54" s="51"/>
      <c r="L54" s="51"/>
      <c r="M54" s="50">
        <f>SUM(M5:M52)</f>
        <v>-44205592.351664081</v>
      </c>
      <c r="N54" s="50">
        <f>SUM(N5:N52)</f>
        <v>26972183.682121124</v>
      </c>
      <c r="O54" s="51"/>
    </row>
    <row r="55" spans="1:15" ht="15" customHeight="1" x14ac:dyDescent="0.25">
      <c r="A55" s="69" t="s">
        <v>65</v>
      </c>
      <c r="B55" s="69"/>
      <c r="C55" s="52"/>
      <c r="D55" s="52"/>
      <c r="E55" s="29"/>
      <c r="F55" s="52"/>
      <c r="G55" s="52"/>
      <c r="H55" s="52"/>
      <c r="I55" s="53">
        <f>SUMIF(I3:I52,"&lt;0",I3:I52)</f>
        <v>-17829156.715354066</v>
      </c>
      <c r="J55" s="52"/>
      <c r="K55" s="52"/>
      <c r="L55" s="52"/>
      <c r="M55" s="53">
        <f>SUMIF(M3:M52,"&lt;0",M3:M52)</f>
        <v>-61445253.214373216</v>
      </c>
      <c r="N55" s="53">
        <f>SUMIF(N3:N52,"&lt;0",N3:N52)</f>
        <v>-8391782.9062793069</v>
      </c>
      <c r="O55" s="52"/>
    </row>
    <row r="56" spans="1:15" ht="15" customHeight="1" x14ac:dyDescent="0.25">
      <c r="A56" s="70" t="s">
        <v>50</v>
      </c>
      <c r="B56" s="70"/>
      <c r="C56" s="52"/>
      <c r="D56" s="52"/>
      <c r="E56" s="29"/>
      <c r="F56" s="52"/>
      <c r="G56" s="52"/>
      <c r="H56" s="52"/>
      <c r="I56" s="54">
        <f>I55/$C$54</f>
        <v>-2.0292595133906198E-3</v>
      </c>
      <c r="J56" s="52"/>
      <c r="K56" s="52"/>
      <c r="L56" s="52"/>
      <c r="M56" s="54">
        <f>M55/$C$54</f>
        <v>-6.9935088141652602E-3</v>
      </c>
      <c r="N56" s="54">
        <f>N55/$C$54</f>
        <v>-9.551267942028344E-4</v>
      </c>
      <c r="O56" s="52"/>
    </row>
    <row r="57" spans="1:15" ht="15" customHeight="1" x14ac:dyDescent="0.25">
      <c r="A57" s="69" t="s">
        <v>66</v>
      </c>
      <c r="B57" s="69"/>
      <c r="C57" s="52"/>
      <c r="D57" s="52"/>
      <c r="E57" s="29"/>
      <c r="F57" s="52"/>
      <c r="G57" s="52"/>
      <c r="H57" s="52"/>
      <c r="I57" s="53">
        <f>SUMIF(I3:I52,"&gt;0",I3:I52)</f>
        <v>20545136.455423232</v>
      </c>
      <c r="J57" s="52"/>
      <c r="K57" s="52"/>
      <c r="L57" s="52"/>
      <c r="M57" s="53">
        <f>SUMIF(M3:M52,"&gt;0",M3:M52)</f>
        <v>17239660.862709139</v>
      </c>
      <c r="N57" s="53">
        <f>SUMIF(N3:N52,"&gt;0",N3:N52)</f>
        <v>35363966.588400424</v>
      </c>
      <c r="O57" s="52"/>
    </row>
    <row r="58" spans="1:15" ht="15" customHeight="1" x14ac:dyDescent="0.25">
      <c r="A58" s="70" t="s">
        <v>50</v>
      </c>
      <c r="B58" s="70"/>
      <c r="C58" s="52"/>
      <c r="D58" s="52"/>
      <c r="E58" s="29"/>
      <c r="F58" s="52"/>
      <c r="G58" s="52"/>
      <c r="H58" s="52"/>
      <c r="I58" s="54">
        <f>I57/$C$54</f>
        <v>2.3383839332217168E-3</v>
      </c>
      <c r="J58" s="52"/>
      <c r="K58" s="52"/>
      <c r="L58" s="52"/>
      <c r="M58" s="54">
        <f>M57/$C$54</f>
        <v>1.9621649173767845E-3</v>
      </c>
      <c r="N58" s="54">
        <f>N57/$C$54</f>
        <v>4.0250173789172653E-3</v>
      </c>
      <c r="O58" s="52"/>
    </row>
    <row r="59" spans="1:15" x14ac:dyDescent="0.25">
      <c r="A59" s="15"/>
      <c r="B59" s="55"/>
      <c r="C59" s="15"/>
      <c r="D59" s="15"/>
      <c r="E59" s="56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ht="15.75" customHeight="1" x14ac:dyDescent="0.25">
      <c r="A60" s="67" t="s">
        <v>78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</row>
    <row r="61" spans="1:15" ht="15.75" customHeight="1" x14ac:dyDescent="0.25">
      <c r="A61" s="67" t="s">
        <v>75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</row>
    <row r="62" spans="1:15" x14ac:dyDescent="0.25">
      <c r="A62" s="68" t="s">
        <v>76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</row>
    <row r="63" spans="1:15" x14ac:dyDescent="0.25">
      <c r="B63" s="7"/>
    </row>
    <row r="64" spans="1:15" x14ac:dyDescent="0.25">
      <c r="B64" s="8"/>
    </row>
    <row r="65" spans="2:2" x14ac:dyDescent="0.25">
      <c r="B65" s="8"/>
    </row>
  </sheetData>
  <autoFilter ref="A4:O4">
    <sortState ref="A6:U51">
      <sortCondition ref="A3"/>
    </sortState>
  </autoFilter>
  <mergeCells count="19">
    <mergeCell ref="A61:O61"/>
    <mergeCell ref="A62:O62"/>
    <mergeCell ref="A55:B55"/>
    <mergeCell ref="A56:B56"/>
    <mergeCell ref="A57:B57"/>
    <mergeCell ref="A58:B58"/>
    <mergeCell ref="A60:O60"/>
    <mergeCell ref="J2:M2"/>
    <mergeCell ref="N2:O2"/>
    <mergeCell ref="B3:B4"/>
    <mergeCell ref="C3:C4"/>
    <mergeCell ref="E3:E4"/>
    <mergeCell ref="N3:N4"/>
    <mergeCell ref="O3:O4"/>
    <mergeCell ref="A3:A4"/>
    <mergeCell ref="D3:D4"/>
    <mergeCell ref="A54:B54"/>
    <mergeCell ref="A1:D1"/>
    <mergeCell ref="F2:I2"/>
  </mergeCells>
  <conditionalFormatting sqref="M5:N53">
    <cfRule type="cellIs" dxfId="28" priority="27" operator="lessThan">
      <formula>0</formula>
    </cfRule>
  </conditionalFormatting>
  <conditionalFormatting sqref="I5:I54">
    <cfRule type="cellIs" dxfId="27" priority="26" operator="lessThan">
      <formula>0</formula>
    </cfRule>
  </conditionalFormatting>
  <conditionalFormatting sqref="N5:N53">
    <cfRule type="cellIs" dxfId="26" priority="25" operator="greaterThan">
      <formula>0</formula>
    </cfRule>
  </conditionalFormatting>
  <conditionalFormatting sqref="M5:M53">
    <cfRule type="cellIs" dxfId="25" priority="24" operator="greaterThan">
      <formula>0</formula>
    </cfRule>
  </conditionalFormatting>
  <conditionalFormatting sqref="I5:I54 I58">
    <cfRule type="cellIs" dxfId="24" priority="23" operator="greaterThan">
      <formula>0</formula>
    </cfRule>
  </conditionalFormatting>
  <conditionalFormatting sqref="I55">
    <cfRule type="cellIs" dxfId="23" priority="22" operator="lessThan">
      <formula>0</formula>
    </cfRule>
  </conditionalFormatting>
  <conditionalFormatting sqref="I55">
    <cfRule type="cellIs" dxfId="22" priority="21" operator="greaterThan">
      <formula>0</formula>
    </cfRule>
  </conditionalFormatting>
  <conditionalFormatting sqref="I57">
    <cfRule type="cellIs" dxfId="21" priority="20" operator="lessThan">
      <formula>0</formula>
    </cfRule>
  </conditionalFormatting>
  <conditionalFormatting sqref="I57">
    <cfRule type="cellIs" dxfId="20" priority="19" operator="greaterThan">
      <formula>0</formula>
    </cfRule>
  </conditionalFormatting>
  <conditionalFormatting sqref="I56">
    <cfRule type="cellIs" dxfId="19" priority="18" operator="lessThan">
      <formula>0</formula>
    </cfRule>
  </conditionalFormatting>
  <conditionalFormatting sqref="I56">
    <cfRule type="cellIs" dxfId="18" priority="17" operator="greaterThan">
      <formula>0</formula>
    </cfRule>
  </conditionalFormatting>
  <conditionalFormatting sqref="M54">
    <cfRule type="cellIs" dxfId="17" priority="16" operator="lessThan">
      <formula>0</formula>
    </cfRule>
  </conditionalFormatting>
  <conditionalFormatting sqref="M54 M58">
    <cfRule type="cellIs" dxfId="16" priority="15" operator="greaterThan">
      <formula>0</formula>
    </cfRule>
  </conditionalFormatting>
  <conditionalFormatting sqref="M55">
    <cfRule type="cellIs" dxfId="15" priority="14" operator="lessThan">
      <formula>0</formula>
    </cfRule>
  </conditionalFormatting>
  <conditionalFormatting sqref="M55">
    <cfRule type="cellIs" dxfId="14" priority="13" operator="greaterThan">
      <formula>0</formula>
    </cfRule>
  </conditionalFormatting>
  <conditionalFormatting sqref="M57">
    <cfRule type="cellIs" dxfId="13" priority="12" operator="lessThan">
      <formula>0</formula>
    </cfRule>
  </conditionalFormatting>
  <conditionalFormatting sqref="M57">
    <cfRule type="cellIs" dxfId="12" priority="11" operator="greaterThan">
      <formula>0</formula>
    </cfRule>
  </conditionalFormatting>
  <conditionalFormatting sqref="M56">
    <cfRule type="cellIs" dxfId="11" priority="10" operator="lessThan">
      <formula>0</formula>
    </cfRule>
  </conditionalFormatting>
  <conditionalFormatting sqref="M56">
    <cfRule type="cellIs" dxfId="10" priority="9" operator="greaterThan">
      <formula>0</formula>
    </cfRule>
  </conditionalFormatting>
  <conditionalFormatting sqref="N54">
    <cfRule type="cellIs" dxfId="9" priority="8" operator="lessThan">
      <formula>0</formula>
    </cfRule>
  </conditionalFormatting>
  <conditionalFormatting sqref="N54 N58">
    <cfRule type="cellIs" dxfId="8" priority="7" operator="greaterThan">
      <formula>0</formula>
    </cfRule>
  </conditionalFormatting>
  <conditionalFormatting sqref="N55">
    <cfRule type="cellIs" dxfId="7" priority="6" operator="lessThan">
      <formula>0</formula>
    </cfRule>
  </conditionalFormatting>
  <conditionalFormatting sqref="N55">
    <cfRule type="cellIs" dxfId="6" priority="5" operator="greaterThan">
      <formula>0</formula>
    </cfRule>
  </conditionalFormatting>
  <conditionalFormatting sqref="N57">
    <cfRule type="cellIs" dxfId="5" priority="4" operator="lessThan">
      <formula>0</formula>
    </cfRule>
  </conditionalFormatting>
  <conditionalFormatting sqref="N57">
    <cfRule type="cellIs" dxfId="4" priority="3" operator="greaterThan">
      <formula>0</formula>
    </cfRule>
  </conditionalFormatting>
  <conditionalFormatting sqref="N56">
    <cfRule type="cellIs" dxfId="3" priority="2" operator="lessThan">
      <formula>0</formula>
    </cfRule>
  </conditionalFormatting>
  <conditionalFormatting sqref="N56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4" sqref="F4"/>
    </sheetView>
  </sheetViews>
  <sheetFormatPr defaultColWidth="9.140625" defaultRowHeight="15" x14ac:dyDescent="0.25"/>
  <cols>
    <col min="1" max="1" width="11.5703125" style="1" customWidth="1"/>
    <col min="2" max="2" width="40" style="3" customWidth="1"/>
    <col min="3" max="3" width="11.5703125" style="1" customWidth="1"/>
    <col min="4" max="4" width="10.85546875" style="1" customWidth="1"/>
    <col min="5" max="5" width="9.140625" style="1"/>
    <col min="6" max="6" width="11" style="1" customWidth="1"/>
    <col min="7" max="7" width="10.7109375" style="1" customWidth="1"/>
    <col min="8" max="8" width="9.140625" style="1"/>
    <col min="9" max="9" width="13.85546875" style="5" customWidth="1"/>
    <col min="10" max="16384" width="9.140625" style="1"/>
  </cols>
  <sheetData>
    <row r="1" spans="1:9" ht="20.25" x14ac:dyDescent="0.3">
      <c r="A1" s="11" t="s">
        <v>68</v>
      </c>
      <c r="C1" s="12"/>
      <c r="D1" s="12"/>
      <c r="E1" s="12"/>
      <c r="F1" s="13"/>
      <c r="G1" s="13"/>
      <c r="H1" s="13"/>
      <c r="I1" s="14"/>
    </row>
    <row r="2" spans="1:9" s="2" customFormat="1" ht="12.75" customHeight="1" x14ac:dyDescent="0.2">
      <c r="A2" s="58" t="s">
        <v>69</v>
      </c>
      <c r="B2" s="58" t="s">
        <v>3</v>
      </c>
      <c r="C2" s="73" t="s">
        <v>53</v>
      </c>
      <c r="D2" s="73"/>
      <c r="E2" s="73"/>
      <c r="F2" s="73" t="s">
        <v>74</v>
      </c>
      <c r="G2" s="73"/>
      <c r="H2" s="73"/>
      <c r="I2" s="65" t="s">
        <v>54</v>
      </c>
    </row>
    <row r="3" spans="1:9" s="2" customFormat="1" ht="76.5" x14ac:dyDescent="0.2">
      <c r="A3" s="58"/>
      <c r="B3" s="58"/>
      <c r="C3" s="10" t="s">
        <v>73</v>
      </c>
      <c r="D3" s="10" t="s">
        <v>51</v>
      </c>
      <c r="E3" s="10" t="s">
        <v>52</v>
      </c>
      <c r="F3" s="10" t="s">
        <v>73</v>
      </c>
      <c r="G3" s="10" t="s">
        <v>51</v>
      </c>
      <c r="H3" s="10" t="s">
        <v>52</v>
      </c>
      <c r="I3" s="65"/>
    </row>
    <row r="4" spans="1:9" x14ac:dyDescent="0.25">
      <c r="A4" s="15">
        <v>210001</v>
      </c>
      <c r="B4" s="16" t="s">
        <v>47</v>
      </c>
      <c r="C4" s="17">
        <v>0.11799999999999999</v>
      </c>
      <c r="D4" s="18">
        <v>1.0523809523809524</v>
      </c>
      <c r="E4" s="19">
        <v>0.12418095238095238</v>
      </c>
      <c r="F4" s="17">
        <v>0.1104</v>
      </c>
      <c r="G4" s="20">
        <v>1.0473977695167287</v>
      </c>
      <c r="H4" s="17">
        <v>0.11559999999999999</v>
      </c>
      <c r="I4" s="21">
        <v>-6.4399999999999999E-2</v>
      </c>
    </row>
    <row r="5" spans="1:9" x14ac:dyDescent="0.25">
      <c r="A5" s="15">
        <v>210002</v>
      </c>
      <c r="B5" s="16" t="s">
        <v>22</v>
      </c>
      <c r="C5" s="17">
        <v>0.1439</v>
      </c>
      <c r="D5" s="18">
        <v>1.0451263537906137</v>
      </c>
      <c r="E5" s="19">
        <v>0.15039368231046932</v>
      </c>
      <c r="F5" s="17">
        <v>0.12670000000000001</v>
      </c>
      <c r="G5" s="20">
        <v>1.0339270568278203</v>
      </c>
      <c r="H5" s="17">
        <v>0.13100000000000001</v>
      </c>
      <c r="I5" s="21">
        <v>-0.1195</v>
      </c>
    </row>
    <row r="6" spans="1:9" x14ac:dyDescent="0.25">
      <c r="A6" s="15">
        <v>210003</v>
      </c>
      <c r="B6" s="16" t="s">
        <v>48</v>
      </c>
      <c r="C6" s="17">
        <v>0.1067</v>
      </c>
      <c r="D6" s="18">
        <v>1.2592592592592591</v>
      </c>
      <c r="E6" s="19">
        <v>0.13436296296296293</v>
      </c>
      <c r="F6" s="17">
        <v>0.10639999999999999</v>
      </c>
      <c r="G6" s="20">
        <v>1.2045454545454546</v>
      </c>
      <c r="H6" s="17">
        <v>0.12820000000000001</v>
      </c>
      <c r="I6" s="21">
        <v>-2.8E-3</v>
      </c>
    </row>
    <row r="7" spans="1:9" x14ac:dyDescent="0.25">
      <c r="A7" s="15">
        <v>210004</v>
      </c>
      <c r="B7" s="16" t="s">
        <v>45</v>
      </c>
      <c r="C7" s="17">
        <v>0.1132</v>
      </c>
      <c r="D7" s="18">
        <v>1.0909090909090908</v>
      </c>
      <c r="E7" s="19">
        <v>0.12349090909090908</v>
      </c>
      <c r="F7" s="17">
        <v>0.1158</v>
      </c>
      <c r="G7" s="20">
        <v>1.0817174515235457</v>
      </c>
      <c r="H7" s="17">
        <v>0.12529999999999999</v>
      </c>
      <c r="I7" s="21">
        <v>2.3E-2</v>
      </c>
    </row>
    <row r="8" spans="1:9" x14ac:dyDescent="0.25">
      <c r="A8" s="15">
        <v>210005</v>
      </c>
      <c r="B8" s="16" t="s">
        <v>34</v>
      </c>
      <c r="C8" s="17">
        <v>0.106</v>
      </c>
      <c r="D8" s="18">
        <v>1.0403361344537816</v>
      </c>
      <c r="E8" s="19">
        <v>0.11027563025210084</v>
      </c>
      <c r="F8" s="17">
        <v>9.5600000000000004E-2</v>
      </c>
      <c r="G8" s="20">
        <v>1.0614035087719298</v>
      </c>
      <c r="H8" s="17">
        <v>0.10150000000000001</v>
      </c>
      <c r="I8" s="21">
        <v>-9.8100000000000007E-2</v>
      </c>
    </row>
    <row r="9" spans="1:9" x14ac:dyDescent="0.25">
      <c r="A9" s="15">
        <v>210006</v>
      </c>
      <c r="B9" s="16" t="s">
        <v>16</v>
      </c>
      <c r="C9" s="17">
        <v>0.1153</v>
      </c>
      <c r="D9" s="18">
        <v>1.0338164251207729</v>
      </c>
      <c r="E9" s="19">
        <v>0.11919903381642512</v>
      </c>
      <c r="F9" s="17">
        <v>0.1215</v>
      </c>
      <c r="G9" s="20">
        <v>1.0336700336700337</v>
      </c>
      <c r="H9" s="17">
        <v>0.12559999999999999</v>
      </c>
      <c r="I9" s="21">
        <v>5.3800000000000001E-2</v>
      </c>
    </row>
    <row r="10" spans="1:9" x14ac:dyDescent="0.25">
      <c r="A10" s="15">
        <v>210008</v>
      </c>
      <c r="B10" s="16" t="s">
        <v>9</v>
      </c>
      <c r="C10" s="17">
        <v>0.14610000000000001</v>
      </c>
      <c r="D10" s="18">
        <v>1.031372549019608</v>
      </c>
      <c r="E10" s="19">
        <v>0.15068352941176472</v>
      </c>
      <c r="F10" s="17">
        <v>0.1191</v>
      </c>
      <c r="G10" s="20">
        <v>1.025974025974026</v>
      </c>
      <c r="H10" s="17">
        <v>0.1222</v>
      </c>
      <c r="I10" s="21">
        <v>-0.18479999999999999</v>
      </c>
    </row>
    <row r="11" spans="1:9" x14ac:dyDescent="0.25">
      <c r="A11" s="15">
        <v>210009</v>
      </c>
      <c r="B11" s="16" t="s">
        <v>31</v>
      </c>
      <c r="C11" s="17">
        <v>0.1469</v>
      </c>
      <c r="D11" s="18">
        <v>1.0754483611626469</v>
      </c>
      <c r="E11" s="19">
        <v>0.15798336425479281</v>
      </c>
      <c r="F11" s="17">
        <v>0.1283</v>
      </c>
      <c r="G11" s="20">
        <v>1.0815494393476044</v>
      </c>
      <c r="H11" s="17">
        <v>0.13880000000000001</v>
      </c>
      <c r="I11" s="21">
        <v>-0.12659999999999999</v>
      </c>
    </row>
    <row r="12" spans="1:9" x14ac:dyDescent="0.25">
      <c r="A12" s="15">
        <v>210010</v>
      </c>
      <c r="B12" s="16" t="s">
        <v>30</v>
      </c>
      <c r="C12" s="17">
        <v>0.1138</v>
      </c>
      <c r="D12" s="18">
        <v>1.0260869565217392</v>
      </c>
      <c r="E12" s="19">
        <v>0.11676869565217392</v>
      </c>
      <c r="F12" s="17">
        <v>0.1187</v>
      </c>
      <c r="G12" s="20">
        <v>1.0345394736842104</v>
      </c>
      <c r="H12" s="17">
        <v>0.12280000000000001</v>
      </c>
      <c r="I12" s="21">
        <v>4.3099999999999999E-2</v>
      </c>
    </row>
    <row r="13" spans="1:9" x14ac:dyDescent="0.25">
      <c r="A13" s="15">
        <v>210011</v>
      </c>
      <c r="B13" s="16" t="s">
        <v>19</v>
      </c>
      <c r="C13" s="17">
        <v>0.13850000000000001</v>
      </c>
      <c r="D13" s="18">
        <v>1.0068775790921594</v>
      </c>
      <c r="E13" s="19">
        <v>0.13945254470426408</v>
      </c>
      <c r="F13" s="17">
        <v>0.12</v>
      </c>
      <c r="G13" s="20">
        <v>1.0089743589743589</v>
      </c>
      <c r="H13" s="17">
        <v>0.1211</v>
      </c>
      <c r="I13" s="21">
        <v>-0.1336</v>
      </c>
    </row>
    <row r="14" spans="1:9" x14ac:dyDescent="0.25">
      <c r="A14" s="15">
        <v>210012</v>
      </c>
      <c r="B14" s="16" t="s">
        <v>14</v>
      </c>
      <c r="C14" s="17">
        <v>0.14269999999999999</v>
      </c>
      <c r="D14" s="18">
        <v>1.0059582919563057</v>
      </c>
      <c r="E14" s="19">
        <v>0.14355024826216481</v>
      </c>
      <c r="F14" s="17">
        <v>0.11890000000000001</v>
      </c>
      <c r="G14" s="20">
        <v>1.0094043887147335</v>
      </c>
      <c r="H14" s="17">
        <v>0.12</v>
      </c>
      <c r="I14" s="21">
        <v>-0.1668</v>
      </c>
    </row>
    <row r="15" spans="1:9" x14ac:dyDescent="0.25">
      <c r="A15" s="15">
        <v>210013</v>
      </c>
      <c r="B15" s="16" t="s">
        <v>6</v>
      </c>
      <c r="C15" s="17">
        <v>0.191</v>
      </c>
      <c r="D15" s="18">
        <v>1.0105263157894737</v>
      </c>
      <c r="E15" s="19">
        <v>0.19301052631578949</v>
      </c>
      <c r="F15" s="17">
        <v>0.14749999999999999</v>
      </c>
      <c r="G15" s="20">
        <v>1.0142857142857142</v>
      </c>
      <c r="H15" s="17">
        <v>0.14960000000000001</v>
      </c>
      <c r="I15" s="21">
        <v>-0.22770000000000001</v>
      </c>
    </row>
    <row r="16" spans="1:9" x14ac:dyDescent="0.25">
      <c r="A16" s="15">
        <v>210015</v>
      </c>
      <c r="B16" s="16" t="s">
        <v>27</v>
      </c>
      <c r="C16" s="17">
        <v>0.12939999999999999</v>
      </c>
      <c r="D16" s="18">
        <v>1.0048402710551789</v>
      </c>
      <c r="E16" s="19">
        <v>0.13002633107454015</v>
      </c>
      <c r="F16" s="17">
        <v>0.12379999999999999</v>
      </c>
      <c r="G16" s="20">
        <v>1.0107692307692309</v>
      </c>
      <c r="H16" s="17">
        <v>0.12509999999999999</v>
      </c>
      <c r="I16" s="21">
        <v>-4.3299999999999998E-2</v>
      </c>
    </row>
    <row r="17" spans="1:9" x14ac:dyDescent="0.25">
      <c r="A17" s="15">
        <v>210016</v>
      </c>
      <c r="B17" s="16" t="s">
        <v>46</v>
      </c>
      <c r="C17" s="17">
        <v>0.1133</v>
      </c>
      <c r="D17" s="18">
        <v>1.142857142857143</v>
      </c>
      <c r="E17" s="19">
        <v>0.12948571428571432</v>
      </c>
      <c r="F17" s="17">
        <v>0.1011</v>
      </c>
      <c r="G17" s="20">
        <v>1.1188630490956073</v>
      </c>
      <c r="H17" s="17">
        <v>0.11310000000000001</v>
      </c>
      <c r="I17" s="21">
        <v>-0.1077</v>
      </c>
    </row>
    <row r="18" spans="1:9" x14ac:dyDescent="0.25">
      <c r="A18" s="15">
        <v>210017</v>
      </c>
      <c r="B18" s="16" t="s">
        <v>42</v>
      </c>
      <c r="C18" s="17">
        <v>7.0400000000000004E-2</v>
      </c>
      <c r="D18" s="18">
        <v>1.3777777777777778</v>
      </c>
      <c r="E18" s="19">
        <v>9.6995555555555557E-2</v>
      </c>
      <c r="F18" s="17">
        <v>5.8299999999999998E-2</v>
      </c>
      <c r="G18" s="20">
        <v>1.4363636363636365</v>
      </c>
      <c r="H18" s="17">
        <v>8.3699999999999997E-2</v>
      </c>
      <c r="I18" s="21">
        <v>-0.1719</v>
      </c>
    </row>
    <row r="19" spans="1:9" x14ac:dyDescent="0.25">
      <c r="A19" s="15">
        <v>210018</v>
      </c>
      <c r="B19" s="16" t="s">
        <v>25</v>
      </c>
      <c r="C19" s="17">
        <v>0.1245</v>
      </c>
      <c r="D19" s="18">
        <v>1.0506666666666666</v>
      </c>
      <c r="E19" s="19">
        <v>0.13080800000000001</v>
      </c>
      <c r="F19" s="17">
        <v>0.10680000000000001</v>
      </c>
      <c r="G19" s="20">
        <v>1.0512820512820513</v>
      </c>
      <c r="H19" s="17">
        <v>0.1123</v>
      </c>
      <c r="I19" s="21">
        <v>-0.14219999999999999</v>
      </c>
    </row>
    <row r="20" spans="1:9" x14ac:dyDescent="0.25">
      <c r="A20" s="15">
        <v>210019</v>
      </c>
      <c r="B20" s="16" t="s">
        <v>37</v>
      </c>
      <c r="C20" s="17">
        <v>0.11020000000000001</v>
      </c>
      <c r="D20" s="18">
        <v>1.0666666666666667</v>
      </c>
      <c r="E20" s="19">
        <v>0.11754666666666667</v>
      </c>
      <c r="F20" s="17">
        <v>0.10440000000000001</v>
      </c>
      <c r="G20" s="20">
        <v>1.0628066732090284</v>
      </c>
      <c r="H20" s="17">
        <v>0.111</v>
      </c>
      <c r="I20" s="21">
        <v>-5.2600000000000001E-2</v>
      </c>
    </row>
    <row r="21" spans="1:9" x14ac:dyDescent="0.25">
      <c r="A21" s="15">
        <v>210022</v>
      </c>
      <c r="B21" s="16" t="s">
        <v>32</v>
      </c>
      <c r="C21" s="17">
        <v>0.1114</v>
      </c>
      <c r="D21" s="18">
        <v>1.0749506903353057</v>
      </c>
      <c r="E21" s="19">
        <v>0.11974950690335305</v>
      </c>
      <c r="F21" s="17">
        <v>0.10920000000000001</v>
      </c>
      <c r="G21" s="20">
        <v>1.1000000000000001</v>
      </c>
      <c r="H21" s="17">
        <v>0.1201</v>
      </c>
      <c r="I21" s="21">
        <v>-1.9699999999999999E-2</v>
      </c>
    </row>
    <row r="22" spans="1:9" x14ac:dyDescent="0.25">
      <c r="A22" s="15">
        <v>210023</v>
      </c>
      <c r="B22" s="16" t="s">
        <v>28</v>
      </c>
      <c r="C22" s="17">
        <v>0.121</v>
      </c>
      <c r="D22" s="18">
        <v>1.0284263959390862</v>
      </c>
      <c r="E22" s="19">
        <v>0.12443959390862944</v>
      </c>
      <c r="F22" s="17">
        <v>0.1095</v>
      </c>
      <c r="G22" s="20">
        <v>1.0456204379562044</v>
      </c>
      <c r="H22" s="17">
        <v>0.1145</v>
      </c>
      <c r="I22" s="21">
        <v>-9.5000000000000001E-2</v>
      </c>
    </row>
    <row r="23" spans="1:9" x14ac:dyDescent="0.25">
      <c r="A23" s="15">
        <v>210024</v>
      </c>
      <c r="B23" s="16" t="s">
        <v>11</v>
      </c>
      <c r="C23" s="17">
        <v>0.14349999999999999</v>
      </c>
      <c r="D23" s="18">
        <v>1.0075614366729679</v>
      </c>
      <c r="E23" s="19">
        <v>0.14458506616257089</v>
      </c>
      <c r="F23" s="17">
        <v>0.1226</v>
      </c>
      <c r="G23" s="20">
        <v>1.0193321616871707</v>
      </c>
      <c r="H23" s="17">
        <v>0.125</v>
      </c>
      <c r="I23" s="21">
        <v>-0.14560000000000001</v>
      </c>
    </row>
    <row r="24" spans="1:9" x14ac:dyDescent="0.25">
      <c r="A24" s="15">
        <v>210027</v>
      </c>
      <c r="B24" s="16" t="s">
        <v>39</v>
      </c>
      <c r="C24" s="17">
        <v>0.1241</v>
      </c>
      <c r="D24" s="18">
        <v>1.074523396880416</v>
      </c>
      <c r="E24" s="19">
        <v>0.13334835355285962</v>
      </c>
      <c r="F24" s="17">
        <v>0.112</v>
      </c>
      <c r="G24" s="20">
        <v>1.0787965616045847</v>
      </c>
      <c r="H24" s="17">
        <v>0.1208</v>
      </c>
      <c r="I24" s="21">
        <v>-9.7500000000000003E-2</v>
      </c>
    </row>
    <row r="25" spans="1:9" x14ac:dyDescent="0.25">
      <c r="A25" s="15">
        <v>210028</v>
      </c>
      <c r="B25" s="16" t="s">
        <v>13</v>
      </c>
      <c r="C25" s="17">
        <v>0.12690000000000001</v>
      </c>
      <c r="D25" s="18">
        <v>1.1141868512110729</v>
      </c>
      <c r="E25" s="19">
        <v>0.14139031141868516</v>
      </c>
      <c r="F25" s="17">
        <v>0.1061</v>
      </c>
      <c r="G25" s="20">
        <v>1.2047477744807122</v>
      </c>
      <c r="H25" s="17">
        <v>0.1278</v>
      </c>
      <c r="I25" s="21">
        <v>-0.16389999999999999</v>
      </c>
    </row>
    <row r="26" spans="1:9" x14ac:dyDescent="0.25">
      <c r="A26" s="15">
        <v>210029</v>
      </c>
      <c r="B26" s="16" t="s">
        <v>23</v>
      </c>
      <c r="C26" s="17">
        <v>0.153</v>
      </c>
      <c r="D26" s="18">
        <v>1.0182002022244692</v>
      </c>
      <c r="E26" s="19">
        <v>0.15578463094034378</v>
      </c>
      <c r="F26" s="17">
        <v>0.1419</v>
      </c>
      <c r="G26" s="20">
        <v>1.0264255910987483</v>
      </c>
      <c r="H26" s="17">
        <v>0.14560000000000001</v>
      </c>
      <c r="I26" s="21">
        <v>-7.2499999999999995E-2</v>
      </c>
    </row>
    <row r="27" spans="1:9" x14ac:dyDescent="0.25">
      <c r="A27" s="15">
        <v>210030</v>
      </c>
      <c r="B27" s="16" t="s">
        <v>12</v>
      </c>
      <c r="C27" s="17">
        <v>0.1321</v>
      </c>
      <c r="D27" s="18">
        <v>1.0490797546012272</v>
      </c>
      <c r="E27" s="19">
        <v>0.1385834355828221</v>
      </c>
      <c r="F27" s="17">
        <v>0.13700000000000001</v>
      </c>
      <c r="G27" s="20">
        <v>1.091549295774648</v>
      </c>
      <c r="H27" s="17">
        <v>0.14949999999999999</v>
      </c>
      <c r="I27" s="21">
        <v>3.7100000000000001E-2</v>
      </c>
    </row>
    <row r="28" spans="1:9" x14ac:dyDescent="0.25">
      <c r="A28" s="15">
        <v>210032</v>
      </c>
      <c r="B28" s="16" t="s">
        <v>70</v>
      </c>
      <c r="C28" s="17">
        <v>9.8000000000000004E-2</v>
      </c>
      <c r="D28" s="18">
        <v>1.1565656565656566</v>
      </c>
      <c r="E28" s="19">
        <v>0.11334343434343434</v>
      </c>
      <c r="F28" s="17">
        <v>0.1022</v>
      </c>
      <c r="G28" s="20">
        <v>1.2797202797202798</v>
      </c>
      <c r="H28" s="17">
        <v>0.1308</v>
      </c>
      <c r="I28" s="21">
        <v>4.2900000000000001E-2</v>
      </c>
    </row>
    <row r="29" spans="1:9" x14ac:dyDescent="0.25">
      <c r="A29" s="15">
        <v>210033</v>
      </c>
      <c r="B29" s="16" t="s">
        <v>38</v>
      </c>
      <c r="C29" s="17">
        <v>0.12180000000000001</v>
      </c>
      <c r="D29" s="18">
        <v>1.0177383592017737</v>
      </c>
      <c r="E29" s="19">
        <v>0.12396053215077604</v>
      </c>
      <c r="F29" s="17">
        <v>0.1113</v>
      </c>
      <c r="G29" s="20">
        <v>1.0254237288135593</v>
      </c>
      <c r="H29" s="17">
        <v>0.11409999999999999</v>
      </c>
      <c r="I29" s="21">
        <v>-8.6199999999999999E-2</v>
      </c>
    </row>
    <row r="30" spans="1:9" x14ac:dyDescent="0.25">
      <c r="A30" s="15">
        <v>210034</v>
      </c>
      <c r="B30" s="16" t="s">
        <v>44</v>
      </c>
      <c r="C30" s="17">
        <v>0.13020000000000001</v>
      </c>
      <c r="D30" s="18">
        <v>1.0092307692307692</v>
      </c>
      <c r="E30" s="19">
        <v>0.13140184615384615</v>
      </c>
      <c r="F30" s="17">
        <v>0.12139999999999999</v>
      </c>
      <c r="G30" s="20">
        <v>1.0217391304347827</v>
      </c>
      <c r="H30" s="17">
        <v>0.124</v>
      </c>
      <c r="I30" s="21">
        <v>-6.7599999999999993E-2</v>
      </c>
    </row>
    <row r="31" spans="1:9" x14ac:dyDescent="0.25">
      <c r="A31" s="15">
        <v>210035</v>
      </c>
      <c r="B31" s="16" t="s">
        <v>20</v>
      </c>
      <c r="C31" s="17">
        <v>0.1179</v>
      </c>
      <c r="D31" s="18">
        <v>1.0958230958230959</v>
      </c>
      <c r="E31" s="19">
        <v>0.12919754299754302</v>
      </c>
      <c r="F31" s="17">
        <v>9.5500000000000002E-2</v>
      </c>
      <c r="G31" s="20">
        <v>1.1550151975683891</v>
      </c>
      <c r="H31" s="17">
        <v>0.1103</v>
      </c>
      <c r="I31" s="21">
        <v>-0.19</v>
      </c>
    </row>
    <row r="32" spans="1:9" x14ac:dyDescent="0.25">
      <c r="A32" s="15">
        <v>210037</v>
      </c>
      <c r="B32" s="16" t="s">
        <v>49</v>
      </c>
      <c r="C32" s="17">
        <v>0.1056</v>
      </c>
      <c r="D32" s="18">
        <v>1.0260869565217392</v>
      </c>
      <c r="E32" s="19">
        <v>0.10835478260869566</v>
      </c>
      <c r="F32" s="17">
        <v>0.1081</v>
      </c>
      <c r="G32" s="20">
        <v>1.0345394736842104</v>
      </c>
      <c r="H32" s="17">
        <v>0.1118</v>
      </c>
      <c r="I32" s="21">
        <v>2.3699999999999999E-2</v>
      </c>
    </row>
    <row r="33" spans="1:9" x14ac:dyDescent="0.25">
      <c r="A33" s="15">
        <v>210038</v>
      </c>
      <c r="B33" s="16" t="s">
        <v>24</v>
      </c>
      <c r="C33" s="17">
        <v>0.16689999999999999</v>
      </c>
      <c r="D33" s="18">
        <v>1.0065573770491802</v>
      </c>
      <c r="E33" s="19">
        <v>0.16799442622950816</v>
      </c>
      <c r="F33" s="17">
        <v>0.1482</v>
      </c>
      <c r="G33" s="20">
        <v>1.01</v>
      </c>
      <c r="H33" s="17">
        <v>0.1497</v>
      </c>
      <c r="I33" s="21">
        <v>-0.112</v>
      </c>
    </row>
    <row r="34" spans="1:9" x14ac:dyDescent="0.25">
      <c r="A34" s="15">
        <v>210039</v>
      </c>
      <c r="B34" s="16" t="s">
        <v>15</v>
      </c>
      <c r="C34" s="17">
        <v>9.8199999999999996E-2</v>
      </c>
      <c r="D34" s="18">
        <v>1.1330472103004292</v>
      </c>
      <c r="E34" s="19">
        <v>0.11126523605150214</v>
      </c>
      <c r="F34" s="17">
        <v>8.8300000000000003E-2</v>
      </c>
      <c r="G34" s="20">
        <v>1.1372549019607843</v>
      </c>
      <c r="H34" s="17">
        <v>0.1004</v>
      </c>
      <c r="I34" s="21">
        <v>-0.1008</v>
      </c>
    </row>
    <row r="35" spans="1:9" x14ac:dyDescent="0.25">
      <c r="A35" s="15">
        <v>210040</v>
      </c>
      <c r="B35" s="16" t="s">
        <v>10</v>
      </c>
      <c r="C35" s="17">
        <v>0.1507</v>
      </c>
      <c r="D35" s="18">
        <v>1.0046674445740957</v>
      </c>
      <c r="E35" s="19">
        <v>0.15140338389731622</v>
      </c>
      <c r="F35" s="17">
        <v>0.12180000000000001</v>
      </c>
      <c r="G35" s="20">
        <v>1.0176390773405699</v>
      </c>
      <c r="H35" s="17">
        <v>0.1239</v>
      </c>
      <c r="I35" s="21">
        <v>-0.1918</v>
      </c>
    </row>
    <row r="36" spans="1:9" x14ac:dyDescent="0.25">
      <c r="A36" s="15">
        <v>210043</v>
      </c>
      <c r="B36" s="16" t="s">
        <v>21</v>
      </c>
      <c r="C36" s="17">
        <v>0.1416</v>
      </c>
      <c r="D36" s="18">
        <v>1.0149105367793241</v>
      </c>
      <c r="E36" s="19">
        <v>0.1437113320079523</v>
      </c>
      <c r="F36" s="17">
        <v>0.1227</v>
      </c>
      <c r="G36" s="20">
        <v>1.0149253731343282</v>
      </c>
      <c r="H36" s="17">
        <v>0.1245</v>
      </c>
      <c r="I36" s="21">
        <v>-0.13350000000000001</v>
      </c>
    </row>
    <row r="37" spans="1:9" x14ac:dyDescent="0.25">
      <c r="A37" s="15">
        <v>210044</v>
      </c>
      <c r="B37" s="16" t="s">
        <v>33</v>
      </c>
      <c r="C37" s="17">
        <v>0.1119</v>
      </c>
      <c r="D37" s="18">
        <v>1.0123711340206187</v>
      </c>
      <c r="E37" s="19">
        <v>0.11328432989690723</v>
      </c>
      <c r="F37" s="17">
        <v>0.10489999999999999</v>
      </c>
      <c r="G37" s="20">
        <v>1.0181488203266789</v>
      </c>
      <c r="H37" s="17">
        <v>0.10680000000000001</v>
      </c>
      <c r="I37" s="21">
        <v>-6.2600000000000003E-2</v>
      </c>
    </row>
    <row r="38" spans="1:9" x14ac:dyDescent="0.25">
      <c r="A38" s="15">
        <v>210045</v>
      </c>
      <c r="B38" s="16" t="s">
        <v>7</v>
      </c>
      <c r="C38" s="17">
        <v>0.1193</v>
      </c>
      <c r="D38" s="18">
        <v>1</v>
      </c>
      <c r="E38" s="19">
        <v>0.1193</v>
      </c>
      <c r="F38" s="17">
        <v>0.12770000000000001</v>
      </c>
      <c r="G38" s="20">
        <v>1</v>
      </c>
      <c r="H38" s="17">
        <v>0.12770000000000001</v>
      </c>
      <c r="I38" s="21">
        <v>7.0400000000000004E-2</v>
      </c>
    </row>
    <row r="39" spans="1:9" x14ac:dyDescent="0.25">
      <c r="A39" s="15">
        <v>210048</v>
      </c>
      <c r="B39" s="16" t="s">
        <v>43</v>
      </c>
      <c r="C39" s="17">
        <v>0.11799999999999999</v>
      </c>
      <c r="D39" s="18">
        <v>1.0156794425087108</v>
      </c>
      <c r="E39" s="19">
        <v>0.11985017421602787</v>
      </c>
      <c r="F39" s="17">
        <v>0.11219999999999999</v>
      </c>
      <c r="G39" s="20">
        <v>1.0151515151515151</v>
      </c>
      <c r="H39" s="17">
        <v>0.1139</v>
      </c>
      <c r="I39" s="21">
        <v>-4.9200000000000001E-2</v>
      </c>
    </row>
    <row r="40" spans="1:9" x14ac:dyDescent="0.25">
      <c r="A40" s="15">
        <v>210049</v>
      </c>
      <c r="B40" s="16" t="s">
        <v>26</v>
      </c>
      <c r="C40" s="17">
        <v>0.1159</v>
      </c>
      <c r="D40" s="18">
        <v>1.0125</v>
      </c>
      <c r="E40" s="19">
        <v>0.11734875</v>
      </c>
      <c r="F40" s="17">
        <v>0.1091</v>
      </c>
      <c r="G40" s="20">
        <v>1.0096286107290235</v>
      </c>
      <c r="H40" s="17">
        <v>0.11020000000000001</v>
      </c>
      <c r="I40" s="21">
        <v>-5.8700000000000002E-2</v>
      </c>
    </row>
    <row r="41" spans="1:9" x14ac:dyDescent="0.25">
      <c r="A41" s="15">
        <v>210051</v>
      </c>
      <c r="B41" s="16" t="s">
        <v>29</v>
      </c>
      <c r="C41" s="17">
        <v>0.1278</v>
      </c>
      <c r="D41" s="18">
        <v>1.0564971751412429</v>
      </c>
      <c r="E41" s="19">
        <v>0.13502033898305082</v>
      </c>
      <c r="F41" s="17">
        <v>0.1145</v>
      </c>
      <c r="G41" s="20">
        <v>1.0964912280701755</v>
      </c>
      <c r="H41" s="17">
        <v>0.1255</v>
      </c>
      <c r="I41" s="21">
        <v>-0.1041</v>
      </c>
    </row>
    <row r="42" spans="1:9" x14ac:dyDescent="0.25">
      <c r="A42" s="15">
        <v>210055</v>
      </c>
      <c r="B42" s="16" t="s">
        <v>41</v>
      </c>
      <c r="C42" s="17">
        <v>0.1389</v>
      </c>
      <c r="D42" s="18">
        <v>1.0609756097560976</v>
      </c>
      <c r="E42" s="19">
        <v>0.14736951219512195</v>
      </c>
      <c r="F42" s="17">
        <v>0.11600000000000001</v>
      </c>
      <c r="G42" s="20">
        <v>1.0672645739910314</v>
      </c>
      <c r="H42" s="17">
        <v>0.12379999999999999</v>
      </c>
      <c r="I42" s="21">
        <v>-0.16489999999999999</v>
      </c>
    </row>
    <row r="43" spans="1:9" x14ac:dyDescent="0.25">
      <c r="A43" s="15">
        <v>210056</v>
      </c>
      <c r="B43" s="16" t="s">
        <v>17</v>
      </c>
      <c r="C43" s="17">
        <v>0.14460000000000001</v>
      </c>
      <c r="D43" s="18">
        <v>1.0052083333333335</v>
      </c>
      <c r="E43" s="19">
        <v>0.14535312500000003</v>
      </c>
      <c r="F43" s="17">
        <v>0.11849999999999999</v>
      </c>
      <c r="G43" s="20">
        <v>1.0060606060606061</v>
      </c>
      <c r="H43" s="17">
        <v>0.1192</v>
      </c>
      <c r="I43" s="21">
        <v>-0.18049999999999999</v>
      </c>
    </row>
    <row r="44" spans="1:9" x14ac:dyDescent="0.25">
      <c r="A44" s="15">
        <v>210057</v>
      </c>
      <c r="B44" s="16" t="s">
        <v>35</v>
      </c>
      <c r="C44" s="17">
        <v>0.1089</v>
      </c>
      <c r="D44" s="18">
        <v>1.0626029654036244</v>
      </c>
      <c r="E44" s="19">
        <v>0.11571746293245469</v>
      </c>
      <c r="F44" s="17">
        <v>9.8299999999999998E-2</v>
      </c>
      <c r="G44" s="20">
        <v>1.0566037735849056</v>
      </c>
      <c r="H44" s="17">
        <v>0.10390000000000001</v>
      </c>
      <c r="I44" s="21">
        <v>-9.7299999999999998E-2</v>
      </c>
    </row>
    <row r="45" spans="1:9" x14ac:dyDescent="0.25">
      <c r="A45" s="15">
        <v>210058</v>
      </c>
      <c r="B45" s="16" t="s">
        <v>40</v>
      </c>
      <c r="C45" s="17">
        <v>7.6999999999999999E-2</v>
      </c>
      <c r="D45" s="18">
        <v>1</v>
      </c>
      <c r="E45" s="19">
        <v>7.6999999999999999E-2</v>
      </c>
      <c r="F45" s="17">
        <v>6.88E-2</v>
      </c>
      <c r="G45" s="20">
        <v>1.0666666666666667</v>
      </c>
      <c r="H45" s="17">
        <v>7.3400000000000007E-2</v>
      </c>
      <c r="I45" s="21">
        <v>-0.1065</v>
      </c>
    </row>
    <row r="46" spans="1:9" x14ac:dyDescent="0.25">
      <c r="A46" s="15">
        <v>210060</v>
      </c>
      <c r="B46" s="16" t="s">
        <v>8</v>
      </c>
      <c r="C46" s="17">
        <v>0.13059999999999999</v>
      </c>
      <c r="D46" s="18">
        <v>1.2788461538461537</v>
      </c>
      <c r="E46" s="19">
        <v>0.16701730769230766</v>
      </c>
      <c r="F46" s="17">
        <v>9.4799999999999995E-2</v>
      </c>
      <c r="G46" s="20">
        <v>1.3260869565217392</v>
      </c>
      <c r="H46" s="17">
        <v>0.12570000000000001</v>
      </c>
      <c r="I46" s="21">
        <v>-0.27410000000000001</v>
      </c>
    </row>
    <row r="47" spans="1:9" x14ac:dyDescent="0.25">
      <c r="A47" s="15">
        <v>210061</v>
      </c>
      <c r="B47" s="16" t="s">
        <v>5</v>
      </c>
      <c r="C47" s="17">
        <v>0.1191</v>
      </c>
      <c r="D47" s="18">
        <v>1.0867579908675797</v>
      </c>
      <c r="E47" s="19">
        <v>0.12943287671232875</v>
      </c>
      <c r="F47" s="17">
        <v>8.9300000000000004E-2</v>
      </c>
      <c r="G47" s="20">
        <v>1.1121951219512196</v>
      </c>
      <c r="H47" s="17">
        <v>9.9299999999999999E-2</v>
      </c>
      <c r="I47" s="21">
        <v>-0.25019999999999998</v>
      </c>
    </row>
    <row r="48" spans="1:9" x14ac:dyDescent="0.25">
      <c r="A48" s="15">
        <v>210062</v>
      </c>
      <c r="B48" s="16" t="s">
        <v>36</v>
      </c>
      <c r="C48" s="17">
        <v>0.1192</v>
      </c>
      <c r="D48" s="18">
        <v>1.2073394495412844</v>
      </c>
      <c r="E48" s="19">
        <v>0.14391486238532109</v>
      </c>
      <c r="F48" s="17">
        <v>0.1101</v>
      </c>
      <c r="G48" s="20">
        <v>1.2554744525547445</v>
      </c>
      <c r="H48" s="17">
        <v>0.13819999999999999</v>
      </c>
      <c r="I48" s="21">
        <v>-7.6300000000000007E-2</v>
      </c>
    </row>
    <row r="49" spans="1:9" x14ac:dyDescent="0.25">
      <c r="A49" s="15">
        <v>210063</v>
      </c>
      <c r="B49" s="16" t="s">
        <v>18</v>
      </c>
      <c r="C49" s="17">
        <v>0.1176</v>
      </c>
      <c r="D49" s="18">
        <v>1.0112359550561798</v>
      </c>
      <c r="E49" s="19">
        <v>0.11892134831460674</v>
      </c>
      <c r="F49" s="17">
        <v>0.1055</v>
      </c>
      <c r="G49" s="20">
        <v>1.0188953488372092</v>
      </c>
      <c r="H49" s="17">
        <v>0.1075</v>
      </c>
      <c r="I49" s="21">
        <v>-0.10290000000000001</v>
      </c>
    </row>
    <row r="50" spans="1:9" x14ac:dyDescent="0.25">
      <c r="A50" s="15">
        <v>210064</v>
      </c>
      <c r="B50" s="16" t="s">
        <v>71</v>
      </c>
      <c r="C50" s="17">
        <v>0.13730000000000001</v>
      </c>
      <c r="D50" s="18">
        <v>1</v>
      </c>
      <c r="E50" s="19">
        <v>0.13730000000000001</v>
      </c>
      <c r="F50" s="17">
        <v>9.7699999999999995E-2</v>
      </c>
      <c r="G50" s="20">
        <v>1</v>
      </c>
      <c r="H50" s="17">
        <v>9.7699999999999995E-2</v>
      </c>
      <c r="I50" s="21">
        <v>-0.28839999999999999</v>
      </c>
    </row>
    <row r="51" spans="1:9" x14ac:dyDescent="0.25">
      <c r="A51" s="15">
        <v>210065</v>
      </c>
      <c r="B51" s="16" t="s">
        <v>72</v>
      </c>
      <c r="C51" s="19"/>
      <c r="D51" s="22"/>
      <c r="E51" s="19"/>
      <c r="F51" s="19">
        <v>0.105</v>
      </c>
      <c r="G51" s="23">
        <v>1.0359281437125747</v>
      </c>
      <c r="H51" s="19">
        <v>0.10879999999999999</v>
      </c>
      <c r="I51" s="24"/>
    </row>
    <row r="52" spans="1:9" x14ac:dyDescent="0.25">
      <c r="A52" s="15"/>
      <c r="B52" s="16"/>
      <c r="C52" s="19"/>
      <c r="D52" s="22"/>
      <c r="E52" s="19"/>
      <c r="F52" s="19"/>
      <c r="G52" s="23"/>
      <c r="H52" s="19"/>
      <c r="I52" s="24"/>
    </row>
    <row r="53" spans="1:9" x14ac:dyDescent="0.25">
      <c r="A53" s="71" t="s">
        <v>64</v>
      </c>
      <c r="B53" s="72"/>
      <c r="C53" s="25">
        <v>0.1293</v>
      </c>
      <c r="D53" s="25"/>
      <c r="E53" s="25"/>
      <c r="F53" s="25">
        <v>0.1154</v>
      </c>
      <c r="G53" s="25"/>
      <c r="H53" s="25"/>
      <c r="I53" s="25">
        <v>-0.10750193348801229</v>
      </c>
    </row>
    <row r="54" spans="1:9" x14ac:dyDescent="0.25">
      <c r="A54" s="15"/>
      <c r="B54" s="26"/>
      <c r="C54" s="19"/>
      <c r="D54" s="19"/>
      <c r="E54" s="19"/>
      <c r="F54" s="19" t="s">
        <v>67</v>
      </c>
      <c r="G54" s="19"/>
      <c r="H54" s="19">
        <v>0.11849999999999999</v>
      </c>
      <c r="I54" s="24">
        <v>-9.5000000000000001E-2</v>
      </c>
    </row>
    <row r="55" spans="1:9" x14ac:dyDescent="0.25">
      <c r="A55" s="27" t="s">
        <v>78</v>
      </c>
      <c r="B55" s="27"/>
      <c r="C55" s="27"/>
      <c r="D55" s="27"/>
      <c r="E55" s="27"/>
      <c r="F55" s="27"/>
      <c r="G55" s="27"/>
      <c r="H55" s="27"/>
      <c r="I55" s="27"/>
    </row>
    <row r="56" spans="1:9" x14ac:dyDescent="0.25">
      <c r="A56" s="27" t="s">
        <v>77</v>
      </c>
      <c r="B56" s="27"/>
      <c r="C56" s="27"/>
      <c r="D56" s="27"/>
      <c r="E56" s="27"/>
      <c r="F56" s="27"/>
      <c r="G56" s="27"/>
      <c r="H56" s="27"/>
      <c r="I56" s="27"/>
    </row>
    <row r="57" spans="1:9" x14ac:dyDescent="0.25">
      <c r="A57" s="27" t="s">
        <v>76</v>
      </c>
      <c r="B57" s="27"/>
      <c r="C57" s="27"/>
      <c r="D57" s="27"/>
      <c r="E57" s="27"/>
      <c r="F57" s="27"/>
      <c r="G57" s="27"/>
      <c r="H57" s="27"/>
      <c r="I57" s="27"/>
    </row>
    <row r="58" spans="1:9" x14ac:dyDescent="0.25">
      <c r="B58" s="4"/>
    </row>
    <row r="59" spans="1:9" x14ac:dyDescent="0.25">
      <c r="B59" s="1"/>
    </row>
    <row r="60" spans="1:9" x14ac:dyDescent="0.25">
      <c r="B60" s="1"/>
    </row>
  </sheetData>
  <autoFilter ref="A3:J3">
    <sortState ref="A5:J51">
      <sortCondition ref="A3"/>
    </sortState>
  </autoFilter>
  <mergeCells count="6">
    <mergeCell ref="I2:I3"/>
    <mergeCell ref="A2:A3"/>
    <mergeCell ref="A53:B53"/>
    <mergeCell ref="B2:B3"/>
    <mergeCell ref="C2:E2"/>
    <mergeCell ref="F2:H2"/>
  </mergeCells>
  <conditionalFormatting sqref="H4:H51">
    <cfRule type="cellIs" dxfId="1" priority="4" operator="lessThan">
      <formula>0.1185</formula>
    </cfRule>
  </conditionalFormatting>
  <conditionalFormatting sqref="I4:I50">
    <cfRule type="cellIs" dxfId="0" priority="2" operator="lessThanOrEqual">
      <formula>-0.095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95F744-8F49-494E-9766-B0ECD32F3F5D}"/>
</file>

<file path=customXml/itemProps2.xml><?xml version="1.0" encoding="utf-8"?>
<ds:datastoreItem xmlns:ds="http://schemas.openxmlformats.org/officeDocument/2006/customXml" ds:itemID="{05B04F12-00C4-49E2-986E-784F0A553C79}"/>
</file>

<file path=customXml/itemProps3.xml><?xml version="1.0" encoding="utf-8"?>
<ds:datastoreItem xmlns:ds="http://schemas.openxmlformats.org/officeDocument/2006/customXml" ds:itemID="{7EB73874-7DBB-440D-B77E-979B17B9DD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RRIP Revenue Impact</vt:lpstr>
      <vt:lpstr>RRIP results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Caitlin Grim</cp:lastModifiedBy>
  <dcterms:created xsi:type="dcterms:W3CDTF">2016-06-20T17:18:14Z</dcterms:created>
  <dcterms:modified xsi:type="dcterms:W3CDTF">2017-05-15T17:22:13Z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