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ATE_SETTING\FY 2018 Model Input\"/>
    </mc:Choice>
  </mc:AlternateContent>
  <bookViews>
    <workbookView xWindow="0" yWindow="0" windowWidth="28800" windowHeight="12435"/>
  </bookViews>
  <sheets>
    <sheet name="FY2018" sheetId="2" r:id="rId1"/>
  </sheets>
  <definedNames>
    <definedName name="_xlnm.Print_Area" localSheetId="0">'FY2018'!$A$1:$G$59</definedName>
  </definedNames>
  <calcPr calcId="162913"/>
</workbook>
</file>

<file path=xl/calcChain.xml><?xml version="1.0" encoding="utf-8"?>
<calcChain xmlns="http://schemas.openxmlformats.org/spreadsheetml/2006/main">
  <c r="C58" i="2" l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G16" i="2"/>
  <c r="F16" i="2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l="1"/>
  <c r="G58" i="2" s="1"/>
  <c r="F58" i="2"/>
  <c r="E58" i="2"/>
</calcChain>
</file>

<file path=xl/sharedStrings.xml><?xml version="1.0" encoding="utf-8"?>
<sst xmlns="http://schemas.openxmlformats.org/spreadsheetml/2006/main" count="74" uniqueCount="72">
  <si>
    <t>Calculation of Payments to the Maryland HealthCare Fund</t>
  </si>
  <si>
    <t>In Rates</t>
  </si>
  <si>
    <t>HOSPID</t>
  </si>
  <si>
    <t>Hospital</t>
  </si>
  <si>
    <t>Net Patient</t>
  </si>
  <si>
    <t>Maryland</t>
  </si>
  <si>
    <t>Monthly</t>
  </si>
  <si>
    <t>Name</t>
  </si>
  <si>
    <t xml:space="preserve">Estimated </t>
  </si>
  <si>
    <t>Revenue</t>
  </si>
  <si>
    <t>HealthCare</t>
  </si>
  <si>
    <t>Payment</t>
  </si>
  <si>
    <t>Gross Revenue</t>
  </si>
  <si>
    <t>Percent</t>
  </si>
  <si>
    <t>Net Revenue</t>
  </si>
  <si>
    <t>Assessment</t>
  </si>
  <si>
    <t>to Maryland</t>
  </si>
  <si>
    <t>Meritus</t>
  </si>
  <si>
    <t>Univ. of Maryland Medical System</t>
  </si>
  <si>
    <t>Prince Georges Hospital</t>
  </si>
  <si>
    <t>Holy Cross Hospital of Silver Spring</t>
  </si>
  <si>
    <t>Frederick Memorial Hospital</t>
  </si>
  <si>
    <t>Harford Memorial Hospital</t>
  </si>
  <si>
    <t>St. Josephs Hospital</t>
  </si>
  <si>
    <t>Mercy Medical Center, Inc.</t>
  </si>
  <si>
    <t>Johns Hopkins Hospital</t>
  </si>
  <si>
    <t>Dorchester General Hospital</t>
  </si>
  <si>
    <t>St. Agnes Hospital</t>
  </si>
  <si>
    <t>Sinai Hospital</t>
  </si>
  <si>
    <t>Bon Secours Hospital</t>
  </si>
  <si>
    <t>Franklin Square Hospital</t>
  </si>
  <si>
    <t>Washington Adventist Hospital</t>
  </si>
  <si>
    <t>Garrett County Memorial Hospital</t>
  </si>
  <si>
    <t>Montgomery General Hospital</t>
  </si>
  <si>
    <t>Peninsula Regional Medical Center</t>
  </si>
  <si>
    <t>Suburban Hospital Association,Inc</t>
  </si>
  <si>
    <t>Anne Arundel General Hospital</t>
  </si>
  <si>
    <t>Union Memorial Hospital</t>
  </si>
  <si>
    <t>Western Maryland</t>
  </si>
  <si>
    <t>St. Marys Hospital</t>
  </si>
  <si>
    <t>Chester River Hospital Center</t>
  </si>
  <si>
    <t>Union Hospital of Cecil County</t>
  </si>
  <si>
    <t>Carroll County General Hospital</t>
  </si>
  <si>
    <t>Harbor Hospital Center</t>
  </si>
  <si>
    <t>Civista Medical Center</t>
  </si>
  <si>
    <t>Memorial Hospital at Easton</t>
  </si>
  <si>
    <t>Maryland General Hospital</t>
  </si>
  <si>
    <t>Calvert Memorial Hospital</t>
  </si>
  <si>
    <t>Northwest Hospital Center, Inc.</t>
  </si>
  <si>
    <t>Baltimore Washington Medical Center</t>
  </si>
  <si>
    <t>Greater Baltimore Medical Center</t>
  </si>
  <si>
    <t>McCready Foundation, Inc.</t>
  </si>
  <si>
    <t>Howard County General Hospital</t>
  </si>
  <si>
    <t>Upper Chesapeake Medical Center</t>
  </si>
  <si>
    <t>Doctors Community Hospital</t>
  </si>
  <si>
    <t>Southern Maryland Hospital</t>
  </si>
  <si>
    <t>Laurel Regional Hospital</t>
  </si>
  <si>
    <t>Fort Washington Medical Center</t>
  </si>
  <si>
    <t>Atlantic General Hospital</t>
  </si>
  <si>
    <t>James Lawrence Kernan Hospital</t>
  </si>
  <si>
    <t>Good Samaritan Hospital</t>
  </si>
  <si>
    <t>Shady Grove Adventist Hospital</t>
  </si>
  <si>
    <t>SHOCK TRAUMA</t>
  </si>
  <si>
    <t>STATE-WIDE</t>
  </si>
  <si>
    <t>Levindale</t>
  </si>
  <si>
    <t>ü</t>
  </si>
  <si>
    <t>(ADD M/U)</t>
  </si>
  <si>
    <t>For Expanded Medicaid Coverage FY 2018</t>
  </si>
  <si>
    <t>Johns Hopkins Bayview</t>
  </si>
  <si>
    <t>Holy Cross Germantown Hospital</t>
  </si>
  <si>
    <t>FY 2018</t>
  </si>
  <si>
    <t>FY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</si>
</sst>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1"/>
      <color theme="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center" wrapText="1"/>
    </xf>
    <xf numFmtId="6" fontId="2" fillId="2" borderId="0" xfId="0" applyNumberFormat="1" applyFont="1" applyFill="1" applyAlignment="1">
      <alignment horizontal="right" wrapText="1"/>
    </xf>
    <xf numFmtId="10" fontId="2" fillId="2" borderId="0" xfId="0" applyNumberFormat="1" applyFont="1" applyFill="1" applyAlignment="1">
      <alignment horizontal="right" wrapText="1"/>
    </xf>
    <xf numFmtId="0" fontId="3" fillId="2" borderId="0" xfId="0" applyFont="1" applyFill="1" applyAlignment="1">
      <alignment horizontal="center" wrapText="1"/>
    </xf>
    <xf numFmtId="164" fontId="2" fillId="2" borderId="0" xfId="1" applyNumberFormat="1" applyFont="1" applyFill="1" applyAlignment="1">
      <alignment horizontal="right" wrapText="1"/>
    </xf>
    <xf numFmtId="0" fontId="2" fillId="2" borderId="0" xfId="0" applyFont="1" applyFill="1" applyAlignment="1">
      <alignment horizontal="left" wrapText="1"/>
    </xf>
    <xf numFmtId="6" fontId="4" fillId="2" borderId="0" xfId="0" applyNumberFormat="1" applyFont="1" applyFill="1" applyAlignment="1">
      <alignment horizontal="right" wrapText="1"/>
    </xf>
    <xf numFmtId="10" fontId="4" fillId="2" borderId="0" xfId="0" applyNumberFormat="1" applyFont="1" applyFill="1" applyAlignment="1">
      <alignment horizontal="right" wrapText="1"/>
    </xf>
    <xf numFmtId="0" fontId="2" fillId="2" borderId="0" xfId="0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10" fontId="3" fillId="3" borderId="0" xfId="0" applyNumberFormat="1" applyFont="1" applyFill="1" applyAlignment="1">
      <alignment horizontal="right" wrapText="1"/>
    </xf>
    <xf numFmtId="6" fontId="0" fillId="0" borderId="0" xfId="0" applyNumberFormat="1"/>
    <xf numFmtId="0" fontId="5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wrapText="1"/>
    </xf>
  </cellXfs>
  <cellStyles count="3">
    <cellStyle name="Currency" xfId="1" builtinId="4"/>
    <cellStyle name="Normal" xfId="0" builtinId="0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56" sqref="J56"/>
    </sheetView>
  </sheetViews>
  <sheetFormatPr defaultRowHeight="15" x14ac:dyDescent="0.25"/>
  <cols>
    <col min="2" max="2" width="32.85546875" customWidth="1"/>
    <col min="3" max="3" width="19.28515625" customWidth="1"/>
    <col min="4" max="4" width="11.42578125" customWidth="1"/>
    <col min="5" max="5" width="19.7109375" customWidth="1"/>
    <col min="6" max="7" width="13.7109375" customWidth="1"/>
    <col min="10" max="10" width="11" customWidth="1"/>
    <col min="11" max="11" width="17.28515625" bestFit="1" customWidth="1"/>
    <col min="12" max="12" width="15.5703125" bestFit="1" customWidth="1"/>
  </cols>
  <sheetData>
    <row r="1" spans="1:12" ht="24" customHeight="1" x14ac:dyDescent="0.25">
      <c r="A1" s="14" t="s">
        <v>0</v>
      </c>
      <c r="B1" s="14"/>
      <c r="C1" s="14"/>
      <c r="D1" s="14"/>
      <c r="E1" s="14"/>
      <c r="F1" s="1"/>
      <c r="G1" s="1"/>
      <c r="H1" s="1"/>
    </row>
    <row r="2" spans="1:12" x14ac:dyDescent="0.25">
      <c r="A2" s="15" t="s">
        <v>67</v>
      </c>
      <c r="B2" s="15"/>
      <c r="C2" s="15"/>
      <c r="D2" s="1"/>
      <c r="E2" s="1"/>
      <c r="F2" s="5" t="s">
        <v>66</v>
      </c>
      <c r="G2" s="1"/>
      <c r="H2" s="1"/>
    </row>
    <row r="3" spans="1:12" x14ac:dyDescent="0.25">
      <c r="A3" s="1"/>
      <c r="B3" s="1"/>
      <c r="C3" s="1"/>
      <c r="D3" s="1"/>
      <c r="E3" s="1"/>
      <c r="F3" s="11" t="s">
        <v>65</v>
      </c>
      <c r="G3" s="1"/>
      <c r="H3" s="1"/>
    </row>
    <row r="4" spans="1:12" x14ac:dyDescent="0.25">
      <c r="A4" s="1"/>
      <c r="B4" s="1"/>
      <c r="C4" s="1"/>
      <c r="D4" s="1"/>
      <c r="E4" s="1"/>
      <c r="F4" s="2" t="s">
        <v>1</v>
      </c>
      <c r="G4" s="1"/>
      <c r="H4" s="1"/>
    </row>
    <row r="5" spans="1:12" x14ac:dyDescent="0.25">
      <c r="A5" s="2" t="s">
        <v>2</v>
      </c>
      <c r="B5" s="2" t="s">
        <v>3</v>
      </c>
      <c r="C5" s="1"/>
      <c r="D5" s="2" t="s">
        <v>4</v>
      </c>
      <c r="E5" s="1"/>
      <c r="F5" s="2" t="s">
        <v>5</v>
      </c>
      <c r="G5" s="2" t="s">
        <v>6</v>
      </c>
      <c r="H5" s="1"/>
    </row>
    <row r="6" spans="1:12" x14ac:dyDescent="0.25">
      <c r="A6" s="1"/>
      <c r="B6" s="2" t="s">
        <v>7</v>
      </c>
      <c r="C6" s="2" t="s">
        <v>8</v>
      </c>
      <c r="D6" s="2" t="s">
        <v>9</v>
      </c>
      <c r="E6" s="2" t="s">
        <v>8</v>
      </c>
      <c r="F6" s="2" t="s">
        <v>10</v>
      </c>
      <c r="G6" s="2" t="s">
        <v>11</v>
      </c>
      <c r="H6" s="1"/>
    </row>
    <row r="7" spans="1:12" ht="15" customHeight="1" x14ac:dyDescent="0.25">
      <c r="A7" s="2"/>
      <c r="B7" s="2"/>
      <c r="C7" s="2" t="s">
        <v>12</v>
      </c>
      <c r="D7" s="2" t="s">
        <v>13</v>
      </c>
      <c r="E7" s="2" t="s">
        <v>14</v>
      </c>
      <c r="F7" s="2" t="s">
        <v>15</v>
      </c>
      <c r="G7" s="2" t="s">
        <v>16</v>
      </c>
      <c r="H7" s="1"/>
    </row>
    <row r="8" spans="1:12" x14ac:dyDescent="0.25">
      <c r="A8" s="2"/>
      <c r="B8" s="2"/>
      <c r="C8" s="5" t="s">
        <v>70</v>
      </c>
      <c r="D8" s="5" t="s">
        <v>71</v>
      </c>
      <c r="E8" s="2" t="s">
        <v>70</v>
      </c>
      <c r="F8" s="12">
        <v>1.2500000000000001E-2</v>
      </c>
      <c r="G8" s="2"/>
      <c r="H8" s="1"/>
    </row>
    <row r="9" spans="1:12" x14ac:dyDescent="0.25">
      <c r="A9" s="1">
        <v>1</v>
      </c>
      <c r="B9" s="7" t="s">
        <v>17</v>
      </c>
      <c r="C9" s="3">
        <v>334876102.39960784</v>
      </c>
      <c r="D9" s="4">
        <v>0.81121186816695112</v>
      </c>
      <c r="E9" s="3">
        <v>271655468.63205308</v>
      </c>
      <c r="F9" s="3">
        <f t="shared" ref="F9:F57" si="0">E9*$F$8</f>
        <v>3395693.3579006637</v>
      </c>
      <c r="G9" s="3">
        <f t="shared" ref="G9:G57" si="1">F9/12</f>
        <v>282974.44649172196</v>
      </c>
      <c r="H9" s="1"/>
      <c r="K9" s="13"/>
      <c r="L9" s="13"/>
    </row>
    <row r="10" spans="1:12" x14ac:dyDescent="0.25">
      <c r="A10" s="1">
        <v>2</v>
      </c>
      <c r="B10" s="7" t="s">
        <v>18</v>
      </c>
      <c r="C10" s="3">
        <v>1438951221.5920796</v>
      </c>
      <c r="D10" s="4">
        <v>0.8719959100853657</v>
      </c>
      <c r="E10" s="3">
        <v>1254759580.0406342</v>
      </c>
      <c r="F10" s="3">
        <f t="shared" si="0"/>
        <v>15684494.750507928</v>
      </c>
      <c r="G10" s="3">
        <f t="shared" si="1"/>
        <v>1307041.229208994</v>
      </c>
      <c r="H10" s="1"/>
      <c r="K10" s="13"/>
      <c r="L10" s="13"/>
    </row>
    <row r="11" spans="1:12" x14ac:dyDescent="0.25">
      <c r="A11" s="1">
        <v>3</v>
      </c>
      <c r="B11" s="7" t="s">
        <v>19</v>
      </c>
      <c r="C11" s="3">
        <v>299902921.49650782</v>
      </c>
      <c r="D11" s="4">
        <v>0.88599590734612477</v>
      </c>
      <c r="E11" s="3">
        <v>265712761.04705209</v>
      </c>
      <c r="F11" s="3">
        <f t="shared" si="0"/>
        <v>3321409.5130881513</v>
      </c>
      <c r="G11" s="3">
        <f t="shared" si="1"/>
        <v>276784.12609067926</v>
      </c>
      <c r="H11" s="1"/>
      <c r="K11" s="13"/>
      <c r="L11" s="13"/>
    </row>
    <row r="12" spans="1:12" x14ac:dyDescent="0.25">
      <c r="A12" s="1">
        <v>4</v>
      </c>
      <c r="B12" s="7" t="s">
        <v>20</v>
      </c>
      <c r="C12" s="3">
        <v>510747951.85019296</v>
      </c>
      <c r="D12" s="4">
        <v>0.82725687254257552</v>
      </c>
      <c r="E12" s="3">
        <v>422519753.30511659</v>
      </c>
      <c r="F12" s="3">
        <f t="shared" si="0"/>
        <v>5281496.9163139574</v>
      </c>
      <c r="G12" s="3">
        <f t="shared" si="1"/>
        <v>440124.74302616314</v>
      </c>
      <c r="H12" s="1"/>
      <c r="K12" s="13"/>
      <c r="L12" s="13"/>
    </row>
    <row r="13" spans="1:12" x14ac:dyDescent="0.25">
      <c r="A13" s="1">
        <v>5</v>
      </c>
      <c r="B13" s="7" t="s">
        <v>21</v>
      </c>
      <c r="C13" s="3">
        <v>355915556.88565886</v>
      </c>
      <c r="D13" s="4">
        <v>0.84624435679146282</v>
      </c>
      <c r="E13" s="3">
        <v>301191531.5087797</v>
      </c>
      <c r="F13" s="3">
        <f t="shared" si="0"/>
        <v>3764894.1438597464</v>
      </c>
      <c r="G13" s="3">
        <f t="shared" si="1"/>
        <v>313741.17865497887</v>
      </c>
      <c r="H13" s="1"/>
      <c r="K13" s="13"/>
      <c r="L13" s="13"/>
    </row>
    <row r="14" spans="1:12" x14ac:dyDescent="0.25">
      <c r="A14" s="1">
        <v>6</v>
      </c>
      <c r="B14" s="7" t="s">
        <v>22</v>
      </c>
      <c r="C14" s="3">
        <v>106578160.05077891</v>
      </c>
      <c r="D14" s="4">
        <v>0.85554160611145746</v>
      </c>
      <c r="E14" s="3">
        <v>91182050.226247355</v>
      </c>
      <c r="F14" s="3">
        <f t="shared" si="0"/>
        <v>1139775.6278280921</v>
      </c>
      <c r="G14" s="3">
        <f t="shared" si="1"/>
        <v>94981.302319007678</v>
      </c>
      <c r="H14" s="1"/>
      <c r="K14" s="13"/>
      <c r="L14" s="13"/>
    </row>
    <row r="15" spans="1:12" x14ac:dyDescent="0.25">
      <c r="A15" s="1">
        <v>8</v>
      </c>
      <c r="B15" s="7" t="s">
        <v>24</v>
      </c>
      <c r="C15" s="3">
        <v>538345601.26988542</v>
      </c>
      <c r="D15" s="4">
        <v>0.86108207249382596</v>
      </c>
      <c r="E15" s="3">
        <v>463559746.05940783</v>
      </c>
      <c r="F15" s="3">
        <f t="shared" si="0"/>
        <v>5794496.8257425986</v>
      </c>
      <c r="G15" s="3">
        <f t="shared" si="1"/>
        <v>482874.7354785499</v>
      </c>
      <c r="H15" s="1"/>
      <c r="K15" s="13"/>
      <c r="L15" s="13"/>
    </row>
    <row r="16" spans="1:12" x14ac:dyDescent="0.25">
      <c r="A16" s="1">
        <v>9</v>
      </c>
      <c r="B16" s="7" t="s">
        <v>25</v>
      </c>
      <c r="C16" s="3">
        <v>2366190615.1675048</v>
      </c>
      <c r="D16" s="4">
        <v>0.83963705216413287</v>
      </c>
      <c r="E16" s="3">
        <v>1986741312.97768</v>
      </c>
      <c r="F16" s="3">
        <f t="shared" si="0"/>
        <v>24834266.412221</v>
      </c>
      <c r="G16" s="3">
        <f t="shared" si="1"/>
        <v>2069522.2010184166</v>
      </c>
      <c r="H16" s="1"/>
      <c r="K16" s="13"/>
      <c r="L16" s="13"/>
    </row>
    <row r="17" spans="1:12" x14ac:dyDescent="0.25">
      <c r="A17" s="1">
        <v>10</v>
      </c>
      <c r="B17" s="7" t="s">
        <v>26</v>
      </c>
      <c r="C17" s="3">
        <v>51324506.814948097</v>
      </c>
      <c r="D17" s="4">
        <v>0.82313553392623906</v>
      </c>
      <c r="E17" s="3">
        <v>42247025.320623197</v>
      </c>
      <c r="F17" s="3">
        <f t="shared" si="0"/>
        <v>528087.81650779</v>
      </c>
      <c r="G17" s="3">
        <f t="shared" si="1"/>
        <v>44007.318042315834</v>
      </c>
      <c r="H17" s="1"/>
      <c r="K17" s="13"/>
      <c r="L17" s="13"/>
    </row>
    <row r="18" spans="1:12" x14ac:dyDescent="0.25">
      <c r="A18" s="1">
        <v>11</v>
      </c>
      <c r="B18" s="7" t="s">
        <v>27</v>
      </c>
      <c r="C18" s="3">
        <v>444698255.80672497</v>
      </c>
      <c r="D18" s="4">
        <v>0.83255586213374966</v>
      </c>
      <c r="E18" s="3">
        <v>370236139.75254267</v>
      </c>
      <c r="F18" s="3">
        <f t="shared" si="0"/>
        <v>4627951.7469067834</v>
      </c>
      <c r="G18" s="3">
        <f t="shared" si="1"/>
        <v>385662.64557556529</v>
      </c>
      <c r="H18" s="1"/>
      <c r="K18" s="13"/>
      <c r="L18" s="13"/>
    </row>
    <row r="19" spans="1:12" x14ac:dyDescent="0.25">
      <c r="A19" s="1">
        <v>12</v>
      </c>
      <c r="B19" s="7" t="s">
        <v>28</v>
      </c>
      <c r="C19" s="3">
        <v>788805489.18833804</v>
      </c>
      <c r="D19" s="4">
        <v>0.84008608222292236</v>
      </c>
      <c r="E19" s="3">
        <v>662664513.04816663</v>
      </c>
      <c r="F19" s="3">
        <f t="shared" si="0"/>
        <v>8283306.4131020829</v>
      </c>
      <c r="G19" s="3">
        <f t="shared" si="1"/>
        <v>690275.53442517354</v>
      </c>
      <c r="H19" s="1"/>
      <c r="K19" s="13"/>
      <c r="L19" s="13"/>
    </row>
    <row r="20" spans="1:12" x14ac:dyDescent="0.25">
      <c r="A20" s="1">
        <v>13</v>
      </c>
      <c r="B20" s="7" t="s">
        <v>29</v>
      </c>
      <c r="C20" s="3">
        <v>122064769.29290341</v>
      </c>
      <c r="D20" s="4">
        <v>0.84866670932791666</v>
      </c>
      <c r="E20" s="3">
        <v>103592306.08067967</v>
      </c>
      <c r="F20" s="3">
        <f t="shared" si="0"/>
        <v>1294903.8260084959</v>
      </c>
      <c r="G20" s="3">
        <f t="shared" si="1"/>
        <v>107908.65216737466</v>
      </c>
      <c r="H20" s="1"/>
      <c r="K20" s="13"/>
      <c r="L20" s="13"/>
    </row>
    <row r="21" spans="1:12" x14ac:dyDescent="0.25">
      <c r="A21" s="1">
        <v>15</v>
      </c>
      <c r="B21" s="7" t="s">
        <v>30</v>
      </c>
      <c r="C21" s="3">
        <v>523147899.06312031</v>
      </c>
      <c r="D21" s="4">
        <v>0.84553967931292628</v>
      </c>
      <c r="E21" s="3">
        <v>442342306.80706185</v>
      </c>
      <c r="F21" s="3">
        <f t="shared" si="0"/>
        <v>5529278.8350882735</v>
      </c>
      <c r="G21" s="3">
        <f t="shared" si="1"/>
        <v>460773.23625735613</v>
      </c>
      <c r="H21" s="1"/>
      <c r="K21" s="13"/>
      <c r="L21" s="13"/>
    </row>
    <row r="22" spans="1:12" x14ac:dyDescent="0.25">
      <c r="A22" s="1">
        <v>16</v>
      </c>
      <c r="B22" s="7" t="s">
        <v>31</v>
      </c>
      <c r="C22" s="3">
        <v>275389882.69480991</v>
      </c>
      <c r="D22" s="4">
        <v>0.86295782054648207</v>
      </c>
      <c r="E22" s="3">
        <v>237649852.97086453</v>
      </c>
      <c r="F22" s="3">
        <f t="shared" si="0"/>
        <v>2970623.1621358069</v>
      </c>
      <c r="G22" s="3">
        <f t="shared" si="1"/>
        <v>247551.93017798392</v>
      </c>
      <c r="H22" s="1"/>
      <c r="K22" s="13"/>
      <c r="L22" s="13"/>
    </row>
    <row r="23" spans="1:12" x14ac:dyDescent="0.25">
      <c r="A23" s="1">
        <v>17</v>
      </c>
      <c r="B23" s="7" t="s">
        <v>32</v>
      </c>
      <c r="C23" s="3">
        <v>57364237.56929712</v>
      </c>
      <c r="D23" s="4">
        <v>0.84594374552647822</v>
      </c>
      <c r="E23" s="3">
        <v>48526917.988641925</v>
      </c>
      <c r="F23" s="3">
        <f t="shared" si="0"/>
        <v>606586.47485802404</v>
      </c>
      <c r="G23" s="3">
        <f t="shared" si="1"/>
        <v>50548.872904835334</v>
      </c>
      <c r="H23" s="1"/>
      <c r="K23" s="13"/>
      <c r="L23" s="13"/>
    </row>
    <row r="24" spans="1:12" x14ac:dyDescent="0.25">
      <c r="A24" s="1">
        <v>18</v>
      </c>
      <c r="B24" s="7" t="s">
        <v>33</v>
      </c>
      <c r="C24" s="3">
        <v>184391069.19904891</v>
      </c>
      <c r="D24" s="4">
        <v>0.85791141992721676</v>
      </c>
      <c r="E24" s="3">
        <v>158191203.99845374</v>
      </c>
      <c r="F24" s="3">
        <f t="shared" si="0"/>
        <v>1977390.0499806718</v>
      </c>
      <c r="G24" s="3">
        <f t="shared" si="1"/>
        <v>164782.50416505599</v>
      </c>
      <c r="H24" s="7"/>
      <c r="K24" s="13"/>
      <c r="L24" s="13"/>
    </row>
    <row r="25" spans="1:12" x14ac:dyDescent="0.25">
      <c r="A25" s="1">
        <v>19</v>
      </c>
      <c r="B25" s="7" t="s">
        <v>34</v>
      </c>
      <c r="C25" s="3">
        <v>450628695.44633353</v>
      </c>
      <c r="D25" s="4">
        <v>0.85306372811174347</v>
      </c>
      <c r="E25" s="3">
        <v>384414994.93158072</v>
      </c>
      <c r="F25" s="3">
        <f t="shared" si="0"/>
        <v>4805187.436644759</v>
      </c>
      <c r="G25" s="3">
        <f t="shared" si="1"/>
        <v>400432.28638706327</v>
      </c>
      <c r="H25" s="1"/>
      <c r="K25" s="13"/>
      <c r="L25" s="13"/>
    </row>
    <row r="26" spans="1:12" x14ac:dyDescent="0.25">
      <c r="A26" s="1">
        <v>22</v>
      </c>
      <c r="B26" s="7" t="s">
        <v>35</v>
      </c>
      <c r="C26" s="3">
        <v>318412820.26286894</v>
      </c>
      <c r="D26" s="4">
        <v>0.86384557196574208</v>
      </c>
      <c r="E26" s="3">
        <v>275059504.84120303</v>
      </c>
      <c r="F26" s="3">
        <f t="shared" si="0"/>
        <v>3438243.8105150382</v>
      </c>
      <c r="G26" s="3">
        <f t="shared" si="1"/>
        <v>286520.31754291983</v>
      </c>
      <c r="H26" s="1"/>
      <c r="K26" s="13"/>
      <c r="L26" s="13"/>
    </row>
    <row r="27" spans="1:12" x14ac:dyDescent="0.25">
      <c r="A27" s="1">
        <v>23</v>
      </c>
      <c r="B27" s="7" t="s">
        <v>36</v>
      </c>
      <c r="C27" s="3">
        <v>621928838.66966677</v>
      </c>
      <c r="D27" s="4">
        <v>0.8638335159460574</v>
      </c>
      <c r="E27" s="3">
        <v>537242975.3762666</v>
      </c>
      <c r="F27" s="3">
        <f t="shared" si="0"/>
        <v>6715537.1922033327</v>
      </c>
      <c r="G27" s="3">
        <f t="shared" si="1"/>
        <v>559628.09935027768</v>
      </c>
      <c r="H27" s="1"/>
      <c r="K27" s="13"/>
      <c r="L27" s="13"/>
    </row>
    <row r="28" spans="1:12" x14ac:dyDescent="0.25">
      <c r="A28" s="1">
        <v>24</v>
      </c>
      <c r="B28" s="7" t="s">
        <v>37</v>
      </c>
      <c r="C28" s="3">
        <v>442830791.58506697</v>
      </c>
      <c r="D28" s="4">
        <v>0.84777736063297515</v>
      </c>
      <c r="E28" s="3">
        <v>375421919.69699919</v>
      </c>
      <c r="F28" s="3">
        <f t="shared" si="0"/>
        <v>4692773.9962124899</v>
      </c>
      <c r="G28" s="3">
        <f t="shared" si="1"/>
        <v>391064.49968437414</v>
      </c>
      <c r="H28" s="1"/>
      <c r="K28" s="13"/>
      <c r="L28" s="13"/>
    </row>
    <row r="29" spans="1:12" x14ac:dyDescent="0.25">
      <c r="A29" s="1">
        <v>27</v>
      </c>
      <c r="B29" s="7" t="s">
        <v>38</v>
      </c>
      <c r="C29" s="3">
        <v>334505087.89377332</v>
      </c>
      <c r="D29" s="4">
        <v>0.82543979263408762</v>
      </c>
      <c r="E29" s="3">
        <v>276113810.38608348</v>
      </c>
      <c r="F29" s="3">
        <f t="shared" si="0"/>
        <v>3451422.6298260437</v>
      </c>
      <c r="G29" s="3">
        <f t="shared" si="1"/>
        <v>287618.55248550366</v>
      </c>
      <c r="H29" s="1"/>
      <c r="K29" s="13"/>
      <c r="L29" s="13"/>
    </row>
    <row r="30" spans="1:12" x14ac:dyDescent="0.25">
      <c r="A30" s="1">
        <v>28</v>
      </c>
      <c r="B30" s="7" t="s">
        <v>39</v>
      </c>
      <c r="C30" s="3">
        <v>186121688.39676359</v>
      </c>
      <c r="D30" s="4">
        <v>0.81868118271954282</v>
      </c>
      <c r="E30" s="3">
        <v>152374323.98642063</v>
      </c>
      <c r="F30" s="3">
        <f t="shared" si="0"/>
        <v>1904679.0498302579</v>
      </c>
      <c r="G30" s="3">
        <f t="shared" si="1"/>
        <v>158723.25415252149</v>
      </c>
      <c r="H30" s="1"/>
      <c r="K30" s="13"/>
      <c r="L30" s="13"/>
    </row>
    <row r="31" spans="1:12" x14ac:dyDescent="0.25">
      <c r="A31" s="1">
        <v>29</v>
      </c>
      <c r="B31" s="7" t="s">
        <v>68</v>
      </c>
      <c r="C31" s="3">
        <v>666010151.78651452</v>
      </c>
      <c r="D31" s="4">
        <v>0.83164598509857868</v>
      </c>
      <c r="E31" s="3">
        <v>553884668.76814973</v>
      </c>
      <c r="F31" s="3">
        <f t="shared" si="0"/>
        <v>6923558.359601872</v>
      </c>
      <c r="G31" s="3">
        <f t="shared" si="1"/>
        <v>576963.19663348934</v>
      </c>
      <c r="H31" s="1"/>
      <c r="K31" s="13"/>
      <c r="L31" s="13"/>
    </row>
    <row r="32" spans="1:12" x14ac:dyDescent="0.25">
      <c r="A32" s="1">
        <v>30</v>
      </c>
      <c r="B32" s="7" t="s">
        <v>40</v>
      </c>
      <c r="C32" s="3">
        <v>57238506.576645829</v>
      </c>
      <c r="D32" s="4">
        <v>0.82798379094717078</v>
      </c>
      <c r="E32" s="3">
        <v>47392555.66348578</v>
      </c>
      <c r="F32" s="3">
        <f t="shared" si="0"/>
        <v>592406.94579357223</v>
      </c>
      <c r="G32" s="3">
        <f t="shared" si="1"/>
        <v>49367.245482797684</v>
      </c>
      <c r="H32" s="1"/>
      <c r="K32" s="13"/>
      <c r="L32" s="13"/>
    </row>
    <row r="33" spans="1:12" x14ac:dyDescent="0.25">
      <c r="A33" s="1">
        <v>32</v>
      </c>
      <c r="B33" s="7" t="s">
        <v>41</v>
      </c>
      <c r="C33" s="3">
        <v>166907563.64554521</v>
      </c>
      <c r="D33" s="4">
        <v>0.8504445848512826</v>
      </c>
      <c r="E33" s="3">
        <v>141945633.67307472</v>
      </c>
      <c r="F33" s="3">
        <f t="shared" si="0"/>
        <v>1774320.4209134341</v>
      </c>
      <c r="G33" s="3">
        <f t="shared" si="1"/>
        <v>147860.0350761195</v>
      </c>
      <c r="H33" s="1"/>
      <c r="K33" s="13"/>
      <c r="L33" s="13"/>
    </row>
    <row r="34" spans="1:12" x14ac:dyDescent="0.25">
      <c r="A34" s="1">
        <v>33</v>
      </c>
      <c r="B34" s="7" t="s">
        <v>42</v>
      </c>
      <c r="C34" s="3">
        <v>236562484.40262869</v>
      </c>
      <c r="D34" s="4">
        <v>0.85801267001096182</v>
      </c>
      <c r="E34" s="3">
        <v>202973608.86672595</v>
      </c>
      <c r="F34" s="3">
        <f t="shared" si="0"/>
        <v>2537170.1108340747</v>
      </c>
      <c r="G34" s="3">
        <f t="shared" si="1"/>
        <v>211430.84256950623</v>
      </c>
      <c r="H34" s="1"/>
      <c r="K34" s="13"/>
      <c r="L34" s="13"/>
    </row>
    <row r="35" spans="1:12" x14ac:dyDescent="0.25">
      <c r="A35" s="1">
        <v>34</v>
      </c>
      <c r="B35" s="7" t="s">
        <v>43</v>
      </c>
      <c r="C35" s="3">
        <v>201496285.6747475</v>
      </c>
      <c r="D35" s="4">
        <v>0.85966244183097196</v>
      </c>
      <c r="E35" s="3">
        <v>173218788.96302453</v>
      </c>
      <c r="F35" s="3">
        <f t="shared" si="0"/>
        <v>2165234.8620378068</v>
      </c>
      <c r="G35" s="3">
        <f t="shared" si="1"/>
        <v>180436.23850315055</v>
      </c>
      <c r="H35" s="1"/>
      <c r="K35" s="13"/>
      <c r="L35" s="13"/>
    </row>
    <row r="36" spans="1:12" x14ac:dyDescent="0.25">
      <c r="A36" s="1">
        <v>35</v>
      </c>
      <c r="B36" s="7" t="s">
        <v>44</v>
      </c>
      <c r="C36" s="3">
        <v>154976710.5263133</v>
      </c>
      <c r="D36" s="4">
        <v>0.85244568832229151</v>
      </c>
      <c r="E36" s="3">
        <v>132109228.67852767</v>
      </c>
      <c r="F36" s="3">
        <f t="shared" si="0"/>
        <v>1651365.358481596</v>
      </c>
      <c r="G36" s="3">
        <f t="shared" si="1"/>
        <v>137613.77987346632</v>
      </c>
      <c r="H36" s="1"/>
      <c r="K36" s="13"/>
      <c r="L36" s="13"/>
    </row>
    <row r="37" spans="1:12" x14ac:dyDescent="0.25">
      <c r="A37" s="1">
        <v>37</v>
      </c>
      <c r="B37" s="7" t="s">
        <v>45</v>
      </c>
      <c r="C37" s="3">
        <v>209808600.87752318</v>
      </c>
      <c r="D37" s="4">
        <v>0.8629754811909579</v>
      </c>
      <c r="E37" s="3">
        <v>181059678.30028221</v>
      </c>
      <c r="F37" s="3">
        <f t="shared" si="0"/>
        <v>2263245.9787535276</v>
      </c>
      <c r="G37" s="3">
        <f t="shared" si="1"/>
        <v>188603.83156279396</v>
      </c>
      <c r="H37" s="1"/>
      <c r="K37" s="13"/>
      <c r="L37" s="13"/>
    </row>
    <row r="38" spans="1:12" x14ac:dyDescent="0.25">
      <c r="A38" s="1">
        <v>38</v>
      </c>
      <c r="B38" s="7" t="s">
        <v>46</v>
      </c>
      <c r="C38" s="3">
        <v>246916487.59068525</v>
      </c>
      <c r="D38" s="4">
        <v>0.82498911347033066</v>
      </c>
      <c r="E38" s="3">
        <v>203703414.19864732</v>
      </c>
      <c r="F38" s="3">
        <f t="shared" si="0"/>
        <v>2546292.6774830916</v>
      </c>
      <c r="G38" s="3">
        <f t="shared" si="1"/>
        <v>212191.0564569243</v>
      </c>
      <c r="H38" s="1"/>
      <c r="K38" s="13"/>
      <c r="L38" s="13"/>
    </row>
    <row r="39" spans="1:12" x14ac:dyDescent="0.25">
      <c r="A39" s="1">
        <v>39</v>
      </c>
      <c r="B39" s="7" t="s">
        <v>47</v>
      </c>
      <c r="C39" s="3">
        <v>151755504.06393978</v>
      </c>
      <c r="D39" s="4">
        <v>0.86806072491489361</v>
      </c>
      <c r="E39" s="3">
        <v>131732992.86756864</v>
      </c>
      <c r="F39" s="3">
        <f t="shared" si="0"/>
        <v>1646662.4108446082</v>
      </c>
      <c r="G39" s="3">
        <f t="shared" si="1"/>
        <v>137221.86757038403</v>
      </c>
      <c r="H39" s="1"/>
      <c r="K39" s="13"/>
      <c r="L39" s="13"/>
    </row>
    <row r="40" spans="1:12" x14ac:dyDescent="0.25">
      <c r="A40" s="1">
        <v>40</v>
      </c>
      <c r="B40" s="7" t="s">
        <v>48</v>
      </c>
      <c r="C40" s="3">
        <v>266087213.77070189</v>
      </c>
      <c r="D40" s="4">
        <v>0.82952186650859661</v>
      </c>
      <c r="E40" s="3">
        <v>220725162.22114459</v>
      </c>
      <c r="F40" s="3">
        <f t="shared" si="0"/>
        <v>2759064.5277643073</v>
      </c>
      <c r="G40" s="3">
        <f t="shared" si="1"/>
        <v>229922.04398035895</v>
      </c>
      <c r="H40" s="1"/>
      <c r="K40" s="13"/>
      <c r="L40" s="13"/>
    </row>
    <row r="41" spans="1:12" ht="26.25" x14ac:dyDescent="0.25">
      <c r="A41" s="1">
        <v>43</v>
      </c>
      <c r="B41" s="7" t="s">
        <v>49</v>
      </c>
      <c r="C41" s="3">
        <v>425989495.71130174</v>
      </c>
      <c r="D41" s="4">
        <v>0.86178605894676907</v>
      </c>
      <c r="E41" s="3">
        <v>367111808.66176432</v>
      </c>
      <c r="F41" s="3">
        <f t="shared" si="0"/>
        <v>4588897.6082720542</v>
      </c>
      <c r="G41" s="3">
        <f t="shared" si="1"/>
        <v>382408.13402267121</v>
      </c>
      <c r="H41" s="1"/>
      <c r="K41" s="13"/>
      <c r="L41" s="13"/>
    </row>
    <row r="42" spans="1:12" ht="15" customHeight="1" x14ac:dyDescent="0.25">
      <c r="A42" s="1">
        <v>44</v>
      </c>
      <c r="B42" s="7" t="s">
        <v>50</v>
      </c>
      <c r="C42" s="3">
        <v>466093481.9023127</v>
      </c>
      <c r="D42" s="4">
        <v>0.86013430321125928</v>
      </c>
      <c r="E42" s="3">
        <v>400902992.28735542</v>
      </c>
      <c r="F42" s="3">
        <f t="shared" si="0"/>
        <v>5011287.403591943</v>
      </c>
      <c r="G42" s="3">
        <f t="shared" si="1"/>
        <v>417607.28363266191</v>
      </c>
      <c r="H42" s="1"/>
      <c r="K42" s="13"/>
      <c r="L42" s="13"/>
    </row>
    <row r="43" spans="1:12" x14ac:dyDescent="0.25">
      <c r="A43" s="1">
        <v>45</v>
      </c>
      <c r="B43" s="7" t="s">
        <v>51</v>
      </c>
      <c r="C43" s="3">
        <v>16286106.077562198</v>
      </c>
      <c r="D43" s="4">
        <v>0.77619273477546402</v>
      </c>
      <c r="E43" s="3">
        <v>12641157.215186307</v>
      </c>
      <c r="F43" s="3">
        <f t="shared" si="0"/>
        <v>158014.46518982886</v>
      </c>
      <c r="G43" s="3">
        <f t="shared" si="1"/>
        <v>13167.872099152404</v>
      </c>
      <c r="H43" s="1"/>
      <c r="K43" s="13"/>
      <c r="L43" s="13"/>
    </row>
    <row r="44" spans="1:12" x14ac:dyDescent="0.25">
      <c r="A44" s="1">
        <v>48</v>
      </c>
      <c r="B44" s="7" t="s">
        <v>52</v>
      </c>
      <c r="C44" s="3">
        <v>315577785.31596321</v>
      </c>
      <c r="D44" s="4">
        <v>0.86542536874106801</v>
      </c>
      <c r="E44" s="3">
        <v>273109021.22355705</v>
      </c>
      <c r="F44" s="3">
        <f t="shared" si="0"/>
        <v>3413862.7652944634</v>
      </c>
      <c r="G44" s="3">
        <f t="shared" si="1"/>
        <v>284488.56377453863</v>
      </c>
      <c r="H44" s="1"/>
      <c r="K44" s="13"/>
      <c r="L44" s="13"/>
    </row>
    <row r="45" spans="1:12" x14ac:dyDescent="0.25">
      <c r="A45" s="1">
        <v>49</v>
      </c>
      <c r="B45" s="7" t="s">
        <v>53</v>
      </c>
      <c r="C45" s="3">
        <v>351518563.01148689</v>
      </c>
      <c r="D45" s="4">
        <v>0.86055709481609954</v>
      </c>
      <c r="E45" s="3">
        <v>302501793.35909516</v>
      </c>
      <c r="F45" s="3">
        <f t="shared" si="0"/>
        <v>3781272.4169886895</v>
      </c>
      <c r="G45" s="3">
        <f t="shared" si="1"/>
        <v>315106.03474905743</v>
      </c>
      <c r="H45" s="1"/>
      <c r="K45" s="13"/>
      <c r="L45" s="13"/>
    </row>
    <row r="46" spans="1:12" x14ac:dyDescent="0.25">
      <c r="A46" s="1">
        <v>51</v>
      </c>
      <c r="B46" s="7" t="s">
        <v>54</v>
      </c>
      <c r="C46" s="3">
        <v>241014228.55390033</v>
      </c>
      <c r="D46" s="4">
        <v>0.84064023858608683</v>
      </c>
      <c r="E46" s="3">
        <v>202606258.59419245</v>
      </c>
      <c r="F46" s="3">
        <f t="shared" si="0"/>
        <v>2532578.2324274057</v>
      </c>
      <c r="G46" s="3">
        <f t="shared" si="1"/>
        <v>211048.18603561714</v>
      </c>
      <c r="H46" s="1"/>
      <c r="K46" s="13"/>
      <c r="L46" s="13"/>
    </row>
    <row r="47" spans="1:12" x14ac:dyDescent="0.25">
      <c r="A47" s="1">
        <v>55</v>
      </c>
      <c r="B47" s="7" t="s">
        <v>56</v>
      </c>
      <c r="C47" s="3">
        <v>104081752.29057115</v>
      </c>
      <c r="D47" s="4">
        <v>0.85229387414893876</v>
      </c>
      <c r="E47" s="3">
        <v>88708239.887941062</v>
      </c>
      <c r="F47" s="3">
        <f t="shared" si="0"/>
        <v>1108852.9985992634</v>
      </c>
      <c r="G47" s="3">
        <f t="shared" si="1"/>
        <v>92404.416549938614</v>
      </c>
      <c r="H47" s="1"/>
      <c r="K47" s="13"/>
      <c r="L47" s="13"/>
    </row>
    <row r="48" spans="1:12" x14ac:dyDescent="0.25">
      <c r="A48" s="1">
        <v>60</v>
      </c>
      <c r="B48" s="7" t="s">
        <v>57</v>
      </c>
      <c r="C48" s="3">
        <v>50414055.039614893</v>
      </c>
      <c r="D48" s="4">
        <v>0.85319639813593762</v>
      </c>
      <c r="E48" s="3">
        <v>43013090.175226338</v>
      </c>
      <c r="F48" s="3">
        <f t="shared" si="0"/>
        <v>537663.62719032925</v>
      </c>
      <c r="G48" s="3">
        <f t="shared" si="1"/>
        <v>44805.302265860773</v>
      </c>
      <c r="H48" s="1"/>
      <c r="K48" s="13"/>
      <c r="L48" s="13"/>
    </row>
    <row r="49" spans="1:12" x14ac:dyDescent="0.25">
      <c r="A49" s="1">
        <v>61</v>
      </c>
      <c r="B49" s="7" t="s">
        <v>58</v>
      </c>
      <c r="C49" s="3">
        <v>110209822.88835242</v>
      </c>
      <c r="D49" s="4">
        <v>0.85416384178112381</v>
      </c>
      <c r="E49" s="3">
        <v>94137245.720332339</v>
      </c>
      <c r="F49" s="3">
        <f t="shared" si="0"/>
        <v>1176715.5715041542</v>
      </c>
      <c r="G49" s="3">
        <f t="shared" si="1"/>
        <v>98059.630958679525</v>
      </c>
      <c r="H49" s="1"/>
      <c r="K49" s="13"/>
      <c r="L49" s="13"/>
    </row>
    <row r="50" spans="1:12" x14ac:dyDescent="0.25">
      <c r="A50" s="1">
        <v>62</v>
      </c>
      <c r="B50" s="7" t="s">
        <v>55</v>
      </c>
      <c r="C50" s="3">
        <v>285564730.50059521</v>
      </c>
      <c r="D50" s="4">
        <v>0.8134250738714276</v>
      </c>
      <c r="E50" s="3">
        <v>232285512.00252098</v>
      </c>
      <c r="F50" s="3">
        <f t="shared" si="0"/>
        <v>2903568.9000315126</v>
      </c>
      <c r="G50" s="3">
        <f t="shared" si="1"/>
        <v>241964.07500262605</v>
      </c>
      <c r="H50" s="1"/>
      <c r="K50" s="13"/>
      <c r="L50" s="13"/>
    </row>
    <row r="51" spans="1:12" x14ac:dyDescent="0.25">
      <c r="A51" s="1">
        <v>63</v>
      </c>
      <c r="B51" s="7" t="s">
        <v>23</v>
      </c>
      <c r="C51" s="3">
        <v>417895708.05186641</v>
      </c>
      <c r="D51" s="4">
        <v>0.86037839787685466</v>
      </c>
      <c r="E51" s="3">
        <v>359548439.77327859</v>
      </c>
      <c r="F51" s="3">
        <f t="shared" si="0"/>
        <v>4494355.4971659826</v>
      </c>
      <c r="G51" s="3">
        <f t="shared" si="1"/>
        <v>374529.6247638319</v>
      </c>
      <c r="H51" s="1"/>
      <c r="K51" s="13"/>
      <c r="L51" s="13"/>
    </row>
    <row r="52" spans="1:12" x14ac:dyDescent="0.25">
      <c r="A52" s="1">
        <v>65</v>
      </c>
      <c r="B52" s="7" t="s">
        <v>69</v>
      </c>
      <c r="C52" s="3">
        <v>112196257.79689573</v>
      </c>
      <c r="D52" s="4">
        <v>0.80665291846400922</v>
      </c>
      <c r="E52" s="3">
        <v>90503438.792606294</v>
      </c>
      <c r="F52" s="3">
        <f t="shared" si="0"/>
        <v>1131292.9849075787</v>
      </c>
      <c r="G52" s="3">
        <f t="shared" si="1"/>
        <v>94274.415408964895</v>
      </c>
      <c r="H52" s="1"/>
      <c r="K52" s="13"/>
      <c r="L52" s="13"/>
    </row>
    <row r="53" spans="1:12" x14ac:dyDescent="0.25">
      <c r="A53" s="1">
        <v>2001</v>
      </c>
      <c r="B53" s="7" t="s">
        <v>59</v>
      </c>
      <c r="C53" s="3">
        <v>125024496.99262722</v>
      </c>
      <c r="D53" s="4">
        <v>0.84824142773906508</v>
      </c>
      <c r="E53" s="3">
        <v>106050957.83138455</v>
      </c>
      <c r="F53" s="3">
        <f t="shared" si="0"/>
        <v>1325636.972892307</v>
      </c>
      <c r="G53" s="3">
        <f t="shared" si="1"/>
        <v>110469.74774102558</v>
      </c>
      <c r="H53" s="1"/>
      <c r="K53" s="13"/>
      <c r="L53" s="13"/>
    </row>
    <row r="54" spans="1:12" x14ac:dyDescent="0.25">
      <c r="A54" s="1">
        <v>2004</v>
      </c>
      <c r="B54" s="7" t="s">
        <v>60</v>
      </c>
      <c r="C54" s="3">
        <v>303040058.25256622</v>
      </c>
      <c r="D54" s="4">
        <v>0.85334122008738589</v>
      </c>
      <c r="E54" s="3">
        <v>258596573.04459736</v>
      </c>
      <c r="F54" s="3">
        <f t="shared" si="0"/>
        <v>3232457.163057467</v>
      </c>
      <c r="G54" s="3">
        <f t="shared" si="1"/>
        <v>269371.43025478889</v>
      </c>
      <c r="H54" s="1"/>
      <c r="K54" s="13"/>
      <c r="L54" s="13"/>
    </row>
    <row r="55" spans="1:12" x14ac:dyDescent="0.25">
      <c r="A55" s="1">
        <v>5050</v>
      </c>
      <c r="B55" s="7" t="s">
        <v>61</v>
      </c>
      <c r="C55" s="3">
        <v>407839290.57291418</v>
      </c>
      <c r="D55" s="4">
        <v>0.86304052538316045</v>
      </c>
      <c r="E55" s="3">
        <v>351981835.6079433</v>
      </c>
      <c r="F55" s="3">
        <f t="shared" si="0"/>
        <v>4399772.9450992914</v>
      </c>
      <c r="G55" s="3">
        <f t="shared" si="1"/>
        <v>366647.74542494095</v>
      </c>
      <c r="H55" s="1"/>
      <c r="K55" s="13"/>
      <c r="L55" s="13"/>
    </row>
    <row r="56" spans="1:12" x14ac:dyDescent="0.25">
      <c r="A56" s="1">
        <v>8992</v>
      </c>
      <c r="B56" s="7" t="s">
        <v>62</v>
      </c>
      <c r="C56" s="3">
        <v>215987810.35786557</v>
      </c>
      <c r="D56" s="4">
        <v>0.85909597702512885</v>
      </c>
      <c r="E56" s="3">
        <v>185554258.96490878</v>
      </c>
      <c r="F56" s="3">
        <f t="shared" si="0"/>
        <v>2319428.2370613599</v>
      </c>
      <c r="G56" s="3">
        <f t="shared" si="1"/>
        <v>193285.68642178</v>
      </c>
      <c r="H56" s="1"/>
      <c r="K56" s="13"/>
      <c r="L56" s="13"/>
    </row>
    <row r="57" spans="1:12" x14ac:dyDescent="0.25">
      <c r="A57" s="1">
        <v>5033</v>
      </c>
      <c r="B57" s="7" t="s">
        <v>64</v>
      </c>
      <c r="C57" s="8">
        <v>61675299.237856865</v>
      </c>
      <c r="D57" s="9">
        <v>0.80438749320210634</v>
      </c>
      <c r="E57" s="8">
        <v>49610839.34642946</v>
      </c>
      <c r="F57" s="8">
        <f t="shared" si="0"/>
        <v>620135.49183036829</v>
      </c>
      <c r="G57" s="8">
        <f t="shared" si="1"/>
        <v>51677.957652530691</v>
      </c>
      <c r="H57" s="1"/>
      <c r="K57" s="13"/>
      <c r="L57" s="13"/>
    </row>
    <row r="58" spans="1:12" x14ac:dyDescent="0.25">
      <c r="A58" s="1">
        <v>9999</v>
      </c>
      <c r="B58" s="7" t="s">
        <v>63</v>
      </c>
      <c r="C58" s="6">
        <f>SUM(C9:C57)</f>
        <v>17121290614.06538</v>
      </c>
      <c r="D58" s="4">
        <v>0.83781632463361089</v>
      </c>
      <c r="E58" s="3">
        <f>SUM(E9:E57)</f>
        <v>14531009193.671511</v>
      </c>
      <c r="F58" s="3">
        <f>SUM(F9:F57)</f>
        <v>181637614.92089382</v>
      </c>
      <c r="G58" s="3">
        <f>SUM(G9:G57)</f>
        <v>15136467.910074485</v>
      </c>
      <c r="H58" s="1"/>
    </row>
    <row r="59" spans="1:12" x14ac:dyDescent="0.25">
      <c r="H59" s="1"/>
    </row>
    <row r="60" spans="1:12" x14ac:dyDescent="0.25">
      <c r="H60" s="1"/>
    </row>
    <row r="61" spans="1:12" ht="30" customHeight="1" x14ac:dyDescent="0.25">
      <c r="A61" s="1"/>
      <c r="B61" s="10"/>
      <c r="C61" s="10"/>
      <c r="D61" s="1"/>
      <c r="E61" s="3"/>
      <c r="F61" s="3"/>
      <c r="G61" s="1"/>
      <c r="H61" s="1"/>
      <c r="K61" s="13"/>
      <c r="L61" s="13"/>
    </row>
    <row r="62" spans="1:12" x14ac:dyDescent="0.25">
      <c r="K62" s="13"/>
      <c r="L62" s="13"/>
    </row>
    <row r="63" spans="1:12" x14ac:dyDescent="0.25">
      <c r="K63" s="13"/>
      <c r="L63" s="13"/>
    </row>
  </sheetData>
  <mergeCells count="2">
    <mergeCell ref="A1:E1"/>
    <mergeCell ref="A2:C2"/>
  </mergeCells>
  <pageMargins left="0" right="0" top="0" bottom="0" header="0.3" footer="0.3"/>
  <pageSetup scale="85" orientation="portrait" r:id="rId1"/>
  <headerFoot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D9CFFD9-2361-45DB-8153-88B9F227631F}"/>
</file>

<file path=customXml/itemProps2.xml><?xml version="1.0" encoding="utf-8"?>
<ds:datastoreItem xmlns:ds="http://schemas.openxmlformats.org/officeDocument/2006/customXml" ds:itemID="{4B0D39F5-A07F-4B20-BE59-440A39369EE6}"/>
</file>

<file path=customXml/itemProps3.xml><?xml version="1.0" encoding="utf-8"?>
<ds:datastoreItem xmlns:ds="http://schemas.openxmlformats.org/officeDocument/2006/customXml" ds:itemID="{74E9E2BC-A98F-4A79-BEF7-8485FA6A74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FY2018</vt:lpstr>
      <vt:lpstr>'FY2018'!Print_Area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Jschmith</dc:creator>
  <cp:lastModifiedBy>Caitlin Grim</cp:lastModifiedBy>
  <cp:lastPrinted>2016-06-16T13:47:16Z</cp:lastPrinted>
  <dcterms:created xsi:type="dcterms:W3CDTF">2013-09-04T15:04:38Z</dcterms:created>
  <dcterms:modified xsi:type="dcterms:W3CDTF">2017-06-15T19:38:07Z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