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1" documentId="8_{E8BDD3C8-24E7-430F-8BED-50AC4E8FB7B1}" xr6:coauthVersionLast="47" xr6:coauthVersionMax="47" xr10:uidLastSave="{CA9D4198-0760-4F07-9A97-3D7905BAA3BA}"/>
  <bookViews>
    <workbookView xWindow="-110" yWindow="-110" windowWidth="19420" windowHeight="10300" tabRatio="701" xr2:uid="{81C337F4-1CC7-4BD0-90B4-61BD27D85CC2}"/>
  </bookViews>
  <sheets>
    <sheet name="1. Credit and Collections" sheetId="12" r:id="rId1"/>
    <sheet name="2. Financial Assistance" sheetId="1" r:id="rId2"/>
    <sheet name="3. FA Demographics" sheetId="2" r:id="rId3"/>
    <sheet name="4. Debt Collection" sheetId="3" r:id="rId4"/>
    <sheet name="5. DC Demographics" sheetId="4" r:id="rId5"/>
    <sheet name="SHB_ZipCode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Y7" i="4" l="1"/>
  <c r="Q7" i="4"/>
  <c r="F7" i="4"/>
  <c r="Q6" i="4"/>
  <c r="F6" i="4"/>
  <c r="Q5" i="4"/>
  <c r="F5" i="4"/>
  <c r="Q4" i="2"/>
  <c r="F4" i="2"/>
</calcChain>
</file>

<file path=xl/sharedStrings.xml><?xml version="1.0" encoding="utf-8"?>
<sst xmlns="http://schemas.openxmlformats.org/spreadsheetml/2006/main" count="225" uniqueCount="185">
  <si>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</si>
  <si>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</si>
  <si>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</si>
  <si>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</si>
  <si>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</si>
  <si>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</si>
  <si>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</si>
  <si>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</si>
  <si>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t>(10b)</t>
  </si>
  <si>
    <t>(10c)</t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</si>
  <si>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</si>
  <si>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</si>
  <si>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</si>
  <si>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</si>
  <si>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</si>
  <si>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</si>
  <si>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</si>
  <si>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</si>
  <si>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</si>
  <si>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</si>
  <si>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</si>
  <si>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</si>
  <si>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</si>
  <si>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</si>
  <si>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</si>
  <si>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</si>
  <si>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</si>
  <si>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</si>
  <si>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</si>
  <si>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</si>
  <si>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</si>
  <si>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</si>
  <si>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</si>
  <si>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</si>
  <si>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</si>
  <si>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</si>
  <si>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</si>
  <si>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</si>
  <si>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</si>
  <si>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</si>
  <si>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</si>
  <si>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</si>
  <si>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</si>
  <si>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SHB</t>
  </si>
  <si>
    <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</si>
  <si>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</si>
  <si>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</si>
  <si>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 xml:space="preserve">Total number of patients (per MRN) who received Reduced-Cost Care 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</si>
  <si>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</si>
  <si>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</si>
  <si>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</si>
  <si>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</si>
  <si>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</si>
  <si>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</si>
  <si>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</si>
  <si>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</si>
  <si>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</si>
  <si>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</si>
  <si>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</si>
  <si>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</si>
  <si>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</si>
  <si>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</si>
  <si>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</si>
  <si>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</si>
  <si>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</si>
  <si>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</si>
  <si>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</si>
  <si>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</si>
  <si>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</si>
  <si>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Total number of unique patients (per MRN) against whom the hospital, or a debt collector used by the hospital, filed an action to collect a debt owed on a hospital bill</t>
  </si>
  <si>
    <t xml:space="preserve">Total number of unique patients (per MRN) with respect to whom the hospital has reported or classified a bad debt 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</si>
  <si>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</si>
  <si>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</si>
  <si>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</si>
  <si>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</si>
  <si>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</si>
  <si>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Debt Collection</t>
  </si>
  <si>
    <t>Sinai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</si>
  <si>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</si>
  <si>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</si>
  <si>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</t>
    </r>
    <r>
      <rPr>
        <b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</si>
  <si>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</si>
  <si>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Column 1:</t>
  </si>
  <si>
    <t>Column 2:</t>
  </si>
  <si>
    <t>Column 3:</t>
  </si>
  <si>
    <t>Column 4: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</si>
  <si>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</si>
  <si>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</si>
  <si>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</si>
  <si>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</si>
  <si>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</si>
  <si>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21215</t>
  </si>
  <si>
    <t>21207</t>
  </si>
  <si>
    <t>21117</t>
  </si>
  <si>
    <t>21209</t>
  </si>
  <si>
    <t>21208</t>
  </si>
  <si>
    <t>21216</t>
  </si>
  <si>
    <t>21244</t>
  </si>
  <si>
    <t>21133</t>
  </si>
  <si>
    <t>21136</t>
  </si>
  <si>
    <t>21217</t>
  </si>
  <si>
    <t>21229</t>
  </si>
  <si>
    <t>21157</t>
  </si>
  <si>
    <t>21784</t>
  </si>
  <si>
    <t>21234</t>
  </si>
  <si>
    <t>21218</t>
  </si>
  <si>
    <t>21223</t>
  </si>
  <si>
    <t>21239</t>
  </si>
  <si>
    <t>21158</t>
  </si>
  <si>
    <t>21206</t>
  </si>
  <si>
    <t>21212</t>
  </si>
  <si>
    <t>21211</t>
  </si>
  <si>
    <t>21093</t>
  </si>
  <si>
    <t>21228</t>
  </si>
  <si>
    <t>21213</t>
  </si>
  <si>
    <t>21074</t>
  </si>
  <si>
    <t>21030</t>
  </si>
  <si>
    <t>21048</t>
  </si>
  <si>
    <t>21236</t>
  </si>
  <si>
    <t>21102</t>
  </si>
  <si>
    <t>21214</t>
  </si>
  <si>
    <t>21222</t>
  </si>
  <si>
    <t>21221</t>
  </si>
  <si>
    <t>21286</t>
  </si>
  <si>
    <t>21787</t>
  </si>
  <si>
    <t>21220</t>
  </si>
  <si>
    <t>21201</t>
  </si>
  <si>
    <t>21202</t>
  </si>
  <si>
    <t>21224</t>
  </si>
  <si>
    <t>21210</t>
  </si>
  <si>
    <t>21230</t>
  </si>
  <si>
    <t>21204</t>
  </si>
  <si>
    <t>21237</t>
  </si>
  <si>
    <t>21225</t>
  </si>
  <si>
    <t>21227</t>
  </si>
  <si>
    <t>21043</t>
  </si>
  <si>
    <t>21771</t>
  </si>
  <si>
    <t>21042</t>
  </si>
  <si>
    <t>21014</t>
  </si>
  <si>
    <t>17331</t>
  </si>
  <si>
    <t>21776</t>
  </si>
  <si>
    <t>21205</t>
  </si>
  <si>
    <t>21040</t>
  </si>
  <si>
    <t>21122</t>
  </si>
  <si>
    <t>21061</t>
  </si>
  <si>
    <t>21015</t>
  </si>
  <si>
    <t>21009</t>
  </si>
  <si>
    <t>21060</t>
  </si>
  <si>
    <t>21163</t>
  </si>
  <si>
    <t>21044</t>
  </si>
  <si>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</si>
  <si>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</si>
  <si>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</si>
  <si>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</si>
  <si>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</si>
  <si>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</si>
  <si>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</si>
  <si>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</si>
  <si>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</si>
  <si>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</si>
  <si>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</si>
  <si>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</si>
  <si>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</si>
  <si>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</si>
  <si>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</si>
  <si>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</si>
  <si>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</si>
  <si>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Sinai Hospital of Baltimore</t>
  </si>
  <si>
    <t>Credit Collection Services</t>
  </si>
  <si>
    <t>Herbert A Thaler, Jr., Attorney at Law</t>
  </si>
  <si>
    <t>Transworld System Inc. formerly NCO Financial Systems, Inc.</t>
  </si>
  <si>
    <t>Cognizant Revenue Cycle Management Solutions formerly Receivables Outsourcing, Inc.</t>
  </si>
  <si>
    <t>Receivable Solutions, LLC</t>
  </si>
  <si>
    <t>United Collectoin Bureau</t>
  </si>
  <si>
    <t>State Collection Services</t>
  </si>
  <si>
    <t>John Lindner, Attorney at Law</t>
  </si>
  <si>
    <t>*Partially completed applications are returned to the patient and not tracked</t>
  </si>
  <si>
    <t>* Baltimore City judgements result in 'automatic' liens beging placed on patient and/or guarantor real property. As a rule, LBH hospitals do not pursue post-judgement liens on real property in any jurisdiction.</t>
  </si>
  <si>
    <t>(9)</t>
  </si>
  <si>
    <t>(10)</t>
  </si>
  <si>
    <t>(11)</t>
  </si>
  <si>
    <t>(12)</t>
  </si>
  <si>
    <t>(13)</t>
  </si>
  <si>
    <t>21045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</si>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</sst>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/>
    <xf numFmtId="0" fontId="2" fillId="2" borderId="0" xfId="0" applyFont="1" applyFill="1"/>
    <xf numFmtId="164" fontId="2" fillId="2" borderId="0" xfId="1" applyNumberFormat="1" applyFont="1" applyFill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2" borderId="5" xfId="0" applyFont="1" applyFill="1" applyBorder="1" applyAlignment="1">
      <alignment wrapText="1"/>
    </xf>
    <xf numFmtId="0" fontId="9" fillId="0" borderId="6" xfId="2" applyFont="1" applyBorder="1" applyAlignment="1">
      <alignment horizontal="right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6" fillId="2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1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1" applyNumberFormat="1" applyFont="1" applyFill="1" applyAlignment="1"/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2" borderId="0" xfId="0" applyFont="1" applyFill="1"/>
    <xf numFmtId="0" fontId="10" fillId="3" borderId="0" xfId="0" applyFont="1" applyFill="1"/>
    <xf numFmtId="164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</cellXfs>
  <cellStyles count="3">
    <cellStyle name="Currency" xfId="1" builtinId="4"/>
    <cellStyle name="Normal" xfId="0" builtinId="0"/>
    <cellStyle name="Normal_Sheet1" xfId="2" xr:uid="{0A488A33-8E21-4A1D-A370-8806EBAB7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BCA3-2FF6-4DCA-A43F-88F4B3A7C64A}">
  <sheetPr>
    <pageSetUpPr fitToPage="1"/>
  </sheetPr>
  <dimension ref="A1:G25"/>
  <sheetViews>
    <sheetView tabSelected="1" zoomScale="80" zoomScaleNormal="80" workbookViewId="0"/>
  </sheetViews>
  <sheetFormatPr defaultColWidth="8.7265625" defaultRowHeight="18" x14ac:dyDescent="0.4"/>
  <cols>
    <col min="1" max="1" width="12.81640625" style="5" customWidth="1"/>
    <col min="2" max="2" width="109.1796875" style="5" bestFit="1" customWidth="1"/>
    <col min="3" max="3" width="30.54296875" style="5" bestFit="1" customWidth="1"/>
    <col min="4" max="4" width="75.81640625" style="5" customWidth="1"/>
    <col min="5" max="5" width="14.81640625" style="5" bestFit="1" customWidth="1"/>
    <col min="6" max="6" width="15.453125" style="5" bestFit="1" customWidth="1"/>
    <col min="7" max="7" width="16.1796875" style="5" bestFit="1" customWidth="1"/>
    <col min="8" max="16384" width="8.7265625" style="5"/>
  </cols>
  <sheetData>
    <row r="1" spans="1:7" x14ac:dyDescent="0.4">
      <c r="A1"/>
      <c r="B1"/>
      <c r="C1"/>
      <c r="D1" s="3"/>
      <c r="E1" s="3"/>
      <c r="F1" s="3"/>
      <c r="G1" s="3"/>
    </row>
    <row r="2" spans="1:7" x14ac:dyDescent="0.4">
      <c r="A2"/>
      <c r="B2" s="37" t="s">
        <v>150</v>
      </c>
      <c r="C2"/>
    </row>
    <row r="3" spans="1:7" x14ac:dyDescent="0.4">
      <c r="A3" s="38" t="s">
        <v>151</v>
      </c>
      <c r="B3" s="39"/>
      <c r="C3"/>
    </row>
    <row r="4" spans="1:7" x14ac:dyDescent="0.4">
      <c r="A4" s="38"/>
      <c r="B4" s="39"/>
      <c r="C4" s="37" t="s">
        <v>152</v>
      </c>
    </row>
    <row r="5" spans="1:7" x14ac:dyDescent="0.4">
      <c r="A5" s="38" t="s">
        <v>153</v>
      </c>
      <c r="B5" s="39" t="s">
        <v>154</v>
      </c>
      <c r="C5" s="40" t="s">
        <v>167</v>
      </c>
    </row>
    <row r="6" spans="1:7" x14ac:dyDescent="0.4">
      <c r="A6"/>
      <c r="B6" s="39"/>
      <c r="C6" s="41"/>
    </row>
    <row r="7" spans="1:7" x14ac:dyDescent="0.4">
      <c r="A7" s="38" t="s">
        <v>155</v>
      </c>
      <c r="B7" s="39" t="s">
        <v>156</v>
      </c>
      <c r="C7" s="42">
        <v>210012</v>
      </c>
    </row>
    <row r="8" spans="1:7" x14ac:dyDescent="0.4">
      <c r="A8"/>
      <c r="B8"/>
      <c r="C8" s="43"/>
    </row>
    <row r="9" spans="1:7" x14ac:dyDescent="0.4">
      <c r="A9" s="38" t="s">
        <v>157</v>
      </c>
      <c r="B9" s="44" t="s">
        <v>158</v>
      </c>
      <c r="C9" s="40">
        <v>2023</v>
      </c>
    </row>
    <row r="10" spans="1:7" x14ac:dyDescent="0.4">
      <c r="A10"/>
      <c r="B10" s="45"/>
      <c r="C10" s="39"/>
    </row>
    <row r="11" spans="1:7" x14ac:dyDescent="0.4">
      <c r="A11"/>
      <c r="B11" s="46" t="s">
        <v>159</v>
      </c>
      <c r="C11" s="39"/>
    </row>
    <row r="12" spans="1:7" x14ac:dyDescent="0.4">
      <c r="A12"/>
      <c r="B12" s="39"/>
      <c r="C12" s="39"/>
    </row>
    <row r="13" spans="1:7" x14ac:dyDescent="0.4">
      <c r="A13" s="38" t="s">
        <v>160</v>
      </c>
      <c r="B13" s="47" t="s">
        <v>168</v>
      </c>
      <c r="C13" s="48"/>
      <c r="D13" s="35"/>
      <c r="E13" s="35"/>
      <c r="F13" s="35"/>
      <c r="G13" s="35"/>
    </row>
    <row r="14" spans="1:7" x14ac:dyDescent="0.4">
      <c r="A14" s="38" t="s">
        <v>161</v>
      </c>
      <c r="B14" s="47" t="s">
        <v>169</v>
      </c>
      <c r="C14" s="48"/>
      <c r="D14" s="35"/>
      <c r="E14" s="35"/>
      <c r="F14" s="35"/>
      <c r="G14" s="35"/>
    </row>
    <row r="15" spans="1:7" x14ac:dyDescent="0.4">
      <c r="A15" s="38" t="s">
        <v>162</v>
      </c>
      <c r="B15" s="47" t="s">
        <v>170</v>
      </c>
      <c r="C15" s="48"/>
    </row>
    <row r="16" spans="1:7" x14ac:dyDescent="0.4">
      <c r="A16" s="38" t="s">
        <v>163</v>
      </c>
      <c r="B16" s="47" t="s">
        <v>171</v>
      </c>
      <c r="C16" s="48"/>
    </row>
    <row r="17" spans="1:7" x14ac:dyDescent="0.4">
      <c r="A17" s="38" t="s">
        <v>165</v>
      </c>
      <c r="B17" s="47" t="s">
        <v>172</v>
      </c>
      <c r="C17" s="48"/>
    </row>
    <row r="18" spans="1:7" x14ac:dyDescent="0.4">
      <c r="A18" s="38" t="s">
        <v>178</v>
      </c>
      <c r="B18" s="47" t="s">
        <v>173</v>
      </c>
      <c r="C18" s="48"/>
    </row>
    <row r="19" spans="1:7" x14ac:dyDescent="0.4">
      <c r="A19" s="38" t="s">
        <v>179</v>
      </c>
      <c r="B19" s="47" t="s">
        <v>174</v>
      </c>
      <c r="C19" s="48"/>
      <c r="D19" s="35"/>
      <c r="E19" s="35"/>
      <c r="F19" s="35"/>
      <c r="G19" s="35"/>
    </row>
    <row r="20" spans="1:7" x14ac:dyDescent="0.4">
      <c r="A20" s="38" t="s">
        <v>180</v>
      </c>
      <c r="B20" s="47" t="s">
        <v>175</v>
      </c>
      <c r="C20" s="48"/>
      <c r="D20" s="35"/>
      <c r="E20" s="35"/>
      <c r="F20" s="35"/>
      <c r="G20" s="35"/>
    </row>
    <row r="21" spans="1:7" x14ac:dyDescent="0.4">
      <c r="A21"/>
      <c r="B21"/>
      <c r="C21" s="48"/>
    </row>
    <row r="22" spans="1:7" ht="54" customHeight="1" x14ac:dyDescent="0.4">
      <c r="A22" s="38" t="s">
        <v>181</v>
      </c>
      <c r="B22" s="39" t="s">
        <v>164</v>
      </c>
      <c r="C22" s="47">
        <v>0</v>
      </c>
      <c r="D22" s="17" t="s">
        <v>177</v>
      </c>
    </row>
    <row r="23" spans="1:7" ht="36" x14ac:dyDescent="0.4">
      <c r="A23" s="38" t="s">
        <v>182</v>
      </c>
      <c r="B23" s="21" t="s">
        <v>166</v>
      </c>
      <c r="C23" s="47">
        <v>0</v>
      </c>
      <c r="D23" s="36"/>
      <c r="E23" s="36"/>
      <c r="F23" s="36"/>
      <c r="G23" s="36"/>
    </row>
    <row r="24" spans="1:7" x14ac:dyDescent="0.4">
      <c r="A24" s="1"/>
      <c r="C24" s="36"/>
      <c r="D24" s="36"/>
      <c r="E24" s="36"/>
      <c r="F24" s="36"/>
      <c r="G24" s="36"/>
    </row>
    <row r="25" spans="1:7" x14ac:dyDescent="0.4">
      <c r="A25" s="1"/>
      <c r="C25" s="36"/>
      <c r="D25" s="36"/>
      <c r="E25" s="36"/>
      <c r="F25" s="36"/>
      <c r="G25" s="36"/>
    </row>
  </sheetData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7B26-B1E9-48F5-8FC1-BA042078C133}">
  <sheetPr>
    <pageSetUpPr fitToPage="1"/>
  </sheetPr>
  <dimension ref="A1:D28"/>
  <sheetViews>
    <sheetView zoomScale="80" zoomScaleNormal="80" workbookViewId="0"/>
  </sheetViews>
  <sheetFormatPr defaultColWidth="8.7265625" defaultRowHeight="18" x14ac:dyDescent="0.4"/>
  <cols>
    <col min="1" max="1" width="6.453125" style="5" bestFit="1" customWidth="1"/>
    <col min="2" max="2" width="109.1796875" style="5" bestFit="1" customWidth="1"/>
    <col min="3" max="3" width="16.1796875" style="5" bestFit="1" customWidth="1"/>
    <col min="4" max="16384" width="8.7265625" style="5"/>
  </cols>
  <sheetData>
    <row r="1" spans="1:4" x14ac:dyDescent="0.4">
      <c r="A1" s="1"/>
      <c r="B1" s="2" t="s">
        <v>0</v>
      </c>
      <c r="C1" s="3" t="s">
        <v>43</v>
      </c>
    </row>
    <row r="2" spans="1:4" x14ac:dyDescent="0.4">
      <c r="A2" s="4" t="s">
        <v>1</v>
      </c>
      <c r="B2" s="5" t="s">
        <v>2</v>
      </c>
      <c r="C2" s="6">
        <v>5543</v>
      </c>
    </row>
    <row r="3" spans="1:4" x14ac:dyDescent="0.4">
      <c r="A3" s="4" t="s">
        <v>3</v>
      </c>
      <c r="B3" s="5" t="s">
        <v>4</v>
      </c>
      <c r="C3" s="6">
        <v>1104</v>
      </c>
    </row>
    <row r="4" spans="1:4" x14ac:dyDescent="0.4">
      <c r="A4" s="4" t="s">
        <v>5</v>
      </c>
      <c r="B4" s="5" t="s">
        <v>6</v>
      </c>
      <c r="C4" s="6">
        <v>9398</v>
      </c>
    </row>
    <row r="5" spans="1:4" x14ac:dyDescent="0.4">
      <c r="A5" s="4"/>
    </row>
    <row r="6" spans="1:4" x14ac:dyDescent="0.4">
      <c r="A6" s="4" t="s">
        <v>7</v>
      </c>
      <c r="B6" s="5" t="s">
        <v>44</v>
      </c>
      <c r="C6" s="6">
        <v>0</v>
      </c>
      <c r="D6" s="5" t="s">
        <v>176</v>
      </c>
    </row>
    <row r="7" spans="1:4" x14ac:dyDescent="0.4">
      <c r="A7" s="4" t="s">
        <v>8</v>
      </c>
      <c r="B7" s="5" t="s">
        <v>45</v>
      </c>
      <c r="C7" s="6">
        <v>0</v>
      </c>
      <c r="D7" s="5" t="s">
        <v>176</v>
      </c>
    </row>
    <row r="8" spans="1:4" x14ac:dyDescent="0.4">
      <c r="A8" s="4" t="s">
        <v>9</v>
      </c>
      <c r="B8" s="5" t="s">
        <v>46</v>
      </c>
      <c r="C8" s="6">
        <v>0</v>
      </c>
      <c r="D8" s="5" t="s">
        <v>176</v>
      </c>
    </row>
    <row r="9" spans="1:4" x14ac:dyDescent="0.4">
      <c r="A9" s="1"/>
    </row>
    <row r="10" spans="1:4" x14ac:dyDescent="0.4">
      <c r="A10" s="4" t="s">
        <v>10</v>
      </c>
      <c r="B10" s="5" t="s">
        <v>11</v>
      </c>
      <c r="C10" s="6">
        <v>1354</v>
      </c>
    </row>
    <row r="11" spans="1:4" x14ac:dyDescent="0.4">
      <c r="A11" s="4" t="s">
        <v>12</v>
      </c>
      <c r="B11" s="5" t="s">
        <v>13</v>
      </c>
      <c r="C11" s="6">
        <v>55</v>
      </c>
    </row>
    <row r="12" spans="1:4" x14ac:dyDescent="0.4">
      <c r="A12" s="4" t="s">
        <v>14</v>
      </c>
      <c r="B12" s="5" t="s">
        <v>15</v>
      </c>
      <c r="C12" s="6">
        <v>1922</v>
      </c>
    </row>
    <row r="13" spans="1:4" x14ac:dyDescent="0.4">
      <c r="A13" s="4" t="s">
        <v>16</v>
      </c>
      <c r="B13" s="5" t="s">
        <v>17</v>
      </c>
      <c r="C13" s="7">
        <v>3766627.81</v>
      </c>
    </row>
    <row r="14" spans="1:4" x14ac:dyDescent="0.4">
      <c r="A14" s="4" t="s">
        <v>18</v>
      </c>
      <c r="B14" s="5" t="s">
        <v>19</v>
      </c>
      <c r="C14" s="7">
        <v>3766627.81</v>
      </c>
    </row>
    <row r="15" spans="1:4" x14ac:dyDescent="0.4">
      <c r="A15" s="4"/>
    </row>
    <row r="16" spans="1:4" x14ac:dyDescent="0.4">
      <c r="A16" s="4" t="s">
        <v>20</v>
      </c>
      <c r="B16" s="5" t="s">
        <v>47</v>
      </c>
      <c r="C16" s="6">
        <v>4366</v>
      </c>
    </row>
    <row r="17" spans="1:3" x14ac:dyDescent="0.4">
      <c r="A17" s="4" t="s">
        <v>21</v>
      </c>
      <c r="B17" s="5" t="s">
        <v>22</v>
      </c>
      <c r="C17" s="6">
        <v>1049</v>
      </c>
    </row>
    <row r="18" spans="1:3" x14ac:dyDescent="0.4">
      <c r="A18" s="4" t="s">
        <v>23</v>
      </c>
      <c r="B18" s="5" t="s">
        <v>24</v>
      </c>
      <c r="C18" s="6">
        <v>7476</v>
      </c>
    </row>
    <row r="19" spans="1:3" x14ac:dyDescent="0.4">
      <c r="A19" s="4" t="s">
        <v>25</v>
      </c>
      <c r="B19" s="5" t="s">
        <v>26</v>
      </c>
      <c r="C19" s="7">
        <v>65189266.849999994</v>
      </c>
    </row>
    <row r="20" spans="1:3" x14ac:dyDescent="0.4">
      <c r="A20" s="4" t="s">
        <v>27</v>
      </c>
      <c r="B20" s="5" t="s">
        <v>28</v>
      </c>
      <c r="C20" s="7">
        <v>6566504.8599999994</v>
      </c>
    </row>
    <row r="21" spans="1:3" x14ac:dyDescent="0.4">
      <c r="A21" s="4" t="s">
        <v>29</v>
      </c>
      <c r="B21" s="5" t="s">
        <v>30</v>
      </c>
      <c r="C21" s="7">
        <v>92699.24</v>
      </c>
    </row>
    <row r="22" spans="1:3" x14ac:dyDescent="0.4">
      <c r="A22" s="4"/>
    </row>
    <row r="23" spans="1:3" x14ac:dyDescent="0.4">
      <c r="A23" s="4" t="s">
        <v>31</v>
      </c>
      <c r="B23" s="5" t="s">
        <v>32</v>
      </c>
      <c r="C23" s="6">
        <v>5543</v>
      </c>
    </row>
    <row r="24" spans="1:3" x14ac:dyDescent="0.4">
      <c r="A24" s="4" t="s">
        <v>33</v>
      </c>
      <c r="B24" s="5" t="s">
        <v>34</v>
      </c>
      <c r="C24" s="6">
        <f t="shared" ref="C24:C27" si="0">+C11+C17</f>
        <v>1104</v>
      </c>
    </row>
    <row r="25" spans="1:3" x14ac:dyDescent="0.4">
      <c r="A25" s="4" t="s">
        <v>35</v>
      </c>
      <c r="B25" s="5" t="s">
        <v>36</v>
      </c>
      <c r="C25" s="6">
        <f t="shared" si="0"/>
        <v>9398</v>
      </c>
    </row>
    <row r="26" spans="1:3" x14ac:dyDescent="0.4">
      <c r="A26" s="1" t="s">
        <v>37</v>
      </c>
      <c r="B26" s="5" t="s">
        <v>38</v>
      </c>
      <c r="C26" s="49">
        <f t="shared" si="0"/>
        <v>68955894.659999996</v>
      </c>
    </row>
    <row r="27" spans="1:3" x14ac:dyDescent="0.4">
      <c r="A27" s="1" t="s">
        <v>39</v>
      </c>
      <c r="B27" s="5" t="s">
        <v>40</v>
      </c>
      <c r="C27" s="49">
        <f t="shared" si="0"/>
        <v>10333132.67</v>
      </c>
    </row>
    <row r="28" spans="1:3" x14ac:dyDescent="0.4">
      <c r="A28" s="1" t="s">
        <v>41</v>
      </c>
      <c r="B28" s="5" t="s">
        <v>42</v>
      </c>
      <c r="C28" s="49">
        <f>+C21</f>
        <v>92699.24</v>
      </c>
    </row>
  </sheetData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582B-32B1-4A64-A4FF-E56ACF8E6820}">
  <sheetPr>
    <pageSetUpPr fitToPage="1"/>
  </sheetPr>
  <dimension ref="A1:Y12"/>
  <sheetViews>
    <sheetView zoomScale="80" zoomScaleNormal="80" workbookViewId="0"/>
  </sheetViews>
  <sheetFormatPr defaultColWidth="20.54296875" defaultRowHeight="14.5" x14ac:dyDescent="0.35"/>
  <cols>
    <col min="1" max="1" width="8" customWidth="1"/>
    <col min="2" max="4" width="18.54296875" customWidth="1"/>
    <col min="5" max="5" width="24" bestFit="1" customWidth="1"/>
    <col min="6" max="6" width="7.453125" bestFit="1" customWidth="1"/>
    <col min="7" max="7" width="4.26953125" customWidth="1"/>
    <col min="8" max="8" width="7.1796875" bestFit="1" customWidth="1"/>
    <col min="9" max="9" width="18" bestFit="1" customWidth="1"/>
    <col min="10" max="10" width="20.54296875" bestFit="1" customWidth="1"/>
    <col min="11" max="11" width="6.81640625" bestFit="1" customWidth="1"/>
    <col min="13" max="13" width="11.7265625" customWidth="1"/>
    <col min="14" max="14" width="19.26953125" bestFit="1" customWidth="1"/>
    <col min="15" max="15" width="15.54296875" customWidth="1"/>
    <col min="17" max="17" width="7.453125" bestFit="1" customWidth="1"/>
    <col min="18" max="18" width="7.453125" customWidth="1"/>
    <col min="19" max="19" width="6.1796875" bestFit="1" customWidth="1"/>
    <col min="20" max="20" width="8.26953125" bestFit="1" customWidth="1"/>
    <col min="21" max="21" width="15.81640625" bestFit="1" customWidth="1"/>
    <col min="22" max="22" width="13.453125" bestFit="1" customWidth="1"/>
    <col min="23" max="23" width="16.7265625" bestFit="1" customWidth="1"/>
    <col min="24" max="24" width="24" bestFit="1" customWidth="1"/>
    <col min="25" max="25" width="7.453125" bestFit="1" customWidth="1"/>
  </cols>
  <sheetData>
    <row r="1" spans="1:25" ht="18" x14ac:dyDescent="0.4">
      <c r="A1" s="8" t="s">
        <v>48</v>
      </c>
    </row>
    <row r="2" spans="1:25" ht="15" thickBot="1" x14ac:dyDescent="0.4"/>
    <row r="3" spans="1:25" ht="53.15" customHeight="1" x14ac:dyDescent="0.4">
      <c r="B3" s="9" t="s">
        <v>49</v>
      </c>
      <c r="C3" s="10" t="s">
        <v>50</v>
      </c>
      <c r="D3" s="10" t="s">
        <v>51</v>
      </c>
      <c r="E3" s="11" t="s">
        <v>52</v>
      </c>
      <c r="F3" s="12" t="s">
        <v>53</v>
      </c>
      <c r="G3" s="12"/>
      <c r="H3" s="9" t="s">
        <v>54</v>
      </c>
      <c r="I3" s="10" t="s">
        <v>55</v>
      </c>
      <c r="J3" s="10" t="s">
        <v>56</v>
      </c>
      <c r="K3" s="10" t="s">
        <v>57</v>
      </c>
      <c r="L3" s="10" t="s">
        <v>58</v>
      </c>
      <c r="M3" s="10" t="s">
        <v>59</v>
      </c>
      <c r="N3" s="10" t="s">
        <v>60</v>
      </c>
      <c r="O3" s="10" t="s">
        <v>61</v>
      </c>
      <c r="P3" s="11" t="s">
        <v>62</v>
      </c>
      <c r="Q3" s="12" t="s">
        <v>53</v>
      </c>
      <c r="R3" s="12"/>
      <c r="S3" s="9" t="s">
        <v>63</v>
      </c>
      <c r="T3" s="10" t="s">
        <v>64</v>
      </c>
      <c r="U3" s="10" t="s">
        <v>65</v>
      </c>
      <c r="V3" s="10" t="s">
        <v>66</v>
      </c>
      <c r="W3" s="10" t="s">
        <v>67</v>
      </c>
      <c r="X3" s="11" t="s">
        <v>68</v>
      </c>
      <c r="Y3" s="12" t="s">
        <v>53</v>
      </c>
    </row>
    <row r="4" spans="1:25" ht="18" x14ac:dyDescent="0.4">
      <c r="A4" t="s">
        <v>43</v>
      </c>
      <c r="B4" s="13">
        <v>309</v>
      </c>
      <c r="C4" s="14">
        <v>5000</v>
      </c>
      <c r="D4" s="15">
        <v>90</v>
      </c>
      <c r="E4" s="16">
        <v>144</v>
      </c>
      <c r="F4" s="17">
        <f>SUM(B4:E4)</f>
        <v>5543</v>
      </c>
      <c r="G4" s="18"/>
      <c r="H4" s="13">
        <v>1018</v>
      </c>
      <c r="I4" s="15">
        <v>4165</v>
      </c>
      <c r="J4" s="14">
        <v>19</v>
      </c>
      <c r="K4" s="14">
        <v>43</v>
      </c>
      <c r="L4" s="15">
        <v>55</v>
      </c>
      <c r="M4" s="14"/>
      <c r="N4" s="14">
        <v>47</v>
      </c>
      <c r="O4" s="14">
        <v>196</v>
      </c>
      <c r="P4" s="16"/>
      <c r="Q4" s="17">
        <f>SUM(H4:P4)</f>
        <v>5543</v>
      </c>
      <c r="R4" s="18"/>
      <c r="S4" s="13">
        <v>2249</v>
      </c>
      <c r="T4" s="14">
        <v>3286</v>
      </c>
      <c r="U4" s="15"/>
      <c r="V4" s="14"/>
      <c r="W4" s="14" t="s">
        <v>184</v>
      </c>
      <c r="X4" s="19" t="s">
        <v>184</v>
      </c>
      <c r="Y4" s="17">
        <v>5543</v>
      </c>
    </row>
    <row r="8" spans="1:25" x14ac:dyDescent="0.35">
      <c r="H8" s="20"/>
    </row>
    <row r="9" spans="1:25" x14ac:dyDescent="0.35">
      <c r="H9" s="20"/>
    </row>
    <row r="10" spans="1:25" x14ac:dyDescent="0.35">
      <c r="H10" s="20"/>
    </row>
    <row r="11" spans="1:25" x14ac:dyDescent="0.35">
      <c r="H11" s="20"/>
    </row>
    <row r="12" spans="1:25" x14ac:dyDescent="0.35">
      <c r="H12" s="20"/>
    </row>
  </sheetData>
  <pageMargins left="0.7" right="0.7" top="0.75" bottom="0.75" header="0.3" footer="0.3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CAB8-BC18-4B59-8194-4E168006382A}">
  <sheetPr>
    <pageSetUpPr fitToPage="1"/>
  </sheetPr>
  <dimension ref="A1:B9"/>
  <sheetViews>
    <sheetView zoomScale="90" zoomScaleNormal="90" workbookViewId="0"/>
  </sheetViews>
  <sheetFormatPr defaultRowHeight="14.5" x14ac:dyDescent="0.35"/>
  <cols>
    <col min="1" max="1" width="85.54296875" style="22" customWidth="1"/>
    <col min="2" max="2" width="19" bestFit="1" customWidth="1"/>
    <col min="3" max="5" width="18" customWidth="1"/>
  </cols>
  <sheetData>
    <row r="1" spans="1:2" x14ac:dyDescent="0.35">
      <c r="A1" s="23" t="s">
        <v>76</v>
      </c>
    </row>
    <row r="2" spans="1:2" ht="18" x14ac:dyDescent="0.4">
      <c r="B2" s="3" t="s">
        <v>43</v>
      </c>
    </row>
    <row r="3" spans="1:2" ht="54" x14ac:dyDescent="0.4">
      <c r="A3" s="21" t="s">
        <v>69</v>
      </c>
      <c r="B3" s="47">
        <v>0</v>
      </c>
    </row>
    <row r="4" spans="1:2" ht="36" x14ac:dyDescent="0.4">
      <c r="A4" s="21" t="s">
        <v>70</v>
      </c>
      <c r="B4" s="47">
        <v>5351</v>
      </c>
    </row>
    <row r="5" spans="1:2" ht="36" x14ac:dyDescent="0.4">
      <c r="A5" s="17" t="s">
        <v>71</v>
      </c>
      <c r="B5" s="47">
        <v>63952</v>
      </c>
    </row>
    <row r="6" spans="1:2" ht="36" x14ac:dyDescent="0.4">
      <c r="A6" s="17" t="s">
        <v>72</v>
      </c>
      <c r="B6" s="7">
        <v>88029454.799999997</v>
      </c>
    </row>
    <row r="7" spans="1:2" ht="36" x14ac:dyDescent="0.4">
      <c r="A7" s="17" t="s">
        <v>73</v>
      </c>
      <c r="B7" s="7">
        <v>11209302.310000001</v>
      </c>
    </row>
    <row r="8" spans="1:2" ht="36" x14ac:dyDescent="0.4">
      <c r="A8" s="17" t="s">
        <v>74</v>
      </c>
      <c r="B8" s="7">
        <v>1872887.29</v>
      </c>
    </row>
    <row r="9" spans="1:2" ht="36" x14ac:dyDescent="0.4">
      <c r="A9" s="17" t="s">
        <v>75</v>
      </c>
      <c r="B9" s="7">
        <v>2195012.5</v>
      </c>
    </row>
  </sheetData>
  <pageMargins left="0.7" right="0.7" top="0.75" bottom="0.7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C29E-9EEE-4D14-AE88-F4AAA85F97EC}">
  <sheetPr>
    <pageSetUpPr fitToPage="1"/>
  </sheetPr>
  <dimension ref="A3:Y7"/>
  <sheetViews>
    <sheetView zoomScale="80" zoomScaleNormal="80" workbookViewId="0">
      <selection activeCell="R16" sqref="R16"/>
    </sheetView>
  </sheetViews>
  <sheetFormatPr defaultColWidth="8.7265625" defaultRowHeight="18" x14ac:dyDescent="0.4"/>
  <cols>
    <col min="1" max="1" width="100.54296875" style="5" customWidth="1"/>
    <col min="2" max="2" width="11.81640625" style="5" bestFit="1" customWidth="1"/>
    <col min="3" max="3" width="14.81640625" style="5" customWidth="1"/>
    <col min="4" max="4" width="15.81640625" style="5" customWidth="1"/>
    <col min="5" max="5" width="20.7265625" style="5" customWidth="1"/>
    <col min="6" max="6" width="7.453125" style="5" bestFit="1" customWidth="1"/>
    <col min="7" max="7" width="8.1796875" style="5" customWidth="1"/>
    <col min="8" max="8" width="7.1796875" style="5" bestFit="1" customWidth="1"/>
    <col min="9" max="9" width="16.1796875" style="5" customWidth="1"/>
    <col min="10" max="10" width="15.54296875" style="5" customWidth="1"/>
    <col min="11" max="11" width="6.81640625" style="5" bestFit="1" customWidth="1"/>
    <col min="12" max="12" width="14.453125" style="5" bestFit="1" customWidth="1"/>
    <col min="13" max="13" width="11.26953125" style="5" customWidth="1"/>
    <col min="14" max="14" width="14.7265625" style="5" customWidth="1"/>
    <col min="15" max="15" width="13.7265625" style="5" customWidth="1"/>
    <col min="16" max="16" width="21.1796875" style="5" customWidth="1"/>
    <col min="17" max="20" width="8.7265625" style="5"/>
    <col min="21" max="21" width="14.1796875" style="5" customWidth="1"/>
    <col min="22" max="22" width="8.7265625" style="5"/>
    <col min="23" max="23" width="14.453125" style="5" customWidth="1"/>
    <col min="24" max="24" width="18.81640625" style="5" customWidth="1"/>
    <col min="25" max="16384" width="8.7265625" style="5"/>
  </cols>
  <sheetData>
    <row r="3" spans="1:25" ht="18.5" thickBot="1" x14ac:dyDescent="0.45"/>
    <row r="4" spans="1:25" ht="72" x14ac:dyDescent="0.4">
      <c r="A4" s="31" t="s">
        <v>77</v>
      </c>
      <c r="B4" s="9" t="s">
        <v>49</v>
      </c>
      <c r="C4" s="10" t="s">
        <v>50</v>
      </c>
      <c r="D4" s="10" t="s">
        <v>51</v>
      </c>
      <c r="E4" s="11" t="s">
        <v>52</v>
      </c>
      <c r="F4" s="12" t="s">
        <v>53</v>
      </c>
      <c r="G4" s="12"/>
      <c r="H4" s="9" t="s">
        <v>54</v>
      </c>
      <c r="I4" s="10" t="s">
        <v>55</v>
      </c>
      <c r="J4" s="10" t="s">
        <v>56</v>
      </c>
      <c r="K4" s="10" t="s">
        <v>57</v>
      </c>
      <c r="L4" s="10" t="s">
        <v>58</v>
      </c>
      <c r="M4" s="10" t="s">
        <v>59</v>
      </c>
      <c r="N4" s="10" t="s">
        <v>60</v>
      </c>
      <c r="O4" s="10" t="s">
        <v>61</v>
      </c>
      <c r="P4" s="11" t="s">
        <v>62</v>
      </c>
      <c r="Q4" s="12" t="s">
        <v>53</v>
      </c>
      <c r="R4" s="12"/>
      <c r="S4" s="9" t="s">
        <v>63</v>
      </c>
      <c r="T4" s="10" t="s">
        <v>64</v>
      </c>
      <c r="U4" s="10" t="s">
        <v>65</v>
      </c>
      <c r="V4" s="10" t="s">
        <v>66</v>
      </c>
      <c r="W4" s="10" t="s">
        <v>67</v>
      </c>
      <c r="X4" s="11" t="s">
        <v>68</v>
      </c>
      <c r="Y4" s="12" t="s">
        <v>53</v>
      </c>
    </row>
    <row r="5" spans="1:25" ht="54" x14ac:dyDescent="0.4">
      <c r="A5" s="17" t="s">
        <v>78</v>
      </c>
      <c r="B5" s="50">
        <v>346</v>
      </c>
      <c r="C5" s="6">
        <v>7835</v>
      </c>
      <c r="D5" s="6">
        <v>166</v>
      </c>
      <c r="E5" s="51">
        <v>236</v>
      </c>
      <c r="F5" s="5">
        <f>SUM(B5:E5)</f>
        <v>8583</v>
      </c>
      <c r="H5" s="50">
        <v>2245</v>
      </c>
      <c r="I5" s="6">
        <v>5747</v>
      </c>
      <c r="J5" s="6">
        <v>36</v>
      </c>
      <c r="K5" s="6">
        <v>115</v>
      </c>
      <c r="L5" s="6">
        <v>83</v>
      </c>
      <c r="M5" s="6"/>
      <c r="N5" s="6">
        <v>74</v>
      </c>
      <c r="O5" s="6">
        <v>283</v>
      </c>
      <c r="P5" s="51"/>
      <c r="Q5" s="5">
        <f>SUM(H5:P5)</f>
        <v>8583</v>
      </c>
      <c r="S5" s="25" t="s">
        <v>184</v>
      </c>
      <c r="T5" s="6">
        <v>4845</v>
      </c>
      <c r="U5" s="6"/>
      <c r="V5" s="6"/>
      <c r="W5" s="6"/>
      <c r="X5" s="26" t="s">
        <v>184</v>
      </c>
      <c r="Y5" s="5">
        <v>8583</v>
      </c>
    </row>
    <row r="6" spans="1:25" ht="36" x14ac:dyDescent="0.4">
      <c r="A6" s="17" t="s">
        <v>79</v>
      </c>
      <c r="B6" s="25">
        <v>101</v>
      </c>
      <c r="C6" s="27">
        <v>165</v>
      </c>
      <c r="D6" s="6">
        <v>4983</v>
      </c>
      <c r="E6" s="26">
        <v>102</v>
      </c>
      <c r="F6" s="5">
        <f>SUM(B6:E6)</f>
        <v>5351</v>
      </c>
      <c r="H6" s="25">
        <v>1754</v>
      </c>
      <c r="I6" s="6">
        <v>3273</v>
      </c>
      <c r="J6" s="27">
        <v>24</v>
      </c>
      <c r="K6" s="27">
        <v>89</v>
      </c>
      <c r="L6" s="6">
        <v>32</v>
      </c>
      <c r="M6" s="27"/>
      <c r="N6" s="27">
        <v>46</v>
      </c>
      <c r="O6" s="27">
        <v>133</v>
      </c>
      <c r="P6" s="26"/>
      <c r="Q6" s="5">
        <f>SUM(H6:P6)</f>
        <v>5351</v>
      </c>
      <c r="S6" s="25" t="s">
        <v>184</v>
      </c>
      <c r="T6" s="27">
        <v>3363</v>
      </c>
      <c r="U6" s="6"/>
      <c r="V6" s="27" t="s">
        <v>184</v>
      </c>
      <c r="W6" s="27"/>
      <c r="X6" s="51"/>
      <c r="Y6" s="5">
        <v>5351</v>
      </c>
    </row>
    <row r="7" spans="1:25" ht="36.5" thickBot="1" x14ac:dyDescent="0.45">
      <c r="A7" s="17" t="s">
        <v>80</v>
      </c>
      <c r="B7" s="28">
        <v>2850</v>
      </c>
      <c r="C7" s="30">
        <v>56926</v>
      </c>
      <c r="D7" s="52">
        <v>1062</v>
      </c>
      <c r="E7" s="29">
        <v>3114</v>
      </c>
      <c r="F7" s="5">
        <f>SUM(B7:E7)</f>
        <v>63952</v>
      </c>
      <c r="H7" s="28">
        <v>22735</v>
      </c>
      <c r="I7" s="52">
        <v>35760</v>
      </c>
      <c r="J7" s="30">
        <v>226</v>
      </c>
      <c r="K7" s="30">
        <v>1065</v>
      </c>
      <c r="L7" s="52">
        <v>459</v>
      </c>
      <c r="M7" s="30">
        <v>12</v>
      </c>
      <c r="N7" s="30">
        <v>734</v>
      </c>
      <c r="O7" s="30">
        <v>2961</v>
      </c>
      <c r="P7" s="29"/>
      <c r="Q7" s="5">
        <f>SUM(H7:P7)</f>
        <v>63952</v>
      </c>
      <c r="S7" s="28">
        <v>26839</v>
      </c>
      <c r="T7" s="30">
        <v>36640</v>
      </c>
      <c r="U7" s="52"/>
      <c r="V7" s="30"/>
      <c r="W7" s="30">
        <v>430</v>
      </c>
      <c r="X7" s="53">
        <v>43</v>
      </c>
      <c r="Y7" s="5">
        <f>SUM(S7:X7)</f>
        <v>63952</v>
      </c>
    </row>
  </sheetData>
  <pageMargins left="0.7" right="0.7" top="0.75" bottom="0.75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5EE-98AE-4CA6-97F5-D6B8E2027AAC}">
  <sheetPr>
    <pageSetUpPr fitToPage="1"/>
  </sheetPr>
  <dimension ref="A2:E66"/>
  <sheetViews>
    <sheetView topLeftCell="A43" workbookViewId="0">
      <selection activeCell="H50" sqref="H50"/>
    </sheetView>
  </sheetViews>
  <sheetFormatPr defaultRowHeight="14.5" x14ac:dyDescent="0.35"/>
  <cols>
    <col min="1" max="1" width="5.1796875" bestFit="1" customWidth="1"/>
    <col min="2" max="2" width="26.54296875" customWidth="1"/>
    <col min="3" max="3" width="34.81640625" bestFit="1" customWidth="1"/>
    <col min="4" max="5" width="35" bestFit="1" customWidth="1"/>
    <col min="6" max="6" width="35.54296875" customWidth="1"/>
  </cols>
  <sheetData>
    <row r="2" spans="1:5" ht="18" x14ac:dyDescent="0.4">
      <c r="A2" s="1"/>
      <c r="B2" s="32" t="s">
        <v>81</v>
      </c>
      <c r="C2" s="3"/>
      <c r="D2" s="3"/>
      <c r="E2" s="3"/>
    </row>
    <row r="3" spans="1:5" ht="18" x14ac:dyDescent="0.4">
      <c r="A3" s="1"/>
      <c r="B3" s="5"/>
      <c r="C3" s="5"/>
    </row>
    <row r="4" spans="1:5" ht="18" x14ac:dyDescent="0.4">
      <c r="B4" s="5"/>
    </row>
    <row r="5" spans="1:5" ht="18" x14ac:dyDescent="0.4">
      <c r="B5" s="1" t="s">
        <v>82</v>
      </c>
      <c r="C5" s="1" t="s">
        <v>83</v>
      </c>
      <c r="D5" s="1" t="s">
        <v>84</v>
      </c>
      <c r="E5" s="1" t="s">
        <v>85</v>
      </c>
    </row>
    <row r="6" spans="1:5" ht="126" x14ac:dyDescent="0.35">
      <c r="A6" s="33"/>
      <c r="B6" s="34" t="s">
        <v>86</v>
      </c>
      <c r="C6" s="34" t="s">
        <v>87</v>
      </c>
      <c r="D6" s="34" t="s">
        <v>88</v>
      </c>
      <c r="E6" s="34" t="s">
        <v>89</v>
      </c>
    </row>
    <row r="7" spans="1:5" ht="18" x14ac:dyDescent="0.4">
      <c r="A7" s="4" t="s">
        <v>90</v>
      </c>
      <c r="B7" s="24" t="s">
        <v>91</v>
      </c>
      <c r="C7" s="24">
        <v>1735</v>
      </c>
      <c r="D7" s="6">
        <v>1148</v>
      </c>
      <c r="E7" s="6">
        <v>12828</v>
      </c>
    </row>
    <row r="8" spans="1:5" x14ac:dyDescent="0.35">
      <c r="B8" s="24" t="s">
        <v>92</v>
      </c>
      <c r="C8" s="24">
        <v>795</v>
      </c>
      <c r="D8" s="24">
        <v>432</v>
      </c>
      <c r="E8" s="24">
        <v>4516</v>
      </c>
    </row>
    <row r="9" spans="1:5" x14ac:dyDescent="0.35">
      <c r="B9" s="24" t="s">
        <v>93</v>
      </c>
      <c r="C9" s="24">
        <v>532</v>
      </c>
      <c r="D9" s="24">
        <v>258</v>
      </c>
      <c r="E9" s="24">
        <v>3097</v>
      </c>
    </row>
    <row r="10" spans="1:5" x14ac:dyDescent="0.35">
      <c r="B10" s="24" t="s">
        <v>94</v>
      </c>
      <c r="C10" s="24">
        <v>417</v>
      </c>
      <c r="D10" s="24">
        <v>207</v>
      </c>
      <c r="E10" s="24">
        <v>3162</v>
      </c>
    </row>
    <row r="11" spans="1:5" x14ac:dyDescent="0.35">
      <c r="B11" s="24" t="s">
        <v>95</v>
      </c>
      <c r="C11" s="24">
        <v>439</v>
      </c>
      <c r="D11" s="24">
        <v>249</v>
      </c>
      <c r="E11" s="24">
        <v>3005</v>
      </c>
    </row>
    <row r="12" spans="1:5" x14ac:dyDescent="0.35">
      <c r="B12" s="24" t="s">
        <v>96</v>
      </c>
      <c r="C12" s="24">
        <v>326</v>
      </c>
      <c r="D12" s="24">
        <v>227</v>
      </c>
      <c r="E12" s="24">
        <v>2627</v>
      </c>
    </row>
    <row r="13" spans="1:5" x14ac:dyDescent="0.35">
      <c r="B13" s="24" t="s">
        <v>97</v>
      </c>
      <c r="C13" s="24">
        <v>373</v>
      </c>
      <c r="D13" s="24">
        <v>178</v>
      </c>
      <c r="E13" s="24">
        <v>2056</v>
      </c>
    </row>
    <row r="14" spans="1:5" x14ac:dyDescent="0.35">
      <c r="B14" s="24" t="s">
        <v>98</v>
      </c>
      <c r="C14" s="24">
        <v>379</v>
      </c>
      <c r="D14" s="24">
        <v>211</v>
      </c>
      <c r="E14" s="24">
        <v>1935</v>
      </c>
    </row>
    <row r="15" spans="1:5" x14ac:dyDescent="0.35">
      <c r="B15" s="24" t="s">
        <v>99</v>
      </c>
      <c r="C15" s="24">
        <v>206</v>
      </c>
      <c r="D15" s="24">
        <v>121</v>
      </c>
      <c r="E15" s="24">
        <v>1839</v>
      </c>
    </row>
    <row r="16" spans="1:5" x14ac:dyDescent="0.35">
      <c r="B16" s="24" t="s">
        <v>100</v>
      </c>
      <c r="C16" s="24">
        <v>150</v>
      </c>
      <c r="D16" s="24">
        <v>107</v>
      </c>
      <c r="E16" s="24">
        <v>1613</v>
      </c>
    </row>
    <row r="17" spans="2:5" x14ac:dyDescent="0.35">
      <c r="B17" s="24" t="s">
        <v>101</v>
      </c>
      <c r="C17" s="24">
        <v>176</v>
      </c>
      <c r="D17" s="24">
        <v>101</v>
      </c>
      <c r="E17" s="24">
        <v>1251</v>
      </c>
    </row>
    <row r="18" spans="2:5" x14ac:dyDescent="0.35">
      <c r="B18" s="24" t="s">
        <v>102</v>
      </c>
      <c r="C18" s="24">
        <v>107</v>
      </c>
      <c r="D18" s="24">
        <v>158</v>
      </c>
      <c r="E18" s="24">
        <v>1243</v>
      </c>
    </row>
    <row r="19" spans="2:5" x14ac:dyDescent="0.35">
      <c r="B19" s="24" t="s">
        <v>103</v>
      </c>
      <c r="C19" s="24">
        <v>75</v>
      </c>
      <c r="D19" s="24">
        <v>95</v>
      </c>
      <c r="E19" s="24">
        <v>1004</v>
      </c>
    </row>
    <row r="20" spans="2:5" x14ac:dyDescent="0.35">
      <c r="B20" s="24" t="s">
        <v>104</v>
      </c>
      <c r="C20" s="24">
        <v>128</v>
      </c>
      <c r="D20" s="24">
        <v>75</v>
      </c>
      <c r="E20" s="24">
        <v>839</v>
      </c>
    </row>
    <row r="21" spans="2:5" x14ac:dyDescent="0.35">
      <c r="B21" t="s">
        <v>105</v>
      </c>
      <c r="C21">
        <v>97</v>
      </c>
      <c r="D21">
        <v>68</v>
      </c>
      <c r="E21">
        <v>821</v>
      </c>
    </row>
    <row r="22" spans="2:5" x14ac:dyDescent="0.35">
      <c r="B22" t="s">
        <v>106</v>
      </c>
      <c r="C22">
        <v>66</v>
      </c>
      <c r="D22">
        <v>53</v>
      </c>
      <c r="E22">
        <v>798</v>
      </c>
    </row>
    <row r="23" spans="2:5" x14ac:dyDescent="0.35">
      <c r="B23" t="s">
        <v>108</v>
      </c>
      <c r="C23">
        <v>74</v>
      </c>
      <c r="D23">
        <v>83</v>
      </c>
      <c r="E23">
        <v>744</v>
      </c>
    </row>
    <row r="24" spans="2:5" x14ac:dyDescent="0.35">
      <c r="B24" t="s">
        <v>109</v>
      </c>
      <c r="C24">
        <v>97</v>
      </c>
      <c r="D24">
        <v>60</v>
      </c>
      <c r="E24">
        <v>716</v>
      </c>
    </row>
    <row r="25" spans="2:5" x14ac:dyDescent="0.35">
      <c r="B25" t="s">
        <v>112</v>
      </c>
      <c r="C25">
        <v>64</v>
      </c>
      <c r="D25">
        <v>43</v>
      </c>
      <c r="E25">
        <v>757</v>
      </c>
    </row>
    <row r="26" spans="2:5" x14ac:dyDescent="0.35">
      <c r="B26" t="s">
        <v>107</v>
      </c>
      <c r="C26">
        <v>109</v>
      </c>
      <c r="D26">
        <v>53</v>
      </c>
      <c r="E26">
        <v>702</v>
      </c>
    </row>
    <row r="27" spans="2:5" x14ac:dyDescent="0.35">
      <c r="B27" t="s">
        <v>110</v>
      </c>
      <c r="C27">
        <v>88</v>
      </c>
      <c r="D27">
        <v>55</v>
      </c>
      <c r="E27">
        <v>715</v>
      </c>
    </row>
    <row r="28" spans="2:5" x14ac:dyDescent="0.35">
      <c r="B28" t="s">
        <v>111</v>
      </c>
      <c r="C28">
        <v>74</v>
      </c>
      <c r="D28">
        <v>59</v>
      </c>
      <c r="E28">
        <v>650</v>
      </c>
    </row>
    <row r="29" spans="2:5" x14ac:dyDescent="0.35">
      <c r="B29" t="s">
        <v>113</v>
      </c>
      <c r="C29">
        <v>107</v>
      </c>
      <c r="D29">
        <v>55</v>
      </c>
      <c r="E29">
        <v>621</v>
      </c>
    </row>
    <row r="30" spans="2:5" x14ac:dyDescent="0.35">
      <c r="B30" t="s">
        <v>114</v>
      </c>
      <c r="C30">
        <v>44</v>
      </c>
      <c r="D30">
        <v>34</v>
      </c>
      <c r="E30">
        <v>527</v>
      </c>
    </row>
    <row r="31" spans="2:5" x14ac:dyDescent="0.35">
      <c r="B31" t="s">
        <v>115</v>
      </c>
      <c r="C31">
        <v>48</v>
      </c>
      <c r="D31">
        <v>57</v>
      </c>
      <c r="E31">
        <v>495</v>
      </c>
    </row>
    <row r="32" spans="2:5" x14ac:dyDescent="0.35">
      <c r="B32" t="s">
        <v>116</v>
      </c>
      <c r="C32">
        <v>52</v>
      </c>
      <c r="D32">
        <v>33</v>
      </c>
      <c r="E32">
        <v>424</v>
      </c>
    </row>
    <row r="33" spans="2:5" x14ac:dyDescent="0.35">
      <c r="B33" t="s">
        <v>117</v>
      </c>
      <c r="C33">
        <v>52</v>
      </c>
      <c r="D33">
        <v>34</v>
      </c>
      <c r="E33">
        <v>404</v>
      </c>
    </row>
    <row r="34" spans="2:5" x14ac:dyDescent="0.35">
      <c r="B34" t="s">
        <v>119</v>
      </c>
      <c r="C34">
        <v>34</v>
      </c>
      <c r="D34">
        <v>47</v>
      </c>
      <c r="E34">
        <v>360</v>
      </c>
    </row>
    <row r="35" spans="2:5" x14ac:dyDescent="0.35">
      <c r="B35" t="s">
        <v>118</v>
      </c>
      <c r="C35">
        <v>41</v>
      </c>
      <c r="D35">
        <v>34</v>
      </c>
      <c r="E35">
        <v>366</v>
      </c>
    </row>
    <row r="36" spans="2:5" x14ac:dyDescent="0.35">
      <c r="B36" t="s">
        <v>125</v>
      </c>
      <c r="C36">
        <v>54</v>
      </c>
      <c r="D36">
        <v>29</v>
      </c>
      <c r="E36">
        <v>335</v>
      </c>
    </row>
    <row r="37" spans="2:5" x14ac:dyDescent="0.35">
      <c r="B37" t="s">
        <v>124</v>
      </c>
      <c r="C37">
        <v>32</v>
      </c>
      <c r="D37">
        <v>41</v>
      </c>
      <c r="E37">
        <v>339</v>
      </c>
    </row>
    <row r="38" spans="2:5" x14ac:dyDescent="0.35">
      <c r="B38" t="s">
        <v>121</v>
      </c>
      <c r="C38">
        <v>37</v>
      </c>
      <c r="D38">
        <v>23</v>
      </c>
      <c r="E38">
        <v>350</v>
      </c>
    </row>
    <row r="39" spans="2:5" x14ac:dyDescent="0.35">
      <c r="B39" t="s">
        <v>120</v>
      </c>
      <c r="C39">
        <v>43</v>
      </c>
      <c r="D39">
        <v>30</v>
      </c>
      <c r="E39">
        <v>332</v>
      </c>
    </row>
    <row r="40" spans="2:5" x14ac:dyDescent="0.35">
      <c r="B40" t="s">
        <v>123</v>
      </c>
      <c r="C40">
        <v>38</v>
      </c>
      <c r="D40">
        <v>29</v>
      </c>
      <c r="E40">
        <v>338</v>
      </c>
    </row>
    <row r="41" spans="2:5" x14ac:dyDescent="0.35">
      <c r="B41" t="s">
        <v>126</v>
      </c>
      <c r="C41">
        <v>35</v>
      </c>
      <c r="D41">
        <v>33</v>
      </c>
      <c r="E41">
        <v>319</v>
      </c>
    </row>
    <row r="42" spans="2:5" x14ac:dyDescent="0.35">
      <c r="B42" t="s">
        <v>122</v>
      </c>
      <c r="C42">
        <v>51</v>
      </c>
      <c r="D42">
        <v>29</v>
      </c>
      <c r="E42">
        <v>304</v>
      </c>
    </row>
    <row r="43" spans="2:5" x14ac:dyDescent="0.35">
      <c r="B43" t="s">
        <v>128</v>
      </c>
      <c r="C43">
        <v>54</v>
      </c>
      <c r="D43">
        <v>16</v>
      </c>
      <c r="E43">
        <v>312</v>
      </c>
    </row>
    <row r="44" spans="2:5" x14ac:dyDescent="0.35">
      <c r="B44" t="s">
        <v>127</v>
      </c>
      <c r="C44">
        <v>39</v>
      </c>
      <c r="D44">
        <v>27</v>
      </c>
      <c r="E44">
        <v>310</v>
      </c>
    </row>
    <row r="45" spans="2:5" x14ac:dyDescent="0.35">
      <c r="B45" t="s">
        <v>130</v>
      </c>
      <c r="C45">
        <v>38</v>
      </c>
      <c r="D45">
        <v>23</v>
      </c>
      <c r="E45">
        <v>301</v>
      </c>
    </row>
    <row r="46" spans="2:5" x14ac:dyDescent="0.35">
      <c r="B46" t="s">
        <v>129</v>
      </c>
      <c r="C46">
        <v>25</v>
      </c>
      <c r="D46">
        <v>18</v>
      </c>
      <c r="E46">
        <v>312</v>
      </c>
    </row>
    <row r="47" spans="2:5" x14ac:dyDescent="0.35">
      <c r="B47" t="s">
        <v>131</v>
      </c>
      <c r="C47">
        <v>31</v>
      </c>
      <c r="D47">
        <v>17</v>
      </c>
      <c r="E47">
        <v>286</v>
      </c>
    </row>
    <row r="48" spans="2:5" x14ac:dyDescent="0.35">
      <c r="B48" t="s">
        <v>132</v>
      </c>
      <c r="C48">
        <v>32</v>
      </c>
      <c r="D48">
        <v>24</v>
      </c>
      <c r="E48">
        <v>271</v>
      </c>
    </row>
    <row r="49" spans="2:5" x14ac:dyDescent="0.35">
      <c r="B49" t="s">
        <v>133</v>
      </c>
      <c r="C49">
        <v>22</v>
      </c>
      <c r="D49">
        <v>20</v>
      </c>
      <c r="E49">
        <v>277</v>
      </c>
    </row>
    <row r="50" spans="2:5" x14ac:dyDescent="0.35">
      <c r="B50" t="s">
        <v>134</v>
      </c>
      <c r="C50">
        <v>34</v>
      </c>
      <c r="D50">
        <v>18</v>
      </c>
      <c r="E50">
        <v>228</v>
      </c>
    </row>
    <row r="51" spans="2:5" x14ac:dyDescent="0.35">
      <c r="B51" t="s">
        <v>136</v>
      </c>
      <c r="C51">
        <v>18</v>
      </c>
      <c r="D51">
        <v>27</v>
      </c>
      <c r="E51">
        <v>213</v>
      </c>
    </row>
    <row r="52" spans="2:5" x14ac:dyDescent="0.35">
      <c r="B52" t="s">
        <v>137</v>
      </c>
      <c r="C52">
        <v>19</v>
      </c>
      <c r="D52" s="43" t="s">
        <v>184</v>
      </c>
      <c r="E52">
        <v>221</v>
      </c>
    </row>
    <row r="53" spans="2:5" x14ac:dyDescent="0.35">
      <c r="B53" t="s">
        <v>135</v>
      </c>
      <c r="C53">
        <v>25</v>
      </c>
      <c r="D53">
        <v>13</v>
      </c>
      <c r="E53">
        <v>209</v>
      </c>
    </row>
    <row r="54" spans="2:5" x14ac:dyDescent="0.35">
      <c r="B54" t="s">
        <v>138</v>
      </c>
      <c r="C54">
        <v>20</v>
      </c>
      <c r="D54">
        <v>15</v>
      </c>
      <c r="E54">
        <v>186</v>
      </c>
    </row>
    <row r="55" spans="2:5" x14ac:dyDescent="0.35">
      <c r="B55" t="s">
        <v>140</v>
      </c>
      <c r="C55">
        <v>14</v>
      </c>
      <c r="D55">
        <v>19</v>
      </c>
      <c r="E55">
        <v>180</v>
      </c>
    </row>
    <row r="56" spans="2:5" x14ac:dyDescent="0.35">
      <c r="B56" t="s">
        <v>139</v>
      </c>
      <c r="C56">
        <v>25</v>
      </c>
      <c r="D56">
        <v>18</v>
      </c>
      <c r="E56">
        <v>157</v>
      </c>
    </row>
    <row r="57" spans="2:5" x14ac:dyDescent="0.35">
      <c r="B57" t="s">
        <v>141</v>
      </c>
      <c r="C57">
        <v>11</v>
      </c>
      <c r="D57">
        <v>12</v>
      </c>
      <c r="E57">
        <v>172</v>
      </c>
    </row>
    <row r="58" spans="2:5" x14ac:dyDescent="0.35">
      <c r="B58" t="s">
        <v>142</v>
      </c>
      <c r="C58" s="43" t="s">
        <v>184</v>
      </c>
      <c r="D58">
        <v>20</v>
      </c>
      <c r="E58">
        <v>157</v>
      </c>
    </row>
    <row r="59" spans="2:5" x14ac:dyDescent="0.35">
      <c r="B59" t="s">
        <v>145</v>
      </c>
      <c r="C59">
        <v>13</v>
      </c>
      <c r="D59" s="43" t="s">
        <v>184</v>
      </c>
      <c r="E59">
        <v>161</v>
      </c>
    </row>
    <row r="60" spans="2:5" x14ac:dyDescent="0.35">
      <c r="B60" t="s">
        <v>146</v>
      </c>
      <c r="C60">
        <v>19</v>
      </c>
      <c r="D60">
        <v>13</v>
      </c>
      <c r="E60">
        <v>146</v>
      </c>
    </row>
    <row r="61" spans="2:5" x14ac:dyDescent="0.35">
      <c r="B61" t="s">
        <v>149</v>
      </c>
      <c r="C61">
        <v>18</v>
      </c>
      <c r="D61" s="43" t="s">
        <v>184</v>
      </c>
      <c r="E61">
        <v>146</v>
      </c>
    </row>
    <row r="62" spans="2:5" x14ac:dyDescent="0.35">
      <c r="B62" t="s">
        <v>143</v>
      </c>
      <c r="C62">
        <v>18</v>
      </c>
      <c r="D62" s="43" t="s">
        <v>184</v>
      </c>
      <c r="E62">
        <v>142</v>
      </c>
    </row>
    <row r="63" spans="2:5" x14ac:dyDescent="0.35">
      <c r="B63" t="s">
        <v>147</v>
      </c>
      <c r="C63">
        <v>29</v>
      </c>
      <c r="D63">
        <v>20</v>
      </c>
      <c r="E63">
        <v>115</v>
      </c>
    </row>
    <row r="64" spans="2:5" x14ac:dyDescent="0.35">
      <c r="B64" t="s">
        <v>148</v>
      </c>
      <c r="C64">
        <v>25</v>
      </c>
      <c r="D64" s="43" t="s">
        <v>184</v>
      </c>
      <c r="E64">
        <v>127</v>
      </c>
    </row>
    <row r="65" spans="2:5" x14ac:dyDescent="0.35">
      <c r="B65" t="s">
        <v>183</v>
      </c>
      <c r="C65">
        <v>19</v>
      </c>
      <c r="D65">
        <v>11</v>
      </c>
      <c r="E65">
        <v>125</v>
      </c>
    </row>
    <row r="66" spans="2:5" x14ac:dyDescent="0.35">
      <c r="B66" t="s">
        <v>144</v>
      </c>
      <c r="C66">
        <v>22</v>
      </c>
      <c r="D66" s="43" t="s">
        <v>184</v>
      </c>
      <c r="E66">
        <v>124</v>
      </c>
    </row>
  </sheetData>
  <pageMargins left="0.7" right="0.7" top="0.75" bottom="0.7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929049-2BF4-4664-9F06-4D4031A2A9CA}"/>
</file>

<file path=customXml/itemProps2.xml><?xml version="1.0" encoding="utf-8"?>
<ds:datastoreItem xmlns:ds="http://schemas.openxmlformats.org/officeDocument/2006/customXml" ds:itemID="{77FBB693-28F4-4841-A4F8-079CB7B71596}"/>
</file>

<file path=customXml/itemProps3.xml><?xml version="1.0" encoding="utf-8"?>
<ds:datastoreItem xmlns:ds="http://schemas.openxmlformats.org/officeDocument/2006/customXml" ds:itemID="{E3B2745F-FA3F-4CA9-9961-6D06F075C4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and Collections</vt:lpstr>
      <vt:lpstr>2. Financial Assistance</vt:lpstr>
      <vt:lpstr>3. FA Demographics</vt:lpstr>
      <vt:lpstr>4. Debt Collection</vt:lpstr>
      <vt:lpstr>5. DC Demographics</vt:lpstr>
      <vt:lpstr>SHB_ZipCodes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D. Hammett</dc:creator>
  <cp:lastModifiedBy>Wayne Nelms</cp:lastModifiedBy>
  <cp:lastPrinted>2023-10-19T12:30:25Z</cp:lastPrinted>
  <dcterms:created xsi:type="dcterms:W3CDTF">2023-10-05T11:40:36Z</dcterms:created>
  <dcterms:modified xsi:type="dcterms:W3CDTF">2025-06-02T02:31:33Z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