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4 Data\Suppressed\"/>
    </mc:Choice>
  </mc:AlternateContent>
  <xr:revisionPtr revIDLastSave="0" documentId="13_ncr:1_{ACDDB754-81CA-4391-80F0-88547A4A56CF}" xr6:coauthVersionLast="47" xr6:coauthVersionMax="47" xr10:uidLastSave="{00000000-0000-0000-0000-000000000000}"/>
  <bookViews>
    <workbookView xWindow="1035" yWindow="1050" windowWidth="16890" windowHeight="14490" firstSheet="3" activeTab="5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" l="1"/>
  <c r="E56" i="6" l="1"/>
  <c r="E55" i="6"/>
  <c r="E53" i="6"/>
  <c r="E50" i="6"/>
  <c r="E49" i="6"/>
  <c r="E48" i="6"/>
  <c r="E46" i="6"/>
  <c r="E44" i="6"/>
  <c r="E43" i="6"/>
  <c r="E41" i="6"/>
  <c r="E40" i="6"/>
  <c r="E39" i="6"/>
  <c r="E37" i="6"/>
  <c r="E36" i="6"/>
  <c r="E34" i="6"/>
  <c r="E33" i="6"/>
  <c r="E31" i="6"/>
  <c r="E30" i="6"/>
  <c r="E29" i="6"/>
  <c r="E27" i="6"/>
  <c r="E25" i="6"/>
  <c r="E23" i="6"/>
  <c r="E22" i="6"/>
  <c r="E20" i="6"/>
  <c r="E18" i="6"/>
  <c r="E17" i="6"/>
  <c r="D53" i="6"/>
  <c r="D50" i="6"/>
  <c r="D48" i="6"/>
  <c r="D43" i="6"/>
  <c r="D41" i="6"/>
  <c r="D40" i="6"/>
  <c r="D37" i="6"/>
  <c r="D36" i="6"/>
  <c r="D33" i="6"/>
  <c r="D29" i="6"/>
  <c r="D22" i="6"/>
  <c r="D20" i="6"/>
  <c r="D18" i="6"/>
  <c r="D17" i="6"/>
  <c r="C31" i="2"/>
  <c r="C28" i="2"/>
  <c r="C22" i="2"/>
  <c r="C18" i="2" l="1"/>
  <c r="C14" i="2"/>
  <c r="C38" i="2" l="1"/>
  <c r="C35" i="2"/>
  <c r="C34" i="2"/>
  <c r="C33" i="2"/>
  <c r="C37" i="2"/>
  <c r="C36" i="2"/>
  <c r="C10" i="6" l="1"/>
  <c r="C8" i="6"/>
  <c r="C6" i="6"/>
  <c r="C10" i="4"/>
  <c r="C8" i="4"/>
  <c r="C6" i="4"/>
  <c r="C9" i="2"/>
  <c r="C7" i="2"/>
  <c r="C5" i="2"/>
</calcChain>
</file>

<file path=xl/sharedStrings.xml><?xml version="1.0" encoding="utf-8"?>
<sst xmlns="http://schemas.openxmlformats.org/spreadsheetml/2006/main" count="243" uniqueCount="139">
  <si>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</si>
  <si>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</si>
  <si>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</si>
  <si>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</si>
  <si>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</si>
  <si>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</si>
  <si>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</si>
  <si>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</si>
  <si>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</si>
  <si>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</si>
  <si>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</si>
  <si>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&lt;Collection Agency Name&gt;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</si>
  <si>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</si>
  <si>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</si>
  <si>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</si>
  <si>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</si>
  <si>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</si>
  <si>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</si>
  <si>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</si>
  <si>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</si>
  <si>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</si>
  <si>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</si>
  <si>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</si>
  <si>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</si>
  <si>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</si>
  <si>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</si>
  <si>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</si>
  <si>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</si>
  <si>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</si>
  <si>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</si>
  <si>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</si>
  <si>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</si>
  <si>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</si>
  <si>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</si>
  <si>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</si>
  <si>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</si>
  <si>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</si>
  <si>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</si>
  <si>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</si>
  <si>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</si>
  <si>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</si>
  <si>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</si>
  <si>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</si>
  <si>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</si>
  <si>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</si>
  <si>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</si>
  <si>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</si>
  <si>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</si>
  <si>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</si>
  <si>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</si>
  <si>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</si>
  <si>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</si>
  <si>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</si>
  <si>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</si>
  <si>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</si>
  <si>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</si>
  <si>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</si>
  <si>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</si>
  <si>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</si>
  <si>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</si>
  <si>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</si>
  <si>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</si>
  <si>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</si>
  <si>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</si>
  <si>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</si>
  <si>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</si>
  <si>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</si>
  <si>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</si>
  <si>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</si>
  <si>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</si>
  <si>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</si>
  <si>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</si>
  <si>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</si>
  <si>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</si>
  <si>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</si>
  <si>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</si>
  <si>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</si>
  <si>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</si>
  <si>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</si>
  <si>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</si>
  <si>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</si>
  <si>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</si>
  <si>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</si>
  <si>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</si>
  <si>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</si>
  <si>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</si>
  <si>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</si>
  <si>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</si>
  <si>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</si>
  <si>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</si>
  <si>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</si>
  <si>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</si>
  <si>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</si>
  <si>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</si>
  <si>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</si>
  <si>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</si>
  <si>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</si>
  <si>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</si>
  <si>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</si>
  <si>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</si>
  <si>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</si>
  <si>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</si>
  <si>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</si>
  <si>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</si>
  <si>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</si>
  <si>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</si>
  <si>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</si>
  <si>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</si>
  <si>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</si>
  <si>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</si>
  <si>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</si>
  <si>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</si>
  <si>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</si>
  <si>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</si>
  <si>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</si>
  <si>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</si>
  <si>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</si>
  <si>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</si>
  <si>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</si>
  <si>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</si>
  <si>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</si>
  <si>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</si>
  <si>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</si>
  <si>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</si>
  <si>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</si>
  <si>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</si>
  <si>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</si>
  <si>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</si>
  <si>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</si>
  <si>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</si>
  <si>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</si>
  <si>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</si>
  <si>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</si>
  <si>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</si>
  <si>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</si>
  <si>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</si>
  <si>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 xml:space="preserve">TidalHealth Peninsula </t>
  </si>
  <si>
    <t xml:space="preserve">Bay Area Receivables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</si>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</sst>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7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1" xfId="0" applyFont="1" applyBorder="1"/>
    <xf numFmtId="0" fontId="9" fillId="0" borderId="3" xfId="0" applyFont="1" applyBorder="1" applyAlignment="1">
      <alignment horizontal="center" wrapText="1"/>
    </xf>
    <xf numFmtId="0" fontId="6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/>
    <xf numFmtId="0" fontId="10" fillId="0" borderId="1" xfId="0" applyFont="1" applyBorder="1"/>
    <xf numFmtId="0" fontId="10" fillId="2" borderId="0" xfId="0" applyFont="1" applyFill="1"/>
    <xf numFmtId="0" fontId="9" fillId="2" borderId="5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0" fontId="9" fillId="2" borderId="9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0" fontId="11" fillId="2" borderId="9" xfId="0" applyFont="1" applyFill="1" applyBorder="1" applyAlignment="1">
      <alignment horizontal="right"/>
    </xf>
    <xf numFmtId="0" fontId="1" fillId="3" borderId="1" xfId="0" applyFont="1" applyFill="1" applyBorder="1"/>
    <xf numFmtId="164" fontId="9" fillId="2" borderId="1" xfId="1" applyNumberFormat="1" applyFont="1" applyFill="1" applyBorder="1"/>
    <xf numFmtId="165" fontId="9" fillId="2" borderId="1" xfId="2" applyNumberFormat="1" applyFont="1" applyFill="1" applyBorder="1"/>
    <xf numFmtId="0" fontId="9" fillId="0" borderId="1" xfId="0" applyFont="1" applyBorder="1"/>
    <xf numFmtId="0" fontId="9" fillId="2" borderId="0" xfId="0" applyFont="1" applyFill="1"/>
    <xf numFmtId="0" fontId="9" fillId="2" borderId="0" xfId="0" applyFont="1" applyFill="1" applyAlignment="1">
      <alignment wrapText="1"/>
    </xf>
    <xf numFmtId="165" fontId="9" fillId="2" borderId="1" xfId="2" applyNumberFormat="1" applyFont="1" applyFill="1" applyBorder="1" applyAlignment="1">
      <alignment wrapText="1"/>
    </xf>
    <xf numFmtId="0" fontId="9" fillId="2" borderId="5" xfId="0" applyFont="1" applyFill="1" applyBorder="1"/>
    <xf numFmtId="0" fontId="9" fillId="2" borderId="1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1" fillId="2" borderId="7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B1" sqref="B1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3" width="24.5703125" bestFit="1" customWidth="1"/>
    <col min="4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15" t="s">
        <v>136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14">
        <v>210019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1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5">
        <v>2024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9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32" t="s">
        <v>137</v>
      </c>
      <c r="C13" s="1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12</v>
      </c>
      <c r="B14" s="1" t="s">
        <v>11</v>
      </c>
      <c r="C14" s="1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13</v>
      </c>
      <c r="B15" s="1" t="s">
        <v>11</v>
      </c>
      <c r="C15" s="1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14</v>
      </c>
      <c r="B16" s="1" t="s">
        <v>15</v>
      </c>
      <c r="C16" s="17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16</v>
      </c>
      <c r="B17" s="8" t="s">
        <v>17</v>
      </c>
      <c r="C17" s="17">
        <v>358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customFormat="1" ht="14.25" customHeight="1" x14ac:dyDescent="0.25"/>
    <row r="98" customFormat="1" ht="14.25" customHeight="1" x14ac:dyDescent="0.25"/>
    <row r="99" customFormat="1" ht="14.25" customHeight="1" x14ac:dyDescent="0.25"/>
    <row r="100" customFormat="1" ht="14.25" customHeight="1" x14ac:dyDescent="0.25"/>
    <row r="101" customFormat="1" ht="14.25" customHeight="1" x14ac:dyDescent="0.25"/>
    <row r="102" customFormat="1" ht="14.25" customHeight="1" x14ac:dyDescent="0.25"/>
    <row r="103" customFormat="1" ht="14.25" customHeight="1" x14ac:dyDescent="0.25"/>
    <row r="104" customFormat="1" ht="14.25" customHeight="1" x14ac:dyDescent="0.25"/>
    <row r="105" customFormat="1" ht="14.25" customHeight="1" x14ac:dyDescent="0.25"/>
    <row r="106" customFormat="1" ht="14.25" customHeight="1" x14ac:dyDescent="0.25"/>
    <row r="107" customFormat="1" ht="14.25" customHeight="1" x14ac:dyDescent="0.25"/>
    <row r="108" customFormat="1" ht="14.25" customHeight="1" x14ac:dyDescent="0.25"/>
    <row r="109" customFormat="1" ht="14.25" customHeight="1" x14ac:dyDescent="0.25"/>
    <row r="110" customFormat="1" ht="14.25" customHeight="1" x14ac:dyDescent="0.25"/>
    <row r="111" customFormat="1" ht="14.25" customHeight="1" x14ac:dyDescent="0.25"/>
    <row r="112" customFormat="1" ht="14.25" customHeight="1" x14ac:dyDescent="0.25"/>
    <row r="113" customFormat="1" ht="14.25" customHeight="1" x14ac:dyDescent="0.25"/>
    <row r="114" customFormat="1" ht="14.25" customHeight="1" x14ac:dyDescent="0.25"/>
    <row r="115" customFormat="1" ht="14.25" customHeight="1" x14ac:dyDescent="0.25"/>
    <row r="116" customFormat="1" ht="14.25" customHeight="1" x14ac:dyDescent="0.25"/>
    <row r="117" customFormat="1" ht="14.25" customHeight="1" x14ac:dyDescent="0.25"/>
    <row r="118" customFormat="1" ht="14.25" customHeight="1" x14ac:dyDescent="0.25"/>
    <row r="119" customFormat="1" ht="14.25" customHeight="1" x14ac:dyDescent="0.25"/>
    <row r="120" customFormat="1" ht="14.25" customHeight="1" x14ac:dyDescent="0.25"/>
    <row r="121" customFormat="1" ht="14.25" customHeight="1" x14ac:dyDescent="0.25"/>
    <row r="122" customFormat="1" ht="14.25" customHeight="1" x14ac:dyDescent="0.25"/>
    <row r="123" customFormat="1" ht="14.25" customHeight="1" x14ac:dyDescent="0.25"/>
    <row r="124" customFormat="1" ht="14.25" customHeight="1" x14ac:dyDescent="0.25"/>
    <row r="125" customFormat="1" ht="14.25" customHeight="1" x14ac:dyDescent="0.25"/>
    <row r="126" customFormat="1" ht="14.25" customHeight="1" x14ac:dyDescent="0.25"/>
    <row r="127" customFormat="1" ht="14.25" customHeight="1" x14ac:dyDescent="0.25"/>
    <row r="128" customFormat="1" ht="14.25" customHeight="1" x14ac:dyDescent="0.25"/>
    <row r="129" customFormat="1" ht="14.25" customHeight="1" x14ac:dyDescent="0.25"/>
    <row r="130" customFormat="1" ht="14.25" customHeight="1" x14ac:dyDescent="0.25"/>
    <row r="131" customFormat="1" ht="14.25" customHeight="1" x14ac:dyDescent="0.25"/>
    <row r="132" customFormat="1" ht="14.25" customHeight="1" x14ac:dyDescent="0.25"/>
    <row r="133" customFormat="1" ht="14.25" customHeight="1" x14ac:dyDescent="0.25"/>
    <row r="134" customFormat="1" ht="14.25" customHeight="1" x14ac:dyDescent="0.25"/>
    <row r="135" customFormat="1" ht="14.25" customHeight="1" x14ac:dyDescent="0.25"/>
    <row r="136" customFormat="1" ht="14.25" customHeight="1" x14ac:dyDescent="0.25"/>
    <row r="137" customFormat="1" ht="14.25" customHeight="1" x14ac:dyDescent="0.25"/>
    <row r="138" customFormat="1" ht="14.25" customHeight="1" x14ac:dyDescent="0.25"/>
    <row r="139" customFormat="1" ht="14.25" customHeight="1" x14ac:dyDescent="0.25"/>
    <row r="140" customFormat="1" ht="14.25" customHeight="1" x14ac:dyDescent="0.25"/>
    <row r="141" customFormat="1" ht="14.25" customHeight="1" x14ac:dyDescent="0.25"/>
    <row r="142" customFormat="1" ht="14.25" customHeight="1" x14ac:dyDescent="0.25"/>
    <row r="143" customFormat="1" ht="14.25" customHeight="1" x14ac:dyDescent="0.25"/>
    <row r="144" customFormat="1" ht="14.25" customHeight="1" x14ac:dyDescent="0.25"/>
    <row r="145" customFormat="1" ht="14.25" customHeight="1" x14ac:dyDescent="0.25"/>
    <row r="146" customFormat="1" ht="14.25" customHeight="1" x14ac:dyDescent="0.25"/>
    <row r="147" customFormat="1" ht="14.25" customHeight="1" x14ac:dyDescent="0.25"/>
    <row r="148" customFormat="1" ht="14.25" customHeight="1" x14ac:dyDescent="0.25"/>
    <row r="149" customFormat="1" ht="14.25" customHeight="1" x14ac:dyDescent="0.25"/>
    <row r="150" customFormat="1" ht="14.25" customHeight="1" x14ac:dyDescent="0.25"/>
    <row r="151" customFormat="1" ht="14.25" customHeight="1" x14ac:dyDescent="0.25"/>
    <row r="152" customFormat="1" ht="14.25" customHeight="1" x14ac:dyDescent="0.25"/>
    <row r="153" customFormat="1" ht="14.25" customHeight="1" x14ac:dyDescent="0.25"/>
    <row r="154" customFormat="1" ht="14.25" customHeight="1" x14ac:dyDescent="0.25"/>
    <row r="155" customFormat="1" ht="14.25" customHeight="1" x14ac:dyDescent="0.25"/>
    <row r="156" customFormat="1" ht="14.25" customHeight="1" x14ac:dyDescent="0.25"/>
    <row r="157" customFormat="1" ht="14.25" customHeight="1" x14ac:dyDescent="0.25"/>
    <row r="158" customFormat="1" ht="14.25" customHeight="1" x14ac:dyDescent="0.25"/>
    <row r="159" customFormat="1" ht="14.25" customHeight="1" x14ac:dyDescent="0.25"/>
    <row r="160" customFormat="1" ht="14.25" customHeight="1" x14ac:dyDescent="0.25"/>
    <row r="161" customFormat="1" ht="14.25" customHeight="1" x14ac:dyDescent="0.25"/>
    <row r="162" customFormat="1" ht="14.25" customHeight="1" x14ac:dyDescent="0.25"/>
    <row r="163" customFormat="1" ht="14.25" customHeight="1" x14ac:dyDescent="0.25"/>
    <row r="164" customFormat="1" ht="14.25" customHeight="1" x14ac:dyDescent="0.25"/>
    <row r="165" customFormat="1" ht="14.25" customHeight="1" x14ac:dyDescent="0.25"/>
    <row r="166" customFormat="1" ht="14.25" customHeight="1" x14ac:dyDescent="0.25"/>
    <row r="167" customFormat="1" ht="14.25" customHeight="1" x14ac:dyDescent="0.25"/>
    <row r="168" customFormat="1" ht="14.25" customHeight="1" x14ac:dyDescent="0.25"/>
    <row r="169" customFormat="1" ht="14.25" customHeight="1" x14ac:dyDescent="0.25"/>
    <row r="170" customFormat="1" ht="14.25" customHeight="1" x14ac:dyDescent="0.25"/>
    <row r="171" customFormat="1" ht="14.25" customHeight="1" x14ac:dyDescent="0.25"/>
    <row r="172" customFormat="1" ht="14.25" customHeight="1" x14ac:dyDescent="0.25"/>
    <row r="173" customFormat="1" ht="14.25" customHeight="1" x14ac:dyDescent="0.25"/>
    <row r="174" customFormat="1" ht="14.25" customHeight="1" x14ac:dyDescent="0.25"/>
    <row r="175" customFormat="1" ht="14.25" customHeight="1" x14ac:dyDescent="0.25"/>
    <row r="176" customFormat="1" ht="14.25" customHeight="1" x14ac:dyDescent="0.25"/>
    <row r="177" customFormat="1" ht="14.25" customHeight="1" x14ac:dyDescent="0.25"/>
    <row r="178" customFormat="1" ht="14.25" customHeight="1" x14ac:dyDescent="0.25"/>
    <row r="179" customFormat="1" ht="14.25" customHeight="1" x14ac:dyDescent="0.25"/>
    <row r="180" customFormat="1" ht="14.25" customHeight="1" x14ac:dyDescent="0.25"/>
    <row r="181" customFormat="1" ht="14.25" customHeight="1" x14ac:dyDescent="0.25"/>
    <row r="182" customFormat="1" ht="14.25" customHeight="1" x14ac:dyDescent="0.25"/>
    <row r="183" customFormat="1" ht="14.25" customHeight="1" x14ac:dyDescent="0.25"/>
    <row r="184" customFormat="1" ht="14.25" customHeight="1" x14ac:dyDescent="0.25"/>
    <row r="185" customFormat="1" ht="14.25" customHeight="1" x14ac:dyDescent="0.25"/>
    <row r="186" customFormat="1" ht="14.25" customHeight="1" x14ac:dyDescent="0.25"/>
    <row r="187" customFormat="1" ht="14.25" customHeight="1" x14ac:dyDescent="0.25"/>
    <row r="188" customFormat="1" ht="14.25" customHeight="1" x14ac:dyDescent="0.25"/>
    <row r="189" customFormat="1" ht="14.25" customHeight="1" x14ac:dyDescent="0.25"/>
    <row r="190" customFormat="1" ht="14.25" customHeight="1" x14ac:dyDescent="0.25"/>
    <row r="191" customFormat="1" ht="14.25" customHeight="1" x14ac:dyDescent="0.25"/>
    <row r="192" customFormat="1" ht="14.25" customHeight="1" x14ac:dyDescent="0.25"/>
    <row r="193" customFormat="1" ht="14.25" customHeight="1" x14ac:dyDescent="0.25"/>
    <row r="194" customFormat="1" ht="14.25" customHeight="1" x14ac:dyDescent="0.25"/>
    <row r="195" customFormat="1" ht="14.25" customHeight="1" x14ac:dyDescent="0.25"/>
    <row r="196" customFormat="1" ht="14.25" customHeight="1" x14ac:dyDescent="0.25"/>
    <row r="197" customFormat="1" ht="14.25" customHeight="1" x14ac:dyDescent="0.25"/>
    <row r="198" customFormat="1" ht="14.25" customHeight="1" x14ac:dyDescent="0.25"/>
    <row r="199" customFormat="1" ht="14.25" customHeight="1" x14ac:dyDescent="0.25"/>
    <row r="200" customFormat="1" ht="14.25" customHeight="1" x14ac:dyDescent="0.25"/>
    <row r="201" customFormat="1" ht="14.25" customHeight="1" x14ac:dyDescent="0.25"/>
    <row r="202" customFormat="1" ht="14.25" customHeight="1" x14ac:dyDescent="0.25"/>
    <row r="203" customFormat="1" ht="14.25" customHeight="1" x14ac:dyDescent="0.25"/>
    <row r="204" customFormat="1" ht="14.25" customHeight="1" x14ac:dyDescent="0.25"/>
    <row r="205" customFormat="1" ht="14.25" customHeight="1" x14ac:dyDescent="0.25"/>
    <row r="206" customFormat="1" ht="14.25" customHeight="1" x14ac:dyDescent="0.25"/>
    <row r="207" customFormat="1" ht="14.25" customHeight="1" x14ac:dyDescent="0.25"/>
    <row r="208" customFormat="1" ht="14.25" customHeight="1" x14ac:dyDescent="0.25"/>
    <row r="209" customFormat="1" ht="14.25" customHeight="1" x14ac:dyDescent="0.25"/>
    <row r="210" customFormat="1" ht="14.25" customHeight="1" x14ac:dyDescent="0.25"/>
    <row r="211" customFormat="1" ht="14.25" customHeight="1" x14ac:dyDescent="0.25"/>
    <row r="212" customFormat="1" ht="14.25" customHeight="1" x14ac:dyDescent="0.25"/>
    <row r="213" customFormat="1" ht="14.25" customHeight="1" x14ac:dyDescent="0.25"/>
    <row r="214" customFormat="1" ht="14.25" customHeight="1" x14ac:dyDescent="0.25"/>
    <row r="215" customFormat="1" ht="14.25" customHeight="1" x14ac:dyDescent="0.25"/>
    <row r="216" customFormat="1" ht="14.25" customHeight="1" x14ac:dyDescent="0.25"/>
    <row r="217" customFormat="1" ht="14.25" customHeight="1" x14ac:dyDescent="0.25"/>
    <row r="218" customFormat="1" ht="14.25" customHeight="1" x14ac:dyDescent="0.25"/>
    <row r="219" customFormat="1" ht="14.25" customHeight="1" x14ac:dyDescent="0.25"/>
    <row r="220" customFormat="1" ht="14.25" customHeight="1" x14ac:dyDescent="0.25"/>
    <row r="221" customFormat="1" ht="14.25" customHeight="1" x14ac:dyDescent="0.25"/>
    <row r="222" customFormat="1" ht="14.25" customHeight="1" x14ac:dyDescent="0.25"/>
    <row r="223" customFormat="1" ht="14.25" customHeight="1" x14ac:dyDescent="0.25"/>
    <row r="224" customFormat="1" ht="14.25" customHeight="1" x14ac:dyDescent="0.25"/>
    <row r="225" customFormat="1" ht="14.25" customHeight="1" x14ac:dyDescent="0.25"/>
    <row r="226" customFormat="1" ht="14.25" customHeight="1" x14ac:dyDescent="0.25"/>
    <row r="227" customFormat="1" ht="14.25" customHeight="1" x14ac:dyDescent="0.25"/>
    <row r="228" customFormat="1" ht="14.25" customHeight="1" x14ac:dyDescent="0.25"/>
    <row r="229" customFormat="1" ht="14.25" customHeight="1" x14ac:dyDescent="0.25"/>
    <row r="230" customFormat="1" ht="14.25" customHeight="1" x14ac:dyDescent="0.25"/>
    <row r="231" customFormat="1" ht="14.25" customHeight="1" x14ac:dyDescent="0.25"/>
    <row r="232" customFormat="1" ht="14.25" customHeight="1" x14ac:dyDescent="0.25"/>
    <row r="233" customFormat="1" ht="14.25" customHeight="1" x14ac:dyDescent="0.25"/>
    <row r="234" customFormat="1" ht="14.25" customHeight="1" x14ac:dyDescent="0.25"/>
    <row r="235" customFormat="1" ht="14.25" customHeight="1" x14ac:dyDescent="0.25"/>
    <row r="236" customFormat="1" ht="14.25" customHeight="1" x14ac:dyDescent="0.25"/>
    <row r="237" customFormat="1" ht="14.25" customHeight="1" x14ac:dyDescent="0.25"/>
    <row r="238" customFormat="1" ht="14.25" customHeight="1" x14ac:dyDescent="0.25"/>
    <row r="239" customFormat="1" ht="14.25" customHeight="1" x14ac:dyDescent="0.25"/>
    <row r="240" customFormat="1" ht="14.25" customHeight="1" x14ac:dyDescent="0.25"/>
    <row r="241" customFormat="1" ht="14.25" customHeight="1" x14ac:dyDescent="0.25"/>
    <row r="242" customFormat="1" ht="14.25" customHeight="1" x14ac:dyDescent="0.25"/>
    <row r="243" customFormat="1" ht="14.25" customHeight="1" x14ac:dyDescent="0.25"/>
    <row r="244" customFormat="1" ht="14.25" customHeight="1" x14ac:dyDescent="0.25"/>
    <row r="245" customFormat="1" ht="14.25" customHeight="1" x14ac:dyDescent="0.25"/>
    <row r="246" customFormat="1" ht="14.25" customHeight="1" x14ac:dyDescent="0.25"/>
    <row r="247" customFormat="1" ht="14.25" customHeight="1" x14ac:dyDescent="0.25"/>
    <row r="248" customFormat="1" ht="14.25" customHeight="1" x14ac:dyDescent="0.25"/>
    <row r="249" customFormat="1" ht="14.25" customHeight="1" x14ac:dyDescent="0.25"/>
    <row r="250" customFormat="1" ht="14.25" customHeight="1" x14ac:dyDescent="0.25"/>
    <row r="251" customFormat="1" ht="14.25" customHeight="1" x14ac:dyDescent="0.25"/>
    <row r="252" customFormat="1" ht="14.25" customHeight="1" x14ac:dyDescent="0.25"/>
    <row r="253" customFormat="1" ht="14.25" customHeight="1" x14ac:dyDescent="0.25"/>
    <row r="254" customFormat="1" ht="14.25" customHeight="1" x14ac:dyDescent="0.25"/>
    <row r="255" customFormat="1" ht="14.25" customHeight="1" x14ac:dyDescent="0.25"/>
    <row r="256" customFormat="1" ht="14.25" customHeight="1" x14ac:dyDescent="0.25"/>
    <row r="257" customFormat="1" ht="14.25" customHeight="1" x14ac:dyDescent="0.25"/>
    <row r="258" customFormat="1" ht="14.25" customHeight="1" x14ac:dyDescent="0.25"/>
    <row r="259" customFormat="1" ht="14.25" customHeight="1" x14ac:dyDescent="0.25"/>
    <row r="260" customFormat="1" ht="14.25" customHeight="1" x14ac:dyDescent="0.25"/>
    <row r="261" customFormat="1" ht="14.25" customHeight="1" x14ac:dyDescent="0.25"/>
    <row r="262" customFormat="1" ht="14.25" customHeight="1" x14ac:dyDescent="0.25"/>
    <row r="263" customFormat="1" ht="14.25" customHeight="1" x14ac:dyDescent="0.25"/>
    <row r="264" customFormat="1" ht="14.25" customHeight="1" x14ac:dyDescent="0.25"/>
    <row r="265" customFormat="1" ht="14.25" customHeight="1" x14ac:dyDescent="0.25"/>
    <row r="266" customFormat="1" ht="14.25" customHeight="1" x14ac:dyDescent="0.25"/>
    <row r="267" customFormat="1" ht="14.25" customHeight="1" x14ac:dyDescent="0.25"/>
    <row r="268" customFormat="1" ht="14.25" customHeight="1" x14ac:dyDescent="0.25"/>
    <row r="269" customFormat="1" ht="14.25" customHeight="1" x14ac:dyDescent="0.25"/>
    <row r="270" customFormat="1" ht="14.25" customHeight="1" x14ac:dyDescent="0.25"/>
    <row r="271" customFormat="1" ht="14.25" customHeight="1" x14ac:dyDescent="0.25"/>
    <row r="272" customFormat="1" ht="14.25" customHeight="1" x14ac:dyDescent="0.25"/>
    <row r="273" customFormat="1" ht="14.25" customHeight="1" x14ac:dyDescent="0.25"/>
    <row r="274" customFormat="1" ht="14.25" customHeight="1" x14ac:dyDescent="0.25"/>
    <row r="275" customFormat="1" ht="14.25" customHeight="1" x14ac:dyDescent="0.25"/>
    <row r="276" customFormat="1" ht="14.25" customHeight="1" x14ac:dyDescent="0.25"/>
    <row r="277" customFormat="1" ht="14.25" customHeight="1" x14ac:dyDescent="0.25"/>
    <row r="278" customFormat="1" ht="14.25" customHeight="1" x14ac:dyDescent="0.25"/>
    <row r="279" customFormat="1" ht="14.25" customHeight="1" x14ac:dyDescent="0.25"/>
    <row r="280" customFormat="1" ht="14.25" customHeight="1" x14ac:dyDescent="0.25"/>
    <row r="281" customFormat="1" ht="14.25" customHeight="1" x14ac:dyDescent="0.25"/>
    <row r="282" customFormat="1" ht="14.25" customHeight="1" x14ac:dyDescent="0.25"/>
    <row r="283" customFormat="1" ht="14.25" customHeight="1" x14ac:dyDescent="0.25"/>
    <row r="284" customFormat="1" ht="14.25" customHeight="1" x14ac:dyDescent="0.25"/>
    <row r="285" customFormat="1" ht="14.25" customHeight="1" x14ac:dyDescent="0.25"/>
    <row r="286" customFormat="1" ht="14.25" customHeight="1" x14ac:dyDescent="0.25"/>
    <row r="287" customFormat="1" ht="14.25" customHeight="1" x14ac:dyDescent="0.25"/>
    <row r="288" customFormat="1" ht="14.25" customHeight="1" x14ac:dyDescent="0.25"/>
    <row r="289" customFormat="1" ht="14.25" customHeight="1" x14ac:dyDescent="0.25"/>
    <row r="290" customFormat="1" ht="14.25" customHeight="1" x14ac:dyDescent="0.25"/>
    <row r="291" customFormat="1" ht="14.25" customHeight="1" x14ac:dyDescent="0.25"/>
    <row r="292" customFormat="1" ht="14.25" customHeight="1" x14ac:dyDescent="0.25"/>
    <row r="293" customFormat="1" ht="14.25" customHeight="1" x14ac:dyDescent="0.25"/>
    <row r="294" customFormat="1" ht="14.25" customHeight="1" x14ac:dyDescent="0.25"/>
    <row r="295" customFormat="1" ht="14.25" customHeight="1" x14ac:dyDescent="0.25"/>
    <row r="296" customFormat="1" ht="14.25" customHeight="1" x14ac:dyDescent="0.25"/>
    <row r="297" customFormat="1" ht="14.25" customHeight="1" x14ac:dyDescent="0.25"/>
    <row r="298" customFormat="1" ht="14.25" customHeight="1" x14ac:dyDescent="0.25"/>
    <row r="299" customFormat="1" ht="14.25" customHeight="1" x14ac:dyDescent="0.25"/>
    <row r="300" customFormat="1" ht="14.25" customHeight="1" x14ac:dyDescent="0.25"/>
    <row r="301" customFormat="1" ht="14.25" customHeight="1" x14ac:dyDescent="0.25"/>
    <row r="302" customFormat="1" ht="14.25" customHeight="1" x14ac:dyDescent="0.25"/>
    <row r="303" customFormat="1" ht="14.25" customHeight="1" x14ac:dyDescent="0.25"/>
    <row r="304" customFormat="1" ht="14.25" customHeight="1" x14ac:dyDescent="0.25"/>
    <row r="305" customFormat="1" ht="14.25" customHeight="1" x14ac:dyDescent="0.25"/>
    <row r="306" customFormat="1" ht="14.25" customHeight="1" x14ac:dyDescent="0.25"/>
    <row r="307" customFormat="1" ht="14.25" customHeight="1" x14ac:dyDescent="0.25"/>
    <row r="308" customFormat="1" ht="14.25" customHeight="1" x14ac:dyDescent="0.25"/>
    <row r="309" customFormat="1" ht="14.25" customHeight="1" x14ac:dyDescent="0.25"/>
    <row r="310" customFormat="1" ht="14.25" customHeight="1" x14ac:dyDescent="0.25"/>
    <row r="311" customFormat="1" ht="14.25" customHeight="1" x14ac:dyDescent="0.25"/>
    <row r="312" customFormat="1" ht="14.25" customHeight="1" x14ac:dyDescent="0.25"/>
    <row r="313" customFormat="1" ht="14.25" customHeight="1" x14ac:dyDescent="0.25"/>
    <row r="314" customFormat="1" ht="14.25" customHeight="1" x14ac:dyDescent="0.25"/>
    <row r="315" customFormat="1" ht="14.25" customHeight="1" x14ac:dyDescent="0.25"/>
    <row r="316" customFormat="1" ht="14.25" customHeight="1" x14ac:dyDescent="0.25"/>
    <row r="317" customFormat="1" ht="14.25" customHeight="1" x14ac:dyDescent="0.25"/>
    <row r="318" customFormat="1" ht="14.25" customHeight="1" x14ac:dyDescent="0.25"/>
    <row r="319" customFormat="1" ht="14.25" customHeight="1" x14ac:dyDescent="0.25"/>
    <row r="320" customFormat="1" ht="14.25" customHeight="1" x14ac:dyDescent="0.25"/>
    <row r="321" customFormat="1" ht="14.25" customHeight="1" x14ac:dyDescent="0.25"/>
    <row r="322" customFormat="1" ht="14.25" customHeight="1" x14ac:dyDescent="0.25"/>
    <row r="323" customFormat="1" ht="14.25" customHeight="1" x14ac:dyDescent="0.25"/>
    <row r="324" customFormat="1" ht="14.25" customHeight="1" x14ac:dyDescent="0.25"/>
    <row r="325" customFormat="1" ht="14.25" customHeight="1" x14ac:dyDescent="0.25"/>
    <row r="326" customFormat="1" ht="14.25" customHeight="1" x14ac:dyDescent="0.25"/>
    <row r="327" customFormat="1" ht="14.25" customHeight="1" x14ac:dyDescent="0.25"/>
    <row r="328" customFormat="1" ht="14.25" customHeight="1" x14ac:dyDescent="0.25"/>
    <row r="329" customFormat="1" ht="14.25" customHeight="1" x14ac:dyDescent="0.25"/>
    <row r="330" customFormat="1" ht="14.25" customHeight="1" x14ac:dyDescent="0.25"/>
    <row r="331" customFormat="1" ht="14.25" customHeight="1" x14ac:dyDescent="0.25"/>
    <row r="332" customFormat="1" ht="14.25" customHeight="1" x14ac:dyDescent="0.25"/>
    <row r="333" customFormat="1" ht="14.25" customHeight="1" x14ac:dyDescent="0.25"/>
    <row r="334" customFormat="1" ht="14.25" customHeight="1" x14ac:dyDescent="0.25"/>
    <row r="335" customFormat="1" ht="14.25" customHeight="1" x14ac:dyDescent="0.25"/>
    <row r="336" customFormat="1" ht="14.25" customHeight="1" x14ac:dyDescent="0.25"/>
    <row r="337" customFormat="1" ht="14.25" customHeight="1" x14ac:dyDescent="0.25"/>
    <row r="338" customFormat="1" ht="14.25" customHeight="1" x14ac:dyDescent="0.25"/>
    <row r="339" customFormat="1" ht="14.25" customHeight="1" x14ac:dyDescent="0.25"/>
    <row r="340" customFormat="1" ht="14.25" customHeight="1" x14ac:dyDescent="0.25"/>
    <row r="341" customFormat="1" ht="14.25" customHeight="1" x14ac:dyDescent="0.25"/>
    <row r="342" customFormat="1" ht="14.25" customHeight="1" x14ac:dyDescent="0.25"/>
    <row r="343" customFormat="1" ht="14.25" customHeight="1" x14ac:dyDescent="0.25"/>
    <row r="344" customFormat="1" ht="14.25" customHeight="1" x14ac:dyDescent="0.25"/>
    <row r="345" customFormat="1" ht="14.25" customHeight="1" x14ac:dyDescent="0.25"/>
    <row r="346" customFormat="1" ht="14.25" customHeight="1" x14ac:dyDescent="0.25"/>
    <row r="347" customFormat="1" ht="14.25" customHeight="1" x14ac:dyDescent="0.25"/>
    <row r="348" customFormat="1" ht="14.25" customHeight="1" x14ac:dyDescent="0.25"/>
    <row r="349" customFormat="1" ht="14.25" customHeight="1" x14ac:dyDescent="0.25"/>
    <row r="350" customFormat="1" ht="14.25" customHeight="1" x14ac:dyDescent="0.25"/>
    <row r="351" customFormat="1" ht="14.25" customHeight="1" x14ac:dyDescent="0.25"/>
    <row r="352" customFormat="1" ht="14.25" customHeight="1" x14ac:dyDescent="0.25"/>
    <row r="353" customFormat="1" ht="14.25" customHeight="1" x14ac:dyDescent="0.25"/>
    <row r="354" customFormat="1" ht="14.25" customHeight="1" x14ac:dyDescent="0.25"/>
    <row r="355" customFormat="1" ht="14.25" customHeight="1" x14ac:dyDescent="0.25"/>
    <row r="356" customFormat="1" ht="14.25" customHeight="1" x14ac:dyDescent="0.25"/>
    <row r="357" customFormat="1" ht="14.25" customHeight="1" x14ac:dyDescent="0.25"/>
    <row r="358" customFormat="1" ht="14.25" customHeight="1" x14ac:dyDescent="0.25"/>
    <row r="359" customFormat="1" ht="14.25" customHeight="1" x14ac:dyDescent="0.25"/>
    <row r="360" customFormat="1" ht="14.25" customHeight="1" x14ac:dyDescent="0.25"/>
    <row r="361" customFormat="1" ht="14.25" customHeight="1" x14ac:dyDescent="0.25"/>
    <row r="362" customFormat="1" ht="14.25" customHeight="1" x14ac:dyDescent="0.25"/>
    <row r="363" customFormat="1" ht="14.25" customHeight="1" x14ac:dyDescent="0.25"/>
    <row r="364" customFormat="1" ht="14.25" customHeight="1" x14ac:dyDescent="0.25"/>
    <row r="365" customFormat="1" ht="14.25" customHeight="1" x14ac:dyDescent="0.25"/>
    <row r="366" customFormat="1" ht="14.25" customHeight="1" x14ac:dyDescent="0.25"/>
    <row r="367" customFormat="1" ht="14.25" customHeight="1" x14ac:dyDescent="0.25"/>
    <row r="368" customFormat="1" ht="14.25" customHeight="1" x14ac:dyDescent="0.25"/>
    <row r="369" customFormat="1" ht="14.25" customHeight="1" x14ac:dyDescent="0.25"/>
    <row r="370" customFormat="1" ht="14.25" customHeight="1" x14ac:dyDescent="0.25"/>
    <row r="371" customFormat="1" ht="14.25" customHeight="1" x14ac:dyDescent="0.25"/>
    <row r="372" customFormat="1" ht="14.25" customHeight="1" x14ac:dyDescent="0.25"/>
    <row r="373" customFormat="1" ht="14.25" customHeight="1" x14ac:dyDescent="0.25"/>
    <row r="374" customFormat="1" ht="14.25" customHeight="1" x14ac:dyDescent="0.25"/>
    <row r="375" customFormat="1" ht="14.25" customHeight="1" x14ac:dyDescent="0.25"/>
    <row r="376" customFormat="1" ht="14.25" customHeight="1" x14ac:dyDescent="0.25"/>
    <row r="377" customFormat="1" ht="14.25" customHeight="1" x14ac:dyDescent="0.25"/>
    <row r="378" customFormat="1" ht="14.25" customHeight="1" x14ac:dyDescent="0.25"/>
    <row r="379" customFormat="1" ht="14.25" customHeight="1" x14ac:dyDescent="0.25"/>
    <row r="380" customFormat="1" ht="14.25" customHeight="1" x14ac:dyDescent="0.25"/>
    <row r="381" customFormat="1" ht="14.25" customHeight="1" x14ac:dyDescent="0.25"/>
    <row r="382" customFormat="1" ht="14.25" customHeight="1" x14ac:dyDescent="0.25"/>
    <row r="383" customFormat="1" ht="14.25" customHeight="1" x14ac:dyDescent="0.25"/>
    <row r="384" customFormat="1" ht="14.25" customHeight="1" x14ac:dyDescent="0.25"/>
    <row r="385" customFormat="1" ht="14.25" customHeight="1" x14ac:dyDescent="0.25"/>
    <row r="386" customFormat="1" ht="14.25" customHeight="1" x14ac:dyDescent="0.25"/>
    <row r="387" customFormat="1" ht="14.25" customHeight="1" x14ac:dyDescent="0.25"/>
    <row r="388" customFormat="1" ht="14.25" customHeight="1" x14ac:dyDescent="0.25"/>
    <row r="389" customFormat="1" ht="14.25" customHeight="1" x14ac:dyDescent="0.25"/>
    <row r="390" customFormat="1" ht="14.25" customHeight="1" x14ac:dyDescent="0.25"/>
    <row r="391" customFormat="1" ht="14.25" customHeight="1" x14ac:dyDescent="0.25"/>
    <row r="392" customFormat="1" ht="14.25" customHeight="1" x14ac:dyDescent="0.25"/>
    <row r="393" customFormat="1" ht="14.25" customHeight="1" x14ac:dyDescent="0.25"/>
    <row r="394" customFormat="1" ht="14.25" customHeight="1" x14ac:dyDescent="0.25"/>
    <row r="395" customFormat="1" ht="14.25" customHeight="1" x14ac:dyDescent="0.25"/>
    <row r="396" customFormat="1" ht="14.25" customHeight="1" x14ac:dyDescent="0.25"/>
    <row r="397" customFormat="1" ht="14.25" customHeight="1" x14ac:dyDescent="0.25"/>
    <row r="398" customFormat="1" ht="14.25" customHeight="1" x14ac:dyDescent="0.25"/>
    <row r="399" customFormat="1" ht="14.25" customHeight="1" x14ac:dyDescent="0.25"/>
    <row r="400" customFormat="1" ht="14.25" customHeight="1" x14ac:dyDescent="0.25"/>
    <row r="401" customFormat="1" ht="14.25" customHeight="1" x14ac:dyDescent="0.25"/>
    <row r="402" customFormat="1" ht="14.25" customHeight="1" x14ac:dyDescent="0.25"/>
    <row r="403" customFormat="1" ht="14.25" customHeight="1" x14ac:dyDescent="0.25"/>
    <row r="404" customFormat="1" ht="14.25" customHeight="1" x14ac:dyDescent="0.25"/>
    <row r="405" customFormat="1" ht="14.25" customHeight="1" x14ac:dyDescent="0.25"/>
    <row r="406" customFormat="1" ht="14.25" customHeight="1" x14ac:dyDescent="0.25"/>
    <row r="407" customFormat="1" ht="14.25" customHeight="1" x14ac:dyDescent="0.25"/>
    <row r="408" customFormat="1" ht="14.25" customHeight="1" x14ac:dyDescent="0.25"/>
    <row r="409" customFormat="1" ht="14.25" customHeight="1" x14ac:dyDescent="0.25"/>
    <row r="410" customFormat="1" ht="14.25" customHeight="1" x14ac:dyDescent="0.25"/>
    <row r="411" customFormat="1" ht="14.25" customHeight="1" x14ac:dyDescent="0.25"/>
    <row r="412" customFormat="1" ht="14.25" customHeight="1" x14ac:dyDescent="0.25"/>
    <row r="413" customFormat="1" ht="14.25" customHeight="1" x14ac:dyDescent="0.25"/>
    <row r="414" customFormat="1" ht="14.25" customHeight="1" x14ac:dyDescent="0.25"/>
    <row r="415" customFormat="1" ht="14.25" customHeight="1" x14ac:dyDescent="0.25"/>
    <row r="416" customFormat="1" ht="14.25" customHeight="1" x14ac:dyDescent="0.25"/>
    <row r="417" customFormat="1" ht="14.25" customHeight="1" x14ac:dyDescent="0.25"/>
    <row r="418" customFormat="1" ht="14.25" customHeight="1" x14ac:dyDescent="0.25"/>
    <row r="419" customFormat="1" ht="14.25" customHeight="1" x14ac:dyDescent="0.25"/>
    <row r="420" customFormat="1" ht="14.25" customHeight="1" x14ac:dyDescent="0.25"/>
    <row r="421" customFormat="1" ht="14.25" customHeight="1" x14ac:dyDescent="0.25"/>
    <row r="422" customFormat="1" ht="14.25" customHeight="1" x14ac:dyDescent="0.25"/>
    <row r="423" customFormat="1" ht="14.25" customHeight="1" x14ac:dyDescent="0.25"/>
    <row r="424" customFormat="1" ht="14.25" customHeight="1" x14ac:dyDescent="0.25"/>
    <row r="425" customFormat="1" ht="14.25" customHeight="1" x14ac:dyDescent="0.25"/>
    <row r="426" customFormat="1" ht="14.25" customHeight="1" x14ac:dyDescent="0.25"/>
    <row r="427" customFormat="1" ht="14.25" customHeight="1" x14ac:dyDescent="0.25"/>
    <row r="428" customFormat="1" ht="14.25" customHeight="1" x14ac:dyDescent="0.25"/>
    <row r="429" customFormat="1" ht="14.25" customHeight="1" x14ac:dyDescent="0.25"/>
    <row r="430" customFormat="1" ht="14.25" customHeight="1" x14ac:dyDescent="0.25"/>
    <row r="431" customFormat="1" ht="14.25" customHeight="1" x14ac:dyDescent="0.25"/>
    <row r="432" customFormat="1" ht="14.25" customHeight="1" x14ac:dyDescent="0.25"/>
    <row r="433" customFormat="1" ht="14.25" customHeight="1" x14ac:dyDescent="0.25"/>
    <row r="434" customFormat="1" ht="14.25" customHeight="1" x14ac:dyDescent="0.25"/>
    <row r="435" customFormat="1" ht="14.25" customHeight="1" x14ac:dyDescent="0.25"/>
    <row r="436" customFormat="1" ht="14.25" customHeight="1" x14ac:dyDescent="0.25"/>
    <row r="437" customFormat="1" ht="14.25" customHeight="1" x14ac:dyDescent="0.25"/>
    <row r="438" customFormat="1" ht="14.25" customHeight="1" x14ac:dyDescent="0.25"/>
    <row r="439" customFormat="1" ht="14.25" customHeight="1" x14ac:dyDescent="0.25"/>
    <row r="440" customFormat="1" ht="14.25" customHeight="1" x14ac:dyDescent="0.25"/>
    <row r="441" customFormat="1" ht="14.25" customHeight="1" x14ac:dyDescent="0.25"/>
    <row r="442" customFormat="1" ht="14.25" customHeight="1" x14ac:dyDescent="0.25"/>
    <row r="443" customFormat="1" ht="14.25" customHeight="1" x14ac:dyDescent="0.25"/>
    <row r="444" customFormat="1" ht="14.25" customHeight="1" x14ac:dyDescent="0.25"/>
    <row r="445" customFormat="1" ht="14.25" customHeight="1" x14ac:dyDescent="0.25"/>
    <row r="446" customFormat="1" ht="14.25" customHeight="1" x14ac:dyDescent="0.25"/>
    <row r="447" customFormat="1" ht="14.25" customHeight="1" x14ac:dyDescent="0.25"/>
    <row r="448" customFormat="1" ht="14.25" customHeight="1" x14ac:dyDescent="0.25"/>
    <row r="449" customFormat="1" ht="14.25" customHeight="1" x14ac:dyDescent="0.25"/>
    <row r="450" customFormat="1" ht="14.25" customHeight="1" x14ac:dyDescent="0.25"/>
    <row r="451" customFormat="1" ht="14.25" customHeight="1" x14ac:dyDescent="0.25"/>
    <row r="452" customFormat="1" ht="14.25" customHeight="1" x14ac:dyDescent="0.25"/>
    <row r="453" customFormat="1" ht="14.25" customHeight="1" x14ac:dyDescent="0.25"/>
    <row r="454" customFormat="1" ht="14.25" customHeight="1" x14ac:dyDescent="0.25"/>
    <row r="455" customFormat="1" ht="14.25" customHeight="1" x14ac:dyDescent="0.25"/>
    <row r="456" customFormat="1" ht="14.25" customHeight="1" x14ac:dyDescent="0.25"/>
    <row r="457" customFormat="1" ht="14.25" customHeight="1" x14ac:dyDescent="0.25"/>
    <row r="458" customFormat="1" ht="14.25" customHeight="1" x14ac:dyDescent="0.25"/>
    <row r="459" customFormat="1" ht="14.25" customHeight="1" x14ac:dyDescent="0.25"/>
    <row r="460" customFormat="1" ht="14.25" customHeight="1" x14ac:dyDescent="0.25"/>
    <row r="461" customFormat="1" ht="14.25" customHeight="1" x14ac:dyDescent="0.25"/>
    <row r="462" customFormat="1" ht="14.25" customHeight="1" x14ac:dyDescent="0.25"/>
    <row r="463" customFormat="1" ht="14.25" customHeight="1" x14ac:dyDescent="0.25"/>
    <row r="464" customFormat="1" ht="14.25" customHeight="1" x14ac:dyDescent="0.25"/>
    <row r="465" customFormat="1" ht="14.25" customHeight="1" x14ac:dyDescent="0.25"/>
    <row r="466" customFormat="1" ht="14.25" customHeight="1" x14ac:dyDescent="0.25"/>
    <row r="467" customFormat="1" ht="14.25" customHeight="1" x14ac:dyDescent="0.25"/>
    <row r="468" customFormat="1" ht="14.25" customHeight="1" x14ac:dyDescent="0.25"/>
    <row r="469" customFormat="1" ht="14.25" customHeight="1" x14ac:dyDescent="0.25"/>
    <row r="470" customFormat="1" ht="14.25" customHeight="1" x14ac:dyDescent="0.25"/>
    <row r="471" customFormat="1" ht="14.25" customHeight="1" x14ac:dyDescent="0.25"/>
    <row r="472" customFormat="1" ht="14.25" customHeight="1" x14ac:dyDescent="0.25"/>
    <row r="473" customFormat="1" ht="14.25" customHeight="1" x14ac:dyDescent="0.25"/>
    <row r="474" customFormat="1" ht="14.25" customHeight="1" x14ac:dyDescent="0.25"/>
    <row r="475" customFormat="1" ht="14.25" customHeight="1" x14ac:dyDescent="0.25"/>
    <row r="476" customFormat="1" ht="14.25" customHeight="1" x14ac:dyDescent="0.25"/>
    <row r="477" customFormat="1" ht="14.25" customHeight="1" x14ac:dyDescent="0.25"/>
    <row r="478" customFormat="1" ht="14.25" customHeight="1" x14ac:dyDescent="0.25"/>
    <row r="479" customFormat="1" ht="14.25" customHeight="1" x14ac:dyDescent="0.25"/>
    <row r="480" customFormat="1" ht="14.25" customHeight="1" x14ac:dyDescent="0.25"/>
    <row r="481" customFormat="1" ht="14.25" customHeight="1" x14ac:dyDescent="0.25"/>
    <row r="482" customFormat="1" ht="14.25" customHeight="1" x14ac:dyDescent="0.25"/>
    <row r="483" customFormat="1" ht="14.25" customHeight="1" x14ac:dyDescent="0.25"/>
    <row r="484" customFormat="1" ht="14.25" customHeight="1" x14ac:dyDescent="0.25"/>
    <row r="485" customFormat="1" ht="14.25" customHeight="1" x14ac:dyDescent="0.25"/>
    <row r="486" customFormat="1" ht="14.25" customHeight="1" x14ac:dyDescent="0.25"/>
    <row r="487" customFormat="1" ht="14.25" customHeight="1" x14ac:dyDescent="0.25"/>
    <row r="488" customFormat="1" ht="14.25" customHeight="1" x14ac:dyDescent="0.25"/>
    <row r="489" customFormat="1" ht="14.25" customHeight="1" x14ac:dyDescent="0.25"/>
    <row r="490" customFormat="1" ht="14.25" customHeight="1" x14ac:dyDescent="0.25"/>
    <row r="491" customFormat="1" ht="14.25" customHeight="1" x14ac:dyDescent="0.25"/>
    <row r="492" customFormat="1" ht="14.25" customHeight="1" x14ac:dyDescent="0.25"/>
    <row r="493" customFormat="1" ht="14.25" customHeight="1" x14ac:dyDescent="0.25"/>
    <row r="494" customFormat="1" ht="14.25" customHeight="1" x14ac:dyDescent="0.25"/>
    <row r="495" customFormat="1" ht="14.25" customHeight="1" x14ac:dyDescent="0.25"/>
    <row r="496" customFormat="1" ht="14.25" customHeight="1" x14ac:dyDescent="0.25"/>
    <row r="497" customFormat="1" ht="14.25" customHeight="1" x14ac:dyDescent="0.25"/>
    <row r="498" customFormat="1" ht="14.25" customHeight="1" x14ac:dyDescent="0.25"/>
    <row r="499" customFormat="1" ht="14.25" customHeight="1" x14ac:dyDescent="0.25"/>
    <row r="500" customFormat="1" ht="14.25" customHeight="1" x14ac:dyDescent="0.25"/>
    <row r="501" customFormat="1" ht="14.25" customHeight="1" x14ac:dyDescent="0.25"/>
    <row r="502" customFormat="1" ht="14.25" customHeight="1" x14ac:dyDescent="0.25"/>
    <row r="503" customFormat="1" ht="14.25" customHeight="1" x14ac:dyDescent="0.25"/>
    <row r="504" customFormat="1" ht="14.25" customHeight="1" x14ac:dyDescent="0.25"/>
    <row r="505" customFormat="1" ht="14.25" customHeight="1" x14ac:dyDescent="0.25"/>
    <row r="506" customFormat="1" ht="14.25" customHeight="1" x14ac:dyDescent="0.25"/>
    <row r="507" customFormat="1" ht="14.25" customHeight="1" x14ac:dyDescent="0.25"/>
    <row r="508" customFormat="1" ht="14.25" customHeight="1" x14ac:dyDescent="0.25"/>
    <row r="509" customFormat="1" ht="14.25" customHeight="1" x14ac:dyDescent="0.25"/>
    <row r="510" customFormat="1" ht="14.25" customHeight="1" x14ac:dyDescent="0.25"/>
    <row r="511" customFormat="1" ht="14.25" customHeight="1" x14ac:dyDescent="0.25"/>
    <row r="512" customFormat="1" ht="14.25" customHeight="1" x14ac:dyDescent="0.25"/>
    <row r="513" customFormat="1" ht="14.25" customHeight="1" x14ac:dyDescent="0.25"/>
    <row r="514" customFormat="1" ht="14.25" customHeight="1" x14ac:dyDescent="0.25"/>
    <row r="515" customFormat="1" ht="14.25" customHeight="1" x14ac:dyDescent="0.25"/>
    <row r="516" customFormat="1" ht="14.25" customHeight="1" x14ac:dyDescent="0.25"/>
    <row r="517" customFormat="1" ht="14.25" customHeight="1" x14ac:dyDescent="0.25"/>
    <row r="518" customFormat="1" ht="14.25" customHeight="1" x14ac:dyDescent="0.25"/>
    <row r="519" customFormat="1" ht="14.25" customHeight="1" x14ac:dyDescent="0.25"/>
    <row r="520" customFormat="1" ht="14.25" customHeight="1" x14ac:dyDescent="0.25"/>
    <row r="521" customFormat="1" ht="14.25" customHeight="1" x14ac:dyDescent="0.25"/>
    <row r="522" customFormat="1" ht="14.25" customHeight="1" x14ac:dyDescent="0.25"/>
    <row r="523" customFormat="1" ht="14.25" customHeight="1" x14ac:dyDescent="0.25"/>
    <row r="524" customFormat="1" ht="14.25" customHeight="1" x14ac:dyDescent="0.25"/>
    <row r="525" customFormat="1" ht="14.25" customHeight="1" x14ac:dyDescent="0.25"/>
    <row r="526" customFormat="1" ht="14.25" customHeight="1" x14ac:dyDescent="0.25"/>
    <row r="527" customFormat="1" ht="14.25" customHeight="1" x14ac:dyDescent="0.25"/>
    <row r="528" customFormat="1" ht="14.25" customHeight="1" x14ac:dyDescent="0.25"/>
    <row r="529" customFormat="1" ht="14.25" customHeight="1" x14ac:dyDescent="0.25"/>
    <row r="530" customFormat="1" ht="14.25" customHeight="1" x14ac:dyDescent="0.25"/>
    <row r="531" customFormat="1" ht="14.25" customHeight="1" x14ac:dyDescent="0.25"/>
    <row r="532" customFormat="1" ht="14.25" customHeight="1" x14ac:dyDescent="0.25"/>
    <row r="533" customFormat="1" ht="14.25" customHeight="1" x14ac:dyDescent="0.25"/>
    <row r="534" customFormat="1" ht="14.25" customHeight="1" x14ac:dyDescent="0.25"/>
    <row r="535" customFormat="1" ht="14.25" customHeight="1" x14ac:dyDescent="0.25"/>
    <row r="536" customFormat="1" ht="14.25" customHeight="1" x14ac:dyDescent="0.25"/>
    <row r="537" customFormat="1" ht="14.25" customHeight="1" x14ac:dyDescent="0.25"/>
    <row r="538" customFormat="1" ht="14.25" customHeight="1" x14ac:dyDescent="0.25"/>
    <row r="539" customFormat="1" ht="14.25" customHeight="1" x14ac:dyDescent="0.25"/>
    <row r="540" customFormat="1" ht="14.25" customHeight="1" x14ac:dyDescent="0.25"/>
    <row r="541" customFormat="1" ht="14.25" customHeight="1" x14ac:dyDescent="0.25"/>
    <row r="542" customFormat="1" ht="14.25" customHeight="1" x14ac:dyDescent="0.25"/>
    <row r="543" customFormat="1" ht="14.25" customHeight="1" x14ac:dyDescent="0.25"/>
    <row r="544" customFormat="1" ht="14.25" customHeight="1" x14ac:dyDescent="0.25"/>
    <row r="545" customFormat="1" ht="14.25" customHeight="1" x14ac:dyDescent="0.25"/>
    <row r="546" customFormat="1" ht="14.25" customHeight="1" x14ac:dyDescent="0.25"/>
    <row r="547" customFormat="1" ht="14.25" customHeight="1" x14ac:dyDescent="0.25"/>
    <row r="548" customFormat="1" ht="14.25" customHeight="1" x14ac:dyDescent="0.25"/>
    <row r="549" customFormat="1" ht="14.25" customHeight="1" x14ac:dyDescent="0.25"/>
    <row r="550" customFormat="1" ht="14.25" customHeight="1" x14ac:dyDescent="0.25"/>
    <row r="551" customFormat="1" ht="14.25" customHeight="1" x14ac:dyDescent="0.25"/>
    <row r="552" customFormat="1" ht="14.25" customHeight="1" x14ac:dyDescent="0.25"/>
    <row r="553" customFormat="1" ht="14.25" customHeight="1" x14ac:dyDescent="0.25"/>
    <row r="554" customFormat="1" ht="14.25" customHeight="1" x14ac:dyDescent="0.25"/>
    <row r="555" customFormat="1" ht="14.25" customHeight="1" x14ac:dyDescent="0.25"/>
    <row r="556" customFormat="1" ht="14.25" customHeight="1" x14ac:dyDescent="0.25"/>
    <row r="557" customFormat="1" ht="14.25" customHeight="1" x14ac:dyDescent="0.25"/>
    <row r="558" customFormat="1" ht="14.25" customHeight="1" x14ac:dyDescent="0.25"/>
    <row r="559" customFormat="1" ht="14.25" customHeight="1" x14ac:dyDescent="0.25"/>
    <row r="560" customFormat="1" ht="14.25" customHeight="1" x14ac:dyDescent="0.25"/>
    <row r="561" customFormat="1" ht="14.25" customHeight="1" x14ac:dyDescent="0.25"/>
    <row r="562" customFormat="1" ht="14.25" customHeight="1" x14ac:dyDescent="0.25"/>
    <row r="563" customFormat="1" ht="14.25" customHeight="1" x14ac:dyDescent="0.25"/>
    <row r="564" customFormat="1" ht="14.25" customHeight="1" x14ac:dyDescent="0.25"/>
    <row r="565" customFormat="1" ht="14.25" customHeight="1" x14ac:dyDescent="0.25"/>
    <row r="566" customFormat="1" ht="14.25" customHeight="1" x14ac:dyDescent="0.25"/>
    <row r="567" customFormat="1" ht="14.25" customHeight="1" x14ac:dyDescent="0.25"/>
    <row r="568" customFormat="1" ht="14.25" customHeight="1" x14ac:dyDescent="0.25"/>
    <row r="569" customFormat="1" ht="14.25" customHeight="1" x14ac:dyDescent="0.25"/>
    <row r="570" customFormat="1" ht="14.25" customHeight="1" x14ac:dyDescent="0.25"/>
    <row r="571" customFormat="1" ht="14.25" customHeight="1" x14ac:dyDescent="0.25"/>
    <row r="572" customFormat="1" ht="14.25" customHeight="1" x14ac:dyDescent="0.25"/>
    <row r="573" customFormat="1" ht="14.25" customHeight="1" x14ac:dyDescent="0.25"/>
    <row r="574" customFormat="1" ht="14.25" customHeight="1" x14ac:dyDescent="0.25"/>
    <row r="575" customFormat="1" ht="14.25" customHeight="1" x14ac:dyDescent="0.25"/>
    <row r="576" customFormat="1" ht="14.25" customHeight="1" x14ac:dyDescent="0.25"/>
    <row r="577" customFormat="1" ht="14.25" customHeight="1" x14ac:dyDescent="0.25"/>
    <row r="578" customFormat="1" ht="14.25" customHeight="1" x14ac:dyDescent="0.25"/>
    <row r="579" customFormat="1" ht="14.25" customHeight="1" x14ac:dyDescent="0.25"/>
    <row r="580" customFormat="1" ht="14.25" customHeight="1" x14ac:dyDescent="0.25"/>
    <row r="581" customFormat="1" ht="14.25" customHeight="1" x14ac:dyDescent="0.25"/>
    <row r="582" customFormat="1" ht="14.25" customHeight="1" x14ac:dyDescent="0.25"/>
    <row r="583" customFormat="1" ht="14.25" customHeight="1" x14ac:dyDescent="0.25"/>
    <row r="584" customFormat="1" ht="14.25" customHeight="1" x14ac:dyDescent="0.25"/>
    <row r="585" customFormat="1" ht="14.25" customHeight="1" x14ac:dyDescent="0.25"/>
    <row r="586" customFormat="1" ht="14.25" customHeight="1" x14ac:dyDescent="0.25"/>
    <row r="587" customFormat="1" ht="14.25" customHeight="1" x14ac:dyDescent="0.25"/>
    <row r="588" customFormat="1" ht="14.25" customHeight="1" x14ac:dyDescent="0.25"/>
    <row r="589" customFormat="1" ht="14.25" customHeight="1" x14ac:dyDescent="0.25"/>
    <row r="590" customFormat="1" ht="14.25" customHeight="1" x14ac:dyDescent="0.25"/>
    <row r="591" customFormat="1" ht="14.25" customHeight="1" x14ac:dyDescent="0.25"/>
    <row r="592" customFormat="1" ht="14.25" customHeight="1" x14ac:dyDescent="0.25"/>
    <row r="593" customFormat="1" ht="14.25" customHeight="1" x14ac:dyDescent="0.25"/>
    <row r="594" customFormat="1" ht="14.25" customHeight="1" x14ac:dyDescent="0.25"/>
    <row r="595" customFormat="1" ht="14.25" customHeight="1" x14ac:dyDescent="0.25"/>
    <row r="596" customFormat="1" ht="14.25" customHeight="1" x14ac:dyDescent="0.25"/>
    <row r="597" customFormat="1" ht="14.25" customHeight="1" x14ac:dyDescent="0.25"/>
    <row r="598" customFormat="1" ht="14.25" customHeight="1" x14ac:dyDescent="0.25"/>
    <row r="599" customFormat="1" ht="14.25" customHeight="1" x14ac:dyDescent="0.25"/>
    <row r="600" customFormat="1" ht="14.25" customHeight="1" x14ac:dyDescent="0.25"/>
    <row r="601" customFormat="1" ht="14.25" customHeight="1" x14ac:dyDescent="0.25"/>
    <row r="602" customFormat="1" ht="14.25" customHeight="1" x14ac:dyDescent="0.25"/>
    <row r="603" customFormat="1" ht="14.25" customHeight="1" x14ac:dyDescent="0.25"/>
    <row r="604" customFormat="1" ht="14.25" customHeight="1" x14ac:dyDescent="0.25"/>
    <row r="605" customFormat="1" ht="14.25" customHeight="1" x14ac:dyDescent="0.25"/>
    <row r="606" customFormat="1" ht="14.25" customHeight="1" x14ac:dyDescent="0.25"/>
    <row r="607" customFormat="1" ht="14.25" customHeight="1" x14ac:dyDescent="0.25"/>
    <row r="608" customFormat="1" ht="14.25" customHeight="1" x14ac:dyDescent="0.25"/>
    <row r="609" customFormat="1" ht="14.25" customHeight="1" x14ac:dyDescent="0.25"/>
    <row r="610" customFormat="1" ht="14.25" customHeight="1" x14ac:dyDescent="0.25"/>
    <row r="611" customFormat="1" ht="14.25" customHeight="1" x14ac:dyDescent="0.25"/>
    <row r="612" customFormat="1" ht="14.25" customHeight="1" x14ac:dyDescent="0.25"/>
    <row r="613" customFormat="1" ht="14.25" customHeight="1" x14ac:dyDescent="0.25"/>
    <row r="614" customFormat="1" ht="14.25" customHeight="1" x14ac:dyDescent="0.25"/>
    <row r="615" customFormat="1" ht="14.25" customHeight="1" x14ac:dyDescent="0.25"/>
    <row r="616" customFormat="1" ht="14.25" customHeight="1" x14ac:dyDescent="0.25"/>
    <row r="617" customFormat="1" ht="14.25" customHeight="1" x14ac:dyDescent="0.25"/>
    <row r="618" customFormat="1" ht="14.25" customHeight="1" x14ac:dyDescent="0.25"/>
    <row r="619" customFormat="1" ht="14.25" customHeight="1" x14ac:dyDescent="0.25"/>
    <row r="620" customFormat="1" ht="14.25" customHeight="1" x14ac:dyDescent="0.25"/>
    <row r="621" customFormat="1" ht="14.25" customHeight="1" x14ac:dyDescent="0.25"/>
    <row r="622" customFormat="1" ht="14.25" customHeight="1" x14ac:dyDescent="0.25"/>
    <row r="623" customFormat="1" ht="14.25" customHeight="1" x14ac:dyDescent="0.25"/>
    <row r="624" customFormat="1" ht="14.25" customHeight="1" x14ac:dyDescent="0.25"/>
    <row r="625" customFormat="1" ht="14.25" customHeight="1" x14ac:dyDescent="0.25"/>
    <row r="626" customFormat="1" ht="14.25" customHeight="1" x14ac:dyDescent="0.25"/>
    <row r="627" customFormat="1" ht="14.25" customHeight="1" x14ac:dyDescent="0.25"/>
    <row r="628" customFormat="1" ht="14.25" customHeight="1" x14ac:dyDescent="0.25"/>
    <row r="629" customFormat="1" ht="14.25" customHeight="1" x14ac:dyDescent="0.25"/>
    <row r="630" customFormat="1" ht="14.25" customHeight="1" x14ac:dyDescent="0.25"/>
    <row r="631" customFormat="1" ht="14.25" customHeight="1" x14ac:dyDescent="0.25"/>
    <row r="632" customFormat="1" ht="14.25" customHeight="1" x14ac:dyDescent="0.25"/>
    <row r="633" customFormat="1" ht="14.25" customHeight="1" x14ac:dyDescent="0.25"/>
    <row r="634" customFormat="1" ht="14.25" customHeight="1" x14ac:dyDescent="0.25"/>
    <row r="635" customFormat="1" ht="14.25" customHeight="1" x14ac:dyDescent="0.25"/>
    <row r="636" customFormat="1" ht="14.25" customHeight="1" x14ac:dyDescent="0.25"/>
    <row r="637" customFormat="1" ht="14.25" customHeight="1" x14ac:dyDescent="0.25"/>
    <row r="638" customFormat="1" ht="14.25" customHeight="1" x14ac:dyDescent="0.25"/>
    <row r="639" customFormat="1" ht="14.25" customHeight="1" x14ac:dyDescent="0.25"/>
    <row r="640" customFormat="1" ht="14.25" customHeight="1" x14ac:dyDescent="0.25"/>
    <row r="641" customFormat="1" ht="14.25" customHeight="1" x14ac:dyDescent="0.25"/>
    <row r="642" customFormat="1" ht="14.25" customHeight="1" x14ac:dyDescent="0.25"/>
    <row r="643" customFormat="1" ht="14.25" customHeight="1" x14ac:dyDescent="0.25"/>
    <row r="644" customFormat="1" ht="14.25" customHeight="1" x14ac:dyDescent="0.25"/>
    <row r="645" customFormat="1" ht="14.25" customHeight="1" x14ac:dyDescent="0.25"/>
    <row r="646" customFormat="1" ht="14.25" customHeight="1" x14ac:dyDescent="0.25"/>
    <row r="647" customFormat="1" ht="14.25" customHeight="1" x14ac:dyDescent="0.25"/>
    <row r="648" customFormat="1" ht="14.25" customHeight="1" x14ac:dyDescent="0.25"/>
    <row r="649" customFormat="1" ht="14.25" customHeight="1" x14ac:dyDescent="0.25"/>
    <row r="650" customFormat="1" ht="14.25" customHeight="1" x14ac:dyDescent="0.25"/>
    <row r="651" customFormat="1" ht="14.25" customHeight="1" x14ac:dyDescent="0.25"/>
    <row r="652" customFormat="1" ht="14.25" customHeight="1" x14ac:dyDescent="0.25"/>
    <row r="653" customFormat="1" ht="14.25" customHeight="1" x14ac:dyDescent="0.25"/>
    <row r="654" customFormat="1" ht="14.25" customHeight="1" x14ac:dyDescent="0.25"/>
    <row r="655" customFormat="1" ht="14.25" customHeight="1" x14ac:dyDescent="0.25"/>
    <row r="656" customFormat="1" ht="14.25" customHeight="1" x14ac:dyDescent="0.25"/>
    <row r="657" customFormat="1" ht="14.25" customHeight="1" x14ac:dyDescent="0.25"/>
    <row r="658" customFormat="1" ht="14.25" customHeight="1" x14ac:dyDescent="0.25"/>
    <row r="659" customFormat="1" ht="14.25" customHeight="1" x14ac:dyDescent="0.25"/>
    <row r="660" customFormat="1" ht="14.25" customHeight="1" x14ac:dyDescent="0.25"/>
    <row r="661" customFormat="1" ht="14.25" customHeight="1" x14ac:dyDescent="0.25"/>
    <row r="662" customFormat="1" ht="14.25" customHeight="1" x14ac:dyDescent="0.25"/>
    <row r="663" customFormat="1" ht="14.25" customHeight="1" x14ac:dyDescent="0.25"/>
    <row r="664" customFormat="1" ht="14.25" customHeight="1" x14ac:dyDescent="0.25"/>
    <row r="665" customFormat="1" ht="14.25" customHeight="1" x14ac:dyDescent="0.25"/>
    <row r="666" customFormat="1" ht="14.25" customHeight="1" x14ac:dyDescent="0.25"/>
    <row r="667" customFormat="1" ht="14.25" customHeight="1" x14ac:dyDescent="0.25"/>
    <row r="668" customFormat="1" ht="14.25" customHeight="1" x14ac:dyDescent="0.25"/>
    <row r="669" customFormat="1" ht="14.25" customHeight="1" x14ac:dyDescent="0.25"/>
    <row r="670" customFormat="1" ht="14.25" customHeight="1" x14ac:dyDescent="0.25"/>
    <row r="671" customFormat="1" ht="14.25" customHeight="1" x14ac:dyDescent="0.25"/>
    <row r="672" customFormat="1" ht="14.25" customHeight="1" x14ac:dyDescent="0.25"/>
    <row r="673" customFormat="1" ht="14.25" customHeight="1" x14ac:dyDescent="0.25"/>
    <row r="674" customFormat="1" ht="14.25" customHeight="1" x14ac:dyDescent="0.25"/>
    <row r="675" customFormat="1" ht="14.25" customHeight="1" x14ac:dyDescent="0.25"/>
    <row r="676" customFormat="1" ht="14.25" customHeight="1" x14ac:dyDescent="0.25"/>
    <row r="677" customFormat="1" ht="14.25" customHeight="1" x14ac:dyDescent="0.25"/>
    <row r="678" customFormat="1" ht="14.25" customHeight="1" x14ac:dyDescent="0.25"/>
    <row r="679" customFormat="1" ht="14.25" customHeight="1" x14ac:dyDescent="0.25"/>
    <row r="680" customFormat="1" ht="14.25" customHeight="1" x14ac:dyDescent="0.25"/>
    <row r="681" customFormat="1" ht="14.25" customHeight="1" x14ac:dyDescent="0.25"/>
    <row r="682" customFormat="1" ht="14.25" customHeight="1" x14ac:dyDescent="0.25"/>
    <row r="683" customFormat="1" ht="14.25" customHeight="1" x14ac:dyDescent="0.25"/>
    <row r="684" customFormat="1" ht="14.25" customHeight="1" x14ac:dyDescent="0.25"/>
    <row r="685" customFormat="1" ht="14.25" customHeight="1" x14ac:dyDescent="0.25"/>
    <row r="686" customFormat="1" ht="14.25" customHeight="1" x14ac:dyDescent="0.25"/>
    <row r="687" customFormat="1" ht="14.25" customHeight="1" x14ac:dyDescent="0.25"/>
    <row r="688" customFormat="1" ht="14.25" customHeight="1" x14ac:dyDescent="0.25"/>
    <row r="689" customFormat="1" ht="14.25" customHeight="1" x14ac:dyDescent="0.25"/>
    <row r="690" customFormat="1" ht="14.25" customHeight="1" x14ac:dyDescent="0.25"/>
    <row r="691" customFormat="1" ht="14.25" customHeight="1" x14ac:dyDescent="0.25"/>
    <row r="692" customFormat="1" ht="14.25" customHeight="1" x14ac:dyDescent="0.25"/>
    <row r="693" customFormat="1" ht="14.25" customHeight="1" x14ac:dyDescent="0.25"/>
    <row r="694" customFormat="1" ht="14.25" customHeight="1" x14ac:dyDescent="0.25"/>
    <row r="695" customFormat="1" ht="14.25" customHeight="1" x14ac:dyDescent="0.25"/>
    <row r="696" customFormat="1" ht="14.25" customHeight="1" x14ac:dyDescent="0.25"/>
    <row r="697" customFormat="1" ht="14.25" customHeight="1" x14ac:dyDescent="0.25"/>
    <row r="698" customFormat="1" ht="14.25" customHeight="1" x14ac:dyDescent="0.25"/>
    <row r="699" customFormat="1" ht="14.25" customHeight="1" x14ac:dyDescent="0.25"/>
    <row r="700" customFormat="1" ht="14.25" customHeight="1" x14ac:dyDescent="0.25"/>
    <row r="701" customFormat="1" ht="14.25" customHeight="1" x14ac:dyDescent="0.25"/>
    <row r="702" customFormat="1" ht="14.25" customHeight="1" x14ac:dyDescent="0.25"/>
    <row r="703" customFormat="1" ht="14.25" customHeight="1" x14ac:dyDescent="0.25"/>
    <row r="704" customFormat="1" ht="14.25" customHeight="1" x14ac:dyDescent="0.25"/>
    <row r="705" customFormat="1" ht="14.25" customHeight="1" x14ac:dyDescent="0.25"/>
    <row r="706" customFormat="1" ht="14.25" customHeight="1" x14ac:dyDescent="0.25"/>
    <row r="707" customFormat="1" ht="14.25" customHeight="1" x14ac:dyDescent="0.25"/>
    <row r="708" customFormat="1" ht="14.25" customHeight="1" x14ac:dyDescent="0.25"/>
    <row r="709" customFormat="1" ht="14.25" customHeight="1" x14ac:dyDescent="0.25"/>
    <row r="710" customFormat="1" ht="14.25" customHeight="1" x14ac:dyDescent="0.25"/>
    <row r="711" customFormat="1" ht="14.25" customHeight="1" x14ac:dyDescent="0.25"/>
    <row r="712" customFormat="1" ht="14.25" customHeight="1" x14ac:dyDescent="0.25"/>
    <row r="713" customFormat="1" ht="14.25" customHeight="1" x14ac:dyDescent="0.25"/>
    <row r="714" customFormat="1" ht="14.25" customHeight="1" x14ac:dyDescent="0.25"/>
    <row r="715" customFormat="1" ht="14.25" customHeight="1" x14ac:dyDescent="0.25"/>
    <row r="716" customFormat="1" ht="14.25" customHeight="1" x14ac:dyDescent="0.25"/>
    <row r="717" customFormat="1" ht="14.25" customHeight="1" x14ac:dyDescent="0.25"/>
    <row r="718" customFormat="1" ht="14.25" customHeight="1" x14ac:dyDescent="0.25"/>
    <row r="719" customFormat="1" ht="14.25" customHeight="1" x14ac:dyDescent="0.25"/>
    <row r="720" customFormat="1" ht="14.25" customHeight="1" x14ac:dyDescent="0.25"/>
    <row r="721" customFormat="1" ht="14.25" customHeight="1" x14ac:dyDescent="0.25"/>
    <row r="722" customFormat="1" ht="14.25" customHeight="1" x14ac:dyDescent="0.25"/>
    <row r="723" customFormat="1" ht="14.25" customHeight="1" x14ac:dyDescent="0.25"/>
    <row r="724" customFormat="1" ht="14.25" customHeight="1" x14ac:dyDescent="0.25"/>
    <row r="725" customFormat="1" ht="14.25" customHeight="1" x14ac:dyDescent="0.25"/>
    <row r="726" customFormat="1" ht="14.25" customHeight="1" x14ac:dyDescent="0.25"/>
    <row r="727" customFormat="1" ht="14.25" customHeight="1" x14ac:dyDescent="0.25"/>
    <row r="728" customFormat="1" ht="14.25" customHeight="1" x14ac:dyDescent="0.25"/>
    <row r="729" customFormat="1" ht="14.25" customHeight="1" x14ac:dyDescent="0.25"/>
    <row r="730" customFormat="1" ht="14.25" customHeight="1" x14ac:dyDescent="0.25"/>
    <row r="731" customFormat="1" ht="14.25" customHeight="1" x14ac:dyDescent="0.25"/>
    <row r="732" customFormat="1" ht="14.25" customHeight="1" x14ac:dyDescent="0.25"/>
    <row r="733" customFormat="1" ht="14.25" customHeight="1" x14ac:dyDescent="0.25"/>
    <row r="734" customFormat="1" ht="14.25" customHeight="1" x14ac:dyDescent="0.25"/>
    <row r="735" customFormat="1" ht="14.25" customHeight="1" x14ac:dyDescent="0.25"/>
    <row r="736" customFormat="1" ht="14.25" customHeight="1" x14ac:dyDescent="0.25"/>
    <row r="737" customFormat="1" ht="14.25" customHeight="1" x14ac:dyDescent="0.25"/>
    <row r="738" customFormat="1" ht="14.25" customHeight="1" x14ac:dyDescent="0.25"/>
    <row r="739" customFormat="1" ht="14.25" customHeight="1" x14ac:dyDescent="0.25"/>
    <row r="740" customFormat="1" ht="14.25" customHeight="1" x14ac:dyDescent="0.25"/>
    <row r="741" customFormat="1" ht="14.25" customHeight="1" x14ac:dyDescent="0.25"/>
    <row r="742" customFormat="1" ht="14.25" customHeight="1" x14ac:dyDescent="0.25"/>
    <row r="743" customFormat="1" ht="14.25" customHeight="1" x14ac:dyDescent="0.25"/>
    <row r="744" customFormat="1" ht="14.25" customHeight="1" x14ac:dyDescent="0.25"/>
    <row r="745" customFormat="1" ht="14.25" customHeight="1" x14ac:dyDescent="0.25"/>
    <row r="746" customFormat="1" ht="14.25" customHeight="1" x14ac:dyDescent="0.25"/>
    <row r="747" customFormat="1" ht="14.25" customHeight="1" x14ac:dyDescent="0.25"/>
    <row r="748" customFormat="1" ht="14.25" customHeight="1" x14ac:dyDescent="0.25"/>
    <row r="749" customFormat="1" ht="14.25" customHeight="1" x14ac:dyDescent="0.25"/>
    <row r="750" customFormat="1" ht="14.25" customHeight="1" x14ac:dyDescent="0.25"/>
    <row r="751" customFormat="1" ht="14.25" customHeight="1" x14ac:dyDescent="0.25"/>
    <row r="752" customFormat="1" ht="14.25" customHeight="1" x14ac:dyDescent="0.25"/>
    <row r="753" customFormat="1" ht="14.25" customHeight="1" x14ac:dyDescent="0.25"/>
    <row r="754" customFormat="1" ht="14.25" customHeight="1" x14ac:dyDescent="0.25"/>
    <row r="755" customFormat="1" ht="14.25" customHeight="1" x14ac:dyDescent="0.25"/>
    <row r="756" customFormat="1" ht="14.25" customHeight="1" x14ac:dyDescent="0.25"/>
    <row r="757" customFormat="1" ht="14.25" customHeight="1" x14ac:dyDescent="0.25"/>
    <row r="758" customFormat="1" ht="14.25" customHeight="1" x14ac:dyDescent="0.25"/>
    <row r="759" customFormat="1" ht="14.25" customHeight="1" x14ac:dyDescent="0.25"/>
    <row r="760" customFormat="1" ht="14.25" customHeight="1" x14ac:dyDescent="0.25"/>
    <row r="761" customFormat="1" ht="14.25" customHeight="1" x14ac:dyDescent="0.25"/>
    <row r="762" customFormat="1" ht="14.25" customHeight="1" x14ac:dyDescent="0.25"/>
    <row r="763" customFormat="1" ht="14.25" customHeight="1" x14ac:dyDescent="0.25"/>
    <row r="764" customFormat="1" ht="14.25" customHeight="1" x14ac:dyDescent="0.25"/>
    <row r="765" customFormat="1" ht="14.25" customHeight="1" x14ac:dyDescent="0.25"/>
    <row r="766" customFormat="1" ht="14.25" customHeight="1" x14ac:dyDescent="0.25"/>
    <row r="767" customFormat="1" ht="14.25" customHeight="1" x14ac:dyDescent="0.25"/>
    <row r="768" customFormat="1" ht="14.25" customHeight="1" x14ac:dyDescent="0.25"/>
    <row r="769" customFormat="1" ht="14.25" customHeight="1" x14ac:dyDescent="0.25"/>
    <row r="770" customFormat="1" ht="14.25" customHeight="1" x14ac:dyDescent="0.25"/>
    <row r="771" customFormat="1" ht="14.25" customHeight="1" x14ac:dyDescent="0.25"/>
    <row r="772" customFormat="1" ht="14.25" customHeight="1" x14ac:dyDescent="0.25"/>
    <row r="773" customFormat="1" ht="14.25" customHeight="1" x14ac:dyDescent="0.25"/>
    <row r="774" customFormat="1" ht="14.25" customHeight="1" x14ac:dyDescent="0.25"/>
    <row r="775" customFormat="1" ht="14.25" customHeight="1" x14ac:dyDescent="0.25"/>
    <row r="776" customFormat="1" ht="14.25" customHeight="1" x14ac:dyDescent="0.25"/>
    <row r="777" customFormat="1" ht="14.25" customHeight="1" x14ac:dyDescent="0.25"/>
    <row r="778" customFormat="1" ht="14.25" customHeight="1" x14ac:dyDescent="0.25"/>
    <row r="779" customFormat="1" ht="14.25" customHeight="1" x14ac:dyDescent="0.25"/>
    <row r="780" customFormat="1" ht="14.25" customHeight="1" x14ac:dyDescent="0.25"/>
    <row r="781" customFormat="1" ht="14.25" customHeight="1" x14ac:dyDescent="0.25"/>
    <row r="782" customFormat="1" ht="14.25" customHeight="1" x14ac:dyDescent="0.25"/>
    <row r="783" customFormat="1" ht="14.25" customHeight="1" x14ac:dyDescent="0.25"/>
    <row r="784" customFormat="1" ht="14.25" customHeight="1" x14ac:dyDescent="0.25"/>
    <row r="785" customFormat="1" ht="14.25" customHeight="1" x14ac:dyDescent="0.25"/>
    <row r="786" customFormat="1" ht="14.25" customHeight="1" x14ac:dyDescent="0.25"/>
    <row r="787" customFormat="1" ht="14.25" customHeight="1" x14ac:dyDescent="0.25"/>
    <row r="788" customFormat="1" ht="14.25" customHeight="1" x14ac:dyDescent="0.25"/>
    <row r="789" customFormat="1" ht="14.25" customHeight="1" x14ac:dyDescent="0.25"/>
    <row r="790" customFormat="1" ht="14.25" customHeight="1" x14ac:dyDescent="0.25"/>
    <row r="791" customFormat="1" ht="14.25" customHeight="1" x14ac:dyDescent="0.25"/>
    <row r="792" customFormat="1" ht="14.25" customHeight="1" x14ac:dyDescent="0.25"/>
    <row r="793" customFormat="1" ht="14.25" customHeight="1" x14ac:dyDescent="0.25"/>
    <row r="794" customFormat="1" ht="14.25" customHeight="1" x14ac:dyDescent="0.25"/>
    <row r="795" customFormat="1" ht="14.25" customHeight="1" x14ac:dyDescent="0.25"/>
    <row r="796" customFormat="1" ht="14.25" customHeight="1" x14ac:dyDescent="0.25"/>
    <row r="797" customFormat="1" ht="14.25" customHeight="1" x14ac:dyDescent="0.25"/>
    <row r="798" customFormat="1" ht="14.25" customHeight="1" x14ac:dyDescent="0.25"/>
    <row r="799" customFormat="1" ht="14.25" customHeight="1" x14ac:dyDescent="0.25"/>
    <row r="800" customFormat="1" ht="14.25" customHeight="1" x14ac:dyDescent="0.25"/>
    <row r="801" customFormat="1" ht="14.25" customHeight="1" x14ac:dyDescent="0.25"/>
    <row r="802" customFormat="1" ht="14.25" customHeight="1" x14ac:dyDescent="0.25"/>
    <row r="803" customFormat="1" ht="14.25" customHeight="1" x14ac:dyDescent="0.25"/>
    <row r="804" customFormat="1" ht="14.25" customHeight="1" x14ac:dyDescent="0.25"/>
    <row r="805" customFormat="1" ht="14.25" customHeight="1" x14ac:dyDescent="0.25"/>
    <row r="806" customFormat="1" ht="14.25" customHeight="1" x14ac:dyDescent="0.25"/>
    <row r="807" customFormat="1" ht="14.25" customHeight="1" x14ac:dyDescent="0.25"/>
    <row r="808" customFormat="1" ht="14.25" customHeight="1" x14ac:dyDescent="0.25"/>
    <row r="809" customFormat="1" ht="14.25" customHeight="1" x14ac:dyDescent="0.25"/>
    <row r="810" customFormat="1" ht="14.25" customHeight="1" x14ac:dyDescent="0.25"/>
    <row r="811" customFormat="1" ht="14.25" customHeight="1" x14ac:dyDescent="0.25"/>
    <row r="812" customFormat="1" ht="14.25" customHeight="1" x14ac:dyDescent="0.25"/>
    <row r="813" customFormat="1" ht="14.25" customHeight="1" x14ac:dyDescent="0.25"/>
    <row r="814" customFormat="1" ht="14.25" customHeight="1" x14ac:dyDescent="0.25"/>
    <row r="815" customFormat="1" ht="14.25" customHeight="1" x14ac:dyDescent="0.25"/>
    <row r="816" customFormat="1" ht="14.25" customHeight="1" x14ac:dyDescent="0.25"/>
    <row r="817" customFormat="1" ht="14.25" customHeight="1" x14ac:dyDescent="0.25"/>
    <row r="818" customFormat="1" ht="14.25" customHeight="1" x14ac:dyDescent="0.25"/>
    <row r="819" customFormat="1" ht="14.25" customHeight="1" x14ac:dyDescent="0.25"/>
    <row r="820" customFormat="1" ht="14.25" customHeight="1" x14ac:dyDescent="0.25"/>
    <row r="821" customFormat="1" ht="14.25" customHeight="1" x14ac:dyDescent="0.25"/>
    <row r="822" customFormat="1" ht="14.25" customHeight="1" x14ac:dyDescent="0.25"/>
    <row r="823" customFormat="1" ht="14.25" customHeight="1" x14ac:dyDescent="0.25"/>
    <row r="824" customFormat="1" ht="14.25" customHeight="1" x14ac:dyDescent="0.25"/>
    <row r="825" customFormat="1" ht="14.25" customHeight="1" x14ac:dyDescent="0.25"/>
    <row r="826" customFormat="1" ht="14.25" customHeight="1" x14ac:dyDescent="0.25"/>
    <row r="827" customFormat="1" ht="14.25" customHeight="1" x14ac:dyDescent="0.25"/>
    <row r="828" customFormat="1" ht="14.25" customHeight="1" x14ac:dyDescent="0.25"/>
    <row r="829" customFormat="1" ht="14.25" customHeight="1" x14ac:dyDescent="0.25"/>
    <row r="830" customFormat="1" ht="14.25" customHeight="1" x14ac:dyDescent="0.25"/>
    <row r="831" customFormat="1" ht="14.25" customHeight="1" x14ac:dyDescent="0.25"/>
    <row r="832" customFormat="1" ht="14.25" customHeight="1" x14ac:dyDescent="0.25"/>
    <row r="833" customFormat="1" ht="14.25" customHeight="1" x14ac:dyDescent="0.25"/>
    <row r="834" customFormat="1" ht="14.25" customHeight="1" x14ac:dyDescent="0.25"/>
    <row r="835" customFormat="1" ht="14.25" customHeight="1" x14ac:dyDescent="0.25"/>
    <row r="836" customFormat="1" ht="14.25" customHeight="1" x14ac:dyDescent="0.25"/>
    <row r="837" customFormat="1" ht="14.25" customHeight="1" x14ac:dyDescent="0.25"/>
    <row r="838" customFormat="1" ht="14.25" customHeight="1" x14ac:dyDescent="0.25"/>
    <row r="839" customFormat="1" ht="14.25" customHeight="1" x14ac:dyDescent="0.25"/>
    <row r="840" customFormat="1" ht="14.25" customHeight="1" x14ac:dyDescent="0.25"/>
    <row r="841" customFormat="1" ht="14.25" customHeight="1" x14ac:dyDescent="0.25"/>
    <row r="842" customFormat="1" ht="14.25" customHeight="1" x14ac:dyDescent="0.25"/>
    <row r="843" customFormat="1" ht="14.25" customHeight="1" x14ac:dyDescent="0.25"/>
    <row r="844" customFormat="1" ht="14.25" customHeight="1" x14ac:dyDescent="0.25"/>
    <row r="845" customFormat="1" ht="14.25" customHeight="1" x14ac:dyDescent="0.25"/>
    <row r="846" customFormat="1" ht="14.25" customHeight="1" x14ac:dyDescent="0.25"/>
    <row r="847" customFormat="1" ht="14.25" customHeight="1" x14ac:dyDescent="0.25"/>
    <row r="848" customFormat="1" ht="14.25" customHeight="1" x14ac:dyDescent="0.25"/>
    <row r="849" customFormat="1" ht="14.25" customHeight="1" x14ac:dyDescent="0.25"/>
    <row r="850" customFormat="1" ht="14.25" customHeight="1" x14ac:dyDescent="0.25"/>
    <row r="851" customFormat="1" ht="14.25" customHeight="1" x14ac:dyDescent="0.25"/>
    <row r="852" customFormat="1" ht="14.25" customHeight="1" x14ac:dyDescent="0.25"/>
    <row r="853" customFormat="1" ht="14.25" customHeight="1" x14ac:dyDescent="0.25"/>
    <row r="854" customFormat="1" ht="14.25" customHeight="1" x14ac:dyDescent="0.25"/>
    <row r="855" customFormat="1" ht="14.25" customHeight="1" x14ac:dyDescent="0.25"/>
    <row r="856" customFormat="1" ht="14.25" customHeight="1" x14ac:dyDescent="0.25"/>
    <row r="857" customFormat="1" ht="14.25" customHeight="1" x14ac:dyDescent="0.25"/>
    <row r="858" customFormat="1" ht="14.25" customHeight="1" x14ac:dyDescent="0.25"/>
    <row r="859" customFormat="1" ht="14.25" customHeight="1" x14ac:dyDescent="0.25"/>
    <row r="860" customFormat="1" ht="14.25" customHeight="1" x14ac:dyDescent="0.25"/>
    <row r="861" customFormat="1" ht="14.25" customHeight="1" x14ac:dyDescent="0.25"/>
    <row r="862" customFormat="1" ht="14.25" customHeight="1" x14ac:dyDescent="0.25"/>
    <row r="863" customFormat="1" ht="14.25" customHeight="1" x14ac:dyDescent="0.25"/>
    <row r="864" customFormat="1" ht="14.25" customHeight="1" x14ac:dyDescent="0.25"/>
    <row r="865" customFormat="1" ht="14.25" customHeight="1" x14ac:dyDescent="0.25"/>
    <row r="866" customFormat="1" ht="14.25" customHeight="1" x14ac:dyDescent="0.25"/>
    <row r="867" customFormat="1" ht="14.25" customHeight="1" x14ac:dyDescent="0.25"/>
    <row r="868" customFormat="1" ht="14.25" customHeight="1" x14ac:dyDescent="0.25"/>
    <row r="869" customFormat="1" ht="14.25" customHeight="1" x14ac:dyDescent="0.25"/>
    <row r="870" customFormat="1" ht="14.25" customHeight="1" x14ac:dyDescent="0.25"/>
    <row r="871" customFormat="1" ht="14.25" customHeight="1" x14ac:dyDescent="0.25"/>
    <row r="872" customFormat="1" ht="14.25" customHeight="1" x14ac:dyDescent="0.25"/>
    <row r="873" customFormat="1" ht="14.25" customHeight="1" x14ac:dyDescent="0.25"/>
    <row r="874" customFormat="1" ht="14.25" customHeight="1" x14ac:dyDescent="0.25"/>
    <row r="875" customFormat="1" ht="14.25" customHeight="1" x14ac:dyDescent="0.25"/>
    <row r="876" customFormat="1" ht="14.25" customHeight="1" x14ac:dyDescent="0.25"/>
    <row r="877" customFormat="1" ht="14.25" customHeight="1" x14ac:dyDescent="0.25"/>
    <row r="878" customFormat="1" ht="14.25" customHeight="1" x14ac:dyDescent="0.25"/>
    <row r="879" customFormat="1" ht="14.25" customHeight="1" x14ac:dyDescent="0.25"/>
    <row r="880" customFormat="1" ht="14.25" customHeight="1" x14ac:dyDescent="0.25"/>
    <row r="881" customFormat="1" ht="14.25" customHeight="1" x14ac:dyDescent="0.25"/>
    <row r="882" customFormat="1" ht="14.25" customHeight="1" x14ac:dyDescent="0.25"/>
    <row r="883" customFormat="1" ht="14.25" customHeight="1" x14ac:dyDescent="0.25"/>
    <row r="884" customFormat="1" ht="14.25" customHeight="1" x14ac:dyDescent="0.25"/>
    <row r="885" customFormat="1" ht="14.25" customHeight="1" x14ac:dyDescent="0.25"/>
    <row r="886" customFormat="1" ht="14.25" customHeight="1" x14ac:dyDescent="0.25"/>
    <row r="887" customFormat="1" ht="14.25" customHeight="1" x14ac:dyDescent="0.25"/>
    <row r="888" customFormat="1" ht="14.25" customHeight="1" x14ac:dyDescent="0.25"/>
    <row r="889" customFormat="1" ht="14.25" customHeight="1" x14ac:dyDescent="0.25"/>
    <row r="890" customFormat="1" ht="14.25" customHeight="1" x14ac:dyDescent="0.25"/>
    <row r="891" customFormat="1" ht="14.25" customHeight="1" x14ac:dyDescent="0.25"/>
    <row r="892" customFormat="1" ht="14.25" customHeight="1" x14ac:dyDescent="0.25"/>
    <row r="893" customFormat="1" ht="14.25" customHeight="1" x14ac:dyDescent="0.25"/>
    <row r="894" customFormat="1" ht="14.25" customHeight="1" x14ac:dyDescent="0.25"/>
    <row r="895" customFormat="1" ht="14.25" customHeight="1" x14ac:dyDescent="0.25"/>
    <row r="896" customFormat="1" ht="14.25" customHeight="1" x14ac:dyDescent="0.25"/>
    <row r="897" customFormat="1" ht="14.25" customHeight="1" x14ac:dyDescent="0.25"/>
    <row r="898" customFormat="1" ht="14.25" customHeight="1" x14ac:dyDescent="0.25"/>
    <row r="899" customFormat="1" ht="14.25" customHeight="1" x14ac:dyDescent="0.25"/>
    <row r="900" customFormat="1" ht="14.25" customHeight="1" x14ac:dyDescent="0.25"/>
    <row r="901" customFormat="1" ht="14.25" customHeight="1" x14ac:dyDescent="0.25"/>
    <row r="902" customFormat="1" ht="14.25" customHeight="1" x14ac:dyDescent="0.25"/>
    <row r="903" customFormat="1" ht="14.25" customHeight="1" x14ac:dyDescent="0.25"/>
    <row r="904" customFormat="1" ht="14.25" customHeight="1" x14ac:dyDescent="0.25"/>
    <row r="905" customFormat="1" ht="14.25" customHeight="1" x14ac:dyDescent="0.25"/>
    <row r="906" customFormat="1" ht="14.25" customHeight="1" x14ac:dyDescent="0.25"/>
    <row r="907" customFormat="1" ht="14.25" customHeight="1" x14ac:dyDescent="0.25"/>
    <row r="908" customFormat="1" ht="14.25" customHeight="1" x14ac:dyDescent="0.25"/>
    <row r="909" customFormat="1" ht="14.25" customHeight="1" x14ac:dyDescent="0.25"/>
    <row r="910" customFormat="1" ht="14.25" customHeight="1" x14ac:dyDescent="0.25"/>
    <row r="911" customFormat="1" ht="14.25" customHeight="1" x14ac:dyDescent="0.25"/>
    <row r="912" customFormat="1" ht="14.25" customHeight="1" x14ac:dyDescent="0.25"/>
    <row r="913" customFormat="1" ht="14.25" customHeight="1" x14ac:dyDescent="0.25"/>
    <row r="914" customFormat="1" ht="14.25" customHeight="1" x14ac:dyDescent="0.25"/>
    <row r="915" customFormat="1" ht="14.25" customHeight="1" x14ac:dyDescent="0.25"/>
    <row r="916" customFormat="1" ht="14.25" customHeight="1" x14ac:dyDescent="0.25"/>
    <row r="917" customFormat="1" ht="14.25" customHeight="1" x14ac:dyDescent="0.25"/>
    <row r="918" customFormat="1" ht="14.25" customHeight="1" x14ac:dyDescent="0.25"/>
    <row r="919" customFormat="1" ht="14.25" customHeight="1" x14ac:dyDescent="0.25"/>
    <row r="920" customFormat="1" ht="14.25" customHeight="1" x14ac:dyDescent="0.25"/>
    <row r="921" customFormat="1" ht="14.25" customHeight="1" x14ac:dyDescent="0.25"/>
    <row r="922" customFormat="1" ht="14.25" customHeight="1" x14ac:dyDescent="0.25"/>
    <row r="923" customFormat="1" ht="14.25" customHeight="1" x14ac:dyDescent="0.25"/>
    <row r="924" customFormat="1" ht="14.25" customHeight="1" x14ac:dyDescent="0.25"/>
    <row r="925" customFormat="1" ht="14.25" customHeight="1" x14ac:dyDescent="0.25"/>
    <row r="926" customFormat="1" ht="14.25" customHeight="1" x14ac:dyDescent="0.25"/>
    <row r="927" customFormat="1" ht="14.25" customHeight="1" x14ac:dyDescent="0.25"/>
    <row r="928" customFormat="1" ht="14.25" customHeight="1" x14ac:dyDescent="0.25"/>
    <row r="929" customFormat="1" ht="14.25" customHeight="1" x14ac:dyDescent="0.25"/>
    <row r="930" customFormat="1" ht="14.25" customHeight="1" x14ac:dyDescent="0.25"/>
    <row r="931" customFormat="1" ht="14.25" customHeight="1" x14ac:dyDescent="0.25"/>
    <row r="932" customFormat="1" ht="14.25" customHeight="1" x14ac:dyDescent="0.25"/>
    <row r="933" customFormat="1" ht="14.25" customHeight="1" x14ac:dyDescent="0.25"/>
    <row r="934" customFormat="1" ht="14.25" customHeight="1" x14ac:dyDescent="0.25"/>
    <row r="935" customFormat="1" ht="14.25" customHeight="1" x14ac:dyDescent="0.25"/>
    <row r="936" customFormat="1" ht="14.25" customHeight="1" x14ac:dyDescent="0.25"/>
    <row r="937" customFormat="1" ht="14.25" customHeight="1" x14ac:dyDescent="0.25"/>
    <row r="938" customFormat="1" ht="14.25" customHeight="1" x14ac:dyDescent="0.25"/>
    <row r="939" customFormat="1" ht="14.25" customHeight="1" x14ac:dyDescent="0.25"/>
    <row r="940" customFormat="1" ht="14.25" customHeight="1" x14ac:dyDescent="0.25"/>
    <row r="941" customFormat="1" ht="14.25" customHeight="1" x14ac:dyDescent="0.25"/>
    <row r="942" customFormat="1" ht="14.25" customHeight="1" x14ac:dyDescent="0.25"/>
    <row r="943" customFormat="1" ht="14.25" customHeight="1" x14ac:dyDescent="0.25"/>
    <row r="944" customFormat="1" ht="14.25" customHeight="1" x14ac:dyDescent="0.25"/>
    <row r="945" customFormat="1" ht="14.25" customHeight="1" x14ac:dyDescent="0.25"/>
    <row r="946" customFormat="1" ht="14.25" customHeight="1" x14ac:dyDescent="0.25"/>
    <row r="947" customFormat="1" ht="14.25" customHeight="1" x14ac:dyDescent="0.25"/>
    <row r="948" customFormat="1" ht="14.25" customHeight="1" x14ac:dyDescent="0.25"/>
    <row r="949" customFormat="1" ht="14.25" customHeight="1" x14ac:dyDescent="0.25"/>
    <row r="950" customFormat="1" ht="14.25" customHeight="1" x14ac:dyDescent="0.25"/>
    <row r="951" customFormat="1" ht="14.25" customHeight="1" x14ac:dyDescent="0.25"/>
    <row r="952" customFormat="1" ht="14.25" customHeight="1" x14ac:dyDescent="0.25"/>
    <row r="953" customFormat="1" ht="14.25" customHeight="1" x14ac:dyDescent="0.25"/>
    <row r="954" customFormat="1" ht="14.25" customHeight="1" x14ac:dyDescent="0.25"/>
    <row r="955" customFormat="1" ht="14.25" customHeight="1" x14ac:dyDescent="0.25"/>
    <row r="956" customFormat="1" ht="14.25" customHeight="1" x14ac:dyDescent="0.25"/>
    <row r="957" customFormat="1" ht="14.25" customHeight="1" x14ac:dyDescent="0.25"/>
    <row r="958" customFormat="1" ht="14.25" customHeight="1" x14ac:dyDescent="0.25"/>
    <row r="959" customFormat="1" ht="14.25" customHeight="1" x14ac:dyDescent="0.25"/>
    <row r="960" customFormat="1" ht="14.25" customHeight="1" x14ac:dyDescent="0.25"/>
    <row r="961" customFormat="1" ht="14.25" customHeight="1" x14ac:dyDescent="0.25"/>
    <row r="962" customFormat="1" ht="14.25" customHeight="1" x14ac:dyDescent="0.25"/>
    <row r="963" customFormat="1" ht="14.25" customHeight="1" x14ac:dyDescent="0.25"/>
    <row r="964" customFormat="1" ht="14.25" customHeight="1" x14ac:dyDescent="0.25"/>
    <row r="965" customFormat="1" ht="14.25" customHeight="1" x14ac:dyDescent="0.25"/>
    <row r="966" customFormat="1" ht="14.25" customHeight="1" x14ac:dyDescent="0.25"/>
    <row r="967" customFormat="1" ht="14.25" customHeight="1" x14ac:dyDescent="0.25"/>
    <row r="968" customFormat="1" ht="14.25" customHeight="1" x14ac:dyDescent="0.25"/>
    <row r="969" customFormat="1" ht="14.25" customHeight="1" x14ac:dyDescent="0.25"/>
    <row r="970" customFormat="1" ht="14.25" customHeight="1" x14ac:dyDescent="0.25"/>
    <row r="971" customFormat="1" ht="14.25" customHeight="1" x14ac:dyDescent="0.25"/>
    <row r="972" customFormat="1" ht="14.25" customHeight="1" x14ac:dyDescent="0.25"/>
    <row r="973" customFormat="1" ht="14.25" customHeight="1" x14ac:dyDescent="0.25"/>
    <row r="974" customFormat="1" ht="14.25" customHeight="1" x14ac:dyDescent="0.25"/>
    <row r="975" customFormat="1" ht="14.25" customHeight="1" x14ac:dyDescent="0.25"/>
    <row r="976" customFormat="1" ht="14.25" customHeight="1" x14ac:dyDescent="0.25"/>
    <row r="977" customFormat="1" ht="14.25" customHeight="1" x14ac:dyDescent="0.25"/>
    <row r="978" customFormat="1" ht="14.25" customHeight="1" x14ac:dyDescent="0.25"/>
    <row r="979" customFormat="1" ht="14.25" customHeight="1" x14ac:dyDescent="0.25"/>
    <row r="980" customFormat="1" ht="14.25" customHeight="1" x14ac:dyDescent="0.25"/>
    <row r="981" customFormat="1" ht="14.25" customHeight="1" x14ac:dyDescent="0.25"/>
    <row r="982" customFormat="1" ht="14.25" customHeight="1" x14ac:dyDescent="0.25"/>
    <row r="983" customFormat="1" ht="14.25" customHeight="1" x14ac:dyDescent="0.25"/>
    <row r="984" customFormat="1" ht="14.25" customHeight="1" x14ac:dyDescent="0.25"/>
    <row r="985" customFormat="1" ht="14.25" customHeight="1" x14ac:dyDescent="0.25"/>
    <row r="986" customFormat="1" ht="14.25" customHeight="1" x14ac:dyDescent="0.25"/>
    <row r="987" customFormat="1" ht="14.25" customHeight="1" x14ac:dyDescent="0.25"/>
    <row r="988" customFormat="1" ht="14.25" customHeight="1" x14ac:dyDescent="0.25"/>
    <row r="989" customFormat="1" ht="14.25" customHeight="1" x14ac:dyDescent="0.25"/>
    <row r="990" customFormat="1" ht="14.25" customHeight="1" x14ac:dyDescent="0.25"/>
    <row r="991" customFormat="1" ht="14.25" customHeight="1" x14ac:dyDescent="0.25"/>
    <row r="992" customFormat="1" ht="14.25" customHeight="1" x14ac:dyDescent="0.25"/>
    <row r="993" customFormat="1" ht="14.25" customHeight="1" x14ac:dyDescent="0.25"/>
    <row r="994" customFormat="1" ht="14.25" customHeight="1" x14ac:dyDescent="0.25"/>
    <row r="995" customFormat="1" ht="14.25" customHeight="1" x14ac:dyDescent="0.25"/>
    <row r="996" customFormat="1" ht="14.25" customHeight="1" x14ac:dyDescent="0.25"/>
    <row r="997" customFormat="1" ht="14.25" customHeight="1" x14ac:dyDescent="0.25"/>
    <row r="998" customFormat="1" ht="14.25" customHeight="1" x14ac:dyDescent="0.25"/>
    <row r="999" customFormat="1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workbookViewId="0"/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15.7109375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9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9"/>
      <c r="B5" s="1" t="s">
        <v>4</v>
      </c>
      <c r="C5" s="4" t="str">
        <f>'1. Credit &amp; Collections'!C5</f>
        <v xml:space="preserve">TidalHealth Peninsula </v>
      </c>
      <c r="G5" s="10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9"/>
      <c r="B6" s="1"/>
      <c r="C6" s="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9"/>
      <c r="B7" s="1" t="s">
        <v>6</v>
      </c>
      <c r="C7" s="4">
        <f>'1. Credit &amp; Collections'!C7</f>
        <v>210019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9"/>
      <c r="C8" s="1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2024</v>
      </c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9" t="s">
        <v>18</v>
      </c>
      <c r="C11" s="2" t="s">
        <v>2</v>
      </c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20</v>
      </c>
      <c r="B12" s="8" t="s">
        <v>19</v>
      </c>
      <c r="C12" s="45">
        <v>1831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22</v>
      </c>
      <c r="B13" s="8" t="s">
        <v>109</v>
      </c>
      <c r="C13" s="45">
        <v>474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89</v>
      </c>
      <c r="B14" s="8" t="s">
        <v>110</v>
      </c>
      <c r="C14" s="45">
        <f>1188+5730</f>
        <v>6918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8"/>
      <c r="C15" s="1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23</v>
      </c>
      <c r="B16" s="8" t="s">
        <v>21</v>
      </c>
      <c r="C16" s="45">
        <v>232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25</v>
      </c>
      <c r="B17" s="8" t="s">
        <v>111</v>
      </c>
      <c r="C17" s="45">
        <v>46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26</v>
      </c>
      <c r="B18" s="8" t="s">
        <v>112</v>
      </c>
      <c r="C18" s="45">
        <f>142+555</f>
        <v>697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8"/>
      <c r="C19" s="1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4" t="s">
        <v>27</v>
      </c>
      <c r="B20" s="1" t="s">
        <v>24</v>
      </c>
      <c r="C20" s="46">
        <v>16156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4" t="s">
        <v>29</v>
      </c>
      <c r="B21" s="1" t="s">
        <v>113</v>
      </c>
      <c r="C21" s="46">
        <v>1117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4" t="s">
        <v>30</v>
      </c>
      <c r="B22" s="1" t="s">
        <v>114</v>
      </c>
      <c r="C22" s="46">
        <f>16967+8442</f>
        <v>25409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4" t="s">
        <v>31</v>
      </c>
      <c r="B23" s="1" t="s">
        <v>115</v>
      </c>
      <c r="C23" s="47">
        <v>76787871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4" t="s">
        <v>32</v>
      </c>
      <c r="B24" s="1" t="s">
        <v>90</v>
      </c>
      <c r="C24" s="47">
        <v>9825371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4"/>
      <c r="B25" s="1"/>
      <c r="C25" s="4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4" t="s">
        <v>33</v>
      </c>
      <c r="B26" s="1" t="s">
        <v>28</v>
      </c>
      <c r="C26" s="46">
        <v>509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4" t="s">
        <v>35</v>
      </c>
      <c r="B27" s="8" t="s">
        <v>116</v>
      </c>
      <c r="C27" s="46">
        <v>132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4" t="s">
        <v>36</v>
      </c>
      <c r="B28" s="8" t="s">
        <v>117</v>
      </c>
      <c r="C28" s="46">
        <f>312+704</f>
        <v>1016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4" t="s">
        <v>37</v>
      </c>
      <c r="B29" s="1" t="s">
        <v>118</v>
      </c>
      <c r="C29" s="47">
        <v>5530982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4" t="s">
        <v>39</v>
      </c>
      <c r="B30" s="1" t="s">
        <v>91</v>
      </c>
      <c r="C30" s="47">
        <v>571467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4" t="s">
        <v>92</v>
      </c>
      <c r="B31" s="1" t="s">
        <v>99</v>
      </c>
      <c r="C31" s="47">
        <f>+C30</f>
        <v>571467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4"/>
      <c r="B32" s="1"/>
      <c r="C32" s="3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93</v>
      </c>
      <c r="B33" s="1" t="s">
        <v>34</v>
      </c>
      <c r="C33" s="46">
        <f t="shared" ref="C33:C38" si="0">+C20+C26</f>
        <v>16665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94</v>
      </c>
      <c r="B34" s="1" t="s">
        <v>119</v>
      </c>
      <c r="C34" s="46">
        <f t="shared" si="0"/>
        <v>1249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95</v>
      </c>
      <c r="B35" s="1" t="s">
        <v>120</v>
      </c>
      <c r="C35" s="46">
        <f t="shared" si="0"/>
        <v>26425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5" t="s">
        <v>96</v>
      </c>
      <c r="B36" s="1" t="s">
        <v>121</v>
      </c>
      <c r="C36" s="47">
        <f t="shared" si="0"/>
        <v>82318853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5" t="s">
        <v>97</v>
      </c>
      <c r="B37" s="1" t="s">
        <v>38</v>
      </c>
      <c r="C37" s="47">
        <f t="shared" si="0"/>
        <v>10396838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5" t="s">
        <v>98</v>
      </c>
      <c r="B38" s="1" t="s">
        <v>40</v>
      </c>
      <c r="C38" s="47">
        <f t="shared" si="0"/>
        <v>571467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9"/>
      <c r="B45" s="1"/>
      <c r="C45" s="1"/>
    </row>
    <row r="46" spans="1:26" ht="14.25" customHeight="1" x14ac:dyDescent="0.3">
      <c r="A46" s="9"/>
      <c r="B46" s="1"/>
      <c r="C46" s="1"/>
    </row>
    <row r="47" spans="1:26" ht="14.25" customHeight="1" x14ac:dyDescent="0.3">
      <c r="A47" s="9"/>
      <c r="B47" s="1"/>
      <c r="C47" s="1"/>
    </row>
    <row r="48" spans="1:26" ht="14.25" customHeight="1" x14ac:dyDescent="0.3">
      <c r="A48" s="9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9"/>
      <c r="B52" s="1"/>
    </row>
    <row r="53" spans="1:3" ht="14.25" customHeight="1" x14ac:dyDescent="0.3">
      <c r="A53" s="9"/>
      <c r="B53" s="1"/>
    </row>
    <row r="54" spans="1:3" ht="14.25" customHeight="1" x14ac:dyDescent="0.3">
      <c r="A54" s="9"/>
      <c r="B54" s="1"/>
    </row>
    <row r="55" spans="1:3" ht="14.25" customHeight="1" x14ac:dyDescent="0.3">
      <c r="A55" s="9"/>
      <c r="B55" s="1"/>
    </row>
    <row r="56" spans="1:3" ht="14.25" customHeight="1" x14ac:dyDescent="0.3">
      <c r="A56" s="9"/>
      <c r="B56" s="1"/>
    </row>
    <row r="57" spans="1:3" ht="14.25" customHeight="1" x14ac:dyDescent="0.3">
      <c r="A57" s="9"/>
      <c r="B57" s="1"/>
    </row>
    <row r="58" spans="1:3" ht="14.25" customHeight="1" x14ac:dyDescent="0.3">
      <c r="A58" s="9"/>
      <c r="B58" s="1"/>
    </row>
    <row r="59" spans="1:3" ht="14.25" customHeight="1" x14ac:dyDescent="0.3">
      <c r="A59" s="9"/>
      <c r="B59" s="1"/>
    </row>
    <row r="60" spans="1:3" ht="14.25" customHeight="1" x14ac:dyDescent="0.3">
      <c r="A60" s="9"/>
      <c r="B60" s="1"/>
    </row>
    <row r="61" spans="1:3" ht="14.25" customHeight="1" x14ac:dyDescent="0.3">
      <c r="A61" s="9"/>
      <c r="B61" s="1"/>
    </row>
    <row r="62" spans="1:3" ht="14.25" customHeight="1" x14ac:dyDescent="0.25">
      <c r="A62" s="9"/>
    </row>
    <row r="63" spans="1:3" ht="14.25" customHeight="1" x14ac:dyDescent="0.25">
      <c r="A63" s="9"/>
    </row>
    <row r="64" spans="1:3" ht="14.25" customHeight="1" x14ac:dyDescent="0.25">
      <c r="A64" s="9"/>
    </row>
    <row r="65" spans="1:1" ht="14.25" customHeight="1" x14ac:dyDescent="0.25">
      <c r="A65" s="9"/>
    </row>
    <row r="66" spans="1:1" ht="14.25" customHeight="1" x14ac:dyDescent="0.25">
      <c r="A66" s="9"/>
    </row>
    <row r="67" spans="1:1" ht="14.25" customHeight="1" x14ac:dyDescent="0.25">
      <c r="A67" s="9"/>
    </row>
    <row r="68" spans="1:1" ht="14.25" customHeight="1" x14ac:dyDescent="0.25">
      <c r="A68" s="9"/>
    </row>
    <row r="69" spans="1:1" ht="14.25" customHeight="1" x14ac:dyDescent="0.25">
      <c r="A69" s="9"/>
    </row>
    <row r="70" spans="1:1" ht="14.25" customHeight="1" x14ac:dyDescent="0.25">
      <c r="A70" s="9"/>
    </row>
    <row r="71" spans="1:1" ht="14.25" customHeight="1" x14ac:dyDescent="0.25">
      <c r="A71" s="9"/>
    </row>
    <row r="72" spans="1:1" ht="14.25" customHeight="1" x14ac:dyDescent="0.25">
      <c r="A72" s="9"/>
    </row>
    <row r="73" spans="1:1" ht="14.25" customHeight="1" x14ac:dyDescent="0.25">
      <c r="A73" s="9"/>
    </row>
    <row r="74" spans="1:1" ht="14.25" customHeight="1" x14ac:dyDescent="0.25">
      <c r="A74" s="9"/>
    </row>
    <row r="75" spans="1:1" ht="14.25" customHeight="1" x14ac:dyDescent="0.25">
      <c r="A75" s="9"/>
    </row>
    <row r="76" spans="1:1" ht="14.25" customHeight="1" x14ac:dyDescent="0.25">
      <c r="A76" s="9"/>
    </row>
    <row r="77" spans="1:1" ht="14.25" customHeight="1" x14ac:dyDescent="0.25">
      <c r="A77" s="9"/>
    </row>
    <row r="78" spans="1:1" ht="14.25" customHeight="1" x14ac:dyDescent="0.25">
      <c r="A78" s="9"/>
    </row>
    <row r="79" spans="1:1" ht="14.25" customHeight="1" x14ac:dyDescent="0.25">
      <c r="A79" s="9"/>
    </row>
    <row r="80" spans="1:1" ht="14.25" customHeight="1" x14ac:dyDescent="0.25">
      <c r="A80" s="9"/>
    </row>
    <row r="81" spans="1:1" ht="14.25" customHeight="1" x14ac:dyDescent="0.25">
      <c r="A81" s="9"/>
    </row>
    <row r="82" spans="1:1" ht="14.25" customHeight="1" x14ac:dyDescent="0.25">
      <c r="A82" s="9"/>
    </row>
    <row r="83" spans="1:1" ht="14.25" customHeight="1" x14ac:dyDescent="0.25">
      <c r="A83" s="9"/>
    </row>
    <row r="84" spans="1:1" ht="14.25" customHeight="1" x14ac:dyDescent="0.25">
      <c r="A84" s="9"/>
    </row>
    <row r="85" spans="1:1" ht="14.25" customHeight="1" x14ac:dyDescent="0.25">
      <c r="A85" s="9"/>
    </row>
    <row r="86" spans="1:1" ht="14.25" customHeight="1" x14ac:dyDescent="0.25">
      <c r="A86" s="9"/>
    </row>
    <row r="87" spans="1:1" ht="14.25" customHeight="1" x14ac:dyDescent="0.25">
      <c r="A87" s="9"/>
    </row>
    <row r="88" spans="1:1" ht="14.25" customHeight="1" x14ac:dyDescent="0.25">
      <c r="A88" s="9"/>
    </row>
    <row r="89" spans="1:1" ht="14.25" customHeight="1" x14ac:dyDescent="0.25">
      <c r="A89" s="9"/>
    </row>
    <row r="90" spans="1:1" ht="14.25" customHeight="1" x14ac:dyDescent="0.25">
      <c r="A90" s="9"/>
    </row>
    <row r="91" spans="1:1" ht="14.25" customHeight="1" x14ac:dyDescent="0.25">
      <c r="A91" s="9"/>
    </row>
    <row r="92" spans="1:1" ht="14.25" customHeight="1" x14ac:dyDescent="0.25">
      <c r="A92" s="9"/>
    </row>
    <row r="93" spans="1:1" ht="14.25" customHeight="1" x14ac:dyDescent="0.25">
      <c r="A93" s="9"/>
    </row>
    <row r="94" spans="1:1" ht="14.25" customHeight="1" x14ac:dyDescent="0.25">
      <c r="A94" s="9"/>
    </row>
    <row r="95" spans="1:1" ht="14.25" customHeight="1" x14ac:dyDescent="0.25">
      <c r="A95" s="9"/>
    </row>
    <row r="96" spans="1:1" ht="14.25" customHeight="1" x14ac:dyDescent="0.25">
      <c r="A96" s="9"/>
    </row>
    <row r="97" spans="1:1" ht="14.25" customHeight="1" x14ac:dyDescent="0.25">
      <c r="A97" s="9"/>
    </row>
    <row r="98" spans="1:1" ht="14.25" customHeight="1" x14ac:dyDescent="0.25">
      <c r="A98" s="9"/>
    </row>
    <row r="99" spans="1:1" ht="14.25" customHeight="1" x14ac:dyDescent="0.25">
      <c r="A99" s="9"/>
    </row>
    <row r="100" spans="1:1" ht="14.25" customHeight="1" x14ac:dyDescent="0.25">
      <c r="A100" s="9"/>
    </row>
    <row r="101" spans="1:1" ht="14.25" customHeight="1" x14ac:dyDescent="0.25">
      <c r="A101" s="9"/>
    </row>
    <row r="102" spans="1:1" ht="14.25" customHeight="1" x14ac:dyDescent="0.25">
      <c r="A102" s="9"/>
    </row>
    <row r="103" spans="1:1" ht="14.25" customHeight="1" x14ac:dyDescent="0.25">
      <c r="A103" s="9"/>
    </row>
    <row r="104" spans="1:1" ht="14.25" customHeight="1" x14ac:dyDescent="0.25">
      <c r="A104" s="9"/>
    </row>
    <row r="105" spans="1:1" ht="14.25" customHeight="1" x14ac:dyDescent="0.25">
      <c r="A105" s="9"/>
    </row>
    <row r="106" spans="1:1" ht="14.25" customHeight="1" x14ac:dyDescent="0.25">
      <c r="A106" s="9"/>
    </row>
    <row r="107" spans="1:1" ht="14.25" customHeight="1" x14ac:dyDescent="0.25">
      <c r="A107" s="9"/>
    </row>
    <row r="108" spans="1:1" ht="14.25" customHeight="1" x14ac:dyDescent="0.25">
      <c r="A108" s="9"/>
    </row>
    <row r="109" spans="1:1" ht="14.25" customHeight="1" x14ac:dyDescent="0.25">
      <c r="A109" s="9"/>
    </row>
    <row r="110" spans="1:1" ht="14.25" customHeight="1" x14ac:dyDescent="0.25">
      <c r="A110" s="9"/>
    </row>
    <row r="111" spans="1:1" ht="14.25" customHeight="1" x14ac:dyDescent="0.25">
      <c r="A111" s="9"/>
    </row>
    <row r="112" spans="1:1" ht="14.25" customHeight="1" x14ac:dyDescent="0.25">
      <c r="A112" s="9"/>
    </row>
    <row r="113" spans="1:1" ht="14.25" customHeight="1" x14ac:dyDescent="0.25">
      <c r="A113" s="9"/>
    </row>
    <row r="114" spans="1:1" ht="14.25" customHeight="1" x14ac:dyDescent="0.25">
      <c r="A114" s="9"/>
    </row>
    <row r="115" spans="1:1" ht="14.25" customHeight="1" x14ac:dyDescent="0.25">
      <c r="A115" s="9"/>
    </row>
    <row r="116" spans="1:1" ht="14.25" customHeight="1" x14ac:dyDescent="0.25">
      <c r="A116" s="9"/>
    </row>
    <row r="117" spans="1:1" ht="14.25" customHeight="1" x14ac:dyDescent="0.25">
      <c r="A117" s="9"/>
    </row>
    <row r="118" spans="1:1" ht="14.25" customHeight="1" x14ac:dyDescent="0.25">
      <c r="A118" s="9"/>
    </row>
    <row r="119" spans="1:1" ht="14.25" customHeight="1" x14ac:dyDescent="0.25">
      <c r="A119" s="9"/>
    </row>
    <row r="120" spans="1:1" ht="14.25" customHeight="1" x14ac:dyDescent="0.25">
      <c r="A120" s="9"/>
    </row>
    <row r="121" spans="1:1" ht="14.25" customHeight="1" x14ac:dyDescent="0.25">
      <c r="A121" s="9"/>
    </row>
    <row r="122" spans="1:1" ht="14.25" customHeight="1" x14ac:dyDescent="0.25">
      <c r="A122" s="9"/>
    </row>
    <row r="123" spans="1:1" ht="14.25" customHeight="1" x14ac:dyDescent="0.25">
      <c r="A123" s="9"/>
    </row>
    <row r="124" spans="1:1" ht="14.25" customHeight="1" x14ac:dyDescent="0.25">
      <c r="A124" s="9"/>
    </row>
    <row r="125" spans="1:1" ht="14.25" customHeight="1" x14ac:dyDescent="0.25">
      <c r="A125" s="9"/>
    </row>
    <row r="126" spans="1:1" ht="14.25" customHeight="1" x14ac:dyDescent="0.25">
      <c r="A126" s="9"/>
    </row>
    <row r="127" spans="1:1" ht="14.25" customHeight="1" x14ac:dyDescent="0.25">
      <c r="A127" s="9"/>
    </row>
    <row r="128" spans="1:1" ht="14.25" customHeight="1" x14ac:dyDescent="0.25">
      <c r="A128" s="9"/>
    </row>
    <row r="129" spans="1:1" ht="14.25" customHeight="1" x14ac:dyDescent="0.25">
      <c r="A129" s="9"/>
    </row>
    <row r="130" spans="1:1" ht="14.25" customHeight="1" x14ac:dyDescent="0.25">
      <c r="A130" s="9"/>
    </row>
    <row r="131" spans="1:1" ht="14.25" customHeight="1" x14ac:dyDescent="0.25">
      <c r="A131" s="9"/>
    </row>
    <row r="132" spans="1:1" ht="14.25" customHeight="1" x14ac:dyDescent="0.25">
      <c r="A132" s="9"/>
    </row>
    <row r="133" spans="1:1" ht="14.25" customHeight="1" x14ac:dyDescent="0.25">
      <c r="A133" s="9"/>
    </row>
    <row r="134" spans="1:1" ht="14.25" customHeight="1" x14ac:dyDescent="0.25">
      <c r="A134" s="9"/>
    </row>
    <row r="135" spans="1:1" ht="14.25" customHeight="1" x14ac:dyDescent="0.25">
      <c r="A135" s="9"/>
    </row>
    <row r="136" spans="1:1" ht="14.25" customHeight="1" x14ac:dyDescent="0.25">
      <c r="A136" s="9"/>
    </row>
    <row r="137" spans="1:1" ht="14.25" customHeight="1" x14ac:dyDescent="0.25">
      <c r="A137" s="9"/>
    </row>
    <row r="138" spans="1:1" ht="14.25" customHeight="1" x14ac:dyDescent="0.25">
      <c r="A138" s="9"/>
    </row>
    <row r="139" spans="1:1" ht="14.25" customHeight="1" x14ac:dyDescent="0.25">
      <c r="A139" s="9"/>
    </row>
    <row r="140" spans="1:1" ht="14.25" customHeight="1" x14ac:dyDescent="0.25">
      <c r="A140" s="9"/>
    </row>
    <row r="141" spans="1:1" ht="14.25" customHeight="1" x14ac:dyDescent="0.25">
      <c r="A141" s="9"/>
    </row>
    <row r="142" spans="1:1" ht="14.25" customHeight="1" x14ac:dyDescent="0.25">
      <c r="A142" s="9"/>
    </row>
    <row r="143" spans="1:1" ht="14.25" customHeight="1" x14ac:dyDescent="0.25">
      <c r="A143" s="9"/>
    </row>
    <row r="144" spans="1:1" ht="14.25" customHeight="1" x14ac:dyDescent="0.25">
      <c r="A144" s="9"/>
    </row>
    <row r="145" spans="1:1" ht="14.25" customHeight="1" x14ac:dyDescent="0.25">
      <c r="A145" s="9"/>
    </row>
    <row r="146" spans="1:1" ht="14.25" customHeight="1" x14ac:dyDescent="0.25">
      <c r="A146" s="9"/>
    </row>
    <row r="147" spans="1:1" ht="14.25" customHeight="1" x14ac:dyDescent="0.25">
      <c r="A147" s="9"/>
    </row>
    <row r="148" spans="1:1" ht="14.25" customHeight="1" x14ac:dyDescent="0.25">
      <c r="A148" s="9"/>
    </row>
    <row r="149" spans="1:1" ht="14.25" customHeight="1" x14ac:dyDescent="0.25">
      <c r="A149" s="9"/>
    </row>
    <row r="150" spans="1:1" ht="14.25" customHeight="1" x14ac:dyDescent="0.25">
      <c r="A150" s="9"/>
    </row>
    <row r="151" spans="1:1" ht="14.25" customHeight="1" x14ac:dyDescent="0.25">
      <c r="A151" s="9"/>
    </row>
    <row r="152" spans="1:1" ht="14.25" customHeight="1" x14ac:dyDescent="0.25">
      <c r="A152" s="9"/>
    </row>
    <row r="153" spans="1:1" ht="14.25" customHeight="1" x14ac:dyDescent="0.25">
      <c r="A153" s="9"/>
    </row>
    <row r="154" spans="1:1" ht="14.25" customHeight="1" x14ac:dyDescent="0.25">
      <c r="A154" s="9"/>
    </row>
    <row r="155" spans="1:1" ht="14.25" customHeight="1" x14ac:dyDescent="0.25">
      <c r="A155" s="9"/>
    </row>
    <row r="156" spans="1:1" ht="14.25" customHeight="1" x14ac:dyDescent="0.25">
      <c r="A156" s="9"/>
    </row>
    <row r="157" spans="1:1" ht="14.25" customHeight="1" x14ac:dyDescent="0.25">
      <c r="A157" s="9"/>
    </row>
    <row r="158" spans="1:1" ht="14.25" customHeight="1" x14ac:dyDescent="0.25">
      <c r="A158" s="9"/>
    </row>
    <row r="159" spans="1:1" ht="14.25" customHeight="1" x14ac:dyDescent="0.25">
      <c r="A159" s="9"/>
    </row>
    <row r="160" spans="1:1" ht="14.25" customHeight="1" x14ac:dyDescent="0.25">
      <c r="A160" s="9"/>
    </row>
    <row r="161" spans="1:1" ht="14.25" customHeight="1" x14ac:dyDescent="0.25">
      <c r="A161" s="9"/>
    </row>
    <row r="162" spans="1:1" ht="14.25" customHeight="1" x14ac:dyDescent="0.25">
      <c r="A162" s="9"/>
    </row>
    <row r="163" spans="1:1" ht="14.25" customHeight="1" x14ac:dyDescent="0.25">
      <c r="A163" s="9"/>
    </row>
    <row r="164" spans="1:1" ht="14.25" customHeight="1" x14ac:dyDescent="0.25">
      <c r="A164" s="9"/>
    </row>
    <row r="165" spans="1:1" ht="14.25" customHeight="1" x14ac:dyDescent="0.25">
      <c r="A165" s="9"/>
    </row>
    <row r="166" spans="1:1" ht="14.25" customHeight="1" x14ac:dyDescent="0.25">
      <c r="A166" s="9"/>
    </row>
    <row r="167" spans="1:1" ht="14.25" customHeight="1" x14ac:dyDescent="0.25">
      <c r="A167" s="9"/>
    </row>
    <row r="168" spans="1:1" ht="14.25" customHeight="1" x14ac:dyDescent="0.25">
      <c r="A168" s="9"/>
    </row>
    <row r="169" spans="1:1" ht="14.25" customHeight="1" x14ac:dyDescent="0.25">
      <c r="A169" s="9"/>
    </row>
    <row r="170" spans="1:1" ht="14.25" customHeight="1" x14ac:dyDescent="0.25">
      <c r="A170" s="9"/>
    </row>
    <row r="171" spans="1:1" ht="14.25" customHeight="1" x14ac:dyDescent="0.25">
      <c r="A171" s="9"/>
    </row>
    <row r="172" spans="1:1" ht="14.25" customHeight="1" x14ac:dyDescent="0.25">
      <c r="A172" s="9"/>
    </row>
    <row r="173" spans="1:1" ht="14.25" customHeight="1" x14ac:dyDescent="0.25">
      <c r="A173" s="9"/>
    </row>
    <row r="174" spans="1:1" ht="14.25" customHeight="1" x14ac:dyDescent="0.25">
      <c r="A174" s="9"/>
    </row>
    <row r="175" spans="1:1" ht="14.25" customHeight="1" x14ac:dyDescent="0.25">
      <c r="A175" s="9"/>
    </row>
    <row r="176" spans="1:1" ht="14.25" customHeight="1" x14ac:dyDescent="0.25">
      <c r="A176" s="9"/>
    </row>
    <row r="177" spans="1:1" ht="14.25" customHeight="1" x14ac:dyDescent="0.25">
      <c r="A177" s="9"/>
    </row>
    <row r="178" spans="1:1" ht="14.25" customHeight="1" x14ac:dyDescent="0.25">
      <c r="A178" s="9"/>
    </row>
    <row r="179" spans="1:1" ht="14.25" customHeight="1" x14ac:dyDescent="0.25">
      <c r="A179" s="9"/>
    </row>
    <row r="180" spans="1:1" ht="14.25" customHeight="1" x14ac:dyDescent="0.25">
      <c r="A180" s="9"/>
    </row>
    <row r="181" spans="1:1" ht="14.25" customHeight="1" x14ac:dyDescent="0.25">
      <c r="A181" s="9"/>
    </row>
    <row r="182" spans="1:1" ht="14.25" customHeight="1" x14ac:dyDescent="0.25">
      <c r="A182" s="9"/>
    </row>
    <row r="183" spans="1:1" ht="14.25" customHeight="1" x14ac:dyDescent="0.25">
      <c r="A183" s="9"/>
    </row>
    <row r="184" spans="1:1" ht="14.25" customHeight="1" x14ac:dyDescent="0.25">
      <c r="A184" s="9"/>
    </row>
    <row r="185" spans="1:1" ht="14.25" customHeight="1" x14ac:dyDescent="0.25">
      <c r="A185" s="9"/>
    </row>
    <row r="186" spans="1:1" ht="14.25" customHeight="1" x14ac:dyDescent="0.25">
      <c r="A186" s="9"/>
    </row>
    <row r="187" spans="1:1" ht="14.25" customHeight="1" x14ac:dyDescent="0.25">
      <c r="A187" s="9"/>
    </row>
    <row r="188" spans="1:1" ht="14.25" customHeight="1" x14ac:dyDescent="0.25">
      <c r="A188" s="9"/>
    </row>
    <row r="189" spans="1:1" ht="14.25" customHeight="1" x14ac:dyDescent="0.25">
      <c r="A189" s="9"/>
    </row>
    <row r="190" spans="1:1" ht="14.25" customHeight="1" x14ac:dyDescent="0.25">
      <c r="A190" s="9"/>
    </row>
    <row r="191" spans="1:1" ht="14.25" customHeight="1" x14ac:dyDescent="0.25">
      <c r="A191" s="9"/>
    </row>
    <row r="192" spans="1:1" ht="14.25" customHeight="1" x14ac:dyDescent="0.25">
      <c r="A192" s="9"/>
    </row>
    <row r="193" spans="1:1" ht="14.25" customHeight="1" x14ac:dyDescent="0.25">
      <c r="A193" s="9"/>
    </row>
    <row r="194" spans="1:1" ht="14.25" customHeight="1" x14ac:dyDescent="0.25">
      <c r="A194" s="9"/>
    </row>
    <row r="195" spans="1:1" ht="14.25" customHeight="1" x14ac:dyDescent="0.25">
      <c r="A195" s="9"/>
    </row>
    <row r="196" spans="1:1" ht="14.25" customHeight="1" x14ac:dyDescent="0.25">
      <c r="A196" s="9"/>
    </row>
    <row r="197" spans="1:1" ht="14.25" customHeight="1" x14ac:dyDescent="0.25">
      <c r="A197" s="9"/>
    </row>
    <row r="198" spans="1:1" ht="14.25" customHeight="1" x14ac:dyDescent="0.25">
      <c r="A198" s="9"/>
    </row>
    <row r="199" spans="1:1" ht="14.25" customHeight="1" x14ac:dyDescent="0.25">
      <c r="A199" s="9"/>
    </row>
    <row r="200" spans="1:1" ht="14.25" customHeight="1" x14ac:dyDescent="0.25">
      <c r="A200" s="9"/>
    </row>
    <row r="201" spans="1:1" ht="14.25" customHeight="1" x14ac:dyDescent="0.25">
      <c r="A201" s="9"/>
    </row>
    <row r="202" spans="1:1" ht="14.25" customHeight="1" x14ac:dyDescent="0.25">
      <c r="A202" s="9"/>
    </row>
    <row r="203" spans="1:1" ht="14.25" customHeight="1" x14ac:dyDescent="0.25">
      <c r="A203" s="9"/>
    </row>
    <row r="204" spans="1:1" ht="14.25" customHeight="1" x14ac:dyDescent="0.25">
      <c r="A204" s="9"/>
    </row>
    <row r="205" spans="1:1" ht="14.25" customHeight="1" x14ac:dyDescent="0.25">
      <c r="A205" s="9"/>
    </row>
    <row r="206" spans="1:1" ht="14.25" customHeight="1" x14ac:dyDescent="0.25">
      <c r="A206" s="9"/>
    </row>
    <row r="207" spans="1:1" ht="14.25" customHeight="1" x14ac:dyDescent="0.25">
      <c r="A207" s="9"/>
    </row>
    <row r="208" spans="1:1" ht="14.25" customHeight="1" x14ac:dyDescent="0.25">
      <c r="A208" s="9"/>
    </row>
    <row r="209" spans="1:1" ht="14.25" customHeight="1" x14ac:dyDescent="0.25">
      <c r="A209" s="9"/>
    </row>
    <row r="210" spans="1:1" ht="14.25" customHeight="1" x14ac:dyDescent="0.25">
      <c r="A210" s="9"/>
    </row>
    <row r="211" spans="1:1" ht="14.25" customHeight="1" x14ac:dyDescent="0.25">
      <c r="A211" s="9"/>
    </row>
    <row r="212" spans="1:1" ht="14.25" customHeight="1" x14ac:dyDescent="0.25">
      <c r="A212" s="9"/>
    </row>
    <row r="213" spans="1:1" ht="14.25" customHeight="1" x14ac:dyDescent="0.25">
      <c r="A213" s="9"/>
    </row>
    <row r="214" spans="1:1" ht="14.25" customHeight="1" x14ac:dyDescent="0.25">
      <c r="A214" s="9"/>
    </row>
    <row r="215" spans="1:1" ht="14.25" customHeight="1" x14ac:dyDescent="0.25">
      <c r="A215" s="9"/>
    </row>
    <row r="216" spans="1:1" ht="14.25" customHeight="1" x14ac:dyDescent="0.25">
      <c r="A216" s="9"/>
    </row>
    <row r="217" spans="1:1" ht="14.25" customHeight="1" x14ac:dyDescent="0.25">
      <c r="A217" s="9"/>
    </row>
    <row r="218" spans="1:1" ht="14.25" customHeight="1" x14ac:dyDescent="0.25">
      <c r="A218" s="9"/>
    </row>
    <row r="219" spans="1:1" ht="14.25" customHeight="1" x14ac:dyDescent="0.25">
      <c r="A219" s="9"/>
    </row>
    <row r="220" spans="1:1" ht="14.25" customHeight="1" x14ac:dyDescent="0.25">
      <c r="A220" s="9"/>
    </row>
    <row r="221" spans="1:1" ht="14.25" customHeight="1" x14ac:dyDescent="0.25">
      <c r="A221" s="9"/>
    </row>
    <row r="222" spans="1:1" ht="14.25" customHeight="1" x14ac:dyDescent="0.25">
      <c r="A222" s="9"/>
    </row>
    <row r="223" spans="1:1" ht="14.25" customHeight="1" x14ac:dyDescent="0.25">
      <c r="A223" s="9"/>
    </row>
    <row r="224" spans="1:1" ht="14.25" customHeight="1" x14ac:dyDescent="0.25">
      <c r="A224" s="9"/>
    </row>
    <row r="225" spans="1:1" ht="14.25" customHeight="1" x14ac:dyDescent="0.25">
      <c r="A225" s="9"/>
    </row>
    <row r="226" spans="1:1" ht="14.25" customHeight="1" x14ac:dyDescent="0.25">
      <c r="A226" s="9"/>
    </row>
    <row r="227" spans="1:1" ht="14.25" customHeight="1" x14ac:dyDescent="0.25">
      <c r="A227" s="9"/>
    </row>
    <row r="228" spans="1:1" ht="14.25" customHeight="1" x14ac:dyDescent="0.25">
      <c r="A228" s="9"/>
    </row>
    <row r="229" spans="1:1" ht="14.25" customHeight="1" x14ac:dyDescent="0.25">
      <c r="A229" s="9"/>
    </row>
    <row r="230" spans="1:1" ht="14.25" customHeight="1" x14ac:dyDescent="0.25">
      <c r="A230" s="9"/>
    </row>
    <row r="231" spans="1:1" ht="14.25" customHeight="1" x14ac:dyDescent="0.25">
      <c r="A231" s="9"/>
    </row>
    <row r="232" spans="1:1" ht="14.25" customHeight="1" x14ac:dyDescent="0.25">
      <c r="A232" s="9"/>
    </row>
    <row r="233" spans="1:1" ht="14.25" customHeight="1" x14ac:dyDescent="0.25">
      <c r="A233" s="9"/>
    </row>
    <row r="234" spans="1:1" ht="14.25" customHeight="1" x14ac:dyDescent="0.25">
      <c r="A234" s="9"/>
    </row>
    <row r="235" spans="1:1" ht="14.25" customHeight="1" x14ac:dyDescent="0.25">
      <c r="A235" s="9"/>
    </row>
    <row r="236" spans="1:1" ht="14.25" customHeight="1" x14ac:dyDescent="0.25">
      <c r="A236" s="9"/>
    </row>
    <row r="237" spans="1:1" ht="14.25" customHeight="1" x14ac:dyDescent="0.25">
      <c r="A237" s="9"/>
    </row>
    <row r="238" spans="1:1" ht="14.25" customHeight="1" x14ac:dyDescent="0.25">
      <c r="A238" s="9"/>
    </row>
    <row r="239" spans="1:1" ht="14.25" customHeight="1" x14ac:dyDescent="0.25">
      <c r="A239" s="9"/>
    </row>
    <row r="240" spans="1:1" ht="14.25" customHeight="1" x14ac:dyDescent="0.25">
      <c r="A240" s="9"/>
    </row>
    <row r="241" spans="1:1" ht="14.25" customHeight="1" x14ac:dyDescent="0.25">
      <c r="A241" s="9"/>
    </row>
    <row r="242" spans="1:1" ht="14.25" customHeight="1" x14ac:dyDescent="0.25">
      <c r="A242" s="9"/>
    </row>
    <row r="243" spans="1:1" ht="14.25" customHeight="1" x14ac:dyDescent="0.25">
      <c r="A243" s="9"/>
    </row>
    <row r="244" spans="1:1" ht="14.25" customHeight="1" x14ac:dyDescent="0.25">
      <c r="A244" s="9"/>
    </row>
    <row r="245" spans="1:1" ht="14.25" customHeight="1" x14ac:dyDescent="0.25">
      <c r="A245" s="9"/>
    </row>
    <row r="246" spans="1:1" ht="14.25" customHeight="1" x14ac:dyDescent="0.25">
      <c r="A246" s="9"/>
    </row>
    <row r="247" spans="1:1" ht="14.25" customHeight="1" x14ac:dyDescent="0.25">
      <c r="A247" s="9"/>
    </row>
    <row r="248" spans="1:1" ht="14.25" customHeight="1" x14ac:dyDescent="0.25">
      <c r="A248" s="9"/>
    </row>
    <row r="249" spans="1:1" ht="14.25" customHeight="1" x14ac:dyDescent="0.25">
      <c r="A249" s="9"/>
    </row>
    <row r="250" spans="1:1" ht="14.25" customHeight="1" x14ac:dyDescent="0.25">
      <c r="A250" s="9"/>
    </row>
    <row r="251" spans="1:1" ht="14.25" customHeight="1" x14ac:dyDescent="0.25">
      <c r="A251" s="9"/>
    </row>
    <row r="252" spans="1:1" ht="14.25" customHeight="1" x14ac:dyDescent="0.25">
      <c r="A252" s="9"/>
    </row>
    <row r="253" spans="1:1" ht="14.25" customHeight="1" x14ac:dyDescent="0.25">
      <c r="A253" s="9"/>
    </row>
    <row r="254" spans="1:1" ht="14.25" customHeight="1" x14ac:dyDescent="0.25">
      <c r="A254" s="9"/>
    </row>
    <row r="255" spans="1:1" ht="14.25" customHeight="1" x14ac:dyDescent="0.25">
      <c r="A255" s="9"/>
    </row>
    <row r="256" spans="1:1" ht="14.25" customHeight="1" x14ac:dyDescent="0.25">
      <c r="A256" s="9"/>
    </row>
    <row r="257" spans="1:1" ht="14.25" customHeight="1" x14ac:dyDescent="0.25">
      <c r="A257" s="9"/>
    </row>
    <row r="258" spans="1:1" ht="14.25" customHeight="1" x14ac:dyDescent="0.25">
      <c r="A258" s="9"/>
    </row>
    <row r="259" spans="1:1" ht="14.25" customHeight="1" x14ac:dyDescent="0.25">
      <c r="A259" s="9"/>
    </row>
    <row r="260" spans="1:1" ht="14.25" customHeight="1" x14ac:dyDescent="0.25">
      <c r="A260" s="9"/>
    </row>
    <row r="261" spans="1:1" ht="14.25" customHeight="1" x14ac:dyDescent="0.25">
      <c r="A261" s="9"/>
    </row>
    <row r="262" spans="1:1" ht="14.25" customHeight="1" x14ac:dyDescent="0.25">
      <c r="A262" s="9"/>
    </row>
    <row r="263" spans="1:1" ht="14.25" customHeight="1" x14ac:dyDescent="0.25">
      <c r="A263" s="9"/>
    </row>
    <row r="264" spans="1:1" ht="14.25" customHeight="1" x14ac:dyDescent="0.25">
      <c r="A264" s="9"/>
    </row>
    <row r="265" spans="1:1" ht="14.25" customHeight="1" x14ac:dyDescent="0.25">
      <c r="A265" s="9"/>
    </row>
    <row r="266" spans="1:1" ht="14.25" customHeight="1" x14ac:dyDescent="0.25">
      <c r="A266" s="9"/>
    </row>
    <row r="267" spans="1:1" ht="14.25" customHeight="1" x14ac:dyDescent="0.25">
      <c r="A267" s="9"/>
    </row>
    <row r="268" spans="1:1" ht="14.25" customHeight="1" x14ac:dyDescent="0.25">
      <c r="A268" s="9"/>
    </row>
    <row r="269" spans="1:1" ht="14.25" customHeight="1" x14ac:dyDescent="0.25">
      <c r="A269" s="9"/>
    </row>
    <row r="270" spans="1:1" ht="14.25" customHeight="1" x14ac:dyDescent="0.25">
      <c r="A270" s="9"/>
    </row>
    <row r="271" spans="1:1" ht="14.25" customHeight="1" x14ac:dyDescent="0.25">
      <c r="A271" s="9"/>
    </row>
    <row r="272" spans="1:1" ht="14.25" customHeight="1" x14ac:dyDescent="0.25">
      <c r="A272" s="9"/>
    </row>
    <row r="273" spans="1:1" ht="14.25" customHeight="1" x14ac:dyDescent="0.25">
      <c r="A273" s="9"/>
    </row>
    <row r="274" spans="1:1" ht="14.25" customHeight="1" x14ac:dyDescent="0.25">
      <c r="A274" s="9"/>
    </row>
    <row r="275" spans="1:1" ht="14.25" customHeight="1" x14ac:dyDescent="0.25">
      <c r="A275" s="9"/>
    </row>
    <row r="276" spans="1:1" ht="14.25" customHeight="1" x14ac:dyDescent="0.25">
      <c r="A276" s="9"/>
    </row>
    <row r="277" spans="1:1" ht="14.25" customHeight="1" x14ac:dyDescent="0.25">
      <c r="A277" s="9"/>
    </row>
    <row r="278" spans="1:1" ht="14.25" customHeight="1" x14ac:dyDescent="0.25">
      <c r="A278" s="9"/>
    </row>
    <row r="279" spans="1:1" ht="14.25" customHeight="1" x14ac:dyDescent="0.25">
      <c r="A279" s="9"/>
    </row>
    <row r="280" spans="1:1" ht="14.25" customHeight="1" x14ac:dyDescent="0.25">
      <c r="A280" s="9"/>
    </row>
    <row r="281" spans="1:1" ht="14.25" customHeight="1" x14ac:dyDescent="0.25">
      <c r="A281" s="9"/>
    </row>
    <row r="282" spans="1:1" ht="14.25" customHeight="1" x14ac:dyDescent="0.25">
      <c r="A282" s="9"/>
    </row>
    <row r="283" spans="1:1" ht="14.25" customHeight="1" x14ac:dyDescent="0.25">
      <c r="A283" s="9"/>
    </row>
    <row r="284" spans="1:1" ht="14.25" customHeight="1" x14ac:dyDescent="0.25">
      <c r="A284" s="9"/>
    </row>
    <row r="285" spans="1:1" ht="14.25" customHeight="1" x14ac:dyDescent="0.25">
      <c r="A285" s="9"/>
    </row>
    <row r="286" spans="1:1" ht="14.25" customHeight="1" x14ac:dyDescent="0.25">
      <c r="A286" s="9"/>
    </row>
    <row r="287" spans="1:1" ht="14.25" customHeight="1" x14ac:dyDescent="0.25">
      <c r="A287" s="9"/>
    </row>
    <row r="288" spans="1:1" ht="14.25" customHeight="1" x14ac:dyDescent="0.25">
      <c r="A288" s="9"/>
    </row>
    <row r="289" spans="1:1" ht="14.25" customHeight="1" x14ac:dyDescent="0.25">
      <c r="A289" s="9"/>
    </row>
    <row r="290" spans="1:1" ht="14.25" customHeight="1" x14ac:dyDescent="0.25">
      <c r="A290" s="9"/>
    </row>
    <row r="291" spans="1:1" ht="14.25" customHeight="1" x14ac:dyDescent="0.25">
      <c r="A291" s="9"/>
    </row>
    <row r="292" spans="1:1" ht="14.25" customHeight="1" x14ac:dyDescent="0.25">
      <c r="A292" s="9"/>
    </row>
    <row r="293" spans="1:1" ht="14.25" customHeight="1" x14ac:dyDescent="0.25">
      <c r="A293" s="9"/>
    </row>
    <row r="294" spans="1:1" ht="14.25" customHeight="1" x14ac:dyDescent="0.25">
      <c r="A294" s="9"/>
    </row>
    <row r="295" spans="1:1" ht="14.25" customHeight="1" x14ac:dyDescent="0.25">
      <c r="A295" s="9"/>
    </row>
    <row r="296" spans="1:1" ht="14.25" customHeight="1" x14ac:dyDescent="0.25">
      <c r="A296" s="9"/>
    </row>
    <row r="297" spans="1:1" ht="14.25" customHeight="1" x14ac:dyDescent="0.25">
      <c r="A297" s="9"/>
    </row>
    <row r="298" spans="1:1" ht="14.25" customHeight="1" x14ac:dyDescent="0.25">
      <c r="A298" s="9"/>
    </row>
    <row r="299" spans="1:1" ht="14.25" customHeight="1" x14ac:dyDescent="0.25">
      <c r="A299" s="9"/>
    </row>
    <row r="300" spans="1:1" ht="14.25" customHeight="1" x14ac:dyDescent="0.25">
      <c r="A300" s="9"/>
    </row>
    <row r="301" spans="1:1" ht="14.25" customHeight="1" x14ac:dyDescent="0.25">
      <c r="A301" s="9"/>
    </row>
    <row r="302" spans="1:1" ht="14.25" customHeight="1" x14ac:dyDescent="0.25">
      <c r="A302" s="9"/>
    </row>
    <row r="303" spans="1:1" ht="14.25" customHeight="1" x14ac:dyDescent="0.25">
      <c r="A303" s="9"/>
    </row>
    <row r="304" spans="1:1" ht="14.25" customHeight="1" x14ac:dyDescent="0.25">
      <c r="A304" s="9"/>
    </row>
    <row r="305" spans="1:1" ht="14.25" customHeight="1" x14ac:dyDescent="0.25">
      <c r="A305" s="9"/>
    </row>
    <row r="306" spans="1:1" ht="14.25" customHeight="1" x14ac:dyDescent="0.25">
      <c r="A306" s="9"/>
    </row>
    <row r="307" spans="1:1" ht="14.25" customHeight="1" x14ac:dyDescent="0.25">
      <c r="A307" s="9"/>
    </row>
    <row r="308" spans="1:1" ht="14.25" customHeight="1" x14ac:dyDescent="0.25">
      <c r="A308" s="9"/>
    </row>
    <row r="309" spans="1:1" ht="14.25" customHeight="1" x14ac:dyDescent="0.25">
      <c r="A309" s="9"/>
    </row>
    <row r="310" spans="1:1" ht="14.25" customHeight="1" x14ac:dyDescent="0.25">
      <c r="A310" s="9"/>
    </row>
    <row r="311" spans="1:1" ht="14.25" customHeight="1" x14ac:dyDescent="0.25">
      <c r="A311" s="9"/>
    </row>
    <row r="312" spans="1:1" ht="14.25" customHeight="1" x14ac:dyDescent="0.25">
      <c r="A312" s="9"/>
    </row>
    <row r="313" spans="1:1" ht="14.25" customHeight="1" x14ac:dyDescent="0.25">
      <c r="A313" s="9"/>
    </row>
    <row r="314" spans="1:1" ht="14.25" customHeight="1" x14ac:dyDescent="0.25">
      <c r="A314" s="9"/>
    </row>
    <row r="315" spans="1:1" ht="14.25" customHeight="1" x14ac:dyDescent="0.25">
      <c r="A315" s="9"/>
    </row>
    <row r="316" spans="1:1" ht="14.25" customHeight="1" x14ac:dyDescent="0.25">
      <c r="A316" s="9"/>
    </row>
    <row r="317" spans="1:1" ht="14.25" customHeight="1" x14ac:dyDescent="0.25">
      <c r="A317" s="9"/>
    </row>
    <row r="318" spans="1:1" ht="14.25" customHeight="1" x14ac:dyDescent="0.25">
      <c r="A318" s="9"/>
    </row>
    <row r="319" spans="1:1" ht="14.25" customHeight="1" x14ac:dyDescent="0.25">
      <c r="A319" s="9"/>
    </row>
    <row r="320" spans="1:1" ht="14.25" customHeight="1" x14ac:dyDescent="0.25">
      <c r="A320" s="9"/>
    </row>
    <row r="321" spans="1:1" ht="14.25" customHeight="1" x14ac:dyDescent="0.25">
      <c r="A321" s="9"/>
    </row>
    <row r="322" spans="1:1" ht="14.25" customHeight="1" x14ac:dyDescent="0.25">
      <c r="A322" s="9"/>
    </row>
    <row r="323" spans="1:1" ht="14.25" customHeight="1" x14ac:dyDescent="0.25">
      <c r="A323" s="9"/>
    </row>
    <row r="324" spans="1:1" ht="14.25" customHeight="1" x14ac:dyDescent="0.25">
      <c r="A324" s="9"/>
    </row>
    <row r="325" spans="1:1" ht="14.25" customHeight="1" x14ac:dyDescent="0.25">
      <c r="A325" s="9"/>
    </row>
    <row r="326" spans="1:1" ht="14.25" customHeight="1" x14ac:dyDescent="0.25">
      <c r="A326" s="9"/>
    </row>
    <row r="327" spans="1:1" ht="14.25" customHeight="1" x14ac:dyDescent="0.25">
      <c r="A327" s="9"/>
    </row>
    <row r="328" spans="1:1" ht="14.25" customHeight="1" x14ac:dyDescent="0.25">
      <c r="A328" s="9"/>
    </row>
    <row r="329" spans="1:1" ht="14.25" customHeight="1" x14ac:dyDescent="0.25">
      <c r="A329" s="9"/>
    </row>
    <row r="330" spans="1:1" ht="14.25" customHeight="1" x14ac:dyDescent="0.25">
      <c r="A330" s="9"/>
    </row>
    <row r="331" spans="1:1" ht="14.25" customHeight="1" x14ac:dyDescent="0.25">
      <c r="A331" s="9"/>
    </row>
    <row r="332" spans="1:1" ht="14.25" customHeight="1" x14ac:dyDescent="0.25">
      <c r="A332" s="9"/>
    </row>
    <row r="333" spans="1:1" ht="14.25" customHeight="1" x14ac:dyDescent="0.25">
      <c r="A333" s="9"/>
    </row>
    <row r="334" spans="1:1" ht="14.25" customHeight="1" x14ac:dyDescent="0.25">
      <c r="A334" s="9"/>
    </row>
    <row r="335" spans="1:1" ht="14.25" customHeight="1" x14ac:dyDescent="0.25">
      <c r="A335" s="9"/>
    </row>
    <row r="336" spans="1:1" ht="14.25" customHeight="1" x14ac:dyDescent="0.25">
      <c r="A336" s="9"/>
    </row>
    <row r="337" spans="1:1" ht="14.25" customHeight="1" x14ac:dyDescent="0.25">
      <c r="A337" s="9"/>
    </row>
    <row r="338" spans="1:1" ht="14.25" customHeight="1" x14ac:dyDescent="0.25">
      <c r="A338" s="9"/>
    </row>
    <row r="339" spans="1:1" ht="14.25" customHeight="1" x14ac:dyDescent="0.25">
      <c r="A339" s="9"/>
    </row>
    <row r="340" spans="1:1" ht="14.25" customHeight="1" x14ac:dyDescent="0.25">
      <c r="A340" s="9"/>
    </row>
    <row r="341" spans="1:1" ht="14.25" customHeight="1" x14ac:dyDescent="0.25">
      <c r="A341" s="9"/>
    </row>
    <row r="342" spans="1:1" ht="14.25" customHeight="1" x14ac:dyDescent="0.25">
      <c r="A342" s="9"/>
    </row>
    <row r="343" spans="1:1" ht="14.25" customHeight="1" x14ac:dyDescent="0.25">
      <c r="A343" s="9"/>
    </row>
    <row r="344" spans="1:1" ht="14.25" customHeight="1" x14ac:dyDescent="0.25">
      <c r="A344" s="9"/>
    </row>
    <row r="345" spans="1:1" ht="14.25" customHeight="1" x14ac:dyDescent="0.25">
      <c r="A345" s="9"/>
    </row>
    <row r="346" spans="1:1" ht="14.25" customHeight="1" x14ac:dyDescent="0.25">
      <c r="A346" s="9"/>
    </row>
    <row r="347" spans="1:1" ht="14.25" customHeight="1" x14ac:dyDescent="0.25">
      <c r="A347" s="9"/>
    </row>
    <row r="348" spans="1:1" ht="14.25" customHeight="1" x14ac:dyDescent="0.25">
      <c r="A348" s="9"/>
    </row>
    <row r="349" spans="1:1" ht="14.25" customHeight="1" x14ac:dyDescent="0.25">
      <c r="A349" s="9"/>
    </row>
    <row r="350" spans="1:1" ht="14.25" customHeight="1" x14ac:dyDescent="0.25">
      <c r="A350" s="9"/>
    </row>
    <row r="351" spans="1:1" ht="14.25" customHeight="1" x14ac:dyDescent="0.25">
      <c r="A351" s="9"/>
    </row>
    <row r="352" spans="1:1" ht="14.25" customHeight="1" x14ac:dyDescent="0.25">
      <c r="A352" s="9"/>
    </row>
    <row r="353" spans="1:1" ht="14.25" customHeight="1" x14ac:dyDescent="0.25">
      <c r="A353" s="9"/>
    </row>
    <row r="354" spans="1:1" ht="14.25" customHeight="1" x14ac:dyDescent="0.25">
      <c r="A354" s="9"/>
    </row>
    <row r="355" spans="1:1" ht="14.25" customHeight="1" x14ac:dyDescent="0.25">
      <c r="A355" s="9"/>
    </row>
    <row r="356" spans="1:1" ht="14.25" customHeight="1" x14ac:dyDescent="0.25">
      <c r="A356" s="9"/>
    </row>
    <row r="357" spans="1:1" ht="14.25" customHeight="1" x14ac:dyDescent="0.25">
      <c r="A357" s="9"/>
    </row>
    <row r="358" spans="1:1" ht="14.25" customHeight="1" x14ac:dyDescent="0.25">
      <c r="A358" s="9"/>
    </row>
    <row r="359" spans="1:1" ht="14.25" customHeight="1" x14ac:dyDescent="0.25">
      <c r="A359" s="9"/>
    </row>
    <row r="360" spans="1:1" ht="14.25" customHeight="1" x14ac:dyDescent="0.25">
      <c r="A360" s="9"/>
    </row>
    <row r="361" spans="1:1" ht="14.25" customHeight="1" x14ac:dyDescent="0.25">
      <c r="A361" s="9"/>
    </row>
    <row r="362" spans="1:1" ht="14.25" customHeight="1" x14ac:dyDescent="0.25">
      <c r="A362" s="9"/>
    </row>
    <row r="363" spans="1:1" ht="14.25" customHeight="1" x14ac:dyDescent="0.25">
      <c r="A363" s="9"/>
    </row>
    <row r="364" spans="1:1" ht="14.25" customHeight="1" x14ac:dyDescent="0.25">
      <c r="A364" s="9"/>
    </row>
    <row r="365" spans="1:1" ht="14.25" customHeight="1" x14ac:dyDescent="0.25">
      <c r="A365" s="9"/>
    </row>
    <row r="366" spans="1:1" ht="14.25" customHeight="1" x14ac:dyDescent="0.25">
      <c r="A366" s="9"/>
    </row>
    <row r="367" spans="1:1" ht="14.25" customHeight="1" x14ac:dyDescent="0.25">
      <c r="A367" s="9"/>
    </row>
    <row r="368" spans="1:1" ht="14.25" customHeight="1" x14ac:dyDescent="0.25">
      <c r="A368" s="9"/>
    </row>
    <row r="369" spans="1:1" ht="14.25" customHeight="1" x14ac:dyDescent="0.25">
      <c r="A369" s="9"/>
    </row>
    <row r="370" spans="1:1" ht="14.25" customHeight="1" x14ac:dyDescent="0.25">
      <c r="A370" s="9"/>
    </row>
    <row r="371" spans="1:1" ht="14.25" customHeight="1" x14ac:dyDescent="0.25">
      <c r="A371" s="9"/>
    </row>
    <row r="372" spans="1:1" ht="14.25" customHeight="1" x14ac:dyDescent="0.25">
      <c r="A372" s="9"/>
    </row>
    <row r="373" spans="1:1" ht="14.25" customHeight="1" x14ac:dyDescent="0.25">
      <c r="A373" s="9"/>
    </row>
    <row r="374" spans="1:1" ht="14.25" customHeight="1" x14ac:dyDescent="0.25">
      <c r="A374" s="9"/>
    </row>
    <row r="375" spans="1:1" ht="14.25" customHeight="1" x14ac:dyDescent="0.25">
      <c r="A375" s="9"/>
    </row>
    <row r="376" spans="1:1" ht="14.25" customHeight="1" x14ac:dyDescent="0.25">
      <c r="A376" s="9"/>
    </row>
    <row r="377" spans="1:1" ht="14.25" customHeight="1" x14ac:dyDescent="0.25">
      <c r="A377" s="9"/>
    </row>
    <row r="378" spans="1:1" ht="14.25" customHeight="1" x14ac:dyDescent="0.25">
      <c r="A378" s="9"/>
    </row>
    <row r="379" spans="1:1" ht="14.25" customHeight="1" x14ac:dyDescent="0.25">
      <c r="A379" s="9"/>
    </row>
    <row r="380" spans="1:1" ht="14.25" customHeight="1" x14ac:dyDescent="0.25">
      <c r="A380" s="9"/>
    </row>
    <row r="381" spans="1:1" ht="14.25" customHeight="1" x14ac:dyDescent="0.25">
      <c r="A381" s="9"/>
    </row>
    <row r="382" spans="1:1" ht="14.25" customHeight="1" x14ac:dyDescent="0.25">
      <c r="A382" s="9"/>
    </row>
    <row r="383" spans="1:1" ht="14.25" customHeight="1" x14ac:dyDescent="0.25">
      <c r="A383" s="9"/>
    </row>
    <row r="384" spans="1:1" ht="14.25" customHeight="1" x14ac:dyDescent="0.25">
      <c r="A384" s="9"/>
    </row>
    <row r="385" spans="1:1" ht="14.25" customHeight="1" x14ac:dyDescent="0.25">
      <c r="A385" s="9"/>
    </row>
    <row r="386" spans="1:1" ht="14.25" customHeight="1" x14ac:dyDescent="0.25">
      <c r="A386" s="9"/>
    </row>
    <row r="387" spans="1:1" ht="14.25" customHeight="1" x14ac:dyDescent="0.25">
      <c r="A387" s="9"/>
    </row>
    <row r="388" spans="1:1" ht="14.25" customHeight="1" x14ac:dyDescent="0.25">
      <c r="A388" s="9"/>
    </row>
    <row r="389" spans="1:1" ht="14.25" customHeight="1" x14ac:dyDescent="0.25">
      <c r="A389" s="9"/>
    </row>
    <row r="390" spans="1:1" ht="14.25" customHeight="1" x14ac:dyDescent="0.25">
      <c r="A390" s="9"/>
    </row>
    <row r="391" spans="1:1" ht="14.25" customHeight="1" x14ac:dyDescent="0.25">
      <c r="A391" s="9"/>
    </row>
    <row r="392" spans="1:1" ht="14.25" customHeight="1" x14ac:dyDescent="0.25">
      <c r="A392" s="9"/>
    </row>
    <row r="393" spans="1:1" ht="14.25" customHeight="1" x14ac:dyDescent="0.25">
      <c r="A393" s="9"/>
    </row>
    <row r="394" spans="1:1" ht="14.25" customHeight="1" x14ac:dyDescent="0.25">
      <c r="A394" s="9"/>
    </row>
    <row r="395" spans="1:1" ht="14.25" customHeight="1" x14ac:dyDescent="0.25">
      <c r="A395" s="9"/>
    </row>
    <row r="396" spans="1:1" ht="14.25" customHeight="1" x14ac:dyDescent="0.25">
      <c r="A396" s="9"/>
    </row>
    <row r="397" spans="1:1" ht="14.25" customHeight="1" x14ac:dyDescent="0.25">
      <c r="A397" s="9"/>
    </row>
    <row r="398" spans="1:1" ht="14.25" customHeight="1" x14ac:dyDescent="0.25">
      <c r="A398" s="9"/>
    </row>
    <row r="399" spans="1:1" ht="14.25" customHeight="1" x14ac:dyDescent="0.25">
      <c r="A399" s="9"/>
    </row>
    <row r="400" spans="1:1" ht="14.25" customHeight="1" x14ac:dyDescent="0.25">
      <c r="A400" s="9"/>
    </row>
    <row r="401" spans="1:1" ht="14.25" customHeight="1" x14ac:dyDescent="0.25">
      <c r="A401" s="9"/>
    </row>
    <row r="402" spans="1:1" ht="14.25" customHeight="1" x14ac:dyDescent="0.25">
      <c r="A402" s="9"/>
    </row>
    <row r="403" spans="1:1" ht="14.25" customHeight="1" x14ac:dyDescent="0.25">
      <c r="A403" s="9"/>
    </row>
    <row r="404" spans="1:1" ht="14.25" customHeight="1" x14ac:dyDescent="0.25">
      <c r="A404" s="9"/>
    </row>
    <row r="405" spans="1:1" ht="14.25" customHeight="1" x14ac:dyDescent="0.25">
      <c r="A405" s="9"/>
    </row>
    <row r="406" spans="1:1" ht="14.25" customHeight="1" x14ac:dyDescent="0.25">
      <c r="A406" s="9"/>
    </row>
    <row r="407" spans="1:1" ht="14.25" customHeight="1" x14ac:dyDescent="0.25">
      <c r="A407" s="9"/>
    </row>
    <row r="408" spans="1:1" ht="14.25" customHeight="1" x14ac:dyDescent="0.25">
      <c r="A408" s="9"/>
    </row>
    <row r="409" spans="1:1" ht="14.25" customHeight="1" x14ac:dyDescent="0.25">
      <c r="A409" s="9"/>
    </row>
    <row r="410" spans="1:1" ht="14.25" customHeight="1" x14ac:dyDescent="0.25">
      <c r="A410" s="9"/>
    </row>
    <row r="411" spans="1:1" ht="14.25" customHeight="1" x14ac:dyDescent="0.25">
      <c r="A411" s="9"/>
    </row>
    <row r="412" spans="1:1" ht="14.25" customHeight="1" x14ac:dyDescent="0.25">
      <c r="A412" s="9"/>
    </row>
    <row r="413" spans="1:1" ht="14.25" customHeight="1" x14ac:dyDescent="0.25">
      <c r="A413" s="9"/>
    </row>
    <row r="414" spans="1:1" ht="14.25" customHeight="1" x14ac:dyDescent="0.25">
      <c r="A414" s="9"/>
    </row>
    <row r="415" spans="1:1" ht="14.25" customHeight="1" x14ac:dyDescent="0.25">
      <c r="A415" s="9"/>
    </row>
    <row r="416" spans="1:1" ht="14.25" customHeight="1" x14ac:dyDescent="0.25">
      <c r="A416" s="9"/>
    </row>
    <row r="417" spans="1:1" ht="14.25" customHeight="1" x14ac:dyDescent="0.25">
      <c r="A417" s="9"/>
    </row>
    <row r="418" spans="1:1" ht="14.25" customHeight="1" x14ac:dyDescent="0.25">
      <c r="A418" s="9"/>
    </row>
    <row r="419" spans="1:1" ht="14.25" customHeight="1" x14ac:dyDescent="0.25">
      <c r="A419" s="9"/>
    </row>
    <row r="420" spans="1:1" ht="14.25" customHeight="1" x14ac:dyDescent="0.25">
      <c r="A420" s="9"/>
    </row>
    <row r="421" spans="1:1" ht="14.25" customHeight="1" x14ac:dyDescent="0.25">
      <c r="A421" s="9"/>
    </row>
    <row r="422" spans="1:1" ht="14.25" customHeight="1" x14ac:dyDescent="0.25">
      <c r="A422" s="9"/>
    </row>
    <row r="423" spans="1:1" ht="14.25" customHeight="1" x14ac:dyDescent="0.25">
      <c r="A423" s="9"/>
    </row>
    <row r="424" spans="1:1" ht="14.25" customHeight="1" x14ac:dyDescent="0.25">
      <c r="A424" s="9"/>
    </row>
    <row r="425" spans="1:1" ht="14.25" customHeight="1" x14ac:dyDescent="0.25">
      <c r="A425" s="9"/>
    </row>
    <row r="426" spans="1:1" ht="14.25" customHeight="1" x14ac:dyDescent="0.25">
      <c r="A426" s="9"/>
    </row>
    <row r="427" spans="1:1" ht="14.25" customHeight="1" x14ac:dyDescent="0.25">
      <c r="A427" s="9"/>
    </row>
    <row r="428" spans="1:1" ht="14.25" customHeight="1" x14ac:dyDescent="0.25">
      <c r="A428" s="9"/>
    </row>
    <row r="429" spans="1:1" ht="14.25" customHeight="1" x14ac:dyDescent="0.25">
      <c r="A429" s="9"/>
    </row>
    <row r="430" spans="1:1" ht="14.25" customHeight="1" x14ac:dyDescent="0.25">
      <c r="A430" s="9"/>
    </row>
    <row r="431" spans="1:1" ht="14.25" customHeight="1" x14ac:dyDescent="0.25">
      <c r="A431" s="9"/>
    </row>
    <row r="432" spans="1:1" ht="14.25" customHeight="1" x14ac:dyDescent="0.25">
      <c r="A432" s="9"/>
    </row>
    <row r="433" spans="1:1" ht="14.25" customHeight="1" x14ac:dyDescent="0.25">
      <c r="A433" s="9"/>
    </row>
    <row r="434" spans="1:1" ht="14.25" customHeight="1" x14ac:dyDescent="0.25">
      <c r="A434" s="9"/>
    </row>
    <row r="435" spans="1:1" ht="14.25" customHeight="1" x14ac:dyDescent="0.25">
      <c r="A435" s="9"/>
    </row>
    <row r="436" spans="1:1" ht="14.25" customHeight="1" x14ac:dyDescent="0.25">
      <c r="A436" s="9"/>
    </row>
    <row r="437" spans="1:1" ht="14.25" customHeight="1" x14ac:dyDescent="0.25">
      <c r="A437" s="9"/>
    </row>
    <row r="438" spans="1:1" ht="14.25" customHeight="1" x14ac:dyDescent="0.25">
      <c r="A438" s="9"/>
    </row>
    <row r="439" spans="1:1" ht="14.25" customHeight="1" x14ac:dyDescent="0.25">
      <c r="A439" s="9"/>
    </row>
    <row r="440" spans="1:1" ht="14.25" customHeight="1" x14ac:dyDescent="0.25">
      <c r="A440" s="9"/>
    </row>
    <row r="441" spans="1:1" ht="14.25" customHeight="1" x14ac:dyDescent="0.25">
      <c r="A441" s="9"/>
    </row>
    <row r="442" spans="1:1" ht="14.25" customHeight="1" x14ac:dyDescent="0.25">
      <c r="A442" s="9"/>
    </row>
    <row r="443" spans="1:1" ht="14.25" customHeight="1" x14ac:dyDescent="0.25">
      <c r="A443" s="9"/>
    </row>
    <row r="444" spans="1:1" ht="14.25" customHeight="1" x14ac:dyDescent="0.25">
      <c r="A444" s="9"/>
    </row>
    <row r="445" spans="1:1" ht="14.25" customHeight="1" x14ac:dyDescent="0.25">
      <c r="A445" s="9"/>
    </row>
    <row r="446" spans="1:1" ht="14.25" customHeight="1" x14ac:dyDescent="0.25">
      <c r="A446" s="9"/>
    </row>
    <row r="447" spans="1:1" ht="14.25" customHeight="1" x14ac:dyDescent="0.25">
      <c r="A447" s="9"/>
    </row>
    <row r="448" spans="1:1" ht="14.25" customHeight="1" x14ac:dyDescent="0.25">
      <c r="A448" s="9"/>
    </row>
    <row r="449" spans="1:1" ht="14.25" customHeight="1" x14ac:dyDescent="0.25">
      <c r="A449" s="9"/>
    </row>
    <row r="450" spans="1:1" ht="14.25" customHeight="1" x14ac:dyDescent="0.25">
      <c r="A450" s="9"/>
    </row>
    <row r="451" spans="1:1" ht="14.25" customHeight="1" x14ac:dyDescent="0.25">
      <c r="A451" s="9"/>
    </row>
    <row r="452" spans="1:1" ht="14.25" customHeight="1" x14ac:dyDescent="0.25">
      <c r="A452" s="9"/>
    </row>
    <row r="453" spans="1:1" ht="14.25" customHeight="1" x14ac:dyDescent="0.25">
      <c r="A453" s="9"/>
    </row>
    <row r="454" spans="1:1" ht="14.25" customHeight="1" x14ac:dyDescent="0.25">
      <c r="A454" s="9"/>
    </row>
    <row r="455" spans="1:1" ht="14.25" customHeight="1" x14ac:dyDescent="0.25">
      <c r="A455" s="9"/>
    </row>
    <row r="456" spans="1:1" ht="14.25" customHeight="1" x14ac:dyDescent="0.25">
      <c r="A456" s="9"/>
    </row>
    <row r="457" spans="1:1" ht="14.25" customHeight="1" x14ac:dyDescent="0.25">
      <c r="A457" s="9"/>
    </row>
    <row r="458" spans="1:1" ht="14.25" customHeight="1" x14ac:dyDescent="0.25">
      <c r="A458" s="9"/>
    </row>
    <row r="459" spans="1:1" ht="14.25" customHeight="1" x14ac:dyDescent="0.25">
      <c r="A459" s="9"/>
    </row>
    <row r="460" spans="1:1" ht="14.25" customHeight="1" x14ac:dyDescent="0.25">
      <c r="A460" s="9"/>
    </row>
    <row r="461" spans="1:1" ht="14.25" customHeight="1" x14ac:dyDescent="0.25">
      <c r="A461" s="9"/>
    </row>
    <row r="462" spans="1:1" ht="14.25" customHeight="1" x14ac:dyDescent="0.25">
      <c r="A462" s="9"/>
    </row>
    <row r="463" spans="1:1" ht="14.25" customHeight="1" x14ac:dyDescent="0.25">
      <c r="A463" s="9"/>
    </row>
    <row r="464" spans="1:1" ht="14.25" customHeight="1" x14ac:dyDescent="0.25">
      <c r="A464" s="9"/>
    </row>
    <row r="465" spans="1:1" ht="14.25" customHeight="1" x14ac:dyDescent="0.25">
      <c r="A465" s="9"/>
    </row>
    <row r="466" spans="1:1" ht="14.25" customHeight="1" x14ac:dyDescent="0.25">
      <c r="A466" s="9"/>
    </row>
    <row r="467" spans="1:1" ht="14.25" customHeight="1" x14ac:dyDescent="0.25">
      <c r="A467" s="9"/>
    </row>
    <row r="468" spans="1:1" ht="14.25" customHeight="1" x14ac:dyDescent="0.25">
      <c r="A468" s="9"/>
    </row>
    <row r="469" spans="1:1" ht="14.25" customHeight="1" x14ac:dyDescent="0.25">
      <c r="A469" s="9"/>
    </row>
    <row r="470" spans="1:1" ht="14.25" customHeight="1" x14ac:dyDescent="0.25">
      <c r="A470" s="9"/>
    </row>
    <row r="471" spans="1:1" ht="14.25" customHeight="1" x14ac:dyDescent="0.25">
      <c r="A471" s="9"/>
    </row>
    <row r="472" spans="1:1" ht="14.25" customHeight="1" x14ac:dyDescent="0.25">
      <c r="A472" s="9"/>
    </row>
    <row r="473" spans="1:1" ht="14.25" customHeight="1" x14ac:dyDescent="0.25">
      <c r="A473" s="9"/>
    </row>
    <row r="474" spans="1:1" ht="14.25" customHeight="1" x14ac:dyDescent="0.25">
      <c r="A474" s="9"/>
    </row>
    <row r="475" spans="1:1" ht="14.25" customHeight="1" x14ac:dyDescent="0.25">
      <c r="A475" s="9"/>
    </row>
    <row r="476" spans="1:1" ht="14.25" customHeight="1" x14ac:dyDescent="0.25">
      <c r="A476" s="9"/>
    </row>
    <row r="477" spans="1:1" ht="14.25" customHeight="1" x14ac:dyDescent="0.25">
      <c r="A477" s="9"/>
    </row>
    <row r="478" spans="1:1" ht="14.25" customHeight="1" x14ac:dyDescent="0.25">
      <c r="A478" s="9"/>
    </row>
    <row r="479" spans="1:1" ht="14.25" customHeight="1" x14ac:dyDescent="0.25">
      <c r="A479" s="9"/>
    </row>
    <row r="480" spans="1:1" ht="14.25" customHeight="1" x14ac:dyDescent="0.25">
      <c r="A480" s="9"/>
    </row>
    <row r="481" spans="1:1" ht="14.25" customHeight="1" x14ac:dyDescent="0.25">
      <c r="A481" s="9"/>
    </row>
    <row r="482" spans="1:1" ht="14.25" customHeight="1" x14ac:dyDescent="0.25">
      <c r="A482" s="9"/>
    </row>
    <row r="483" spans="1:1" ht="14.25" customHeight="1" x14ac:dyDescent="0.25">
      <c r="A483" s="9"/>
    </row>
    <row r="484" spans="1:1" ht="14.25" customHeight="1" x14ac:dyDescent="0.25">
      <c r="A484" s="9"/>
    </row>
    <row r="485" spans="1:1" ht="14.25" customHeight="1" x14ac:dyDescent="0.25">
      <c r="A485" s="9"/>
    </row>
    <row r="486" spans="1:1" ht="14.25" customHeight="1" x14ac:dyDescent="0.25">
      <c r="A486" s="9"/>
    </row>
    <row r="487" spans="1:1" ht="14.25" customHeight="1" x14ac:dyDescent="0.25">
      <c r="A487" s="9"/>
    </row>
    <row r="488" spans="1:1" ht="14.25" customHeight="1" x14ac:dyDescent="0.25">
      <c r="A488" s="9"/>
    </row>
    <row r="489" spans="1:1" ht="14.25" customHeight="1" x14ac:dyDescent="0.25">
      <c r="A489" s="9"/>
    </row>
    <row r="490" spans="1:1" ht="14.25" customHeight="1" x14ac:dyDescent="0.25">
      <c r="A490" s="9"/>
    </row>
    <row r="491" spans="1:1" ht="14.25" customHeight="1" x14ac:dyDescent="0.25">
      <c r="A491" s="9"/>
    </row>
    <row r="492" spans="1:1" ht="14.25" customHeight="1" x14ac:dyDescent="0.25">
      <c r="A492" s="9"/>
    </row>
    <row r="493" spans="1:1" ht="14.25" customHeight="1" x14ac:dyDescent="0.25">
      <c r="A493" s="9"/>
    </row>
    <row r="494" spans="1:1" ht="14.25" customHeight="1" x14ac:dyDescent="0.25">
      <c r="A494" s="9"/>
    </row>
    <row r="495" spans="1:1" ht="14.25" customHeight="1" x14ac:dyDescent="0.25">
      <c r="A495" s="9"/>
    </row>
    <row r="496" spans="1:1" ht="14.25" customHeight="1" x14ac:dyDescent="0.25">
      <c r="A496" s="9"/>
    </row>
    <row r="497" spans="1:1" ht="14.25" customHeight="1" x14ac:dyDescent="0.25">
      <c r="A497" s="9"/>
    </row>
    <row r="498" spans="1:1" ht="14.25" customHeight="1" x14ac:dyDescent="0.25">
      <c r="A498" s="9"/>
    </row>
    <row r="499" spans="1:1" ht="14.25" customHeight="1" x14ac:dyDescent="0.25">
      <c r="A499" s="9"/>
    </row>
    <row r="500" spans="1:1" ht="14.25" customHeight="1" x14ac:dyDescent="0.25">
      <c r="A500" s="9"/>
    </row>
    <row r="501" spans="1:1" ht="14.25" customHeight="1" x14ac:dyDescent="0.25">
      <c r="A501" s="9"/>
    </row>
    <row r="502" spans="1:1" ht="14.25" customHeight="1" x14ac:dyDescent="0.25">
      <c r="A502" s="9"/>
    </row>
    <row r="503" spans="1:1" ht="14.25" customHeight="1" x14ac:dyDescent="0.25">
      <c r="A503" s="9"/>
    </row>
    <row r="504" spans="1:1" ht="14.25" customHeight="1" x14ac:dyDescent="0.25">
      <c r="A504" s="9"/>
    </row>
    <row r="505" spans="1:1" ht="14.25" customHeight="1" x14ac:dyDescent="0.25">
      <c r="A505" s="9"/>
    </row>
    <row r="506" spans="1:1" ht="14.25" customHeight="1" x14ac:dyDescent="0.25">
      <c r="A506" s="9"/>
    </row>
    <row r="507" spans="1:1" ht="14.25" customHeight="1" x14ac:dyDescent="0.25">
      <c r="A507" s="9"/>
    </row>
    <row r="508" spans="1:1" ht="14.25" customHeight="1" x14ac:dyDescent="0.25">
      <c r="A508" s="9"/>
    </row>
    <row r="509" spans="1:1" ht="14.25" customHeight="1" x14ac:dyDescent="0.25">
      <c r="A509" s="9"/>
    </row>
    <row r="510" spans="1:1" ht="14.25" customHeight="1" x14ac:dyDescent="0.25">
      <c r="A510" s="9"/>
    </row>
    <row r="511" spans="1:1" ht="14.25" customHeight="1" x14ac:dyDescent="0.25">
      <c r="A511" s="9"/>
    </row>
    <row r="512" spans="1:1" ht="14.25" customHeight="1" x14ac:dyDescent="0.25">
      <c r="A512" s="9"/>
    </row>
    <row r="513" spans="1:1" ht="14.25" customHeight="1" x14ac:dyDescent="0.25">
      <c r="A513" s="9"/>
    </row>
    <row r="514" spans="1:1" ht="14.25" customHeight="1" x14ac:dyDescent="0.25">
      <c r="A514" s="9"/>
    </row>
    <row r="515" spans="1:1" ht="14.25" customHeight="1" x14ac:dyDescent="0.25">
      <c r="A515" s="9"/>
    </row>
    <row r="516" spans="1:1" ht="14.25" customHeight="1" x14ac:dyDescent="0.25">
      <c r="A516" s="9"/>
    </row>
    <row r="517" spans="1:1" ht="14.25" customHeight="1" x14ac:dyDescent="0.25">
      <c r="A517" s="9"/>
    </row>
    <row r="518" spans="1:1" ht="14.25" customHeight="1" x14ac:dyDescent="0.25">
      <c r="A518" s="9"/>
    </row>
    <row r="519" spans="1:1" ht="14.25" customHeight="1" x14ac:dyDescent="0.25">
      <c r="A519" s="9"/>
    </row>
    <row r="520" spans="1:1" ht="14.25" customHeight="1" x14ac:dyDescent="0.25">
      <c r="A520" s="9"/>
    </row>
    <row r="521" spans="1:1" ht="14.25" customHeight="1" x14ac:dyDescent="0.25">
      <c r="A521" s="9"/>
    </row>
    <row r="522" spans="1:1" ht="14.25" customHeight="1" x14ac:dyDescent="0.25">
      <c r="A522" s="9"/>
    </row>
    <row r="523" spans="1:1" ht="14.25" customHeight="1" x14ac:dyDescent="0.25">
      <c r="A523" s="9"/>
    </row>
    <row r="524" spans="1:1" ht="14.25" customHeight="1" x14ac:dyDescent="0.25">
      <c r="A524" s="9"/>
    </row>
    <row r="525" spans="1:1" ht="14.25" customHeight="1" x14ac:dyDescent="0.25">
      <c r="A525" s="9"/>
    </row>
    <row r="526" spans="1:1" ht="14.25" customHeight="1" x14ac:dyDescent="0.25">
      <c r="A526" s="9"/>
    </row>
    <row r="527" spans="1:1" ht="14.25" customHeight="1" x14ac:dyDescent="0.25">
      <c r="A527" s="9"/>
    </row>
    <row r="528" spans="1:1" ht="14.25" customHeight="1" x14ac:dyDescent="0.25">
      <c r="A528" s="9"/>
    </row>
    <row r="529" spans="1:1" ht="14.25" customHeight="1" x14ac:dyDescent="0.25">
      <c r="A529" s="9"/>
    </row>
    <row r="530" spans="1:1" ht="14.25" customHeight="1" x14ac:dyDescent="0.25">
      <c r="A530" s="9"/>
    </row>
    <row r="531" spans="1:1" ht="14.25" customHeight="1" x14ac:dyDescent="0.25">
      <c r="A531" s="9"/>
    </row>
    <row r="532" spans="1:1" ht="14.25" customHeight="1" x14ac:dyDescent="0.25">
      <c r="A532" s="9"/>
    </row>
    <row r="533" spans="1:1" ht="14.25" customHeight="1" x14ac:dyDescent="0.25">
      <c r="A533" s="9"/>
    </row>
    <row r="534" spans="1:1" ht="14.25" customHeight="1" x14ac:dyDescent="0.25">
      <c r="A534" s="9"/>
    </row>
    <row r="535" spans="1:1" ht="14.25" customHeight="1" x14ac:dyDescent="0.25">
      <c r="A535" s="9"/>
    </row>
    <row r="536" spans="1:1" ht="14.25" customHeight="1" x14ac:dyDescent="0.25">
      <c r="A536" s="9"/>
    </row>
    <row r="537" spans="1:1" ht="14.25" customHeight="1" x14ac:dyDescent="0.25">
      <c r="A537" s="9"/>
    </row>
    <row r="538" spans="1:1" ht="14.25" customHeight="1" x14ac:dyDescent="0.25">
      <c r="A538" s="9"/>
    </row>
    <row r="539" spans="1:1" ht="14.25" customHeight="1" x14ac:dyDescent="0.25">
      <c r="A539" s="9"/>
    </row>
    <row r="540" spans="1:1" ht="14.25" customHeight="1" x14ac:dyDescent="0.25">
      <c r="A540" s="9"/>
    </row>
    <row r="541" spans="1:1" ht="14.25" customHeight="1" x14ac:dyDescent="0.25">
      <c r="A541" s="9"/>
    </row>
    <row r="542" spans="1:1" ht="14.25" customHeight="1" x14ac:dyDescent="0.25">
      <c r="A542" s="9"/>
    </row>
    <row r="543" spans="1:1" ht="14.25" customHeight="1" x14ac:dyDescent="0.25">
      <c r="A543" s="9"/>
    </row>
    <row r="544" spans="1:1" ht="14.25" customHeight="1" x14ac:dyDescent="0.25">
      <c r="A544" s="9"/>
    </row>
    <row r="545" spans="1:1" ht="14.25" customHeight="1" x14ac:dyDescent="0.25">
      <c r="A545" s="9"/>
    </row>
    <row r="546" spans="1:1" ht="14.25" customHeight="1" x14ac:dyDescent="0.25">
      <c r="A546" s="9"/>
    </row>
    <row r="547" spans="1:1" ht="14.25" customHeight="1" x14ac:dyDescent="0.25">
      <c r="A547" s="9"/>
    </row>
    <row r="548" spans="1:1" ht="14.25" customHeight="1" x14ac:dyDescent="0.25">
      <c r="A548" s="9"/>
    </row>
    <row r="549" spans="1:1" ht="14.25" customHeight="1" x14ac:dyDescent="0.25">
      <c r="A549" s="9"/>
    </row>
    <row r="550" spans="1:1" ht="14.25" customHeight="1" x14ac:dyDescent="0.25">
      <c r="A550" s="9"/>
    </row>
    <row r="551" spans="1:1" ht="14.25" customHeight="1" x14ac:dyDescent="0.25">
      <c r="A551" s="9"/>
    </row>
    <row r="552" spans="1:1" ht="14.25" customHeight="1" x14ac:dyDescent="0.25">
      <c r="A552" s="9"/>
    </row>
    <row r="553" spans="1:1" ht="14.25" customHeight="1" x14ac:dyDescent="0.25">
      <c r="A553" s="9"/>
    </row>
    <row r="554" spans="1:1" ht="14.25" customHeight="1" x14ac:dyDescent="0.25">
      <c r="A554" s="9"/>
    </row>
    <row r="555" spans="1:1" ht="14.25" customHeight="1" x14ac:dyDescent="0.25">
      <c r="A555" s="9"/>
    </row>
    <row r="556" spans="1:1" ht="14.25" customHeight="1" x14ac:dyDescent="0.25">
      <c r="A556" s="9"/>
    </row>
    <row r="557" spans="1:1" ht="14.25" customHeight="1" x14ac:dyDescent="0.25">
      <c r="A557" s="9"/>
    </row>
    <row r="558" spans="1:1" ht="14.25" customHeight="1" x14ac:dyDescent="0.25">
      <c r="A558" s="9"/>
    </row>
    <row r="559" spans="1:1" ht="14.25" customHeight="1" x14ac:dyDescent="0.25">
      <c r="A559" s="9"/>
    </row>
    <row r="560" spans="1:1" ht="14.25" customHeight="1" x14ac:dyDescent="0.25">
      <c r="A560" s="9"/>
    </row>
    <row r="561" spans="1:1" ht="14.25" customHeight="1" x14ac:dyDescent="0.25">
      <c r="A561" s="9"/>
    </row>
    <row r="562" spans="1:1" ht="14.25" customHeight="1" x14ac:dyDescent="0.25">
      <c r="A562" s="9"/>
    </row>
    <row r="563" spans="1:1" ht="14.25" customHeight="1" x14ac:dyDescent="0.25">
      <c r="A563" s="9"/>
    </row>
    <row r="564" spans="1:1" ht="14.25" customHeight="1" x14ac:dyDescent="0.25">
      <c r="A564" s="9"/>
    </row>
    <row r="565" spans="1:1" ht="14.25" customHeight="1" x14ac:dyDescent="0.25">
      <c r="A565" s="9"/>
    </row>
    <row r="566" spans="1:1" ht="14.25" customHeight="1" x14ac:dyDescent="0.25">
      <c r="A566" s="9"/>
    </row>
    <row r="567" spans="1:1" ht="14.25" customHeight="1" x14ac:dyDescent="0.25">
      <c r="A567" s="9"/>
    </row>
    <row r="568" spans="1:1" ht="14.25" customHeight="1" x14ac:dyDescent="0.25">
      <c r="A568" s="9"/>
    </row>
    <row r="569" spans="1:1" ht="14.25" customHeight="1" x14ac:dyDescent="0.25">
      <c r="A569" s="9"/>
    </row>
    <row r="570" spans="1:1" ht="14.25" customHeight="1" x14ac:dyDescent="0.25">
      <c r="A570" s="9"/>
    </row>
    <row r="571" spans="1:1" ht="14.25" customHeight="1" x14ac:dyDescent="0.25">
      <c r="A571" s="9"/>
    </row>
    <row r="572" spans="1:1" ht="14.25" customHeight="1" x14ac:dyDescent="0.25">
      <c r="A572" s="9"/>
    </row>
    <row r="573" spans="1:1" ht="14.25" customHeight="1" x14ac:dyDescent="0.25">
      <c r="A573" s="9"/>
    </row>
    <row r="574" spans="1:1" ht="14.25" customHeight="1" x14ac:dyDescent="0.25">
      <c r="A574" s="9"/>
    </row>
    <row r="575" spans="1:1" ht="14.25" customHeight="1" x14ac:dyDescent="0.25">
      <c r="A575" s="9"/>
    </row>
    <row r="576" spans="1:1" ht="14.25" customHeight="1" x14ac:dyDescent="0.25">
      <c r="A576" s="9"/>
    </row>
    <row r="577" spans="1:1" ht="14.25" customHeight="1" x14ac:dyDescent="0.25">
      <c r="A577" s="9"/>
    </row>
    <row r="578" spans="1:1" ht="14.25" customHeight="1" x14ac:dyDescent="0.25">
      <c r="A578" s="9"/>
    </row>
    <row r="579" spans="1:1" ht="14.25" customHeight="1" x14ac:dyDescent="0.25">
      <c r="A579" s="9"/>
    </row>
    <row r="580" spans="1:1" ht="14.25" customHeight="1" x14ac:dyDescent="0.25">
      <c r="A580" s="9"/>
    </row>
    <row r="581" spans="1:1" ht="14.25" customHeight="1" x14ac:dyDescent="0.25">
      <c r="A581" s="9"/>
    </row>
    <row r="582" spans="1:1" ht="14.25" customHeight="1" x14ac:dyDescent="0.25">
      <c r="A582" s="9"/>
    </row>
    <row r="583" spans="1:1" ht="14.25" customHeight="1" x14ac:dyDescent="0.25">
      <c r="A583" s="9"/>
    </row>
    <row r="584" spans="1:1" ht="14.25" customHeight="1" x14ac:dyDescent="0.25">
      <c r="A584" s="9"/>
    </row>
    <row r="585" spans="1:1" ht="14.25" customHeight="1" x14ac:dyDescent="0.25">
      <c r="A585" s="9"/>
    </row>
    <row r="586" spans="1:1" ht="14.25" customHeight="1" x14ac:dyDescent="0.25">
      <c r="A586" s="9"/>
    </row>
    <row r="587" spans="1:1" ht="14.25" customHeight="1" x14ac:dyDescent="0.25">
      <c r="A587" s="9"/>
    </row>
    <row r="588" spans="1:1" ht="14.25" customHeight="1" x14ac:dyDescent="0.25">
      <c r="A588" s="9"/>
    </row>
    <row r="589" spans="1:1" ht="14.25" customHeight="1" x14ac:dyDescent="0.25">
      <c r="A589" s="9"/>
    </row>
    <row r="590" spans="1:1" ht="14.25" customHeight="1" x14ac:dyDescent="0.25">
      <c r="A590" s="9"/>
    </row>
    <row r="591" spans="1:1" ht="14.25" customHeight="1" x14ac:dyDescent="0.25">
      <c r="A591" s="9"/>
    </row>
    <row r="592" spans="1:1" ht="14.25" customHeight="1" x14ac:dyDescent="0.25">
      <c r="A592" s="9"/>
    </row>
    <row r="593" spans="1:1" ht="14.25" customHeight="1" x14ac:dyDescent="0.25">
      <c r="A593" s="9"/>
    </row>
    <row r="594" spans="1:1" ht="14.25" customHeight="1" x14ac:dyDescent="0.25">
      <c r="A594" s="9"/>
    </row>
    <row r="595" spans="1:1" ht="14.25" customHeight="1" x14ac:dyDescent="0.25">
      <c r="A595" s="9"/>
    </row>
    <row r="596" spans="1:1" ht="14.25" customHeight="1" x14ac:dyDescent="0.25">
      <c r="A596" s="9"/>
    </row>
    <row r="597" spans="1:1" ht="14.25" customHeight="1" x14ac:dyDescent="0.25">
      <c r="A597" s="9"/>
    </row>
    <row r="598" spans="1:1" ht="14.25" customHeight="1" x14ac:dyDescent="0.25">
      <c r="A598" s="9"/>
    </row>
    <row r="599" spans="1:1" ht="14.25" customHeight="1" x14ac:dyDescent="0.25">
      <c r="A599" s="9"/>
    </row>
    <row r="600" spans="1:1" ht="14.25" customHeight="1" x14ac:dyDescent="0.25">
      <c r="A600" s="9"/>
    </row>
    <row r="601" spans="1:1" ht="14.25" customHeight="1" x14ac:dyDescent="0.25">
      <c r="A601" s="9"/>
    </row>
    <row r="602" spans="1:1" ht="14.25" customHeight="1" x14ac:dyDescent="0.25">
      <c r="A602" s="9"/>
    </row>
    <row r="603" spans="1:1" ht="14.25" customHeight="1" x14ac:dyDescent="0.25">
      <c r="A603" s="9"/>
    </row>
    <row r="604" spans="1:1" ht="14.25" customHeight="1" x14ac:dyDescent="0.25">
      <c r="A604" s="9"/>
    </row>
    <row r="605" spans="1:1" ht="14.25" customHeight="1" x14ac:dyDescent="0.25">
      <c r="A605" s="9"/>
    </row>
    <row r="606" spans="1:1" ht="14.25" customHeight="1" x14ac:dyDescent="0.25">
      <c r="A606" s="9"/>
    </row>
    <row r="607" spans="1:1" ht="14.25" customHeight="1" x14ac:dyDescent="0.25">
      <c r="A607" s="9"/>
    </row>
    <row r="608" spans="1:1" ht="14.25" customHeight="1" x14ac:dyDescent="0.25">
      <c r="A608" s="9"/>
    </row>
    <row r="609" spans="1:1" ht="14.25" customHeight="1" x14ac:dyDescent="0.25">
      <c r="A609" s="9"/>
    </row>
    <row r="610" spans="1:1" ht="14.25" customHeight="1" x14ac:dyDescent="0.25">
      <c r="A610" s="9"/>
    </row>
    <row r="611" spans="1:1" ht="14.25" customHeight="1" x14ac:dyDescent="0.25">
      <c r="A611" s="9"/>
    </row>
    <row r="612" spans="1:1" ht="14.25" customHeight="1" x14ac:dyDescent="0.25">
      <c r="A612" s="9"/>
    </row>
    <row r="613" spans="1:1" ht="14.25" customHeight="1" x14ac:dyDescent="0.25">
      <c r="A613" s="9"/>
    </row>
    <row r="614" spans="1:1" ht="14.25" customHeight="1" x14ac:dyDescent="0.25">
      <c r="A614" s="9"/>
    </row>
    <row r="615" spans="1:1" ht="14.25" customHeight="1" x14ac:dyDescent="0.25">
      <c r="A615" s="9"/>
    </row>
    <row r="616" spans="1:1" ht="14.25" customHeight="1" x14ac:dyDescent="0.25">
      <c r="A616" s="9"/>
    </row>
    <row r="617" spans="1:1" ht="14.25" customHeight="1" x14ac:dyDescent="0.25">
      <c r="A617" s="9"/>
    </row>
    <row r="618" spans="1:1" ht="14.25" customHeight="1" x14ac:dyDescent="0.25">
      <c r="A618" s="9"/>
    </row>
    <row r="619" spans="1:1" ht="14.25" customHeight="1" x14ac:dyDescent="0.25">
      <c r="A619" s="9"/>
    </row>
    <row r="620" spans="1:1" ht="14.25" customHeight="1" x14ac:dyDescent="0.25">
      <c r="A620" s="9"/>
    </row>
    <row r="621" spans="1:1" ht="14.25" customHeight="1" x14ac:dyDescent="0.25">
      <c r="A621" s="9"/>
    </row>
    <row r="622" spans="1:1" ht="14.25" customHeight="1" x14ac:dyDescent="0.25">
      <c r="A622" s="9"/>
    </row>
    <row r="623" spans="1:1" ht="14.25" customHeight="1" x14ac:dyDescent="0.25">
      <c r="A623" s="9"/>
    </row>
    <row r="624" spans="1:1" ht="14.25" customHeight="1" x14ac:dyDescent="0.25">
      <c r="A624" s="9"/>
    </row>
    <row r="625" spans="1:1" ht="14.25" customHeight="1" x14ac:dyDescent="0.25">
      <c r="A625" s="9"/>
    </row>
    <row r="626" spans="1:1" ht="14.25" customHeight="1" x14ac:dyDescent="0.25">
      <c r="A626" s="9"/>
    </row>
    <row r="627" spans="1:1" ht="14.25" customHeight="1" x14ac:dyDescent="0.25">
      <c r="A627" s="9"/>
    </row>
    <row r="628" spans="1:1" ht="14.25" customHeight="1" x14ac:dyDescent="0.25">
      <c r="A628" s="9"/>
    </row>
    <row r="629" spans="1:1" ht="14.25" customHeight="1" x14ac:dyDescent="0.25">
      <c r="A629" s="9"/>
    </row>
    <row r="630" spans="1:1" ht="14.25" customHeight="1" x14ac:dyDescent="0.25">
      <c r="A630" s="9"/>
    </row>
    <row r="631" spans="1:1" ht="14.25" customHeight="1" x14ac:dyDescent="0.25">
      <c r="A631" s="9"/>
    </row>
    <row r="632" spans="1:1" ht="14.25" customHeight="1" x14ac:dyDescent="0.25">
      <c r="A632" s="9"/>
    </row>
    <row r="633" spans="1:1" ht="14.25" customHeight="1" x14ac:dyDescent="0.25">
      <c r="A633" s="9"/>
    </row>
    <row r="634" spans="1:1" ht="14.25" customHeight="1" x14ac:dyDescent="0.25">
      <c r="A634" s="9"/>
    </row>
    <row r="635" spans="1:1" ht="14.25" customHeight="1" x14ac:dyDescent="0.25">
      <c r="A635" s="9"/>
    </row>
    <row r="636" spans="1:1" ht="14.25" customHeight="1" x14ac:dyDescent="0.25">
      <c r="A636" s="9"/>
    </row>
    <row r="637" spans="1:1" ht="14.25" customHeight="1" x14ac:dyDescent="0.25">
      <c r="A637" s="9"/>
    </row>
    <row r="638" spans="1:1" ht="14.25" customHeight="1" x14ac:dyDescent="0.25">
      <c r="A638" s="9"/>
    </row>
    <row r="639" spans="1:1" ht="14.25" customHeight="1" x14ac:dyDescent="0.25">
      <c r="A639" s="9"/>
    </row>
    <row r="640" spans="1:1" ht="14.25" customHeight="1" x14ac:dyDescent="0.25">
      <c r="A640" s="9"/>
    </row>
    <row r="641" spans="1:1" ht="14.25" customHeight="1" x14ac:dyDescent="0.25">
      <c r="A641" s="9"/>
    </row>
    <row r="642" spans="1:1" ht="14.25" customHeight="1" x14ac:dyDescent="0.25">
      <c r="A642" s="9"/>
    </row>
    <row r="643" spans="1:1" ht="14.25" customHeight="1" x14ac:dyDescent="0.25">
      <c r="A643" s="9"/>
    </row>
    <row r="644" spans="1:1" ht="14.25" customHeight="1" x14ac:dyDescent="0.25">
      <c r="A644" s="9"/>
    </row>
    <row r="645" spans="1:1" ht="14.25" customHeight="1" x14ac:dyDescent="0.25">
      <c r="A645" s="9"/>
    </row>
    <row r="646" spans="1:1" ht="14.25" customHeight="1" x14ac:dyDescent="0.25">
      <c r="A646" s="9"/>
    </row>
    <row r="647" spans="1:1" ht="14.25" customHeight="1" x14ac:dyDescent="0.25">
      <c r="A647" s="9"/>
    </row>
    <row r="648" spans="1:1" ht="14.25" customHeight="1" x14ac:dyDescent="0.25">
      <c r="A648" s="9"/>
    </row>
    <row r="649" spans="1:1" ht="14.25" customHeight="1" x14ac:dyDescent="0.25">
      <c r="A649" s="9"/>
    </row>
    <row r="650" spans="1:1" ht="14.25" customHeight="1" x14ac:dyDescent="0.25">
      <c r="A650" s="9"/>
    </row>
    <row r="651" spans="1:1" ht="14.25" customHeight="1" x14ac:dyDescent="0.25">
      <c r="A651" s="9"/>
    </row>
    <row r="652" spans="1:1" ht="14.25" customHeight="1" x14ac:dyDescent="0.25">
      <c r="A652" s="9"/>
    </row>
    <row r="653" spans="1:1" ht="14.25" customHeight="1" x14ac:dyDescent="0.25">
      <c r="A653" s="9"/>
    </row>
    <row r="654" spans="1:1" ht="14.25" customHeight="1" x14ac:dyDescent="0.25">
      <c r="A654" s="9"/>
    </row>
    <row r="655" spans="1:1" ht="14.25" customHeight="1" x14ac:dyDescent="0.25">
      <c r="A655" s="9"/>
    </row>
    <row r="656" spans="1:1" ht="14.25" customHeight="1" x14ac:dyDescent="0.25">
      <c r="A656" s="9"/>
    </row>
    <row r="657" spans="1:1" ht="14.25" customHeight="1" x14ac:dyDescent="0.25">
      <c r="A657" s="9"/>
    </row>
    <row r="658" spans="1:1" ht="14.25" customHeight="1" x14ac:dyDescent="0.25">
      <c r="A658" s="9"/>
    </row>
    <row r="659" spans="1:1" ht="14.25" customHeight="1" x14ac:dyDescent="0.25">
      <c r="A659" s="9"/>
    </row>
    <row r="660" spans="1:1" ht="14.25" customHeight="1" x14ac:dyDescent="0.25">
      <c r="A660" s="9"/>
    </row>
    <row r="661" spans="1:1" ht="14.25" customHeight="1" x14ac:dyDescent="0.25">
      <c r="A661" s="9"/>
    </row>
    <row r="662" spans="1:1" ht="14.25" customHeight="1" x14ac:dyDescent="0.25">
      <c r="A662" s="9"/>
    </row>
    <row r="663" spans="1:1" ht="14.25" customHeight="1" x14ac:dyDescent="0.25">
      <c r="A663" s="9"/>
    </row>
    <row r="664" spans="1:1" ht="14.25" customHeight="1" x14ac:dyDescent="0.25">
      <c r="A664" s="9"/>
    </row>
    <row r="665" spans="1:1" ht="14.25" customHeight="1" x14ac:dyDescent="0.25">
      <c r="A665" s="9"/>
    </row>
    <row r="666" spans="1:1" ht="14.25" customHeight="1" x14ac:dyDescent="0.25">
      <c r="A666" s="9"/>
    </row>
    <row r="667" spans="1:1" ht="14.25" customHeight="1" x14ac:dyDescent="0.25">
      <c r="A667" s="9"/>
    </row>
    <row r="668" spans="1:1" ht="14.25" customHeight="1" x14ac:dyDescent="0.25">
      <c r="A668" s="9"/>
    </row>
    <row r="669" spans="1:1" ht="14.25" customHeight="1" x14ac:dyDescent="0.25">
      <c r="A669" s="9"/>
    </row>
    <row r="670" spans="1:1" ht="14.25" customHeight="1" x14ac:dyDescent="0.25">
      <c r="A670" s="9"/>
    </row>
    <row r="671" spans="1:1" ht="14.25" customHeight="1" x14ac:dyDescent="0.25">
      <c r="A671" s="9"/>
    </row>
    <row r="672" spans="1:1" ht="14.25" customHeight="1" x14ac:dyDescent="0.25">
      <c r="A672" s="9"/>
    </row>
    <row r="673" spans="1:1" ht="14.25" customHeight="1" x14ac:dyDescent="0.25">
      <c r="A673" s="9"/>
    </row>
    <row r="674" spans="1:1" ht="14.25" customHeight="1" x14ac:dyDescent="0.25">
      <c r="A674" s="9"/>
    </row>
    <row r="675" spans="1:1" ht="14.25" customHeight="1" x14ac:dyDescent="0.25">
      <c r="A675" s="9"/>
    </row>
    <row r="676" spans="1:1" ht="14.25" customHeight="1" x14ac:dyDescent="0.25">
      <c r="A676" s="9"/>
    </row>
    <row r="677" spans="1:1" ht="14.25" customHeight="1" x14ac:dyDescent="0.25">
      <c r="A677" s="9"/>
    </row>
    <row r="678" spans="1:1" ht="14.25" customHeight="1" x14ac:dyDescent="0.25">
      <c r="A678" s="9"/>
    </row>
    <row r="679" spans="1:1" ht="14.25" customHeight="1" x14ac:dyDescent="0.25">
      <c r="A679" s="9"/>
    </row>
    <row r="680" spans="1:1" ht="14.25" customHeight="1" x14ac:dyDescent="0.25">
      <c r="A680" s="9"/>
    </row>
    <row r="681" spans="1:1" ht="14.25" customHeight="1" x14ac:dyDescent="0.25">
      <c r="A681" s="9"/>
    </row>
    <row r="682" spans="1:1" ht="14.25" customHeight="1" x14ac:dyDescent="0.25">
      <c r="A682" s="9"/>
    </row>
    <row r="683" spans="1:1" ht="14.25" customHeight="1" x14ac:dyDescent="0.25">
      <c r="A683" s="9"/>
    </row>
    <row r="684" spans="1:1" ht="14.25" customHeight="1" x14ac:dyDescent="0.25">
      <c r="A684" s="9"/>
    </row>
    <row r="685" spans="1:1" ht="14.25" customHeight="1" x14ac:dyDescent="0.25">
      <c r="A685" s="9"/>
    </row>
    <row r="686" spans="1:1" ht="14.25" customHeight="1" x14ac:dyDescent="0.25">
      <c r="A686" s="9"/>
    </row>
    <row r="687" spans="1:1" ht="14.25" customHeight="1" x14ac:dyDescent="0.25">
      <c r="A687" s="9"/>
    </row>
    <row r="688" spans="1:1" ht="14.25" customHeight="1" x14ac:dyDescent="0.25">
      <c r="A688" s="9"/>
    </row>
    <row r="689" spans="1:1" ht="14.25" customHeight="1" x14ac:dyDescent="0.25">
      <c r="A689" s="9"/>
    </row>
    <row r="690" spans="1:1" ht="14.25" customHeight="1" x14ac:dyDescent="0.25">
      <c r="A690" s="9"/>
    </row>
    <row r="691" spans="1:1" ht="14.25" customHeight="1" x14ac:dyDescent="0.25">
      <c r="A691" s="9"/>
    </row>
    <row r="692" spans="1:1" ht="14.25" customHeight="1" x14ac:dyDescent="0.25">
      <c r="A692" s="9"/>
    </row>
    <row r="693" spans="1:1" ht="14.25" customHeight="1" x14ac:dyDescent="0.25">
      <c r="A693" s="9"/>
    </row>
    <row r="694" spans="1:1" ht="14.25" customHeight="1" x14ac:dyDescent="0.25">
      <c r="A694" s="9"/>
    </row>
    <row r="695" spans="1:1" ht="14.25" customHeight="1" x14ac:dyDescent="0.25">
      <c r="A695" s="9"/>
    </row>
    <row r="696" spans="1:1" ht="14.25" customHeight="1" x14ac:dyDescent="0.25">
      <c r="A696" s="9"/>
    </row>
    <row r="697" spans="1:1" ht="14.25" customHeight="1" x14ac:dyDescent="0.25">
      <c r="A697" s="9"/>
    </row>
    <row r="698" spans="1:1" ht="14.25" customHeight="1" x14ac:dyDescent="0.25">
      <c r="A698" s="9"/>
    </row>
    <row r="699" spans="1:1" ht="14.25" customHeight="1" x14ac:dyDescent="0.25">
      <c r="A699" s="9"/>
    </row>
    <row r="700" spans="1:1" ht="14.25" customHeight="1" x14ac:dyDescent="0.25">
      <c r="A700" s="9"/>
    </row>
    <row r="701" spans="1:1" ht="14.25" customHeight="1" x14ac:dyDescent="0.25">
      <c r="A701" s="9"/>
    </row>
    <row r="702" spans="1:1" ht="14.25" customHeight="1" x14ac:dyDescent="0.25">
      <c r="A702" s="9"/>
    </row>
    <row r="703" spans="1:1" ht="14.25" customHeight="1" x14ac:dyDescent="0.25">
      <c r="A703" s="9"/>
    </row>
    <row r="704" spans="1:1" ht="14.25" customHeight="1" x14ac:dyDescent="0.25">
      <c r="A704" s="9"/>
    </row>
    <row r="705" spans="1:1" ht="14.25" customHeight="1" x14ac:dyDescent="0.25">
      <c r="A705" s="9"/>
    </row>
    <row r="706" spans="1:1" ht="14.25" customHeight="1" x14ac:dyDescent="0.25">
      <c r="A706" s="9"/>
    </row>
    <row r="707" spans="1:1" ht="14.25" customHeight="1" x14ac:dyDescent="0.25">
      <c r="A707" s="9"/>
    </row>
    <row r="708" spans="1:1" ht="14.25" customHeight="1" x14ac:dyDescent="0.25">
      <c r="A708" s="9"/>
    </row>
    <row r="709" spans="1:1" ht="14.25" customHeight="1" x14ac:dyDescent="0.25">
      <c r="A709" s="9"/>
    </row>
    <row r="710" spans="1:1" ht="14.25" customHeight="1" x14ac:dyDescent="0.25">
      <c r="A710" s="9"/>
    </row>
    <row r="711" spans="1:1" ht="14.25" customHeight="1" x14ac:dyDescent="0.25">
      <c r="A711" s="9"/>
    </row>
    <row r="712" spans="1:1" ht="14.25" customHeight="1" x14ac:dyDescent="0.25">
      <c r="A712" s="9"/>
    </row>
    <row r="713" spans="1:1" ht="14.25" customHeight="1" x14ac:dyDescent="0.25">
      <c r="A713" s="9"/>
    </row>
    <row r="714" spans="1:1" ht="14.25" customHeight="1" x14ac:dyDescent="0.25">
      <c r="A714" s="9"/>
    </row>
    <row r="715" spans="1:1" ht="14.25" customHeight="1" x14ac:dyDescent="0.25">
      <c r="A715" s="9"/>
    </row>
    <row r="716" spans="1:1" ht="14.25" customHeight="1" x14ac:dyDescent="0.25">
      <c r="A716" s="9"/>
    </row>
    <row r="717" spans="1:1" ht="14.25" customHeight="1" x14ac:dyDescent="0.25">
      <c r="A717" s="9"/>
    </row>
    <row r="718" spans="1:1" ht="14.25" customHeight="1" x14ac:dyDescent="0.25">
      <c r="A718" s="9"/>
    </row>
    <row r="719" spans="1:1" ht="14.25" customHeight="1" x14ac:dyDescent="0.25">
      <c r="A719" s="9"/>
    </row>
    <row r="720" spans="1:1" ht="14.25" customHeight="1" x14ac:dyDescent="0.25">
      <c r="A720" s="9"/>
    </row>
    <row r="721" spans="1:1" ht="14.25" customHeight="1" x14ac:dyDescent="0.25">
      <c r="A721" s="9"/>
    </row>
    <row r="722" spans="1:1" ht="14.25" customHeight="1" x14ac:dyDescent="0.25">
      <c r="A722" s="9"/>
    </row>
    <row r="723" spans="1:1" ht="14.25" customHeight="1" x14ac:dyDescent="0.25">
      <c r="A723" s="9"/>
    </row>
    <row r="724" spans="1:1" ht="14.25" customHeight="1" x14ac:dyDescent="0.25">
      <c r="A724" s="9"/>
    </row>
    <row r="725" spans="1:1" ht="14.25" customHeight="1" x14ac:dyDescent="0.25">
      <c r="A725" s="9"/>
    </row>
    <row r="726" spans="1:1" ht="14.25" customHeight="1" x14ac:dyDescent="0.25">
      <c r="A726" s="9"/>
    </row>
    <row r="727" spans="1:1" ht="14.25" customHeight="1" x14ac:dyDescent="0.25">
      <c r="A727" s="9"/>
    </row>
    <row r="728" spans="1:1" ht="14.25" customHeight="1" x14ac:dyDescent="0.25">
      <c r="A728" s="9"/>
    </row>
    <row r="729" spans="1:1" ht="14.25" customHeight="1" x14ac:dyDescent="0.25">
      <c r="A729" s="9"/>
    </row>
    <row r="730" spans="1:1" ht="14.25" customHeight="1" x14ac:dyDescent="0.25">
      <c r="A730" s="9"/>
    </row>
    <row r="731" spans="1:1" ht="14.25" customHeight="1" x14ac:dyDescent="0.25">
      <c r="A731" s="9"/>
    </row>
    <row r="732" spans="1:1" ht="14.25" customHeight="1" x14ac:dyDescent="0.25">
      <c r="A732" s="9"/>
    </row>
    <row r="733" spans="1:1" ht="14.25" customHeight="1" x14ac:dyDescent="0.25">
      <c r="A733" s="9"/>
    </row>
    <row r="734" spans="1:1" ht="14.25" customHeight="1" x14ac:dyDescent="0.25">
      <c r="A734" s="9"/>
    </row>
    <row r="735" spans="1:1" ht="14.25" customHeight="1" x14ac:dyDescent="0.25">
      <c r="A735" s="9"/>
    </row>
    <row r="736" spans="1:1" ht="14.25" customHeight="1" x14ac:dyDescent="0.25">
      <c r="A736" s="9"/>
    </row>
    <row r="737" spans="1:1" ht="14.25" customHeight="1" x14ac:dyDescent="0.25">
      <c r="A737" s="9"/>
    </row>
    <row r="738" spans="1:1" ht="14.25" customHeight="1" x14ac:dyDescent="0.25">
      <c r="A738" s="9"/>
    </row>
    <row r="739" spans="1:1" ht="14.25" customHeight="1" x14ac:dyDescent="0.25">
      <c r="A739" s="9"/>
    </row>
    <row r="740" spans="1:1" ht="14.25" customHeight="1" x14ac:dyDescent="0.25">
      <c r="A740" s="9"/>
    </row>
    <row r="741" spans="1:1" ht="14.25" customHeight="1" x14ac:dyDescent="0.25">
      <c r="A741" s="9"/>
    </row>
    <row r="742" spans="1:1" ht="14.25" customHeight="1" x14ac:dyDescent="0.25">
      <c r="A742" s="9"/>
    </row>
    <row r="743" spans="1:1" ht="14.25" customHeight="1" x14ac:dyDescent="0.25">
      <c r="A743" s="9"/>
    </row>
    <row r="744" spans="1:1" ht="14.25" customHeight="1" x14ac:dyDescent="0.25">
      <c r="A744" s="9"/>
    </row>
    <row r="745" spans="1:1" ht="14.25" customHeight="1" x14ac:dyDescent="0.25">
      <c r="A745" s="9"/>
    </row>
    <row r="746" spans="1:1" ht="14.25" customHeight="1" x14ac:dyDescent="0.25">
      <c r="A746" s="9"/>
    </row>
    <row r="747" spans="1:1" ht="14.25" customHeight="1" x14ac:dyDescent="0.25">
      <c r="A747" s="9"/>
    </row>
    <row r="748" spans="1:1" ht="14.25" customHeight="1" x14ac:dyDescent="0.25">
      <c r="A748" s="9"/>
    </row>
    <row r="749" spans="1:1" ht="14.25" customHeight="1" x14ac:dyDescent="0.25">
      <c r="A749" s="9"/>
    </row>
    <row r="750" spans="1:1" ht="14.25" customHeight="1" x14ac:dyDescent="0.25">
      <c r="A750" s="9"/>
    </row>
    <row r="751" spans="1:1" ht="14.25" customHeight="1" x14ac:dyDescent="0.25">
      <c r="A751" s="9"/>
    </row>
    <row r="752" spans="1:1" ht="14.25" customHeight="1" x14ac:dyDescent="0.25">
      <c r="A752" s="9"/>
    </row>
    <row r="753" spans="1:1" ht="14.25" customHeight="1" x14ac:dyDescent="0.25">
      <c r="A753" s="9"/>
    </row>
    <row r="754" spans="1:1" ht="14.25" customHeight="1" x14ac:dyDescent="0.25">
      <c r="A754" s="9"/>
    </row>
    <row r="755" spans="1:1" ht="14.25" customHeight="1" x14ac:dyDescent="0.25">
      <c r="A755" s="9"/>
    </row>
    <row r="756" spans="1:1" ht="14.25" customHeight="1" x14ac:dyDescent="0.25">
      <c r="A756" s="9"/>
    </row>
    <row r="757" spans="1:1" ht="14.25" customHeight="1" x14ac:dyDescent="0.25">
      <c r="A757" s="9"/>
    </row>
    <row r="758" spans="1:1" ht="14.25" customHeight="1" x14ac:dyDescent="0.25">
      <c r="A758" s="9"/>
    </row>
    <row r="759" spans="1:1" ht="14.25" customHeight="1" x14ac:dyDescent="0.25">
      <c r="A759" s="9"/>
    </row>
    <row r="760" spans="1:1" ht="14.25" customHeight="1" x14ac:dyDescent="0.25">
      <c r="A760" s="9"/>
    </row>
    <row r="761" spans="1:1" ht="14.25" customHeight="1" x14ac:dyDescent="0.25">
      <c r="A761" s="9"/>
    </row>
    <row r="762" spans="1:1" ht="14.25" customHeight="1" x14ac:dyDescent="0.25">
      <c r="A762" s="9"/>
    </row>
    <row r="763" spans="1:1" ht="14.25" customHeight="1" x14ac:dyDescent="0.25">
      <c r="A763" s="9"/>
    </row>
    <row r="764" spans="1:1" ht="14.25" customHeight="1" x14ac:dyDescent="0.25">
      <c r="A764" s="9"/>
    </row>
    <row r="765" spans="1:1" ht="14.25" customHeight="1" x14ac:dyDescent="0.25">
      <c r="A765" s="9"/>
    </row>
    <row r="766" spans="1:1" ht="14.25" customHeight="1" x14ac:dyDescent="0.25">
      <c r="A766" s="9"/>
    </row>
    <row r="767" spans="1:1" ht="14.25" customHeight="1" x14ac:dyDescent="0.25">
      <c r="A767" s="9"/>
    </row>
    <row r="768" spans="1:1" ht="14.25" customHeight="1" x14ac:dyDescent="0.25">
      <c r="A768" s="9"/>
    </row>
    <row r="769" spans="1:1" ht="14.25" customHeight="1" x14ac:dyDescent="0.25">
      <c r="A769" s="9"/>
    </row>
    <row r="770" spans="1:1" ht="14.25" customHeight="1" x14ac:dyDescent="0.25">
      <c r="A770" s="9"/>
    </row>
    <row r="771" spans="1:1" ht="14.25" customHeight="1" x14ac:dyDescent="0.25">
      <c r="A771" s="9"/>
    </row>
    <row r="772" spans="1:1" ht="14.25" customHeight="1" x14ac:dyDescent="0.25">
      <c r="A772" s="9"/>
    </row>
    <row r="773" spans="1:1" ht="14.25" customHeight="1" x14ac:dyDescent="0.25">
      <c r="A773" s="9"/>
    </row>
    <row r="774" spans="1:1" ht="14.25" customHeight="1" x14ac:dyDescent="0.25">
      <c r="A774" s="9"/>
    </row>
    <row r="775" spans="1:1" ht="14.25" customHeight="1" x14ac:dyDescent="0.25">
      <c r="A775" s="9"/>
    </row>
    <row r="776" spans="1:1" ht="14.25" customHeight="1" x14ac:dyDescent="0.25">
      <c r="A776" s="9"/>
    </row>
    <row r="777" spans="1:1" ht="14.25" customHeight="1" x14ac:dyDescent="0.25">
      <c r="A777" s="9"/>
    </row>
    <row r="778" spans="1:1" ht="14.25" customHeight="1" x14ac:dyDescent="0.25">
      <c r="A778" s="9"/>
    </row>
    <row r="779" spans="1:1" ht="14.25" customHeight="1" x14ac:dyDescent="0.25">
      <c r="A779" s="9"/>
    </row>
    <row r="780" spans="1:1" ht="14.25" customHeight="1" x14ac:dyDescent="0.25">
      <c r="A780" s="9"/>
    </row>
    <row r="781" spans="1:1" ht="14.25" customHeight="1" x14ac:dyDescent="0.25">
      <c r="A781" s="9"/>
    </row>
    <row r="782" spans="1:1" ht="14.25" customHeight="1" x14ac:dyDescent="0.25">
      <c r="A782" s="9"/>
    </row>
    <row r="783" spans="1:1" ht="14.25" customHeight="1" x14ac:dyDescent="0.25">
      <c r="A783" s="9"/>
    </row>
    <row r="784" spans="1:1" ht="14.25" customHeight="1" x14ac:dyDescent="0.25">
      <c r="A784" s="9"/>
    </row>
    <row r="785" spans="1:1" ht="14.25" customHeight="1" x14ac:dyDescent="0.25">
      <c r="A785" s="9"/>
    </row>
    <row r="786" spans="1:1" ht="14.25" customHeight="1" x14ac:dyDescent="0.25">
      <c r="A786" s="9"/>
    </row>
    <row r="787" spans="1:1" ht="14.25" customHeight="1" x14ac:dyDescent="0.25">
      <c r="A787" s="9"/>
    </row>
    <row r="788" spans="1:1" ht="14.25" customHeight="1" x14ac:dyDescent="0.25">
      <c r="A788" s="9"/>
    </row>
    <row r="789" spans="1:1" ht="14.25" customHeight="1" x14ac:dyDescent="0.25">
      <c r="A789" s="9"/>
    </row>
    <row r="790" spans="1:1" ht="14.25" customHeight="1" x14ac:dyDescent="0.25">
      <c r="A790" s="9"/>
    </row>
    <row r="791" spans="1:1" ht="14.25" customHeight="1" x14ac:dyDescent="0.25">
      <c r="A791" s="9"/>
    </row>
    <row r="792" spans="1:1" ht="14.25" customHeight="1" x14ac:dyDescent="0.25">
      <c r="A792" s="9"/>
    </row>
    <row r="793" spans="1:1" ht="14.25" customHeight="1" x14ac:dyDescent="0.25">
      <c r="A793" s="9"/>
    </row>
    <row r="794" spans="1:1" ht="14.25" customHeight="1" x14ac:dyDescent="0.25">
      <c r="A794" s="9"/>
    </row>
    <row r="795" spans="1:1" ht="14.25" customHeight="1" x14ac:dyDescent="0.25">
      <c r="A795" s="9"/>
    </row>
    <row r="796" spans="1:1" ht="14.25" customHeight="1" x14ac:dyDescent="0.25">
      <c r="A796" s="9"/>
    </row>
    <row r="797" spans="1:1" ht="14.25" customHeight="1" x14ac:dyDescent="0.25">
      <c r="A797" s="9"/>
    </row>
    <row r="798" spans="1:1" ht="14.25" customHeight="1" x14ac:dyDescent="0.25">
      <c r="A798" s="9"/>
    </row>
    <row r="799" spans="1:1" ht="14.25" customHeight="1" x14ac:dyDescent="0.25">
      <c r="A799" s="9"/>
    </row>
    <row r="800" spans="1:1" ht="14.25" customHeight="1" x14ac:dyDescent="0.25">
      <c r="A800" s="9"/>
    </row>
    <row r="801" spans="1:1" ht="14.25" customHeight="1" x14ac:dyDescent="0.25">
      <c r="A801" s="9"/>
    </row>
    <row r="802" spans="1:1" ht="14.25" customHeight="1" x14ac:dyDescent="0.25">
      <c r="A802" s="9"/>
    </row>
    <row r="803" spans="1:1" ht="14.25" customHeight="1" x14ac:dyDescent="0.25">
      <c r="A803" s="9"/>
    </row>
    <row r="804" spans="1:1" ht="14.25" customHeight="1" x14ac:dyDescent="0.25">
      <c r="A804" s="9"/>
    </row>
    <row r="805" spans="1:1" ht="14.25" customHeight="1" x14ac:dyDescent="0.25">
      <c r="A805" s="9"/>
    </row>
    <row r="806" spans="1:1" ht="14.25" customHeight="1" x14ac:dyDescent="0.25">
      <c r="A806" s="9"/>
    </row>
    <row r="807" spans="1:1" ht="14.25" customHeight="1" x14ac:dyDescent="0.25">
      <c r="A807" s="9"/>
    </row>
    <row r="808" spans="1:1" ht="14.25" customHeight="1" x14ac:dyDescent="0.25">
      <c r="A808" s="9"/>
    </row>
    <row r="809" spans="1:1" ht="14.25" customHeight="1" x14ac:dyDescent="0.25">
      <c r="A809" s="9"/>
    </row>
    <row r="810" spans="1:1" ht="14.25" customHeight="1" x14ac:dyDescent="0.25">
      <c r="A810" s="9"/>
    </row>
    <row r="811" spans="1:1" ht="14.25" customHeight="1" x14ac:dyDescent="0.25">
      <c r="A811" s="9"/>
    </row>
    <row r="812" spans="1:1" ht="14.25" customHeight="1" x14ac:dyDescent="0.25">
      <c r="A812" s="9"/>
    </row>
    <row r="813" spans="1:1" ht="14.25" customHeight="1" x14ac:dyDescent="0.25">
      <c r="A813" s="9"/>
    </row>
    <row r="814" spans="1:1" ht="14.25" customHeight="1" x14ac:dyDescent="0.25">
      <c r="A814" s="9"/>
    </row>
    <row r="815" spans="1:1" ht="14.25" customHeight="1" x14ac:dyDescent="0.25">
      <c r="A815" s="9"/>
    </row>
    <row r="816" spans="1:1" ht="14.25" customHeight="1" x14ac:dyDescent="0.25">
      <c r="A816" s="9"/>
    </row>
    <row r="817" spans="1:1" ht="14.25" customHeight="1" x14ac:dyDescent="0.25">
      <c r="A817" s="9"/>
    </row>
    <row r="818" spans="1:1" ht="14.25" customHeight="1" x14ac:dyDescent="0.25">
      <c r="A818" s="9"/>
    </row>
    <row r="819" spans="1:1" ht="14.25" customHeight="1" x14ac:dyDescent="0.25">
      <c r="A819" s="9"/>
    </row>
    <row r="820" spans="1:1" ht="14.25" customHeight="1" x14ac:dyDescent="0.25">
      <c r="A820" s="9"/>
    </row>
    <row r="821" spans="1:1" ht="14.25" customHeight="1" x14ac:dyDescent="0.25">
      <c r="A821" s="9"/>
    </row>
    <row r="822" spans="1:1" ht="14.25" customHeight="1" x14ac:dyDescent="0.25">
      <c r="A822" s="9"/>
    </row>
    <row r="823" spans="1:1" ht="14.25" customHeight="1" x14ac:dyDescent="0.25">
      <c r="A823" s="9"/>
    </row>
    <row r="824" spans="1:1" ht="14.25" customHeight="1" x14ac:dyDescent="0.25">
      <c r="A824" s="9"/>
    </row>
    <row r="825" spans="1:1" ht="14.25" customHeight="1" x14ac:dyDescent="0.25">
      <c r="A825" s="9"/>
    </row>
    <row r="826" spans="1:1" ht="14.25" customHeight="1" x14ac:dyDescent="0.25">
      <c r="A826" s="9"/>
    </row>
    <row r="827" spans="1:1" ht="14.25" customHeight="1" x14ac:dyDescent="0.25">
      <c r="A827" s="9"/>
    </row>
    <row r="828" spans="1:1" ht="14.25" customHeight="1" x14ac:dyDescent="0.25">
      <c r="A828" s="9"/>
    </row>
    <row r="829" spans="1:1" ht="14.25" customHeight="1" x14ac:dyDescent="0.25">
      <c r="A829" s="9"/>
    </row>
    <row r="830" spans="1:1" ht="14.25" customHeight="1" x14ac:dyDescent="0.25">
      <c r="A830" s="9"/>
    </row>
    <row r="831" spans="1:1" ht="14.25" customHeight="1" x14ac:dyDescent="0.25">
      <c r="A831" s="9"/>
    </row>
    <row r="832" spans="1:1" ht="14.25" customHeight="1" x14ac:dyDescent="0.25">
      <c r="A832" s="9"/>
    </row>
    <row r="833" spans="1:1" ht="14.25" customHeight="1" x14ac:dyDescent="0.25">
      <c r="A833" s="9"/>
    </row>
    <row r="834" spans="1:1" ht="14.25" customHeight="1" x14ac:dyDescent="0.25">
      <c r="A834" s="9"/>
    </row>
    <row r="835" spans="1:1" ht="14.25" customHeight="1" x14ac:dyDescent="0.25">
      <c r="A835" s="9"/>
    </row>
    <row r="836" spans="1:1" ht="14.25" customHeight="1" x14ac:dyDescent="0.25">
      <c r="A836" s="9"/>
    </row>
    <row r="837" spans="1:1" ht="14.25" customHeight="1" x14ac:dyDescent="0.25">
      <c r="A837" s="9"/>
    </row>
    <row r="838" spans="1:1" ht="14.25" customHeight="1" x14ac:dyDescent="0.25">
      <c r="A838" s="9"/>
    </row>
    <row r="839" spans="1:1" ht="14.25" customHeight="1" x14ac:dyDescent="0.25">
      <c r="A839" s="9"/>
    </row>
    <row r="840" spans="1:1" ht="14.25" customHeight="1" x14ac:dyDescent="0.25">
      <c r="A840" s="9"/>
    </row>
    <row r="841" spans="1:1" ht="14.25" customHeight="1" x14ac:dyDescent="0.25">
      <c r="A841" s="9"/>
    </row>
    <row r="842" spans="1:1" ht="14.25" customHeight="1" x14ac:dyDescent="0.25">
      <c r="A842" s="9"/>
    </row>
    <row r="843" spans="1:1" ht="14.25" customHeight="1" x14ac:dyDescent="0.25">
      <c r="A843" s="9"/>
    </row>
    <row r="844" spans="1:1" ht="14.25" customHeight="1" x14ac:dyDescent="0.25">
      <c r="A844" s="9"/>
    </row>
    <row r="845" spans="1:1" ht="14.25" customHeight="1" x14ac:dyDescent="0.25">
      <c r="A845" s="9"/>
    </row>
    <row r="846" spans="1:1" ht="14.25" customHeight="1" x14ac:dyDescent="0.25">
      <c r="A846" s="9"/>
    </row>
    <row r="847" spans="1:1" ht="14.25" customHeight="1" x14ac:dyDescent="0.25">
      <c r="A847" s="9"/>
    </row>
    <row r="848" spans="1:1" ht="14.25" customHeight="1" x14ac:dyDescent="0.25">
      <c r="A848" s="9"/>
    </row>
    <row r="849" spans="1:1" ht="14.25" customHeight="1" x14ac:dyDescent="0.25">
      <c r="A849" s="9"/>
    </row>
    <row r="850" spans="1:1" ht="14.25" customHeight="1" x14ac:dyDescent="0.25">
      <c r="A850" s="9"/>
    </row>
    <row r="851" spans="1:1" ht="14.25" customHeight="1" x14ac:dyDescent="0.25">
      <c r="A851" s="9"/>
    </row>
    <row r="852" spans="1:1" ht="14.25" customHeight="1" x14ac:dyDescent="0.25">
      <c r="A852" s="9"/>
    </row>
    <row r="853" spans="1:1" ht="14.25" customHeight="1" x14ac:dyDescent="0.25">
      <c r="A853" s="9"/>
    </row>
    <row r="854" spans="1:1" ht="14.25" customHeight="1" x14ac:dyDescent="0.25">
      <c r="A854" s="9"/>
    </row>
    <row r="855" spans="1:1" ht="14.25" customHeight="1" x14ac:dyDescent="0.25">
      <c r="A855" s="9"/>
    </row>
    <row r="856" spans="1:1" ht="14.25" customHeight="1" x14ac:dyDescent="0.25">
      <c r="A856" s="9"/>
    </row>
    <row r="857" spans="1:1" ht="14.25" customHeight="1" x14ac:dyDescent="0.25">
      <c r="A857" s="9"/>
    </row>
    <row r="858" spans="1:1" ht="14.25" customHeight="1" x14ac:dyDescent="0.25">
      <c r="A858" s="9"/>
    </row>
    <row r="859" spans="1:1" ht="14.25" customHeight="1" x14ac:dyDescent="0.25">
      <c r="A859" s="9"/>
    </row>
    <row r="860" spans="1:1" ht="14.25" customHeight="1" x14ac:dyDescent="0.25">
      <c r="A860" s="9"/>
    </row>
    <row r="861" spans="1:1" ht="14.25" customHeight="1" x14ac:dyDescent="0.25">
      <c r="A861" s="9"/>
    </row>
    <row r="862" spans="1:1" ht="14.25" customHeight="1" x14ac:dyDescent="0.25">
      <c r="A862" s="9"/>
    </row>
    <row r="863" spans="1:1" ht="14.25" customHeight="1" x14ac:dyDescent="0.25">
      <c r="A863" s="9"/>
    </row>
    <row r="864" spans="1:1" ht="14.25" customHeight="1" x14ac:dyDescent="0.25">
      <c r="A864" s="9"/>
    </row>
    <row r="865" spans="1:1" ht="14.25" customHeight="1" x14ac:dyDescent="0.25">
      <c r="A865" s="9"/>
    </row>
    <row r="866" spans="1:1" ht="14.25" customHeight="1" x14ac:dyDescent="0.25">
      <c r="A866" s="9"/>
    </row>
    <row r="867" spans="1:1" ht="14.25" customHeight="1" x14ac:dyDescent="0.25">
      <c r="A867" s="9"/>
    </row>
    <row r="868" spans="1:1" ht="14.25" customHeight="1" x14ac:dyDescent="0.25">
      <c r="A868" s="9"/>
    </row>
    <row r="869" spans="1:1" ht="14.25" customHeight="1" x14ac:dyDescent="0.25">
      <c r="A869" s="9"/>
    </row>
    <row r="870" spans="1:1" ht="14.25" customHeight="1" x14ac:dyDescent="0.25">
      <c r="A870" s="9"/>
    </row>
    <row r="871" spans="1:1" ht="14.25" customHeight="1" x14ac:dyDescent="0.25">
      <c r="A871" s="9"/>
    </row>
    <row r="872" spans="1:1" ht="14.25" customHeight="1" x14ac:dyDescent="0.25">
      <c r="A872" s="9"/>
    </row>
    <row r="873" spans="1:1" ht="14.25" customHeight="1" x14ac:dyDescent="0.25">
      <c r="A873" s="9"/>
    </row>
    <row r="874" spans="1:1" ht="14.25" customHeight="1" x14ac:dyDescent="0.25">
      <c r="A874" s="9"/>
    </row>
    <row r="875" spans="1:1" ht="14.25" customHeight="1" x14ac:dyDescent="0.25">
      <c r="A875" s="9"/>
    </row>
    <row r="876" spans="1:1" ht="14.25" customHeight="1" x14ac:dyDescent="0.25">
      <c r="A876" s="9"/>
    </row>
    <row r="877" spans="1:1" ht="14.25" customHeight="1" x14ac:dyDescent="0.25">
      <c r="A877" s="9"/>
    </row>
    <row r="878" spans="1:1" ht="14.25" customHeight="1" x14ac:dyDescent="0.25">
      <c r="A878" s="9"/>
    </row>
    <row r="879" spans="1:1" ht="14.25" customHeight="1" x14ac:dyDescent="0.25">
      <c r="A879" s="9"/>
    </row>
    <row r="880" spans="1:1" ht="14.25" customHeight="1" x14ac:dyDescent="0.25">
      <c r="A880" s="9"/>
    </row>
    <row r="881" spans="1:1" ht="14.25" customHeight="1" x14ac:dyDescent="0.25">
      <c r="A881" s="9"/>
    </row>
    <row r="882" spans="1:1" ht="14.25" customHeight="1" x14ac:dyDescent="0.25">
      <c r="A882" s="9"/>
    </row>
    <row r="883" spans="1:1" ht="14.25" customHeight="1" x14ac:dyDescent="0.25">
      <c r="A883" s="9"/>
    </row>
    <row r="884" spans="1:1" ht="14.25" customHeight="1" x14ac:dyDescent="0.25">
      <c r="A884" s="9"/>
    </row>
    <row r="885" spans="1:1" ht="14.25" customHeight="1" x14ac:dyDescent="0.25">
      <c r="A885" s="9"/>
    </row>
    <row r="886" spans="1:1" ht="14.25" customHeight="1" x14ac:dyDescent="0.25">
      <c r="A886" s="9"/>
    </row>
    <row r="887" spans="1:1" ht="14.25" customHeight="1" x14ac:dyDescent="0.25">
      <c r="A887" s="9"/>
    </row>
    <row r="888" spans="1:1" ht="14.25" customHeight="1" x14ac:dyDescent="0.25">
      <c r="A888" s="9"/>
    </row>
    <row r="889" spans="1:1" ht="14.25" customHeight="1" x14ac:dyDescent="0.25">
      <c r="A889" s="9"/>
    </row>
    <row r="890" spans="1:1" ht="14.25" customHeight="1" x14ac:dyDescent="0.25">
      <c r="A890" s="9"/>
    </row>
    <row r="891" spans="1:1" ht="14.25" customHeight="1" x14ac:dyDescent="0.25">
      <c r="A891" s="9"/>
    </row>
    <row r="892" spans="1:1" ht="14.25" customHeight="1" x14ac:dyDescent="0.25">
      <c r="A892" s="9"/>
    </row>
    <row r="893" spans="1:1" ht="14.25" customHeight="1" x14ac:dyDescent="0.25">
      <c r="A893" s="9"/>
    </row>
    <row r="894" spans="1:1" ht="14.25" customHeight="1" x14ac:dyDescent="0.25">
      <c r="A894" s="9"/>
    </row>
    <row r="895" spans="1:1" ht="14.25" customHeight="1" x14ac:dyDescent="0.25">
      <c r="A895" s="9"/>
    </row>
    <row r="896" spans="1:1" ht="14.25" customHeight="1" x14ac:dyDescent="0.25">
      <c r="A896" s="9"/>
    </row>
    <row r="897" spans="1:1" ht="14.25" customHeight="1" x14ac:dyDescent="0.25">
      <c r="A897" s="9"/>
    </row>
    <row r="898" spans="1:1" ht="14.25" customHeight="1" x14ac:dyDescent="0.25">
      <c r="A898" s="9"/>
    </row>
    <row r="899" spans="1:1" ht="14.25" customHeight="1" x14ac:dyDescent="0.25">
      <c r="A899" s="9"/>
    </row>
    <row r="900" spans="1:1" ht="14.25" customHeight="1" x14ac:dyDescent="0.25">
      <c r="A900" s="9"/>
    </row>
    <row r="901" spans="1:1" ht="14.25" customHeight="1" x14ac:dyDescent="0.25">
      <c r="A901" s="9"/>
    </row>
    <row r="902" spans="1:1" ht="14.25" customHeight="1" x14ac:dyDescent="0.25">
      <c r="A902" s="9"/>
    </row>
    <row r="903" spans="1:1" ht="14.25" customHeight="1" x14ac:dyDescent="0.25">
      <c r="A903" s="9"/>
    </row>
    <row r="904" spans="1:1" ht="14.25" customHeight="1" x14ac:dyDescent="0.25">
      <c r="A904" s="9"/>
    </row>
    <row r="905" spans="1:1" ht="14.25" customHeight="1" x14ac:dyDescent="0.25">
      <c r="A905" s="9"/>
    </row>
    <row r="906" spans="1:1" ht="14.25" customHeight="1" x14ac:dyDescent="0.25">
      <c r="A906" s="9"/>
    </row>
    <row r="907" spans="1:1" ht="14.25" customHeight="1" x14ac:dyDescent="0.25">
      <c r="A907" s="9"/>
    </row>
    <row r="908" spans="1:1" ht="14.25" customHeight="1" x14ac:dyDescent="0.25">
      <c r="A908" s="9"/>
    </row>
    <row r="909" spans="1:1" ht="14.25" customHeight="1" x14ac:dyDescent="0.25">
      <c r="A909" s="9"/>
    </row>
    <row r="910" spans="1:1" ht="14.25" customHeight="1" x14ac:dyDescent="0.25">
      <c r="A910" s="9"/>
    </row>
    <row r="911" spans="1:1" ht="14.25" customHeight="1" x14ac:dyDescent="0.25">
      <c r="A911" s="9"/>
    </row>
    <row r="912" spans="1:1" ht="14.25" customHeight="1" x14ac:dyDescent="0.25">
      <c r="A912" s="9"/>
    </row>
    <row r="913" spans="1:1" ht="14.25" customHeight="1" x14ac:dyDescent="0.25">
      <c r="A913" s="9"/>
    </row>
    <row r="914" spans="1:1" ht="14.25" customHeight="1" x14ac:dyDescent="0.25">
      <c r="A914" s="9"/>
    </row>
    <row r="915" spans="1:1" ht="14.25" customHeight="1" x14ac:dyDescent="0.25">
      <c r="A915" s="9"/>
    </row>
    <row r="916" spans="1:1" ht="14.25" customHeight="1" x14ac:dyDescent="0.25">
      <c r="A916" s="9"/>
    </row>
    <row r="917" spans="1:1" ht="14.25" customHeight="1" x14ac:dyDescent="0.25">
      <c r="A917" s="9"/>
    </row>
    <row r="918" spans="1:1" ht="14.25" customHeight="1" x14ac:dyDescent="0.25">
      <c r="A918" s="9"/>
    </row>
    <row r="919" spans="1:1" ht="14.25" customHeight="1" x14ac:dyDescent="0.25">
      <c r="A919" s="9"/>
    </row>
    <row r="920" spans="1:1" ht="14.25" customHeight="1" x14ac:dyDescent="0.25">
      <c r="A920" s="9"/>
    </row>
    <row r="921" spans="1:1" ht="14.25" customHeight="1" x14ac:dyDescent="0.25">
      <c r="A921" s="9"/>
    </row>
    <row r="922" spans="1:1" ht="14.25" customHeight="1" x14ac:dyDescent="0.25">
      <c r="A922" s="9"/>
    </row>
    <row r="923" spans="1:1" ht="14.25" customHeight="1" x14ac:dyDescent="0.25">
      <c r="A923" s="9"/>
    </row>
    <row r="924" spans="1:1" ht="14.25" customHeight="1" x14ac:dyDescent="0.25">
      <c r="A924" s="9"/>
    </row>
    <row r="925" spans="1:1" ht="14.25" customHeight="1" x14ac:dyDescent="0.25">
      <c r="A925" s="9"/>
    </row>
    <row r="926" spans="1:1" ht="14.25" customHeight="1" x14ac:dyDescent="0.25">
      <c r="A926" s="9"/>
    </row>
    <row r="927" spans="1:1" ht="14.25" customHeight="1" x14ac:dyDescent="0.25">
      <c r="A927" s="9"/>
    </row>
    <row r="928" spans="1:1" ht="14.25" customHeight="1" x14ac:dyDescent="0.25">
      <c r="A928" s="9"/>
    </row>
    <row r="929" spans="1:1" ht="14.25" customHeight="1" x14ac:dyDescent="0.25">
      <c r="A929" s="9"/>
    </row>
    <row r="930" spans="1:1" ht="14.25" customHeight="1" x14ac:dyDescent="0.25">
      <c r="A930" s="9"/>
    </row>
    <row r="931" spans="1:1" ht="14.25" customHeight="1" x14ac:dyDescent="0.25">
      <c r="A931" s="9"/>
    </row>
    <row r="932" spans="1:1" ht="14.25" customHeight="1" x14ac:dyDescent="0.25">
      <c r="A932" s="9"/>
    </row>
    <row r="933" spans="1:1" ht="14.25" customHeight="1" x14ac:dyDescent="0.25">
      <c r="A933" s="9"/>
    </row>
    <row r="934" spans="1:1" ht="14.25" customHeight="1" x14ac:dyDescent="0.25">
      <c r="A934" s="9"/>
    </row>
    <row r="935" spans="1:1" ht="14.25" customHeight="1" x14ac:dyDescent="0.25">
      <c r="A935" s="9"/>
    </row>
    <row r="936" spans="1:1" ht="14.25" customHeight="1" x14ac:dyDescent="0.25">
      <c r="A936" s="9"/>
    </row>
    <row r="937" spans="1:1" ht="14.25" customHeight="1" x14ac:dyDescent="0.25">
      <c r="A937" s="9"/>
    </row>
    <row r="938" spans="1:1" ht="14.25" customHeight="1" x14ac:dyDescent="0.25">
      <c r="A938" s="9"/>
    </row>
    <row r="939" spans="1:1" ht="14.25" customHeight="1" x14ac:dyDescent="0.25">
      <c r="A939" s="9"/>
    </row>
    <row r="940" spans="1:1" ht="14.25" customHeight="1" x14ac:dyDescent="0.25">
      <c r="A940" s="9"/>
    </row>
    <row r="941" spans="1:1" ht="14.25" customHeight="1" x14ac:dyDescent="0.25">
      <c r="A941" s="9"/>
    </row>
    <row r="942" spans="1:1" ht="14.25" customHeight="1" x14ac:dyDescent="0.25">
      <c r="A942" s="9"/>
    </row>
    <row r="943" spans="1:1" ht="14.25" customHeight="1" x14ac:dyDescent="0.25">
      <c r="A943" s="9"/>
    </row>
    <row r="944" spans="1:1" ht="14.25" customHeight="1" x14ac:dyDescent="0.25">
      <c r="A944" s="9"/>
    </row>
    <row r="945" spans="1:1" ht="14.25" customHeight="1" x14ac:dyDescent="0.25">
      <c r="A945" s="9"/>
    </row>
    <row r="946" spans="1:1" ht="14.25" customHeight="1" x14ac:dyDescent="0.25">
      <c r="A946" s="9"/>
    </row>
    <row r="947" spans="1:1" ht="14.25" customHeight="1" x14ac:dyDescent="0.25">
      <c r="A947" s="9"/>
    </row>
    <row r="948" spans="1:1" ht="14.25" customHeight="1" x14ac:dyDescent="0.25">
      <c r="A948" s="9"/>
    </row>
    <row r="949" spans="1:1" ht="14.25" customHeight="1" x14ac:dyDescent="0.25">
      <c r="A949" s="9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Q3" workbookViewId="0">
      <selection activeCell="AA16" sqref="AA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24.5703125" bestFit="1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9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9"/>
      <c r="B6" s="1" t="s">
        <v>4</v>
      </c>
      <c r="C6" s="4" t="s">
        <v>136</v>
      </c>
      <c r="D6" s="1"/>
      <c r="H6" s="1"/>
      <c r="J6" s="10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9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9"/>
      <c r="B8" s="1" t="s">
        <v>6</v>
      </c>
      <c r="C8" s="4">
        <v>210019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9"/>
      <c r="C9" s="18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2024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1"/>
    </row>
    <row r="12" spans="1:32" ht="14.25" customHeight="1" x14ac:dyDescent="0.3">
      <c r="A12" s="9"/>
      <c r="B12" s="19" t="s">
        <v>18</v>
      </c>
      <c r="C12" s="4"/>
      <c r="D12" s="4"/>
      <c r="E12" s="4"/>
      <c r="H12" s="17"/>
      <c r="N12" s="1"/>
      <c r="O12" s="1"/>
      <c r="P12" s="1"/>
      <c r="Q12" s="1"/>
      <c r="S12" s="17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1"/>
      <c r="C13" s="4" t="s">
        <v>41</v>
      </c>
      <c r="D13" s="4" t="s">
        <v>42</v>
      </c>
      <c r="E13" s="4" t="s">
        <v>43</v>
      </c>
      <c r="F13" s="4" t="s">
        <v>44</v>
      </c>
      <c r="G13" s="4"/>
      <c r="H13" s="15"/>
      <c r="I13" s="4" t="s">
        <v>45</v>
      </c>
      <c r="J13" s="4" t="s">
        <v>46</v>
      </c>
      <c r="K13" s="4" t="s">
        <v>47</v>
      </c>
      <c r="L13" s="4" t="s">
        <v>48</v>
      </c>
      <c r="M13" s="4" t="s">
        <v>49</v>
      </c>
      <c r="N13" s="4" t="s">
        <v>50</v>
      </c>
      <c r="O13" s="4" t="s">
        <v>51</v>
      </c>
      <c r="P13" s="4" t="s">
        <v>52</v>
      </c>
      <c r="Q13" s="4" t="s">
        <v>53</v>
      </c>
      <c r="R13" s="4"/>
      <c r="S13" s="15"/>
      <c r="T13" s="4" t="s">
        <v>53</v>
      </c>
      <c r="U13" s="4" t="s">
        <v>54</v>
      </c>
      <c r="V13" s="4" t="s">
        <v>55</v>
      </c>
      <c r="W13" s="4" t="s">
        <v>56</v>
      </c>
      <c r="X13" s="4" t="s">
        <v>57</v>
      </c>
      <c r="Y13" s="4" t="s">
        <v>58</v>
      </c>
      <c r="Z13" s="4"/>
    </row>
    <row r="14" spans="1:32" ht="93.75" x14ac:dyDescent="0.3">
      <c r="B14" s="11"/>
      <c r="C14" s="21" t="s">
        <v>59</v>
      </c>
      <c r="D14" s="22" t="s">
        <v>60</v>
      </c>
      <c r="E14" s="22" t="s">
        <v>100</v>
      </c>
      <c r="F14" s="23" t="s">
        <v>101</v>
      </c>
      <c r="G14" s="24" t="s">
        <v>108</v>
      </c>
      <c r="H14" s="24"/>
      <c r="I14" s="21" t="s">
        <v>61</v>
      </c>
      <c r="J14" s="22" t="s">
        <v>62</v>
      </c>
      <c r="K14" s="22" t="s">
        <v>63</v>
      </c>
      <c r="L14" s="22" t="s">
        <v>64</v>
      </c>
      <c r="M14" s="22" t="s">
        <v>65</v>
      </c>
      <c r="N14" s="27" t="s">
        <v>104</v>
      </c>
      <c r="O14" s="27" t="s">
        <v>105</v>
      </c>
      <c r="P14" s="22" t="s">
        <v>102</v>
      </c>
      <c r="Q14" s="23" t="s">
        <v>106</v>
      </c>
      <c r="R14" s="24" t="s">
        <v>108</v>
      </c>
      <c r="S14" s="24"/>
      <c r="T14" s="21" t="s">
        <v>66</v>
      </c>
      <c r="U14" s="22" t="s">
        <v>67</v>
      </c>
      <c r="V14" s="22" t="s">
        <v>68</v>
      </c>
      <c r="W14" s="22" t="s">
        <v>69</v>
      </c>
      <c r="X14" s="22" t="s">
        <v>103</v>
      </c>
      <c r="Y14" s="23" t="s">
        <v>107</v>
      </c>
      <c r="Z14" s="24" t="s">
        <v>108</v>
      </c>
    </row>
    <row r="15" spans="1:32" ht="37.5" x14ac:dyDescent="0.3">
      <c r="A15" s="3" t="s">
        <v>70</v>
      </c>
      <c r="B15" s="30" t="s">
        <v>129</v>
      </c>
      <c r="C15" s="35">
        <v>171</v>
      </c>
      <c r="D15" s="36">
        <v>1646</v>
      </c>
      <c r="E15" s="37">
        <v>14</v>
      </c>
      <c r="F15" s="38">
        <v>0</v>
      </c>
      <c r="G15" s="17">
        <v>1831</v>
      </c>
      <c r="H15" s="26"/>
      <c r="I15" s="35">
        <v>1113</v>
      </c>
      <c r="J15" s="37">
        <v>482</v>
      </c>
      <c r="K15" s="59" t="s">
        <v>138</v>
      </c>
      <c r="L15" s="36">
        <v>23</v>
      </c>
      <c r="M15" s="37" t="s">
        <v>138</v>
      </c>
      <c r="N15" s="36">
        <v>193</v>
      </c>
      <c r="O15" s="36">
        <v>0</v>
      </c>
      <c r="P15" s="36">
        <v>13</v>
      </c>
      <c r="Q15" s="38">
        <v>0</v>
      </c>
      <c r="R15" s="17">
        <v>1831</v>
      </c>
      <c r="S15" s="26"/>
      <c r="T15" s="35">
        <v>705</v>
      </c>
      <c r="U15" s="36">
        <v>1126</v>
      </c>
      <c r="V15" s="37">
        <v>0</v>
      </c>
      <c r="W15" s="36">
        <v>0</v>
      </c>
      <c r="X15" s="36">
        <v>0</v>
      </c>
      <c r="Y15" s="43">
        <v>0</v>
      </c>
      <c r="Z15" s="17">
        <v>1831</v>
      </c>
    </row>
    <row r="16" spans="1:32" ht="38.25" thickBot="1" x14ac:dyDescent="0.35">
      <c r="A16" s="14" t="s">
        <v>85</v>
      </c>
      <c r="B16" s="30" t="s">
        <v>130</v>
      </c>
      <c r="C16" s="58" t="s">
        <v>138</v>
      </c>
      <c r="D16" s="40">
        <v>216</v>
      </c>
      <c r="E16" s="41" t="s">
        <v>138</v>
      </c>
      <c r="F16" s="42">
        <v>0</v>
      </c>
      <c r="G16" s="17">
        <v>232</v>
      </c>
      <c r="H16" s="26"/>
      <c r="I16" s="39">
        <v>146</v>
      </c>
      <c r="J16" s="41">
        <v>69</v>
      </c>
      <c r="K16" s="60" t="s">
        <v>138</v>
      </c>
      <c r="L16" s="60" t="s">
        <v>138</v>
      </c>
      <c r="M16" s="41">
        <v>0</v>
      </c>
      <c r="N16" s="40">
        <v>13</v>
      </c>
      <c r="O16" s="40">
        <v>0</v>
      </c>
      <c r="P16" s="60" t="s">
        <v>138</v>
      </c>
      <c r="Q16" s="42">
        <v>0</v>
      </c>
      <c r="R16" s="17">
        <v>232</v>
      </c>
      <c r="S16" s="26"/>
      <c r="T16" s="39">
        <v>81</v>
      </c>
      <c r="U16" s="40">
        <v>151</v>
      </c>
      <c r="V16" s="41">
        <v>0</v>
      </c>
      <c r="W16" s="40">
        <v>0</v>
      </c>
      <c r="X16" s="40">
        <v>0</v>
      </c>
      <c r="Y16" s="44">
        <v>0</v>
      </c>
      <c r="Z16" s="17">
        <v>232</v>
      </c>
    </row>
    <row r="17" spans="2:19" x14ac:dyDescent="0.25">
      <c r="B17" s="11"/>
      <c r="H17" s="25"/>
      <c r="S17" s="25"/>
    </row>
    <row r="18" spans="2:19" x14ac:dyDescent="0.25">
      <c r="B18" s="11"/>
      <c r="H18" s="25"/>
      <c r="S18" s="25"/>
    </row>
    <row r="19" spans="2:19" x14ac:dyDescent="0.25">
      <c r="B19" s="11"/>
      <c r="H19" s="25"/>
      <c r="S19" s="25"/>
    </row>
    <row r="20" spans="2:19" x14ac:dyDescent="0.25">
      <c r="B20" s="11"/>
    </row>
    <row r="21" spans="2:19" x14ac:dyDescent="0.25">
      <c r="B21" s="11"/>
    </row>
    <row r="22" spans="2:19" x14ac:dyDescent="0.25">
      <c r="B22" s="11"/>
    </row>
    <row r="23" spans="2:19" x14ac:dyDescent="0.25">
      <c r="B23" s="11"/>
    </row>
    <row r="24" spans="2:19" x14ac:dyDescent="0.25">
      <c r="B24" s="11"/>
    </row>
    <row r="25" spans="2:19" x14ac:dyDescent="0.25">
      <c r="B25" s="11"/>
    </row>
    <row r="26" spans="2:19" x14ac:dyDescent="0.25">
      <c r="B26" s="11"/>
    </row>
    <row r="27" spans="2:19" x14ac:dyDescent="0.25">
      <c r="B27" s="11"/>
    </row>
    <row r="28" spans="2:19" x14ac:dyDescent="0.25">
      <c r="B28" s="11"/>
    </row>
    <row r="29" spans="2:19" x14ac:dyDescent="0.25">
      <c r="B29" s="11"/>
    </row>
    <row r="30" spans="2:19" x14ac:dyDescent="0.25">
      <c r="B30" s="11"/>
    </row>
    <row r="31" spans="2:19" x14ac:dyDescent="0.25">
      <c r="B31" s="11"/>
    </row>
    <row r="32" spans="2:19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  <row r="38" spans="2:2" x14ac:dyDescent="0.25">
      <c r="B38" s="11"/>
    </row>
    <row r="39" spans="2:2" x14ac:dyDescent="0.25">
      <c r="B39" s="11"/>
    </row>
    <row r="40" spans="2:2" x14ac:dyDescent="0.25">
      <c r="B40" s="11"/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  <row r="44" spans="2:2" x14ac:dyDescent="0.25">
      <c r="B44" s="11"/>
    </row>
    <row r="45" spans="2:2" x14ac:dyDescent="0.25">
      <c r="B45" s="11"/>
    </row>
    <row r="46" spans="2:2" x14ac:dyDescent="0.25">
      <c r="B46" s="11"/>
    </row>
    <row r="47" spans="2:2" x14ac:dyDescent="0.25">
      <c r="B47" s="11"/>
    </row>
    <row r="48" spans="2:2" x14ac:dyDescent="0.25">
      <c r="B48" s="11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2:2" x14ac:dyDescent="0.25">
      <c r="B753" s="11"/>
    </row>
    <row r="754" spans="2:2" x14ac:dyDescent="0.25">
      <c r="B754" s="11"/>
    </row>
    <row r="755" spans="2:2" x14ac:dyDescent="0.25">
      <c r="B755" s="11"/>
    </row>
    <row r="756" spans="2:2" x14ac:dyDescent="0.25">
      <c r="B756" s="11"/>
    </row>
    <row r="757" spans="2:2" x14ac:dyDescent="0.25">
      <c r="B757" s="11"/>
    </row>
    <row r="758" spans="2:2" x14ac:dyDescent="0.25">
      <c r="B758" s="11"/>
    </row>
    <row r="759" spans="2:2" x14ac:dyDescent="0.25">
      <c r="B759" s="11"/>
    </row>
    <row r="760" spans="2:2" x14ac:dyDescent="0.25">
      <c r="B760" s="11"/>
    </row>
    <row r="761" spans="2:2" x14ac:dyDescent="0.25">
      <c r="B761" s="11"/>
    </row>
    <row r="762" spans="2:2" x14ac:dyDescent="0.25">
      <c r="B762" s="11"/>
    </row>
    <row r="763" spans="2:2" x14ac:dyDescent="0.25">
      <c r="B763" s="11"/>
    </row>
    <row r="764" spans="2:2" x14ac:dyDescent="0.25">
      <c r="B764" s="11"/>
    </row>
    <row r="765" spans="2:2" x14ac:dyDescent="0.25">
      <c r="B765" s="11"/>
    </row>
    <row r="766" spans="2:2" x14ac:dyDescent="0.25">
      <c r="B766" s="11"/>
    </row>
    <row r="767" spans="2:2" x14ac:dyDescent="0.25">
      <c r="B767" s="11"/>
    </row>
    <row r="768" spans="2:2" x14ac:dyDescent="0.25">
      <c r="B768" s="11"/>
    </row>
    <row r="769" spans="2:2" x14ac:dyDescent="0.25">
      <c r="B769" s="11"/>
    </row>
    <row r="770" spans="2:2" x14ac:dyDescent="0.25">
      <c r="B770" s="11"/>
    </row>
    <row r="771" spans="2:2" x14ac:dyDescent="0.25">
      <c r="B771" s="11"/>
    </row>
    <row r="772" spans="2:2" x14ac:dyDescent="0.25">
      <c r="B772" s="11"/>
    </row>
    <row r="773" spans="2:2" x14ac:dyDescent="0.25">
      <c r="B773" s="11"/>
    </row>
    <row r="774" spans="2:2" x14ac:dyDescent="0.25">
      <c r="B774" s="11"/>
    </row>
    <row r="775" spans="2:2" x14ac:dyDescent="0.25">
      <c r="B775" s="11"/>
    </row>
    <row r="776" spans="2:2" x14ac:dyDescent="0.25">
      <c r="B776" s="11"/>
    </row>
    <row r="777" spans="2:2" x14ac:dyDescent="0.25">
      <c r="B777" s="11"/>
    </row>
    <row r="778" spans="2:2" x14ac:dyDescent="0.25">
      <c r="B778" s="11"/>
    </row>
    <row r="779" spans="2:2" x14ac:dyDescent="0.25">
      <c r="B779" s="11"/>
    </row>
    <row r="780" spans="2:2" x14ac:dyDescent="0.25">
      <c r="B780" s="11"/>
    </row>
    <row r="781" spans="2:2" x14ac:dyDescent="0.25">
      <c r="B781" s="11"/>
    </row>
    <row r="782" spans="2:2" x14ac:dyDescent="0.25">
      <c r="B782" s="11"/>
    </row>
    <row r="783" spans="2:2" x14ac:dyDescent="0.25">
      <c r="B783" s="11"/>
    </row>
    <row r="784" spans="2:2" x14ac:dyDescent="0.25">
      <c r="B784" s="11"/>
    </row>
    <row r="785" spans="2:2" x14ac:dyDescent="0.25">
      <c r="B785" s="11"/>
    </row>
    <row r="786" spans="2:2" x14ac:dyDescent="0.25">
      <c r="B786" s="11"/>
    </row>
    <row r="787" spans="2:2" x14ac:dyDescent="0.25">
      <c r="B787" s="11"/>
    </row>
    <row r="788" spans="2:2" x14ac:dyDescent="0.25">
      <c r="B788" s="11"/>
    </row>
    <row r="789" spans="2:2" x14ac:dyDescent="0.25">
      <c r="B789" s="11"/>
    </row>
    <row r="790" spans="2:2" x14ac:dyDescent="0.25">
      <c r="B790" s="11"/>
    </row>
    <row r="791" spans="2:2" x14ac:dyDescent="0.25">
      <c r="B791" s="11"/>
    </row>
    <row r="792" spans="2:2" x14ac:dyDescent="0.25">
      <c r="B792" s="11"/>
    </row>
    <row r="793" spans="2:2" x14ac:dyDescent="0.25">
      <c r="B793" s="11"/>
    </row>
    <row r="794" spans="2:2" x14ac:dyDescent="0.25">
      <c r="B794" s="11"/>
    </row>
    <row r="795" spans="2:2" x14ac:dyDescent="0.25">
      <c r="B795" s="11"/>
    </row>
    <row r="796" spans="2:2" x14ac:dyDescent="0.25">
      <c r="B796" s="11"/>
    </row>
    <row r="797" spans="2:2" x14ac:dyDescent="0.25">
      <c r="B797" s="11"/>
    </row>
    <row r="798" spans="2:2" x14ac:dyDescent="0.25">
      <c r="B798" s="11"/>
    </row>
    <row r="799" spans="2:2" x14ac:dyDescent="0.25">
      <c r="B799" s="11"/>
    </row>
    <row r="800" spans="2:2" x14ac:dyDescent="0.25">
      <c r="B800" s="11"/>
    </row>
    <row r="801" spans="2:2" x14ac:dyDescent="0.25">
      <c r="B801" s="11"/>
    </row>
    <row r="802" spans="2:2" x14ac:dyDescent="0.25">
      <c r="B802" s="11"/>
    </row>
    <row r="803" spans="2:2" x14ac:dyDescent="0.25">
      <c r="B803" s="11"/>
    </row>
    <row r="804" spans="2:2" x14ac:dyDescent="0.25">
      <c r="B804" s="11"/>
    </row>
    <row r="805" spans="2:2" x14ac:dyDescent="0.25">
      <c r="B805" s="11"/>
    </row>
    <row r="806" spans="2:2" x14ac:dyDescent="0.25">
      <c r="B806" s="11"/>
    </row>
    <row r="807" spans="2:2" x14ac:dyDescent="0.25">
      <c r="B807" s="11"/>
    </row>
    <row r="808" spans="2:2" x14ac:dyDescent="0.25">
      <c r="B808" s="11"/>
    </row>
    <row r="809" spans="2:2" x14ac:dyDescent="0.25">
      <c r="B809" s="11"/>
    </row>
    <row r="810" spans="2:2" x14ac:dyDescent="0.25">
      <c r="B810" s="11"/>
    </row>
    <row r="811" spans="2:2" x14ac:dyDescent="0.25">
      <c r="B811" s="11"/>
    </row>
    <row r="812" spans="2:2" x14ac:dyDescent="0.25">
      <c r="B812" s="11"/>
    </row>
    <row r="813" spans="2:2" x14ac:dyDescent="0.25">
      <c r="B813" s="11"/>
    </row>
    <row r="814" spans="2:2" x14ac:dyDescent="0.25">
      <c r="B814" s="11"/>
    </row>
    <row r="815" spans="2:2" x14ac:dyDescent="0.25">
      <c r="B815" s="11"/>
    </row>
    <row r="816" spans="2:2" x14ac:dyDescent="0.25">
      <c r="B816" s="11"/>
    </row>
    <row r="817" spans="2:2" x14ac:dyDescent="0.25">
      <c r="B817" s="11"/>
    </row>
    <row r="818" spans="2:2" x14ac:dyDescent="0.25">
      <c r="B818" s="11"/>
    </row>
    <row r="819" spans="2:2" x14ac:dyDescent="0.25">
      <c r="B819" s="11"/>
    </row>
    <row r="820" spans="2:2" x14ac:dyDescent="0.25">
      <c r="B820" s="11"/>
    </row>
    <row r="821" spans="2:2" x14ac:dyDescent="0.25">
      <c r="B821" s="11"/>
    </row>
    <row r="822" spans="2:2" x14ac:dyDescent="0.25">
      <c r="B822" s="11"/>
    </row>
    <row r="823" spans="2:2" x14ac:dyDescent="0.25">
      <c r="B823" s="11"/>
    </row>
    <row r="824" spans="2:2" x14ac:dyDescent="0.25">
      <c r="B824" s="11"/>
    </row>
    <row r="825" spans="2:2" x14ac:dyDescent="0.25">
      <c r="B825" s="11"/>
    </row>
    <row r="826" spans="2:2" x14ac:dyDescent="0.25">
      <c r="B826" s="11"/>
    </row>
    <row r="827" spans="2:2" x14ac:dyDescent="0.25">
      <c r="B827" s="11"/>
    </row>
    <row r="828" spans="2:2" x14ac:dyDescent="0.25">
      <c r="B828" s="11"/>
    </row>
    <row r="829" spans="2:2" x14ac:dyDescent="0.25">
      <c r="B829" s="11"/>
    </row>
    <row r="830" spans="2:2" x14ac:dyDescent="0.25">
      <c r="B830" s="11"/>
    </row>
    <row r="831" spans="2:2" x14ac:dyDescent="0.25">
      <c r="B831" s="11"/>
    </row>
    <row r="832" spans="2:2" x14ac:dyDescent="0.25">
      <c r="B832" s="11"/>
    </row>
    <row r="833" spans="2:2" x14ac:dyDescent="0.25">
      <c r="B833" s="11"/>
    </row>
    <row r="834" spans="2:2" x14ac:dyDescent="0.25">
      <c r="B834" s="11"/>
    </row>
    <row r="835" spans="2:2" x14ac:dyDescent="0.25">
      <c r="B835" s="11"/>
    </row>
    <row r="836" spans="2:2" x14ac:dyDescent="0.25">
      <c r="B836" s="11"/>
    </row>
    <row r="837" spans="2:2" x14ac:dyDescent="0.25">
      <c r="B837" s="11"/>
    </row>
    <row r="838" spans="2:2" x14ac:dyDescent="0.25">
      <c r="B838" s="11"/>
    </row>
    <row r="839" spans="2:2" x14ac:dyDescent="0.25">
      <c r="B839" s="11"/>
    </row>
    <row r="840" spans="2:2" x14ac:dyDescent="0.25">
      <c r="B840" s="11"/>
    </row>
    <row r="841" spans="2:2" x14ac:dyDescent="0.25">
      <c r="B841" s="11"/>
    </row>
    <row r="842" spans="2:2" x14ac:dyDescent="0.25">
      <c r="B842" s="11"/>
    </row>
    <row r="843" spans="2:2" x14ac:dyDescent="0.25">
      <c r="B843" s="11"/>
    </row>
    <row r="844" spans="2:2" x14ac:dyDescent="0.25">
      <c r="B844" s="11"/>
    </row>
    <row r="845" spans="2:2" x14ac:dyDescent="0.25">
      <c r="B845" s="11"/>
    </row>
    <row r="846" spans="2:2" x14ac:dyDescent="0.25">
      <c r="B846" s="11"/>
    </row>
    <row r="847" spans="2:2" x14ac:dyDescent="0.25">
      <c r="B847" s="11"/>
    </row>
    <row r="848" spans="2:2" x14ac:dyDescent="0.25">
      <c r="B848" s="11"/>
    </row>
    <row r="849" spans="2:2" x14ac:dyDescent="0.25">
      <c r="B849" s="11"/>
    </row>
    <row r="850" spans="2:2" x14ac:dyDescent="0.25">
      <c r="B850" s="11"/>
    </row>
    <row r="851" spans="2:2" x14ac:dyDescent="0.25">
      <c r="B851" s="11"/>
    </row>
    <row r="852" spans="2:2" x14ac:dyDescent="0.25">
      <c r="B852" s="11"/>
    </row>
    <row r="853" spans="2:2" x14ac:dyDescent="0.25">
      <c r="B853" s="11"/>
    </row>
    <row r="854" spans="2:2" x14ac:dyDescent="0.25">
      <c r="B854" s="11"/>
    </row>
    <row r="855" spans="2:2" x14ac:dyDescent="0.25">
      <c r="B855" s="11"/>
    </row>
    <row r="856" spans="2:2" x14ac:dyDescent="0.25">
      <c r="B856" s="11"/>
    </row>
    <row r="857" spans="2:2" x14ac:dyDescent="0.25">
      <c r="B857" s="11"/>
    </row>
    <row r="858" spans="2:2" x14ac:dyDescent="0.25">
      <c r="B858" s="11"/>
    </row>
    <row r="859" spans="2:2" x14ac:dyDescent="0.25">
      <c r="B859" s="11"/>
    </row>
    <row r="860" spans="2:2" x14ac:dyDescent="0.25">
      <c r="B860" s="11"/>
    </row>
    <row r="861" spans="2:2" x14ac:dyDescent="0.25">
      <c r="B861" s="11"/>
    </row>
    <row r="862" spans="2:2" x14ac:dyDescent="0.25">
      <c r="B862" s="11"/>
    </row>
    <row r="863" spans="2:2" x14ac:dyDescent="0.25">
      <c r="B863" s="11"/>
    </row>
    <row r="864" spans="2:2" x14ac:dyDescent="0.25">
      <c r="B864" s="11"/>
    </row>
    <row r="865" spans="2:2" x14ac:dyDescent="0.25">
      <c r="B865" s="11"/>
    </row>
    <row r="866" spans="2:2" x14ac:dyDescent="0.25">
      <c r="B866" s="11"/>
    </row>
    <row r="867" spans="2:2" x14ac:dyDescent="0.25">
      <c r="B867" s="11"/>
    </row>
    <row r="868" spans="2:2" x14ac:dyDescent="0.25">
      <c r="B868" s="11"/>
    </row>
    <row r="869" spans="2:2" x14ac:dyDescent="0.25">
      <c r="B869" s="11"/>
    </row>
    <row r="870" spans="2:2" x14ac:dyDescent="0.25">
      <c r="B870" s="11"/>
    </row>
    <row r="871" spans="2:2" x14ac:dyDescent="0.25">
      <c r="B871" s="11"/>
    </row>
    <row r="872" spans="2:2" x14ac:dyDescent="0.25">
      <c r="B872" s="11"/>
    </row>
    <row r="873" spans="2:2" x14ac:dyDescent="0.25">
      <c r="B873" s="11"/>
    </row>
    <row r="874" spans="2:2" x14ac:dyDescent="0.25">
      <c r="B874" s="11"/>
    </row>
    <row r="875" spans="2:2" x14ac:dyDescent="0.25">
      <c r="B875" s="11"/>
    </row>
    <row r="876" spans="2:2" x14ac:dyDescent="0.25">
      <c r="B876" s="11"/>
    </row>
    <row r="877" spans="2:2" x14ac:dyDescent="0.25">
      <c r="B877" s="11"/>
    </row>
    <row r="878" spans="2:2" x14ac:dyDescent="0.25">
      <c r="B878" s="11"/>
    </row>
    <row r="879" spans="2:2" x14ac:dyDescent="0.25">
      <c r="B879" s="11"/>
    </row>
    <row r="880" spans="2:2" x14ac:dyDescent="0.25">
      <c r="B880" s="11"/>
    </row>
    <row r="881" spans="2:2" x14ac:dyDescent="0.25">
      <c r="B881" s="11"/>
    </row>
    <row r="882" spans="2:2" x14ac:dyDescent="0.25">
      <c r="B882" s="11"/>
    </row>
    <row r="883" spans="2:2" x14ac:dyDescent="0.25">
      <c r="B883" s="11"/>
    </row>
    <row r="884" spans="2:2" x14ac:dyDescent="0.25">
      <c r="B884" s="11"/>
    </row>
    <row r="885" spans="2:2" x14ac:dyDescent="0.25">
      <c r="B885" s="11"/>
    </row>
    <row r="886" spans="2:2" x14ac:dyDescent="0.25">
      <c r="B886" s="11"/>
    </row>
    <row r="887" spans="2:2" x14ac:dyDescent="0.25">
      <c r="B887" s="11"/>
    </row>
    <row r="888" spans="2:2" x14ac:dyDescent="0.25">
      <c r="B888" s="11"/>
    </row>
    <row r="889" spans="2:2" x14ac:dyDescent="0.25">
      <c r="B889" s="11"/>
    </row>
    <row r="890" spans="2:2" x14ac:dyDescent="0.25">
      <c r="B890" s="11"/>
    </row>
    <row r="891" spans="2:2" x14ac:dyDescent="0.25">
      <c r="B891" s="11"/>
    </row>
    <row r="892" spans="2:2" x14ac:dyDescent="0.25">
      <c r="B892" s="11"/>
    </row>
    <row r="893" spans="2:2" x14ac:dyDescent="0.25">
      <c r="B893" s="11"/>
    </row>
    <row r="894" spans="2:2" x14ac:dyDescent="0.25">
      <c r="B894" s="11"/>
    </row>
    <row r="895" spans="2:2" x14ac:dyDescent="0.25">
      <c r="B895" s="11"/>
    </row>
    <row r="896" spans="2:2" x14ac:dyDescent="0.25">
      <c r="B896" s="11"/>
    </row>
    <row r="897" spans="2:2" x14ac:dyDescent="0.25">
      <c r="B897" s="11"/>
    </row>
    <row r="898" spans="2:2" x14ac:dyDescent="0.25">
      <c r="B898" s="11"/>
    </row>
    <row r="899" spans="2:2" x14ac:dyDescent="0.25">
      <c r="B899" s="11"/>
    </row>
    <row r="900" spans="2:2" x14ac:dyDescent="0.25">
      <c r="B900" s="11"/>
    </row>
    <row r="901" spans="2:2" x14ac:dyDescent="0.25">
      <c r="B901" s="11"/>
    </row>
    <row r="902" spans="2:2" x14ac:dyDescent="0.25">
      <c r="B902" s="11"/>
    </row>
    <row r="903" spans="2:2" x14ac:dyDescent="0.25">
      <c r="B903" s="11"/>
    </row>
    <row r="904" spans="2:2" x14ac:dyDescent="0.25">
      <c r="B904" s="11"/>
    </row>
    <row r="905" spans="2:2" x14ac:dyDescent="0.25">
      <c r="B905" s="11"/>
    </row>
    <row r="906" spans="2:2" x14ac:dyDescent="0.25">
      <c r="B906" s="11"/>
    </row>
    <row r="907" spans="2:2" x14ac:dyDescent="0.25">
      <c r="B907" s="11"/>
    </row>
    <row r="908" spans="2:2" x14ac:dyDescent="0.25">
      <c r="B908" s="11"/>
    </row>
    <row r="909" spans="2:2" x14ac:dyDescent="0.25">
      <c r="B909" s="11"/>
    </row>
    <row r="910" spans="2:2" x14ac:dyDescent="0.25">
      <c r="B910" s="11"/>
    </row>
    <row r="911" spans="2:2" x14ac:dyDescent="0.25">
      <c r="B911" s="11"/>
    </row>
    <row r="912" spans="2:2" x14ac:dyDescent="0.25">
      <c r="B912" s="11"/>
    </row>
    <row r="913" spans="2:2" x14ac:dyDescent="0.25">
      <c r="B913" s="11"/>
    </row>
    <row r="914" spans="2:2" x14ac:dyDescent="0.25">
      <c r="B914" s="11"/>
    </row>
    <row r="915" spans="2:2" x14ac:dyDescent="0.25">
      <c r="B915" s="11"/>
    </row>
    <row r="916" spans="2:2" x14ac:dyDescent="0.25">
      <c r="B916" s="11"/>
    </row>
    <row r="917" spans="2:2" x14ac:dyDescent="0.25">
      <c r="B917" s="11"/>
    </row>
    <row r="918" spans="2:2" x14ac:dyDescent="0.25">
      <c r="B918" s="11"/>
    </row>
    <row r="919" spans="2:2" x14ac:dyDescent="0.25">
      <c r="B919" s="11"/>
    </row>
    <row r="920" spans="2:2" x14ac:dyDescent="0.25">
      <c r="B920" s="11"/>
    </row>
    <row r="921" spans="2:2" x14ac:dyDescent="0.25">
      <c r="B921" s="11"/>
    </row>
    <row r="922" spans="2:2" x14ac:dyDescent="0.25">
      <c r="B922" s="11"/>
    </row>
    <row r="923" spans="2:2" x14ac:dyDescent="0.25">
      <c r="B923" s="11"/>
    </row>
    <row r="924" spans="2:2" x14ac:dyDescent="0.25">
      <c r="B924" s="11"/>
    </row>
    <row r="925" spans="2:2" x14ac:dyDescent="0.25">
      <c r="B925" s="11"/>
    </row>
    <row r="926" spans="2:2" x14ac:dyDescent="0.25">
      <c r="B926" s="11"/>
    </row>
    <row r="927" spans="2:2" x14ac:dyDescent="0.25">
      <c r="B927" s="11"/>
    </row>
    <row r="928" spans="2:2" x14ac:dyDescent="0.25">
      <c r="B928" s="11"/>
    </row>
    <row r="929" spans="2:2" x14ac:dyDescent="0.25">
      <c r="B929" s="11"/>
    </row>
    <row r="930" spans="2:2" x14ac:dyDescent="0.25">
      <c r="B930" s="11"/>
    </row>
    <row r="931" spans="2:2" x14ac:dyDescent="0.25">
      <c r="B931" s="11"/>
    </row>
    <row r="932" spans="2:2" x14ac:dyDescent="0.25">
      <c r="B932" s="11"/>
    </row>
    <row r="933" spans="2:2" x14ac:dyDescent="0.25">
      <c r="B933" s="11"/>
    </row>
    <row r="934" spans="2:2" x14ac:dyDescent="0.25">
      <c r="B934" s="11"/>
    </row>
    <row r="935" spans="2:2" x14ac:dyDescent="0.25">
      <c r="B935" s="11"/>
    </row>
    <row r="936" spans="2:2" x14ac:dyDescent="0.25">
      <c r="B936" s="11"/>
    </row>
    <row r="937" spans="2:2" x14ac:dyDescent="0.25">
      <c r="B937" s="11"/>
    </row>
    <row r="938" spans="2:2" x14ac:dyDescent="0.25">
      <c r="B938" s="11"/>
    </row>
    <row r="939" spans="2:2" x14ac:dyDescent="0.25">
      <c r="B939" s="11"/>
    </row>
    <row r="940" spans="2:2" x14ac:dyDescent="0.25">
      <c r="B940" s="11"/>
    </row>
    <row r="941" spans="2:2" x14ac:dyDescent="0.25">
      <c r="B941" s="11"/>
    </row>
    <row r="942" spans="2:2" x14ac:dyDescent="0.25">
      <c r="B942" s="11"/>
    </row>
    <row r="943" spans="2:2" x14ac:dyDescent="0.25">
      <c r="B943" s="11"/>
    </row>
    <row r="944" spans="2:2" x14ac:dyDescent="0.25">
      <c r="B944" s="11"/>
    </row>
    <row r="945" spans="2:2" x14ac:dyDescent="0.25">
      <c r="B945" s="11"/>
    </row>
    <row r="946" spans="2:2" x14ac:dyDescent="0.25">
      <c r="B946" s="11"/>
    </row>
    <row r="947" spans="2:2" x14ac:dyDescent="0.25">
      <c r="B947" s="11"/>
    </row>
    <row r="948" spans="2:2" x14ac:dyDescent="0.25">
      <c r="B948" s="11"/>
    </row>
    <row r="949" spans="2:2" x14ac:dyDescent="0.25">
      <c r="B949" s="11"/>
    </row>
    <row r="950" spans="2:2" x14ac:dyDescent="0.25">
      <c r="B950" s="11"/>
    </row>
    <row r="951" spans="2:2" x14ac:dyDescent="0.25">
      <c r="B951" s="11"/>
    </row>
    <row r="952" spans="2:2" x14ac:dyDescent="0.25">
      <c r="B952" s="11"/>
    </row>
    <row r="953" spans="2:2" x14ac:dyDescent="0.25">
      <c r="B953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topLeftCell="A5" workbookViewId="0"/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24.5703125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 xml:space="preserve">TidalHealth Peninsula </v>
      </c>
      <c r="D6" s="1"/>
      <c r="G6" s="10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'1. Credit &amp; Collections'!C7</f>
        <v>210019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1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2" t="s">
        <v>71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86</v>
      </c>
      <c r="B16" s="8" t="s">
        <v>73</v>
      </c>
      <c r="C16" s="49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87</v>
      </c>
      <c r="B17" s="8" t="s">
        <v>75</v>
      </c>
      <c r="C17" s="49">
        <v>5629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3" t="s">
        <v>88</v>
      </c>
      <c r="B18" s="29" t="s">
        <v>122</v>
      </c>
      <c r="C18" s="50">
        <v>61032</v>
      </c>
      <c r="E18" s="11"/>
      <c r="F18" s="11"/>
      <c r="G18" s="11"/>
      <c r="H18" s="11"/>
      <c r="I18" s="11"/>
      <c r="J18" s="1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7.5" x14ac:dyDescent="0.3">
      <c r="A19" s="13" t="s">
        <v>72</v>
      </c>
      <c r="B19" s="29" t="s">
        <v>123</v>
      </c>
      <c r="C19" s="51">
        <v>5263356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37.5" x14ac:dyDescent="0.3">
      <c r="A20" s="13" t="s">
        <v>74</v>
      </c>
      <c r="B20" s="29" t="s">
        <v>126</v>
      </c>
      <c r="C20" s="51">
        <v>5263356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37.5" x14ac:dyDescent="0.3">
      <c r="A21" s="13" t="s">
        <v>76</v>
      </c>
      <c r="B21" s="29" t="s">
        <v>124</v>
      </c>
      <c r="C21" s="51">
        <v>2573667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37.5" x14ac:dyDescent="0.3">
      <c r="A22" s="3" t="s">
        <v>77</v>
      </c>
      <c r="B22" s="29" t="s">
        <v>125</v>
      </c>
      <c r="C22" s="51">
        <f>+C21</f>
        <v>2573667</v>
      </c>
    </row>
    <row r="23" spans="1:26" ht="14.25" customHeight="1" x14ac:dyDescent="0.3">
      <c r="A23" s="4"/>
      <c r="B23" s="1" t="s">
        <v>81</v>
      </c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3">
      <c r="B26" s="1"/>
    </row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opLeftCell="Q9" workbookViewId="0">
      <selection activeCell="U17" sqref="U17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136</v>
      </c>
      <c r="D6" s="1"/>
      <c r="G6" s="10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210019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2" t="s">
        <v>82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1"/>
      <c r="C14" s="4" t="s">
        <v>41</v>
      </c>
      <c r="D14" s="4" t="s">
        <v>42</v>
      </c>
      <c r="E14" s="4" t="s">
        <v>43</v>
      </c>
      <c r="F14" s="4" t="s">
        <v>44</v>
      </c>
      <c r="G14" s="4"/>
      <c r="H14" s="15"/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/>
      <c r="S14" s="15"/>
      <c r="T14" s="4" t="s">
        <v>53</v>
      </c>
      <c r="U14" s="4" t="s">
        <v>54</v>
      </c>
      <c r="V14" s="4" t="s">
        <v>55</v>
      </c>
      <c r="W14" s="4" t="s">
        <v>56</v>
      </c>
      <c r="X14" s="4" t="s">
        <v>57</v>
      </c>
      <c r="Y14" s="4" t="s">
        <v>58</v>
      </c>
      <c r="Z14" s="4"/>
    </row>
    <row r="15" spans="1:27" ht="93.75" x14ac:dyDescent="0.3">
      <c r="B15" s="1"/>
      <c r="C15" s="21" t="s">
        <v>59</v>
      </c>
      <c r="D15" s="22" t="s">
        <v>60</v>
      </c>
      <c r="E15" s="22" t="s">
        <v>100</v>
      </c>
      <c r="F15" s="23" t="s">
        <v>101</v>
      </c>
      <c r="G15" s="24" t="s">
        <v>108</v>
      </c>
      <c r="H15" s="24"/>
      <c r="I15" s="21" t="s">
        <v>61</v>
      </c>
      <c r="J15" s="22" t="s">
        <v>62</v>
      </c>
      <c r="K15" s="22" t="s">
        <v>63</v>
      </c>
      <c r="L15" s="22" t="s">
        <v>64</v>
      </c>
      <c r="M15" s="22" t="s">
        <v>65</v>
      </c>
      <c r="N15" s="27" t="s">
        <v>104</v>
      </c>
      <c r="O15" s="27" t="s">
        <v>105</v>
      </c>
      <c r="P15" s="22" t="s">
        <v>102</v>
      </c>
      <c r="Q15" s="23" t="s">
        <v>106</v>
      </c>
      <c r="R15" s="24" t="s">
        <v>108</v>
      </c>
      <c r="S15" s="24"/>
      <c r="T15" s="21" t="s">
        <v>66</v>
      </c>
      <c r="U15" s="22" t="s">
        <v>67</v>
      </c>
      <c r="V15" s="22" t="s">
        <v>68</v>
      </c>
      <c r="W15" s="22" t="s">
        <v>69</v>
      </c>
      <c r="X15" s="22" t="s">
        <v>103</v>
      </c>
      <c r="Y15" s="23" t="s">
        <v>107</v>
      </c>
      <c r="Z15" s="24" t="s">
        <v>108</v>
      </c>
      <c r="AA15" s="1"/>
    </row>
    <row r="16" spans="1:27" ht="56.25" x14ac:dyDescent="0.3">
      <c r="A16" s="3" t="s">
        <v>78</v>
      </c>
      <c r="B16" s="29" t="s">
        <v>127</v>
      </c>
      <c r="C16" s="52">
        <v>0</v>
      </c>
      <c r="D16" s="53">
        <v>0</v>
      </c>
      <c r="E16" s="53">
        <v>0</v>
      </c>
      <c r="F16" s="54">
        <v>0</v>
      </c>
      <c r="G16" s="17">
        <v>0</v>
      </c>
      <c r="H16" s="26"/>
      <c r="I16" s="35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8">
        <v>0</v>
      </c>
      <c r="R16" s="17">
        <v>0</v>
      </c>
      <c r="S16" s="26"/>
      <c r="T16" s="35">
        <v>0</v>
      </c>
      <c r="U16" s="36">
        <v>0</v>
      </c>
      <c r="V16" s="36">
        <v>0</v>
      </c>
      <c r="W16" s="36">
        <v>0</v>
      </c>
      <c r="X16" s="36">
        <v>0</v>
      </c>
      <c r="Y16" s="38">
        <v>0</v>
      </c>
      <c r="Z16" s="17">
        <v>0</v>
      </c>
      <c r="AA16" s="1"/>
    </row>
    <row r="17" spans="1:27" ht="37.5" x14ac:dyDescent="0.3">
      <c r="A17" s="3" t="s">
        <v>79</v>
      </c>
      <c r="B17" s="29" t="s">
        <v>128</v>
      </c>
      <c r="C17" s="52">
        <v>478</v>
      </c>
      <c r="D17" s="53">
        <v>4906</v>
      </c>
      <c r="E17" s="53">
        <v>223</v>
      </c>
      <c r="F17" s="54">
        <v>22</v>
      </c>
      <c r="G17" s="17">
        <v>5629</v>
      </c>
      <c r="H17" s="26"/>
      <c r="I17" s="35">
        <v>2804</v>
      </c>
      <c r="J17" s="36">
        <v>2095</v>
      </c>
      <c r="K17" s="59" t="s">
        <v>138</v>
      </c>
      <c r="L17" s="36">
        <v>31</v>
      </c>
      <c r="M17" s="59" t="s">
        <v>138</v>
      </c>
      <c r="N17" s="36">
        <v>533</v>
      </c>
      <c r="O17" s="36">
        <v>0</v>
      </c>
      <c r="P17" s="36">
        <v>95</v>
      </c>
      <c r="Q17" s="38">
        <v>58</v>
      </c>
      <c r="R17" s="17">
        <v>5629</v>
      </c>
      <c r="S17" s="26"/>
      <c r="T17" s="62" t="s">
        <v>138</v>
      </c>
      <c r="U17" s="36">
        <v>2965</v>
      </c>
      <c r="V17" s="36">
        <v>0</v>
      </c>
      <c r="W17" s="36">
        <v>0</v>
      </c>
      <c r="X17" s="36">
        <v>0</v>
      </c>
      <c r="Y17" s="61" t="s">
        <v>138</v>
      </c>
      <c r="Z17" s="17">
        <v>5629</v>
      </c>
      <c r="AA17" s="1"/>
    </row>
    <row r="18" spans="1:27" ht="38.25" thickBot="1" x14ac:dyDescent="0.35">
      <c r="A18" s="3" t="s">
        <v>80</v>
      </c>
      <c r="B18" s="29" t="s">
        <v>131</v>
      </c>
      <c r="C18" s="55">
        <v>3244</v>
      </c>
      <c r="D18" s="56">
        <v>56848</v>
      </c>
      <c r="E18" s="56">
        <v>732</v>
      </c>
      <c r="F18" s="57">
        <v>208</v>
      </c>
      <c r="G18" s="17">
        <v>61032</v>
      </c>
      <c r="H18" s="28"/>
      <c r="I18" s="39">
        <v>37785</v>
      </c>
      <c r="J18" s="40">
        <v>18410</v>
      </c>
      <c r="K18" s="40">
        <v>153</v>
      </c>
      <c r="L18" s="40">
        <v>565</v>
      </c>
      <c r="M18" s="40">
        <v>41</v>
      </c>
      <c r="N18" s="40">
        <v>3562</v>
      </c>
      <c r="O18" s="40">
        <v>0</v>
      </c>
      <c r="P18" s="40">
        <v>353</v>
      </c>
      <c r="Q18" s="42">
        <v>163</v>
      </c>
      <c r="R18" s="17">
        <v>61032</v>
      </c>
      <c r="S18" s="26"/>
      <c r="T18" s="39">
        <v>25669</v>
      </c>
      <c r="U18" s="40">
        <v>35305</v>
      </c>
      <c r="V18" s="40">
        <v>0</v>
      </c>
      <c r="W18" s="40">
        <v>0</v>
      </c>
      <c r="X18" s="40">
        <v>0</v>
      </c>
      <c r="Y18" s="42">
        <v>58</v>
      </c>
      <c r="Z18" s="17">
        <v>61032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57"/>
  <sheetViews>
    <sheetView tabSelected="1" topLeftCell="E12" workbookViewId="0">
      <selection activeCell="G19" sqref="G19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 xml:space="preserve">TidalHealth Peninsula 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'1. Credit &amp; Collections'!C7</f>
        <v>210019</v>
      </c>
      <c r="D8" s="1"/>
      <c r="E8" s="1"/>
      <c r="F8" s="1"/>
    </row>
    <row r="9" spans="1:6" ht="15" customHeight="1" x14ac:dyDescent="0.25">
      <c r="C9" s="18"/>
    </row>
    <row r="10" spans="1:6" ht="15" customHeight="1" x14ac:dyDescent="0.3">
      <c r="A10" s="4"/>
      <c r="B10" s="5" t="s">
        <v>8</v>
      </c>
      <c r="C10" s="4">
        <f>'1. Credit &amp; Collections'!C9</f>
        <v>2024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2" t="s">
        <v>84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41</v>
      </c>
      <c r="C15" s="4" t="s">
        <v>42</v>
      </c>
      <c r="D15" s="4" t="s">
        <v>43</v>
      </c>
      <c r="E15" s="4" t="s">
        <v>44</v>
      </c>
    </row>
    <row r="16" spans="1:6" ht="131.25" x14ac:dyDescent="0.25">
      <c r="A16" s="20"/>
      <c r="B16" s="31" t="s">
        <v>132</v>
      </c>
      <c r="C16" s="31" t="s">
        <v>133</v>
      </c>
      <c r="D16" s="31" t="s">
        <v>134</v>
      </c>
      <c r="E16" s="31" t="s">
        <v>135</v>
      </c>
    </row>
    <row r="17" spans="1:5" ht="15" customHeight="1" x14ac:dyDescent="0.3">
      <c r="A17" s="3" t="s">
        <v>83</v>
      </c>
      <c r="B17" s="34">
        <v>21801</v>
      </c>
      <c r="C17" s="7">
        <v>0</v>
      </c>
      <c r="D17" s="63">
        <f>861+6</f>
        <v>867</v>
      </c>
      <c r="E17" s="63">
        <f>9855+44</f>
        <v>9899</v>
      </c>
    </row>
    <row r="18" spans="1:5" ht="18.75" x14ac:dyDescent="0.3">
      <c r="B18" s="34">
        <v>21802</v>
      </c>
      <c r="C18" s="7">
        <v>0</v>
      </c>
      <c r="D18" s="63">
        <f>22+2</f>
        <v>24</v>
      </c>
      <c r="E18" s="63">
        <f>186+7</f>
        <v>193</v>
      </c>
    </row>
    <row r="19" spans="1:5" ht="18.75" x14ac:dyDescent="0.3">
      <c r="B19" s="34">
        <v>21803</v>
      </c>
      <c r="C19" s="7">
        <v>0</v>
      </c>
      <c r="D19" s="63" t="s">
        <v>138</v>
      </c>
      <c r="E19" s="63">
        <v>36</v>
      </c>
    </row>
    <row r="20" spans="1:5" ht="18.75" x14ac:dyDescent="0.3">
      <c r="B20" s="34">
        <v>21804</v>
      </c>
      <c r="C20" s="7">
        <v>0</v>
      </c>
      <c r="D20" s="63">
        <f>1272+10</f>
        <v>1282</v>
      </c>
      <c r="E20" s="63">
        <f>12642+71</f>
        <v>12713</v>
      </c>
    </row>
    <row r="21" spans="1:5" ht="18.75" x14ac:dyDescent="0.3">
      <c r="B21" s="34">
        <v>21810</v>
      </c>
      <c r="C21" s="7">
        <v>0</v>
      </c>
      <c r="D21" s="63" t="s">
        <v>138</v>
      </c>
      <c r="E21" s="63">
        <v>22</v>
      </c>
    </row>
    <row r="22" spans="1:5" ht="18.75" x14ac:dyDescent="0.3">
      <c r="B22" s="34">
        <v>21811</v>
      </c>
      <c r="C22" s="7">
        <v>0</v>
      </c>
      <c r="D22" s="63">
        <f>217+5</f>
        <v>222</v>
      </c>
      <c r="E22" s="63">
        <f>2744+22</f>
        <v>2766</v>
      </c>
    </row>
    <row r="23" spans="1:5" ht="18.75" x14ac:dyDescent="0.3">
      <c r="B23" s="34">
        <v>21813</v>
      </c>
      <c r="C23" s="7">
        <v>0</v>
      </c>
      <c r="D23" s="63">
        <v>18</v>
      </c>
      <c r="E23" s="63">
        <f>351+5</f>
        <v>356</v>
      </c>
    </row>
    <row r="24" spans="1:5" ht="18.75" x14ac:dyDescent="0.3">
      <c r="B24" s="34">
        <v>21814</v>
      </c>
      <c r="C24" s="7">
        <v>0</v>
      </c>
      <c r="D24" s="63">
        <v>14</v>
      </c>
      <c r="E24" s="63">
        <v>99</v>
      </c>
    </row>
    <row r="25" spans="1:5" ht="18.75" x14ac:dyDescent="0.3">
      <c r="B25" s="34">
        <v>21817</v>
      </c>
      <c r="C25" s="7">
        <v>0</v>
      </c>
      <c r="D25" s="63">
        <v>68</v>
      </c>
      <c r="E25" s="63">
        <f>1275+7</f>
        <v>1282</v>
      </c>
    </row>
    <row r="26" spans="1:5" ht="18.75" x14ac:dyDescent="0.3">
      <c r="B26" s="34">
        <v>21821</v>
      </c>
      <c r="C26" s="7">
        <v>0</v>
      </c>
      <c r="D26" s="63">
        <v>14</v>
      </c>
      <c r="E26" s="63">
        <v>280</v>
      </c>
    </row>
    <row r="27" spans="1:5" ht="18.75" x14ac:dyDescent="0.3">
      <c r="B27" s="34">
        <v>21822</v>
      </c>
      <c r="C27" s="7">
        <v>0</v>
      </c>
      <c r="D27" s="63">
        <v>100</v>
      </c>
      <c r="E27" s="63">
        <f>905+6</f>
        <v>911</v>
      </c>
    </row>
    <row r="28" spans="1:5" ht="18.75" x14ac:dyDescent="0.3">
      <c r="B28" s="34">
        <v>21824</v>
      </c>
      <c r="C28" s="7">
        <v>0</v>
      </c>
      <c r="D28" s="63">
        <v>0</v>
      </c>
      <c r="E28" s="63">
        <v>41</v>
      </c>
    </row>
    <row r="29" spans="1:5" ht="18.75" x14ac:dyDescent="0.3">
      <c r="B29" s="34">
        <v>21826</v>
      </c>
      <c r="C29" s="7">
        <v>0</v>
      </c>
      <c r="D29" s="63">
        <f>152+2</f>
        <v>154</v>
      </c>
      <c r="E29" s="63">
        <f>1737+16</f>
        <v>1753</v>
      </c>
    </row>
    <row r="30" spans="1:5" ht="18.75" x14ac:dyDescent="0.3">
      <c r="B30" s="34">
        <v>21829</v>
      </c>
      <c r="C30" s="7">
        <v>0</v>
      </c>
      <c r="D30" s="63" t="s">
        <v>138</v>
      </c>
      <c r="E30" s="63">
        <f>91+1</f>
        <v>92</v>
      </c>
    </row>
    <row r="31" spans="1:5" ht="15" customHeight="1" x14ac:dyDescent="0.3">
      <c r="B31" s="34">
        <v>21830</v>
      </c>
      <c r="C31" s="7">
        <v>0</v>
      </c>
      <c r="D31" s="63" t="s">
        <v>138</v>
      </c>
      <c r="E31" s="63">
        <f>1142+6</f>
        <v>1148</v>
      </c>
    </row>
    <row r="32" spans="1:5" ht="15" customHeight="1" x14ac:dyDescent="0.3">
      <c r="B32" s="34">
        <v>21836</v>
      </c>
      <c r="C32" s="7">
        <v>0</v>
      </c>
      <c r="D32" s="63">
        <v>0</v>
      </c>
      <c r="E32" s="63" t="s">
        <v>138</v>
      </c>
    </row>
    <row r="33" spans="2:5" ht="15" customHeight="1" x14ac:dyDescent="0.3">
      <c r="B33" s="34">
        <v>21837</v>
      </c>
      <c r="C33" s="7">
        <v>0</v>
      </c>
      <c r="D33" s="63">
        <f>80+2</f>
        <v>82</v>
      </c>
      <c r="E33" s="63">
        <f>797+4</f>
        <v>801</v>
      </c>
    </row>
    <row r="34" spans="2:5" ht="15" customHeight="1" x14ac:dyDescent="0.3">
      <c r="B34" s="34">
        <v>21838</v>
      </c>
      <c r="C34" s="7">
        <v>0</v>
      </c>
      <c r="D34" s="63">
        <v>20</v>
      </c>
      <c r="E34" s="63">
        <f>391+1</f>
        <v>392</v>
      </c>
    </row>
    <row r="35" spans="2:5" ht="15" customHeight="1" x14ac:dyDescent="0.3">
      <c r="B35" s="34">
        <v>21840</v>
      </c>
      <c r="C35" s="7">
        <v>0</v>
      </c>
      <c r="D35" s="63" t="s">
        <v>138</v>
      </c>
      <c r="E35" s="63">
        <v>118</v>
      </c>
    </row>
    <row r="36" spans="2:5" ht="15" customHeight="1" x14ac:dyDescent="0.3">
      <c r="B36" s="34">
        <v>21841</v>
      </c>
      <c r="C36" s="7">
        <v>0</v>
      </c>
      <c r="D36" s="63">
        <f>12+1</f>
        <v>13</v>
      </c>
      <c r="E36" s="63">
        <f>125+2</f>
        <v>127</v>
      </c>
    </row>
    <row r="37" spans="2:5" ht="15" customHeight="1" x14ac:dyDescent="0.3">
      <c r="B37" s="34">
        <v>21842</v>
      </c>
      <c r="C37" s="7">
        <v>0</v>
      </c>
      <c r="D37" s="63">
        <f>58+1</f>
        <v>59</v>
      </c>
      <c r="E37" s="63">
        <f>1004+11</f>
        <v>1015</v>
      </c>
    </row>
    <row r="38" spans="2:5" ht="15" customHeight="1" x14ac:dyDescent="0.3">
      <c r="B38" s="34">
        <v>21843</v>
      </c>
      <c r="C38" s="7">
        <v>0</v>
      </c>
      <c r="D38" s="63" t="s">
        <v>138</v>
      </c>
      <c r="E38" s="63">
        <v>38</v>
      </c>
    </row>
    <row r="39" spans="2:5" ht="15" customHeight="1" x14ac:dyDescent="0.3">
      <c r="B39" s="34">
        <v>21849</v>
      </c>
      <c r="C39" s="7">
        <v>0</v>
      </c>
      <c r="D39" s="63">
        <v>54</v>
      </c>
      <c r="E39" s="63">
        <f>851+7</f>
        <v>858</v>
      </c>
    </row>
    <row r="40" spans="2:5" ht="15" customHeight="1" x14ac:dyDescent="0.3">
      <c r="B40" s="34">
        <v>21850</v>
      </c>
      <c r="C40" s="7">
        <v>0</v>
      </c>
      <c r="D40" s="63">
        <f>63+4</f>
        <v>67</v>
      </c>
      <c r="E40" s="63">
        <f>681+2</f>
        <v>683</v>
      </c>
    </row>
    <row r="41" spans="2:5" ht="15" customHeight="1" x14ac:dyDescent="0.3">
      <c r="B41" s="34">
        <v>21851</v>
      </c>
      <c r="C41" s="7">
        <v>0</v>
      </c>
      <c r="D41" s="63">
        <f>131+2</f>
        <v>133</v>
      </c>
      <c r="E41" s="63">
        <f>1961+19</f>
        <v>1980</v>
      </c>
    </row>
    <row r="42" spans="2:5" ht="15" customHeight="1" x14ac:dyDescent="0.3">
      <c r="B42" s="34">
        <v>21852</v>
      </c>
      <c r="C42" s="7">
        <v>0</v>
      </c>
      <c r="D42" s="63">
        <v>0</v>
      </c>
      <c r="E42" s="63" t="s">
        <v>138</v>
      </c>
    </row>
    <row r="43" spans="2:5" ht="15" customHeight="1" x14ac:dyDescent="0.3">
      <c r="B43" s="34">
        <v>21853</v>
      </c>
      <c r="C43" s="7">
        <v>0</v>
      </c>
      <c r="D43" s="63">
        <f>205+2</f>
        <v>207</v>
      </c>
      <c r="E43" s="63">
        <f>3075+23</f>
        <v>3098</v>
      </c>
    </row>
    <row r="44" spans="2:5" ht="15" customHeight="1" x14ac:dyDescent="0.3">
      <c r="B44" s="34">
        <v>21856</v>
      </c>
      <c r="C44" s="7">
        <v>0</v>
      </c>
      <c r="D44" s="63">
        <v>34</v>
      </c>
      <c r="E44" s="63">
        <f>273+2</f>
        <v>275</v>
      </c>
    </row>
    <row r="45" spans="2:5" ht="15" customHeight="1" x14ac:dyDescent="0.3">
      <c r="B45" s="34">
        <v>21857</v>
      </c>
      <c r="C45" s="7">
        <v>0</v>
      </c>
      <c r="D45" s="63">
        <v>0</v>
      </c>
      <c r="E45" s="63" t="s">
        <v>138</v>
      </c>
    </row>
    <row r="46" spans="2:5" ht="15" customHeight="1" x14ac:dyDescent="0.3">
      <c r="B46" s="34">
        <v>21861</v>
      </c>
      <c r="C46" s="7">
        <v>0</v>
      </c>
      <c r="D46" s="63">
        <v>19</v>
      </c>
      <c r="E46" s="63">
        <f>207+1</f>
        <v>208</v>
      </c>
    </row>
    <row r="47" spans="2:5" ht="15" customHeight="1" x14ac:dyDescent="0.3">
      <c r="B47" s="34">
        <v>21862</v>
      </c>
      <c r="C47" s="7">
        <v>0</v>
      </c>
      <c r="D47" s="63" t="s">
        <v>138</v>
      </c>
      <c r="E47" s="63">
        <v>19</v>
      </c>
    </row>
    <row r="48" spans="2:5" ht="15" customHeight="1" x14ac:dyDescent="0.3">
      <c r="B48" s="34">
        <v>21863</v>
      </c>
      <c r="C48" s="7">
        <v>0</v>
      </c>
      <c r="D48" s="63">
        <f>83+2</f>
        <v>85</v>
      </c>
      <c r="E48" s="63">
        <f>1096+9</f>
        <v>1105</v>
      </c>
    </row>
    <row r="49" spans="2:5" ht="15" customHeight="1" x14ac:dyDescent="0.3">
      <c r="B49" s="34">
        <v>21864</v>
      </c>
      <c r="C49" s="7">
        <v>0</v>
      </c>
      <c r="D49" s="63" t="s">
        <v>138</v>
      </c>
      <c r="E49" s="63">
        <f>96+1</f>
        <v>97</v>
      </c>
    </row>
    <row r="50" spans="2:5" ht="15" customHeight="1" x14ac:dyDescent="0.3">
      <c r="B50" s="34">
        <v>21865</v>
      </c>
      <c r="C50" s="7">
        <v>0</v>
      </c>
      <c r="D50" s="63">
        <f>13+1</f>
        <v>14</v>
      </c>
      <c r="E50" s="63">
        <f>130+1</f>
        <v>131</v>
      </c>
    </row>
    <row r="51" spans="2:5" ht="15" customHeight="1" x14ac:dyDescent="0.3">
      <c r="B51" s="34">
        <v>21866</v>
      </c>
      <c r="C51" s="7">
        <v>0</v>
      </c>
      <c r="D51" s="63">
        <v>0</v>
      </c>
      <c r="E51" s="63" t="s">
        <v>138</v>
      </c>
    </row>
    <row r="52" spans="2:5" ht="15" customHeight="1" x14ac:dyDescent="0.3">
      <c r="B52" s="34">
        <v>21867</v>
      </c>
      <c r="C52" s="7">
        <v>0</v>
      </c>
      <c r="D52" s="63" t="s">
        <v>138</v>
      </c>
      <c r="E52" s="63">
        <v>16</v>
      </c>
    </row>
    <row r="53" spans="2:5" ht="15" customHeight="1" x14ac:dyDescent="0.3">
      <c r="B53" s="34">
        <v>21871</v>
      </c>
      <c r="C53" s="7">
        <v>0</v>
      </c>
      <c r="D53" s="63">
        <f>45+2</f>
        <v>47</v>
      </c>
      <c r="E53" s="63">
        <f>573+1</f>
        <v>574</v>
      </c>
    </row>
    <row r="54" spans="2:5" ht="15" customHeight="1" x14ac:dyDescent="0.3">
      <c r="B54" s="34">
        <v>21872</v>
      </c>
      <c r="C54" s="7">
        <v>0</v>
      </c>
      <c r="D54" s="63" t="s">
        <v>138</v>
      </c>
      <c r="E54" s="63">
        <v>99</v>
      </c>
    </row>
    <row r="55" spans="2:5" ht="15" customHeight="1" x14ac:dyDescent="0.3">
      <c r="B55" s="34">
        <v>21874</v>
      </c>
      <c r="C55" s="7">
        <v>0</v>
      </c>
      <c r="D55" s="63">
        <v>32</v>
      </c>
      <c r="E55" s="63">
        <f>474+2</f>
        <v>476</v>
      </c>
    </row>
    <row r="56" spans="2:5" ht="15" customHeight="1" x14ac:dyDescent="0.3">
      <c r="B56" s="34">
        <v>21875</v>
      </c>
      <c r="C56" s="7">
        <v>0</v>
      </c>
      <c r="D56" s="63">
        <v>201</v>
      </c>
      <c r="E56" s="63">
        <f>2033+11</f>
        <v>2044</v>
      </c>
    </row>
    <row r="57" spans="2:5" ht="15" customHeight="1" x14ac:dyDescent="0.3">
      <c r="B57" s="34">
        <v>21890</v>
      </c>
      <c r="C57" s="7">
        <v>0</v>
      </c>
      <c r="D57" s="63" t="s">
        <v>138</v>
      </c>
      <c r="E57" s="63">
        <v>252</v>
      </c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5AC84F-99AD-4F32-A068-40DEA2E9B200}"/>
</file>

<file path=customXml/itemProps2.xml><?xml version="1.0" encoding="utf-8"?>
<ds:datastoreItem xmlns:ds="http://schemas.openxmlformats.org/officeDocument/2006/customXml" ds:itemID="{868A7DC1-A989-45F6-97D3-8C05FAFE4001}"/>
</file>

<file path=customXml/itemProps3.xml><?xml version="1.0" encoding="utf-8"?>
<ds:datastoreItem xmlns:ds="http://schemas.openxmlformats.org/officeDocument/2006/customXml" ds:itemID="{51EF720D-7ED8-426E-9962-103AB66735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2025-04-07T18:21:54Z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