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docProps/core.xml" ContentType="application/vnd.openxmlformats-package.core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tadata" ContentType="application/binary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custom-properties" Target="docProps/custom.xml"/><Relationship Id="rId2" Type="http://schemas.openxmlformats.org/officeDocument/2006/relationships/officeDocument" Target="xl/workbook.xml"/><Relationship Id="rId1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ealth Care Coverge Fund" sheetId="1" r:id="rId4"/>
    <sheet state="hidden" name="Estimated Gross Revenue FY 2024" sheetId="2" r:id="rId5"/>
    <sheet state="hidden" name="List of Hospitals" sheetId="3" r:id="rId6"/>
    <sheet state="hidden" name="RE-REGULATE FY22" sheetId="4" r:id="rId7"/>
  </sheets>
  <definedNames/>
  <calcPr/>
  <extLst>
    <ext uri="GoogleSheetsCustomDataVersion2">
      <go:sheetsCustomData xmlns:go="http://customooxmlschemas.google.com/" r:id="rId8" roundtripDataChecksum="4lAQ7zptUMtRsqTDZtQgLCXHJU0ZJYJnvNwE0zCfLGI="/>
    </ext>
  </extLst>
</workbook>
</file>

<file path=xl/sharedStrings.xml><?xml version="1.0" encoding="utf-8"?>
<sst xmlns="http://schemas.openxmlformats.org/spreadsheetml/2006/main" count="465" uniqueCount="205">
  <si>
    <t>Calculation of the Payments to the Maryland Healthcare Coverage Fund</t>
  </si>
  <si>
    <t>July 1, 2023 through June 30, 2024</t>
  </si>
  <si>
    <t>Payments July 2023 through June 2024</t>
  </si>
  <si>
    <t>Based on Hospital Actual Payment for July 2022</t>
  </si>
  <si>
    <t>Peninsula and McCready Est. Gross Revenue Combined</t>
  </si>
  <si>
    <t>ADD MU</t>
  </si>
  <si>
    <t>HOSPID</t>
  </si>
  <si>
    <t>Hospital</t>
  </si>
  <si>
    <t>Net Patient</t>
  </si>
  <si>
    <t>Total</t>
  </si>
  <si>
    <t xml:space="preserve">Monthly </t>
  </si>
  <si>
    <t>Actual Payment</t>
  </si>
  <si>
    <t>Remaining Total</t>
  </si>
  <si>
    <t>Corrected</t>
  </si>
  <si>
    <t>Name</t>
  </si>
  <si>
    <t>Estimated GBR</t>
  </si>
  <si>
    <t>Revenue</t>
  </si>
  <si>
    <t xml:space="preserve">Estimated </t>
  </si>
  <si>
    <t>Payments</t>
  </si>
  <si>
    <t># of Months</t>
  </si>
  <si>
    <t>Amount</t>
  </si>
  <si>
    <t>Monthly</t>
  </si>
  <si>
    <t>Gross Revenue</t>
  </si>
  <si>
    <t>Percent</t>
  </si>
  <si>
    <t>Net Revenue</t>
  </si>
  <si>
    <t>Due</t>
  </si>
  <si>
    <t>Paid</t>
  </si>
  <si>
    <t>FY 2024</t>
  </si>
  <si>
    <t>FY 2022</t>
  </si>
  <si>
    <t>Due(Note)</t>
  </si>
  <si>
    <t>Meritus</t>
  </si>
  <si>
    <t>Univ. of Maryland Medical System</t>
  </si>
  <si>
    <t>Prince Georges Hospital</t>
  </si>
  <si>
    <t>Holy Cross Hospital of Silver Spring</t>
  </si>
  <si>
    <t>Frederick Memorial Hospital</t>
  </si>
  <si>
    <t>Harford Memorial Hospital</t>
  </si>
  <si>
    <t>Mercy Medical Center, Inc.</t>
  </si>
  <si>
    <t>Johns Hopkins Hospital</t>
  </si>
  <si>
    <t>Dorchester General Hospital</t>
  </si>
  <si>
    <t>St. Agnes Hospital</t>
  </si>
  <si>
    <t>Sinai Hospital</t>
  </si>
  <si>
    <t>Bon Secours Hospital</t>
  </si>
  <si>
    <t>Franklin Square Hospital</t>
  </si>
  <si>
    <t>Washington Adventist Hospital</t>
  </si>
  <si>
    <t>Garrett County Memorial Hospital</t>
  </si>
  <si>
    <t>Montgomery General Hospital</t>
  </si>
  <si>
    <t>Peninsula Regional Medical Center</t>
  </si>
  <si>
    <t>Suburban Hospital Association,Inc</t>
  </si>
  <si>
    <t>Anne Arundel General Hospital</t>
  </si>
  <si>
    <t>Union Memorial Hospital</t>
  </si>
  <si>
    <t>Western Maryland</t>
  </si>
  <si>
    <t>St. Marys Hospital</t>
  </si>
  <si>
    <t>Johns Hopkins Bayview</t>
  </si>
  <si>
    <t>Chester River Hospital Center</t>
  </si>
  <si>
    <t>Union Hospital of Cecil County</t>
  </si>
  <si>
    <t>Carroll County General Hospital</t>
  </si>
  <si>
    <t>Harbor Hospital Center</t>
  </si>
  <si>
    <t>Civista Medical Center</t>
  </si>
  <si>
    <t>Memorial Hospital at Easton</t>
  </si>
  <si>
    <t>Maryland General Hospital</t>
  </si>
  <si>
    <t>Calvert Memorial Hospital</t>
  </si>
  <si>
    <t>Northwest Hospital Center, Inc.</t>
  </si>
  <si>
    <t>Baltimore Washington Medical Center</t>
  </si>
  <si>
    <t>Greater Baltimore Medical Center</t>
  </si>
  <si>
    <t>McCready Foundation, Inc.</t>
  </si>
  <si>
    <t>Howard County General Hospital</t>
  </si>
  <si>
    <t>Upper Chesapeake Medical Center</t>
  </si>
  <si>
    <t>Doctors Community Hospital</t>
  </si>
  <si>
    <t>Laurel Regional Hospital</t>
  </si>
  <si>
    <t>Good Samaritan Hospital</t>
  </si>
  <si>
    <t>Shady Grove Adventist Hospital</t>
  </si>
  <si>
    <t>UM Rehab &amp; Orthopedic Institute</t>
  </si>
  <si>
    <t>Fort Washington Medical Center</t>
  </si>
  <si>
    <t>Atlantic General Hospital</t>
  </si>
  <si>
    <t>Southern Maryland Hospital</t>
  </si>
  <si>
    <t>St. Josephs Hospital</t>
  </si>
  <si>
    <t>Levindale</t>
  </si>
  <si>
    <t>Holy Cross Germantown Hospital</t>
  </si>
  <si>
    <t>SHOCK TRAUMA</t>
  </si>
  <si>
    <t>STATE-WIDE</t>
  </si>
  <si>
    <t>Estimated FY24 GBR By Hospital</t>
  </si>
  <si>
    <t>With McCready Combined With Peninsula</t>
  </si>
  <si>
    <t>Hosp Name</t>
  </si>
  <si>
    <t>FY2024</t>
  </si>
  <si>
    <t>Meritus Medical Center</t>
  </si>
  <si>
    <t>University of Maryland Medical Center</t>
  </si>
  <si>
    <t>University of Maryland Capital Region Medical Center</t>
  </si>
  <si>
    <t>Holy Cross Hospital</t>
  </si>
  <si>
    <t>Frederick Health Hospital</t>
  </si>
  <si>
    <t>Mercy Medical Center</t>
  </si>
  <si>
    <t>University of Maryland Shore Medical Center at Cambridge</t>
  </si>
  <si>
    <t>Grace Medical Center</t>
  </si>
  <si>
    <t>MedStar Franklin Square Hospital Center</t>
  </si>
  <si>
    <t>Adventist White Oak</t>
  </si>
  <si>
    <t>MedStar Montgomery Medical Center</t>
  </si>
  <si>
    <t>TidalHealth Peninsula Regional, Inc</t>
  </si>
  <si>
    <t>Suburban Hospital</t>
  </si>
  <si>
    <t>Anne Arundel Medical Center</t>
  </si>
  <si>
    <t>MedStar Union Memorial Hospital</t>
  </si>
  <si>
    <t>Western Maryland Regional Medical Center</t>
  </si>
  <si>
    <t>MedStar St. Mary's Hospital</t>
  </si>
  <si>
    <t>Johns Hopkins Bayview Medical Center</t>
  </si>
  <si>
    <t>University of Maryland Shore Medical Center at Chestertown</t>
  </si>
  <si>
    <t>Carroll Hospital Center</t>
  </si>
  <si>
    <t>MedStar Harbor Hospital Center</t>
  </si>
  <si>
    <t>University of Maryland Charles Regional Medical Center</t>
  </si>
  <si>
    <t>University of Maryland Shore Medical Center at Easton</t>
  </si>
  <si>
    <t>University of Maryland Medical Center Midtown Campus</t>
  </si>
  <si>
    <t>Northwest Hospital Center</t>
  </si>
  <si>
    <t>University of Maryland Baltimore Washington Medical Center</t>
  </si>
  <si>
    <t>TidalHealth McCready Pavillion</t>
  </si>
  <si>
    <t>University of Maryland Laurel Medical Center</t>
  </si>
  <si>
    <t>MedStar Good Samaritan Hospital</t>
  </si>
  <si>
    <t>University of Maryland Rehabilitation &amp; Orthopaedic Institute</t>
  </si>
  <si>
    <t>MedStar Southern Maryland Hospital Center</t>
  </si>
  <si>
    <t>University of Maryland St. Joseph Medical Center</t>
  </si>
  <si>
    <t>Germantown Emergency Center</t>
  </si>
  <si>
    <t>University of Maryland Queen Anne's Freestanding Emergency Center</t>
  </si>
  <si>
    <t>Bowie Emergency Center</t>
  </si>
  <si>
    <t>University of Maryland - MIEMSS</t>
  </si>
  <si>
    <t>Holy Cross Hospital - Germantown</t>
  </si>
  <si>
    <t>Statewide</t>
  </si>
  <si>
    <t>Statewide no FSE</t>
  </si>
  <si>
    <t>List of Hospital ID Numbers</t>
  </si>
  <si>
    <t>Used in Annual Reports</t>
  </si>
  <si>
    <t>HOSPITAL NUMBER</t>
  </si>
  <si>
    <t>HOSPITAL NAME</t>
  </si>
  <si>
    <t>Meritus Hospital</t>
  </si>
  <si>
    <t>UM Capital Region Medical Center</t>
  </si>
  <si>
    <t>UM Harford Memorial Hospital</t>
  </si>
  <si>
    <t>UM Cambridge</t>
  </si>
  <si>
    <t>Lifebridge Sinai Hospital</t>
  </si>
  <si>
    <t>LifeBridge Grace Medical Center</t>
  </si>
  <si>
    <t>MedStar Franklin Square Hospital</t>
  </si>
  <si>
    <t>WVU Garrett Regional Medical Center</t>
  </si>
  <si>
    <t>MedStar Montgomery General Hospital</t>
  </si>
  <si>
    <t>Tidal Peninsula Regional Medical Center</t>
  </si>
  <si>
    <t>JH Suburban Hospital Association,Inc</t>
  </si>
  <si>
    <t>Luminus Anne Arundel Medical Center</t>
  </si>
  <si>
    <t>UPMI Western Maryland</t>
  </si>
  <si>
    <t>MedStar St. Marys Hospital</t>
  </si>
  <si>
    <t>UM Chestertown</t>
  </si>
  <si>
    <t>ChristianaCare Union Hospital</t>
  </si>
  <si>
    <t>LifeBridge Carroll County General Hospital</t>
  </si>
  <si>
    <t>MedStar Harbor Hospital</t>
  </si>
  <si>
    <t>UM Charles Regional</t>
  </si>
  <si>
    <t>UM Memorial Hospital at Easton</t>
  </si>
  <si>
    <t>UM Midtown Campus</t>
  </si>
  <si>
    <t>LifeBridge Northwest Hospital Center, Inc.</t>
  </si>
  <si>
    <t>UM Baltimore Washington Medical Center</t>
  </si>
  <si>
    <t>Tidal McCready Foundation, Inc.</t>
  </si>
  <si>
    <t>JH Howard County General Hospital</t>
  </si>
  <si>
    <t>UM Upper Chesapeake Medical Center</t>
  </si>
  <si>
    <t>Luminus Doctors Community Hospital</t>
  </si>
  <si>
    <t>UM Laurel Regional Hospital</t>
  </si>
  <si>
    <t>Fort Washington Adventist Medical Center</t>
  </si>
  <si>
    <t>MedStar Southern Maryland Hospital</t>
  </si>
  <si>
    <t>UM St. Josephs Medical Center</t>
  </si>
  <si>
    <t>UM Shock Trauma Center</t>
  </si>
  <si>
    <t>Adv-Germantown</t>
  </si>
  <si>
    <t>UM-Queen Anne's ED</t>
  </si>
  <si>
    <t>UM-Bowie ED</t>
  </si>
  <si>
    <t>Mt. Washington Peds</t>
  </si>
  <si>
    <t>Sheppard Pratt</t>
  </si>
  <si>
    <t>Brook Lane</t>
  </si>
  <si>
    <t>McNew Family Medical Center</t>
  </si>
  <si>
    <t>BASEYEAR</t>
  </si>
  <si>
    <t>HOSPNUMB</t>
  </si>
  <si>
    <t>HOSPNAME</t>
  </si>
  <si>
    <t>SCHEDULE</t>
  </si>
  <si>
    <t>CATEGORY</t>
  </si>
  <si>
    <t>GREV_DHS</t>
  </si>
  <si>
    <t>GREV_AMB</t>
  </si>
  <si>
    <t>GREV_IAN</t>
  </si>
  <si>
    <t>GREV_OAN</t>
  </si>
  <si>
    <t>GREV_PAT</t>
  </si>
  <si>
    <t>BAD_DEBT</t>
  </si>
  <si>
    <t>CHARUNC</t>
  </si>
  <si>
    <t>CONTRACT</t>
  </si>
  <si>
    <t>UNC_PAY</t>
  </si>
  <si>
    <t>DENIALS</t>
  </si>
  <si>
    <t>OTH_DEDU</t>
  </si>
  <si>
    <t>TOT_DEDU</t>
  </si>
  <si>
    <t>UNC_REC</t>
  </si>
  <si>
    <t>NET_P_RE</t>
  </si>
  <si>
    <t>OTH_O_RE</t>
  </si>
  <si>
    <t>NET_O_RE</t>
  </si>
  <si>
    <t>WAGEBENE</t>
  </si>
  <si>
    <t>PROF_FEE</t>
  </si>
  <si>
    <t>SUPPLY</t>
  </si>
  <si>
    <t>DEP_AMOR</t>
  </si>
  <si>
    <t>OTH_EXPS</t>
  </si>
  <si>
    <t>TOT_EXPS</t>
  </si>
  <si>
    <t>OP_PROFT_1</t>
  </si>
  <si>
    <t>NON_O_RE</t>
  </si>
  <si>
    <t>NON_O_EX</t>
  </si>
  <si>
    <t>AL_PROFT</t>
  </si>
  <si>
    <t>COSTEIPD</t>
  </si>
  <si>
    <t>COSTEIPA</t>
  </si>
  <si>
    <t>WC_RATIO</t>
  </si>
  <si>
    <t>ADMISSIONS</t>
  </si>
  <si>
    <t>EIPA</t>
  </si>
  <si>
    <t>FY2022</t>
  </si>
  <si>
    <t>RE</t>
  </si>
  <si>
    <t>REGULATED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</si>
</sst>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7">
    <numFmt numFmtId="164" formatCode="_(* #,##0_);_(* \(#,##0\);_(* &quot;-&quot;??_);_(@_)"/>
    <numFmt numFmtId="165" formatCode="&quot;$&quot;#,##0_);[Red]\(&quot;$&quot;#,##0\)"/>
    <numFmt numFmtId="166" formatCode="&quot;$&quot;#,##0"/>
    <numFmt numFmtId="167" formatCode="&quot;$&quot;#,##0.00"/>
    <numFmt numFmtId="168" formatCode="_(&quot;$&quot;* #,##0_);_(&quot;$&quot;* \(#,##0\);_(&quot;$&quot;* &quot;-&quot;??_);_(@_)"/>
    <numFmt numFmtId="169" formatCode="&quot;$&quot;#,##0.00_);[Red]\(&quot;$&quot;#,##0.00\)"/>
    <numFmt numFmtId="170" formatCode="#,##0.0"/>
  </numFmts>
  <fonts count="27">
    <font>
      <sz val="11.0"/>
      <color theme="1"/>
      <name val="Calibri"/>
      <scheme val="minor"/>
    </font>
    <font>
      <b/>
      <sz val="18.0"/>
      <color rgb="FF000000"/>
      <name val="Arial"/>
    </font>
    <font>
      <sz val="10.0"/>
      <color rgb="FF000000"/>
      <name val="Arial"/>
    </font>
    <font>
      <b/>
      <sz val="12.0"/>
      <color rgb="FF000000"/>
      <name val="Arial"/>
    </font>
    <font>
      <sz val="10.0"/>
      <color theme="1"/>
      <name val="Arial"/>
    </font>
    <font>
      <b/>
      <i/>
      <sz val="10.0"/>
      <color rgb="FF000000"/>
      <name val="Arial"/>
    </font>
    <font>
      <b/>
      <sz val="10.0"/>
      <color rgb="FF000000"/>
      <name val="Arial"/>
    </font>
    <font>
      <sz val="11.0"/>
      <color theme="1"/>
      <name val="Calibri"/>
    </font>
    <font>
      <u/>
      <sz val="10.0"/>
      <color rgb="FF000000"/>
      <name val="Arial"/>
    </font>
    <font>
      <u/>
      <sz val="10.0"/>
      <color rgb="FF000000"/>
      <name val="Arial"/>
    </font>
    <font>
      <u/>
      <sz val="10.0"/>
      <color rgb="FF000000"/>
      <name val="Arial"/>
    </font>
    <font>
      <b/>
      <u/>
      <sz val="10.0"/>
      <color rgb="FF000000"/>
      <name val="Arial"/>
    </font>
    <font>
      <u/>
      <sz val="10.0"/>
      <color rgb="FF000000"/>
      <name val="Arial"/>
    </font>
    <font>
      <sz val="11.0"/>
      <color theme="1"/>
      <name val="Times New Roman"/>
    </font>
    <font>
      <color theme="1"/>
      <name val="Calibri"/>
      <scheme val="minor"/>
    </font>
    <font>
      <b/>
      <sz val="11.0"/>
      <color theme="1"/>
      <name val="Calibri"/>
    </font>
    <font>
      <u/>
      <sz val="10.0"/>
      <color rgb="FF000000"/>
      <name val="Arial"/>
    </font>
    <font>
      <u/>
      <sz val="10.0"/>
      <color rgb="FF000000"/>
      <name val="Arial"/>
    </font>
    <font>
      <b/>
      <u/>
      <sz val="10.0"/>
      <color rgb="FF000000"/>
      <name val="Arial"/>
    </font>
    <font>
      <u/>
      <sz val="10.0"/>
      <color theme="1"/>
      <name val="Arial"/>
    </font>
    <font>
      <u/>
      <sz val="10.0"/>
      <color rgb="FF000000"/>
      <name val="Arial"/>
    </font>
    <font>
      <u/>
      <sz val="10.0"/>
      <color rgb="FF000000"/>
      <name val="Arial"/>
    </font>
    <font>
      <u/>
      <sz val="10.0"/>
      <color theme="1"/>
      <name val="Arial"/>
    </font>
    <font>
      <u/>
      <sz val="10.0"/>
      <color rgb="FF000000"/>
      <name val="Arial"/>
    </font>
    <font>
      <b/>
      <sz val="11.0"/>
      <color theme="1"/>
      <name val="Times New Roman"/>
    </font>
    <font>
      <b/>
      <sz val="9.0"/>
      <color theme="1"/>
      <name val="Calibri"/>
    </font>
    <font>
      <sz val="9.0"/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F2DBDB"/>
        <bgColor rgb="FFF2DBDB"/>
      </patternFill>
    </fill>
    <fill>
      <patternFill patternType="solid">
        <fgColor theme="0"/>
        <bgColor theme="0"/>
      </patternFill>
    </fill>
  </fills>
  <borders count="12">
    <border/>
    <border>
      <left/>
      <right/>
      <top/>
      <bottom/>
    </border>
    <border>
      <left style="medium">
        <color rgb="FF000000"/>
      </left>
      <right style="thin">
        <color rgb="FF000000"/>
      </right>
      <top style="medium">
        <color rgb="FF000000"/>
      </top>
      <bottom/>
    </border>
    <border>
      <left/>
      <right/>
      <top style="medium">
        <color rgb="FF000000"/>
      </top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/>
    </border>
    <border>
      <left style="medium">
        <color rgb="FF000000"/>
      </left>
      <right style="thin">
        <color rgb="FF000000"/>
      </right>
      <top/>
      <bottom/>
    </border>
    <border>
      <left style="medium">
        <color rgb="FF000000"/>
      </left>
      <right style="medium">
        <color rgb="FF000000"/>
      </right>
      <top/>
      <bottom/>
    </border>
    <border>
      <left style="medium">
        <color rgb="FF000000"/>
      </left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2" numFmtId="0" xfId="0" applyAlignment="1" applyFont="1">
      <alignment horizontal="right" shrinkToFit="0" wrapText="1"/>
    </xf>
    <xf borderId="0" fillId="0" fontId="3" numFmtId="0" xfId="0" applyFont="1"/>
    <xf borderId="0" fillId="0" fontId="4" numFmtId="0" xfId="0" applyAlignment="1" applyFont="1">
      <alignment horizontal="right" shrinkToFit="0" wrapText="1"/>
    </xf>
    <xf borderId="0" fillId="0" fontId="2" numFmtId="0" xfId="0" applyAlignment="1" applyFont="1">
      <alignment horizontal="center" shrinkToFit="0" wrapText="1"/>
    </xf>
    <xf borderId="1" fillId="2" fontId="5" numFmtId="0" xfId="0" applyAlignment="1" applyBorder="1" applyFill="1" applyFont="1">
      <alignment horizontal="left"/>
    </xf>
    <xf borderId="1" fillId="2" fontId="2" numFmtId="0" xfId="0" applyAlignment="1" applyBorder="1" applyFont="1">
      <alignment horizontal="right" shrinkToFit="0" wrapText="1"/>
    </xf>
    <xf borderId="0" fillId="0" fontId="6" numFmtId="0" xfId="0" applyAlignment="1" applyFont="1">
      <alignment horizontal="center" shrinkToFit="0" wrapText="1"/>
    </xf>
    <xf borderId="0" fillId="0" fontId="7" numFmtId="0" xfId="0" applyFont="1"/>
    <xf borderId="0" fillId="0" fontId="4" numFmtId="0" xfId="0" applyAlignment="1" applyFont="1">
      <alignment horizontal="center" shrinkToFit="0" wrapText="1"/>
    </xf>
    <xf borderId="2" fillId="3" fontId="2" numFmtId="0" xfId="0" applyAlignment="1" applyBorder="1" applyFill="1" applyFont="1">
      <alignment horizontal="center" shrinkToFit="0" wrapText="1"/>
    </xf>
    <xf borderId="3" fillId="3" fontId="2" numFmtId="0" xfId="0" applyAlignment="1" applyBorder="1" applyFont="1">
      <alignment horizontal="center" shrinkToFit="0" wrapText="1"/>
    </xf>
    <xf borderId="4" fillId="3" fontId="2" numFmtId="0" xfId="0" applyAlignment="1" applyBorder="1" applyFont="1">
      <alignment horizontal="center" shrinkToFit="0" wrapText="1"/>
    </xf>
    <xf borderId="5" fillId="3" fontId="2" numFmtId="0" xfId="0" applyAlignment="1" applyBorder="1" applyFont="1">
      <alignment horizontal="center" shrinkToFit="0" wrapText="1"/>
    </xf>
    <xf borderId="1" fillId="3" fontId="2" numFmtId="0" xfId="0" applyAlignment="1" applyBorder="1" applyFont="1">
      <alignment horizontal="center" shrinkToFit="0" wrapText="1"/>
    </xf>
    <xf borderId="6" fillId="3" fontId="2" numFmtId="0" xfId="0" applyAlignment="1" applyBorder="1" applyFont="1">
      <alignment horizontal="center" shrinkToFit="0" wrapText="1"/>
    </xf>
    <xf borderId="1" fillId="3" fontId="7" numFmtId="0" xfId="0" applyBorder="1" applyFont="1"/>
    <xf borderId="0" fillId="0" fontId="8" numFmtId="10" xfId="0" applyAlignment="1" applyFont="1" applyNumberFormat="1">
      <alignment horizontal="center" shrinkToFit="0" wrapText="1"/>
    </xf>
    <xf borderId="5" fillId="3" fontId="9" numFmtId="0" xfId="0" applyAlignment="1" applyBorder="1" applyFont="1">
      <alignment horizontal="center" shrinkToFit="0" wrapText="1"/>
    </xf>
    <xf borderId="1" fillId="3" fontId="10" numFmtId="164" xfId="0" applyAlignment="1" applyBorder="1" applyFont="1" applyNumberFormat="1">
      <alignment horizontal="center" shrinkToFit="0" wrapText="1"/>
    </xf>
    <xf borderId="6" fillId="3" fontId="11" numFmtId="0" xfId="0" applyAlignment="1" applyBorder="1" applyFont="1">
      <alignment horizontal="center" shrinkToFit="0" wrapText="1"/>
    </xf>
    <xf borderId="7" fillId="0" fontId="12" numFmtId="0" xfId="0" applyAlignment="1" applyBorder="1" applyFont="1">
      <alignment horizontal="center" shrinkToFit="0" wrapText="1"/>
    </xf>
    <xf borderId="0" fillId="0" fontId="2" numFmtId="0" xfId="0" applyAlignment="1" applyFont="1">
      <alignment horizontal="left" shrinkToFit="0" wrapText="1"/>
    </xf>
    <xf borderId="0" fillId="0" fontId="2" numFmtId="165" xfId="0" applyAlignment="1" applyFont="1" applyNumberFormat="1">
      <alignment horizontal="right" shrinkToFit="0" wrapText="1"/>
    </xf>
    <xf borderId="1" fillId="4" fontId="2" numFmtId="10" xfId="0" applyAlignment="1" applyBorder="1" applyFill="1" applyFont="1" applyNumberFormat="1">
      <alignment horizontal="right" shrinkToFit="0" wrapText="1"/>
    </xf>
    <xf borderId="0" fillId="0" fontId="6" numFmtId="165" xfId="0" applyAlignment="1" applyFont="1" applyNumberFormat="1">
      <alignment horizontal="right" shrinkToFit="0" wrapText="1"/>
    </xf>
    <xf borderId="0" fillId="0" fontId="4" numFmtId="165" xfId="0" applyAlignment="1" applyFont="1" applyNumberFormat="1">
      <alignment horizontal="right" shrinkToFit="0" wrapText="1"/>
    </xf>
    <xf borderId="8" fillId="0" fontId="2" numFmtId="166" xfId="0" applyAlignment="1" applyBorder="1" applyFont="1" applyNumberFormat="1">
      <alignment horizontal="right" shrinkToFit="0" wrapText="1"/>
    </xf>
    <xf borderId="0" fillId="0" fontId="2" numFmtId="166" xfId="0" applyAlignment="1" applyFont="1" applyNumberFormat="1">
      <alignment horizontal="right" shrinkToFit="0" wrapText="1"/>
    </xf>
    <xf borderId="0" fillId="0" fontId="13" numFmtId="0" xfId="0" applyFont="1"/>
    <xf borderId="0" fillId="0" fontId="14" numFmtId="0" xfId="0" applyFont="1"/>
    <xf borderId="0" fillId="0" fontId="7" numFmtId="10" xfId="0" applyFont="1" applyNumberFormat="1"/>
    <xf borderId="0" fillId="0" fontId="7" numFmtId="167" xfId="0" applyFont="1" applyNumberFormat="1"/>
    <xf borderId="0" fillId="0" fontId="6" numFmtId="0" xfId="0" applyAlignment="1" applyFont="1">
      <alignment horizontal="right" shrinkToFit="0" wrapText="1"/>
    </xf>
    <xf borderId="0" fillId="0" fontId="6" numFmtId="0" xfId="0" applyAlignment="1" applyFont="1">
      <alignment horizontal="left" shrinkToFit="0" wrapText="1"/>
    </xf>
    <xf borderId="8" fillId="0" fontId="6" numFmtId="166" xfId="0" applyAlignment="1" applyBorder="1" applyFont="1" applyNumberFormat="1">
      <alignment horizontal="right" shrinkToFit="0" wrapText="1"/>
    </xf>
    <xf borderId="0" fillId="0" fontId="15" numFmtId="0" xfId="0" applyFont="1"/>
    <xf borderId="0" fillId="0" fontId="15" numFmtId="10" xfId="0" applyFont="1" applyNumberFormat="1"/>
    <xf borderId="0" fillId="0" fontId="16" numFmtId="165" xfId="0" applyAlignment="1" applyFont="1" applyNumberFormat="1">
      <alignment horizontal="right" shrinkToFit="0" wrapText="1"/>
    </xf>
    <xf borderId="1" fillId="4" fontId="17" numFmtId="10" xfId="0" applyAlignment="1" applyBorder="1" applyFont="1" applyNumberFormat="1">
      <alignment horizontal="right" shrinkToFit="0" wrapText="1"/>
    </xf>
    <xf borderId="0" fillId="0" fontId="18" numFmtId="165" xfId="0" applyAlignment="1" applyFont="1" applyNumberFormat="1">
      <alignment horizontal="right" shrinkToFit="0" wrapText="1"/>
    </xf>
    <xf borderId="0" fillId="0" fontId="19" numFmtId="165" xfId="0" applyAlignment="1" applyFont="1" applyNumberFormat="1">
      <alignment horizontal="right" shrinkToFit="0" wrapText="1"/>
    </xf>
    <xf borderId="8" fillId="0" fontId="20" numFmtId="166" xfId="0" applyAlignment="1" applyBorder="1" applyFont="1" applyNumberFormat="1">
      <alignment horizontal="right" shrinkToFit="0" wrapText="1"/>
    </xf>
    <xf borderId="0" fillId="0" fontId="21" numFmtId="166" xfId="0" applyAlignment="1" applyFont="1" applyNumberFormat="1">
      <alignment horizontal="right" shrinkToFit="0" wrapText="1"/>
    </xf>
    <xf borderId="0" fillId="0" fontId="2" numFmtId="168" xfId="0" applyAlignment="1" applyFont="1" applyNumberFormat="1">
      <alignment horizontal="right" shrinkToFit="0" wrapText="1"/>
    </xf>
    <xf borderId="0" fillId="0" fontId="4" numFmtId="168" xfId="0" applyAlignment="1" applyFont="1" applyNumberFormat="1">
      <alignment horizontal="right" shrinkToFit="0" wrapText="1"/>
    </xf>
    <xf borderId="9" fillId="0" fontId="6" numFmtId="166" xfId="0" applyAlignment="1" applyBorder="1" applyFont="1" applyNumberFormat="1">
      <alignment horizontal="right" shrinkToFit="0" wrapText="1"/>
    </xf>
    <xf borderId="10" fillId="0" fontId="2" numFmtId="166" xfId="0" applyAlignment="1" applyBorder="1" applyFont="1" applyNumberFormat="1">
      <alignment horizontal="right" shrinkToFit="0" wrapText="1"/>
    </xf>
    <xf borderId="9" fillId="0" fontId="2" numFmtId="166" xfId="0" applyAlignment="1" applyBorder="1" applyFont="1" applyNumberFormat="1">
      <alignment horizontal="right" shrinkToFit="0" wrapText="1"/>
    </xf>
    <xf borderId="11" fillId="0" fontId="7" numFmtId="166" xfId="0" applyBorder="1" applyFont="1" applyNumberFormat="1"/>
    <xf borderId="0" fillId="0" fontId="7" numFmtId="0" xfId="0" applyAlignment="1" applyFont="1">
      <alignment shrinkToFit="0" wrapText="1"/>
    </xf>
    <xf borderId="0" fillId="0" fontId="22" numFmtId="168" xfId="0" applyAlignment="1" applyFont="1" applyNumberFormat="1">
      <alignment horizontal="right" shrinkToFit="0" wrapText="1"/>
    </xf>
    <xf borderId="0" fillId="0" fontId="23" numFmtId="168" xfId="0" applyAlignment="1" applyFont="1" applyNumberFormat="1">
      <alignment horizontal="right" shrinkToFit="0" wrapText="1"/>
    </xf>
    <xf borderId="0" fillId="0" fontId="7" numFmtId="169" xfId="0" applyFont="1" applyNumberFormat="1"/>
    <xf borderId="0" fillId="0" fontId="7" numFmtId="0" xfId="0" applyAlignment="1" applyFont="1">
      <alignment horizontal="right"/>
    </xf>
    <xf borderId="0" fillId="0" fontId="7" numFmtId="164" xfId="0" applyFont="1" applyNumberFormat="1"/>
    <xf borderId="0" fillId="0" fontId="24" numFmtId="0" xfId="0" applyAlignment="1" applyFont="1">
      <alignment horizontal="center" vertical="top"/>
    </xf>
    <xf borderId="0" fillId="0" fontId="13" numFmtId="0" xfId="0" applyAlignment="1" applyFont="1">
      <alignment horizontal="center" vertical="top"/>
    </xf>
    <xf borderId="0" fillId="0" fontId="13" numFmtId="0" xfId="0" applyAlignment="1" applyFont="1">
      <alignment horizontal="center"/>
    </xf>
    <xf borderId="0" fillId="0" fontId="13" numFmtId="165" xfId="0" applyFont="1" applyNumberFormat="1"/>
    <xf borderId="0" fillId="0" fontId="7" numFmtId="165" xfId="0" applyFont="1" applyNumberFormat="1"/>
    <xf borderId="0" fillId="0" fontId="25" numFmtId="0" xfId="0" applyAlignment="1" applyFont="1">
      <alignment shrinkToFit="0" wrapText="1"/>
    </xf>
    <xf borderId="0" fillId="0" fontId="25" numFmtId="0" xfId="0" applyFont="1"/>
    <xf borderId="0" fillId="0" fontId="25" numFmtId="170" xfId="0" applyFont="1" applyNumberFormat="1"/>
    <xf borderId="0" fillId="0" fontId="26" numFmtId="0" xfId="0" applyFont="1"/>
    <xf borderId="0" fillId="0" fontId="26" numFmtId="170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sharedStrings" Target="sharedStrings.xml"/><Relationship Id="rId7" Type="http://schemas.openxmlformats.org/officeDocument/2006/relationships/worksheet" Target="worksheets/sheet4.xml"/><Relationship Id="rId2" Type="http://schemas.openxmlformats.org/officeDocument/2006/relationships/styles" Target="styles.xml"/><Relationship Id="rId1" Type="http://schemas.openxmlformats.org/officeDocument/2006/relationships/theme" Target="theme/theme1.xml"/><Relationship Id="rId6" Type="http://schemas.openxmlformats.org/officeDocument/2006/relationships/worksheet" Target="worksheets/sheet3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2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1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8.14"/>
    <col customWidth="1" min="2" max="2" width="35.0"/>
    <col customWidth="1" min="3" max="3" width="17.57"/>
    <col customWidth="1" min="4" max="4" width="13.57"/>
    <col customWidth="1" min="5" max="5" width="17.14"/>
    <col customWidth="1" min="6" max="6" width="14.57"/>
    <col customWidth="1" min="7" max="7" width="14.43"/>
    <col customWidth="1" min="8" max="8" width="7.14"/>
    <col customWidth="1" hidden="1" min="9" max="9" width="17.86"/>
    <col customWidth="1" hidden="1" min="10" max="10" width="17.29"/>
    <col customWidth="1" hidden="1" min="11" max="11" width="18.29"/>
    <col customWidth="1" hidden="1" min="12" max="12" width="17.86"/>
    <col customWidth="1" hidden="1" min="13" max="14" width="9.14"/>
    <col customWidth="1" hidden="1" min="15" max="15" width="33.86"/>
    <col customWidth="1" hidden="1" min="16" max="16" width="14.29"/>
    <col customWidth="1" hidden="1" min="17" max="19" width="9.14"/>
    <col customWidth="1" hidden="1" min="20" max="20" width="12.86"/>
    <col customWidth="1" min="21" max="26" width="9.14"/>
  </cols>
  <sheetData>
    <row r="1" ht="23.25" customHeight="1">
      <c r="A1" s="1" t="s">
        <v>0</v>
      </c>
      <c r="H1" s="1"/>
      <c r="I1" s="2"/>
    </row>
    <row r="2">
      <c r="A2" s="3" t="s">
        <v>1</v>
      </c>
      <c r="B2" s="3"/>
      <c r="C2" s="3"/>
      <c r="D2" s="3"/>
      <c r="E2" s="3"/>
      <c r="G2" s="4"/>
      <c r="H2" s="2"/>
      <c r="I2" s="2"/>
    </row>
    <row r="3">
      <c r="A3" s="3" t="s">
        <v>2</v>
      </c>
      <c r="B3" s="3"/>
      <c r="C3" s="3"/>
      <c r="D3" s="3"/>
      <c r="E3" s="3"/>
      <c r="G3" s="4"/>
      <c r="H3" s="2"/>
      <c r="I3" s="5" t="s">
        <v>3</v>
      </c>
    </row>
    <row r="4">
      <c r="A4" s="6" t="s">
        <v>4</v>
      </c>
      <c r="B4" s="7"/>
      <c r="C4" s="7"/>
      <c r="D4" s="2"/>
      <c r="E4" s="2"/>
      <c r="F4" s="8" t="s">
        <v>5</v>
      </c>
      <c r="G4" s="9"/>
      <c r="I4" s="2"/>
    </row>
    <row r="5">
      <c r="A5" s="5" t="s">
        <v>6</v>
      </c>
      <c r="B5" s="5" t="s">
        <v>7</v>
      </c>
      <c r="C5" s="2"/>
      <c r="D5" s="5" t="s">
        <v>8</v>
      </c>
      <c r="E5" s="2"/>
      <c r="F5" s="5" t="s">
        <v>9</v>
      </c>
      <c r="G5" s="10" t="s">
        <v>10</v>
      </c>
      <c r="H5" s="5"/>
      <c r="I5" s="11" t="s">
        <v>11</v>
      </c>
      <c r="J5" s="12" t="s">
        <v>12</v>
      </c>
      <c r="K5" s="13" t="s">
        <v>13</v>
      </c>
      <c r="L5" s="5"/>
    </row>
    <row r="6">
      <c r="A6" s="2"/>
      <c r="B6" s="5" t="s">
        <v>14</v>
      </c>
      <c r="C6" s="5" t="s">
        <v>15</v>
      </c>
      <c r="D6" s="5" t="s">
        <v>16</v>
      </c>
      <c r="E6" s="5" t="s">
        <v>17</v>
      </c>
      <c r="F6" s="5" t="s">
        <v>18</v>
      </c>
      <c r="G6" s="10" t="s">
        <v>18</v>
      </c>
      <c r="H6" s="5"/>
      <c r="I6" s="14" t="s">
        <v>19</v>
      </c>
      <c r="J6" s="15" t="s">
        <v>20</v>
      </c>
      <c r="K6" s="16" t="s">
        <v>21</v>
      </c>
      <c r="L6" s="5"/>
    </row>
    <row r="7">
      <c r="A7" s="5"/>
      <c r="B7" s="5"/>
      <c r="C7" s="5" t="s">
        <v>22</v>
      </c>
      <c r="D7" s="5" t="s">
        <v>23</v>
      </c>
      <c r="E7" s="5" t="s">
        <v>24</v>
      </c>
      <c r="F7" s="5" t="s">
        <v>25</v>
      </c>
      <c r="G7" s="10" t="s">
        <v>25</v>
      </c>
      <c r="H7" s="5"/>
      <c r="I7" s="14" t="s">
        <v>26</v>
      </c>
      <c r="J7" s="15" t="s">
        <v>25</v>
      </c>
      <c r="K7" s="16" t="s">
        <v>18</v>
      </c>
      <c r="L7" s="5"/>
      <c r="N7" s="17"/>
      <c r="O7" s="17"/>
      <c r="P7" s="17"/>
      <c r="Q7" s="17"/>
      <c r="R7" s="17"/>
      <c r="S7" s="17"/>
    </row>
    <row r="8">
      <c r="A8" s="5"/>
      <c r="B8" s="5"/>
      <c r="C8" s="8" t="s">
        <v>27</v>
      </c>
      <c r="D8" s="8" t="s">
        <v>28</v>
      </c>
      <c r="E8" s="8" t="str">
        <f>+C8</f>
        <v>FY 2024</v>
      </c>
      <c r="F8" s="18">
        <v>0.0125</v>
      </c>
      <c r="G8" s="10"/>
      <c r="H8" s="5"/>
      <c r="I8" s="19">
        <v>1.0</v>
      </c>
      <c r="J8" s="20" t="str">
        <f>+F71</f>
        <v/>
      </c>
      <c r="K8" s="21" t="s">
        <v>29</v>
      </c>
      <c r="L8" s="22"/>
    </row>
    <row r="9">
      <c r="A9" s="2">
        <f>+'List of Hospitals'!A9</f>
        <v>210001</v>
      </c>
      <c r="B9" s="23" t="str">
        <f>+'List of Hospitals'!B9</f>
        <v>Meritus Hospital</v>
      </c>
      <c r="C9" s="24">
        <f>SUMIFS('Estimated Gross Revenue FY 2024'!D:D,'Estimated Gross Revenue FY 2024'!A:A,'Health Care Coverge Fund'!L9)</f>
        <v>453839539</v>
      </c>
      <c r="D9" s="25">
        <v>0.854685217002655</v>
      </c>
      <c r="E9" s="24">
        <f t="shared" ref="E9:E57" si="1">C9*D9</f>
        <v>387889944.9</v>
      </c>
      <c r="F9" s="26">
        <f t="shared" ref="F9:F57" si="2">$F$8*E9</f>
        <v>4848624.311</v>
      </c>
      <c r="G9" s="27">
        <f t="shared" ref="G9:G57" si="3">+F9/12</f>
        <v>404052.0259</v>
      </c>
      <c r="H9" s="24"/>
      <c r="I9" s="28">
        <v>358636.9311028592</v>
      </c>
      <c r="J9" s="29">
        <f t="shared" ref="J9:J58" si="4">+F9-I9</f>
        <v>4489987.38</v>
      </c>
      <c r="K9" s="28">
        <f t="shared" ref="K9:K58" si="5">+J9/(12-$I$8)</f>
        <v>408180.6709</v>
      </c>
      <c r="L9" s="30">
        <v>1.0</v>
      </c>
      <c r="N9" s="2">
        <v>1.0</v>
      </c>
      <c r="O9" s="23" t="s">
        <v>30</v>
      </c>
      <c r="P9" s="28">
        <v>358636.9311028592</v>
      </c>
      <c r="R9" s="31">
        <v>210001.0</v>
      </c>
      <c r="S9" s="32">
        <v>0.8608977237431139</v>
      </c>
      <c r="T9" s="33"/>
    </row>
    <row r="10">
      <c r="A10" s="2">
        <f>+'List of Hospitals'!A10</f>
        <v>210002</v>
      </c>
      <c r="B10" s="23" t="str">
        <f>+'List of Hospitals'!B10</f>
        <v>Univ. of Maryland Medical System</v>
      </c>
      <c r="C10" s="24">
        <f>SUMIFS('Estimated Gross Revenue FY 2024'!D:D,'Estimated Gross Revenue FY 2024'!A:A,'Health Care Coverge Fund'!L10)</f>
        <v>1931003316</v>
      </c>
      <c r="D10" s="25">
        <v>0.8588803791074717</v>
      </c>
      <c r="E10" s="24">
        <f t="shared" si="1"/>
        <v>1658500860</v>
      </c>
      <c r="F10" s="26">
        <f t="shared" si="2"/>
        <v>20731260.75</v>
      </c>
      <c r="G10" s="27">
        <f t="shared" si="3"/>
        <v>1727605.063</v>
      </c>
      <c r="H10" s="24"/>
      <c r="I10" s="28">
        <v>1499052.5282466153</v>
      </c>
      <c r="J10" s="29">
        <f t="shared" si="4"/>
        <v>19232208.22</v>
      </c>
      <c r="K10" s="28">
        <f t="shared" si="5"/>
        <v>1748382.566</v>
      </c>
      <c r="L10" s="30">
        <v>2.0</v>
      </c>
      <c r="N10" s="2">
        <v>2.0</v>
      </c>
      <c r="O10" s="23" t="s">
        <v>31</v>
      </c>
      <c r="P10" s="28">
        <v>1499052.5282466153</v>
      </c>
      <c r="R10" s="31">
        <v>210002.0</v>
      </c>
      <c r="S10" s="32">
        <v>0.8686607679514143</v>
      </c>
    </row>
    <row r="11">
      <c r="A11" s="2">
        <f>+'List of Hospitals'!A11</f>
        <v>210003</v>
      </c>
      <c r="B11" s="23" t="str">
        <f>+'List of Hospitals'!B11</f>
        <v>UM Capital Region Medical Center</v>
      </c>
      <c r="C11" s="24">
        <f>SUMIFS('Estimated Gross Revenue FY 2024'!D:D,'Estimated Gross Revenue FY 2024'!A:A,'Health Care Coverge Fund'!L11)</f>
        <v>404217684</v>
      </c>
      <c r="D11" s="25">
        <v>0.7894583024635485</v>
      </c>
      <c r="E11" s="24">
        <f t="shared" si="1"/>
        <v>319113006.6</v>
      </c>
      <c r="F11" s="26">
        <f t="shared" si="2"/>
        <v>3988912.583</v>
      </c>
      <c r="G11" s="27">
        <f t="shared" si="3"/>
        <v>332409.3819</v>
      </c>
      <c r="H11" s="24"/>
      <c r="I11" s="28">
        <v>309627.64025265997</v>
      </c>
      <c r="J11" s="29">
        <f t="shared" si="4"/>
        <v>3679284.943</v>
      </c>
      <c r="K11" s="28">
        <f t="shared" si="5"/>
        <v>334480.4493</v>
      </c>
      <c r="L11" s="30">
        <v>3.0</v>
      </c>
      <c r="N11" s="2">
        <v>3.0</v>
      </c>
      <c r="O11" s="23" t="s">
        <v>32</v>
      </c>
      <c r="P11" s="28">
        <v>309627.64025265997</v>
      </c>
      <c r="R11" s="31">
        <v>210003.0</v>
      </c>
      <c r="S11" s="32">
        <v>0.7694137763083942</v>
      </c>
    </row>
    <row r="12" ht="14.25" customHeight="1">
      <c r="A12" s="2">
        <f>+'List of Hospitals'!A12</f>
        <v>210004</v>
      </c>
      <c r="B12" s="23" t="str">
        <f>+'List of Hospitals'!B12</f>
        <v>Holy Cross Hospital of Silver Spring</v>
      </c>
      <c r="C12" s="24">
        <f>SUMIFS('Estimated Gross Revenue FY 2024'!D:D,'Estimated Gross Revenue FY 2024'!A:A,'Health Care Coverge Fund'!L12)</f>
        <v>604758344</v>
      </c>
      <c r="D12" s="25">
        <v>0.8575080300514467</v>
      </c>
      <c r="E12" s="24">
        <f t="shared" si="1"/>
        <v>518585136.2</v>
      </c>
      <c r="F12" s="26">
        <f t="shared" si="2"/>
        <v>6482314.203</v>
      </c>
      <c r="G12" s="27">
        <f t="shared" si="3"/>
        <v>540192.8502</v>
      </c>
      <c r="H12" s="24"/>
      <c r="I12" s="28">
        <v>475092.1695007667</v>
      </c>
      <c r="J12" s="29">
        <f t="shared" si="4"/>
        <v>6007222.033</v>
      </c>
      <c r="K12" s="28">
        <f t="shared" si="5"/>
        <v>546111.0939</v>
      </c>
      <c r="L12" s="30">
        <v>4.0</v>
      </c>
      <c r="N12" s="2">
        <v>4.0</v>
      </c>
      <c r="O12" s="23" t="s">
        <v>33</v>
      </c>
      <c r="P12" s="28">
        <v>475092.1695007667</v>
      </c>
      <c r="R12" s="31">
        <v>210004.0</v>
      </c>
      <c r="S12" s="32">
        <v>0.8668768073637987</v>
      </c>
    </row>
    <row r="13">
      <c r="A13" s="2">
        <f>+'List of Hospitals'!A13</f>
        <v>210005</v>
      </c>
      <c r="B13" s="23" t="str">
        <f>+'List of Hospitals'!B13</f>
        <v>Frederick Memorial Hospital</v>
      </c>
      <c r="C13" s="24">
        <f>SUMIFS('Estimated Gross Revenue FY 2024'!D:D,'Estimated Gross Revenue FY 2024'!A:A,'Health Care Coverge Fund'!L13)</f>
        <v>428788306</v>
      </c>
      <c r="D13" s="25">
        <v>0.8520379287969536</v>
      </c>
      <c r="E13" s="24">
        <f t="shared" si="1"/>
        <v>365343900.1</v>
      </c>
      <c r="F13" s="26">
        <f t="shared" si="2"/>
        <v>4566798.752</v>
      </c>
      <c r="G13" s="27">
        <f t="shared" si="3"/>
        <v>380566.5626</v>
      </c>
      <c r="H13" s="24"/>
      <c r="I13" s="28">
        <v>346074.0531238921</v>
      </c>
      <c r="J13" s="29">
        <f t="shared" si="4"/>
        <v>4220724.699</v>
      </c>
      <c r="K13" s="28">
        <f t="shared" si="5"/>
        <v>383702.2453</v>
      </c>
      <c r="L13" s="30">
        <v>5.0</v>
      </c>
      <c r="N13" s="2">
        <v>5.0</v>
      </c>
      <c r="O13" s="23" t="s">
        <v>34</v>
      </c>
      <c r="P13" s="28">
        <v>346074.0531238921</v>
      </c>
      <c r="R13" s="31">
        <v>210005.0</v>
      </c>
      <c r="S13" s="32">
        <v>0.8619459293091185</v>
      </c>
    </row>
    <row r="14">
      <c r="A14" s="2">
        <f>+'List of Hospitals'!A14</f>
        <v>210006</v>
      </c>
      <c r="B14" s="23" t="str">
        <f>+'List of Hospitals'!B14</f>
        <v>UM Harford Memorial Hospital</v>
      </c>
      <c r="C14" s="24">
        <f>SUMIFS('Estimated Gross Revenue FY 2024'!D:D,'Estimated Gross Revenue FY 2024'!A:A,'Health Care Coverge Fund'!L14)</f>
        <v>122696931</v>
      </c>
      <c r="D14" s="25">
        <v>0.8299132202170114</v>
      </c>
      <c r="E14" s="24">
        <f t="shared" si="1"/>
        <v>101827805.1</v>
      </c>
      <c r="F14" s="26">
        <f t="shared" si="2"/>
        <v>1272847.564</v>
      </c>
      <c r="G14" s="27">
        <f t="shared" si="3"/>
        <v>106070.6303</v>
      </c>
      <c r="H14" s="24"/>
      <c r="I14" s="28">
        <v>109417.43640667664</v>
      </c>
      <c r="J14" s="29">
        <f t="shared" si="4"/>
        <v>1163430.128</v>
      </c>
      <c r="K14" s="28">
        <f t="shared" si="5"/>
        <v>105766.3752</v>
      </c>
      <c r="L14" s="30">
        <v>6.0</v>
      </c>
      <c r="N14" s="2">
        <v>6.0</v>
      </c>
      <c r="O14" s="23" t="s">
        <v>35</v>
      </c>
      <c r="P14" s="28">
        <v>109417.43640667664</v>
      </c>
      <c r="R14" s="31">
        <v>210006.0</v>
      </c>
      <c r="S14" s="32">
        <v>0.829130970992917</v>
      </c>
    </row>
    <row r="15">
      <c r="A15" s="2">
        <f>+'List of Hospitals'!A15</f>
        <v>210008</v>
      </c>
      <c r="B15" s="23" t="str">
        <f>+'List of Hospitals'!B15</f>
        <v>Mercy Medical Center, Inc.</v>
      </c>
      <c r="C15" s="24">
        <f>SUMIFS('Estimated Gross Revenue FY 2024'!D:D,'Estimated Gross Revenue FY 2024'!A:A,'Health Care Coverge Fund'!L15)</f>
        <v>681196399</v>
      </c>
      <c r="D15" s="25">
        <v>0.8646696173029041</v>
      </c>
      <c r="E15" s="24">
        <f t="shared" si="1"/>
        <v>589009829.6</v>
      </c>
      <c r="F15" s="26">
        <f t="shared" si="2"/>
        <v>7362622.87</v>
      </c>
      <c r="G15" s="27">
        <f t="shared" si="3"/>
        <v>613551.9059</v>
      </c>
      <c r="H15" s="24"/>
      <c r="I15" s="28">
        <v>537437.2606569235</v>
      </c>
      <c r="J15" s="29">
        <f t="shared" si="4"/>
        <v>6825185.61</v>
      </c>
      <c r="K15" s="28">
        <f t="shared" si="5"/>
        <v>620471.4191</v>
      </c>
      <c r="L15" s="30">
        <v>8.0</v>
      </c>
      <c r="N15" s="2">
        <v>8.0</v>
      </c>
      <c r="O15" s="23" t="s">
        <v>36</v>
      </c>
      <c r="P15" s="28">
        <v>537437.2606569235</v>
      </c>
      <c r="R15" s="31">
        <v>210008.0</v>
      </c>
      <c r="S15" s="32">
        <v>0.859851255584417</v>
      </c>
    </row>
    <row r="16">
      <c r="A16" s="2">
        <f>+'List of Hospitals'!A16</f>
        <v>210009</v>
      </c>
      <c r="B16" s="23" t="str">
        <f>+'List of Hospitals'!B16</f>
        <v>Johns Hopkins Hospital</v>
      </c>
      <c r="C16" s="24">
        <f>SUMIFS('Estimated Gross Revenue FY 2024'!D:D,'Estimated Gross Revenue FY 2024'!A:A,'Health Care Coverge Fund'!L16)</f>
        <v>3039329826</v>
      </c>
      <c r="D16" s="25">
        <v>0.842784081375161</v>
      </c>
      <c r="E16" s="24">
        <f t="shared" si="1"/>
        <v>2561498795</v>
      </c>
      <c r="F16" s="26">
        <f t="shared" si="2"/>
        <v>32018734.94</v>
      </c>
      <c r="G16" s="27">
        <f t="shared" si="3"/>
        <v>2668227.912</v>
      </c>
      <c r="H16" s="24"/>
      <c r="I16" s="28">
        <v>2367657.3400659217</v>
      </c>
      <c r="J16" s="29">
        <f t="shared" si="4"/>
        <v>29651077.6</v>
      </c>
      <c r="K16" s="28">
        <f t="shared" si="5"/>
        <v>2695552.509</v>
      </c>
      <c r="L16" s="30">
        <v>9.0</v>
      </c>
      <c r="N16" s="2">
        <v>9.0</v>
      </c>
      <c r="O16" s="23" t="s">
        <v>37</v>
      </c>
      <c r="P16" s="28">
        <v>2367657.3400659217</v>
      </c>
      <c r="R16" s="31">
        <v>210009.0</v>
      </c>
      <c r="S16" s="32">
        <v>0.8384941008578515</v>
      </c>
    </row>
    <row r="17">
      <c r="A17" s="2">
        <f>+'List of Hospitals'!A17</f>
        <v>210010</v>
      </c>
      <c r="B17" s="23" t="str">
        <f>+'List of Hospitals'!B17</f>
        <v>UM Cambridge</v>
      </c>
      <c r="C17" s="24">
        <f>SUMIFS('Estimated Gross Revenue FY 2024'!D:D,'Estimated Gross Revenue FY 2024'!A:A,'Health Care Coverge Fund'!L17)</f>
        <v>19025161</v>
      </c>
      <c r="D17" s="25">
        <v>0.7817679950471407</v>
      </c>
      <c r="E17" s="24">
        <f t="shared" si="1"/>
        <v>14873261.97</v>
      </c>
      <c r="F17" s="26">
        <f t="shared" si="2"/>
        <v>185915.7746</v>
      </c>
      <c r="G17" s="27">
        <f t="shared" si="3"/>
        <v>15492.98122</v>
      </c>
      <c r="H17" s="24"/>
      <c r="I17" s="28">
        <v>40959.911816085594</v>
      </c>
      <c r="J17" s="29">
        <f t="shared" si="4"/>
        <v>144955.8628</v>
      </c>
      <c r="K17" s="28">
        <f t="shared" si="5"/>
        <v>13177.80571</v>
      </c>
      <c r="L17" s="30">
        <v>10.0</v>
      </c>
      <c r="N17" s="2">
        <v>10.0</v>
      </c>
      <c r="O17" s="23" t="s">
        <v>38</v>
      </c>
      <c r="P17" s="28">
        <v>40959.911816085594</v>
      </c>
      <c r="R17" s="31">
        <v>210010.0</v>
      </c>
      <c r="S17" s="32">
        <v>0.9214213427449527</v>
      </c>
    </row>
    <row r="18">
      <c r="A18" s="2">
        <f>+'List of Hospitals'!A18</f>
        <v>210011</v>
      </c>
      <c r="B18" s="23" t="str">
        <f>+'List of Hospitals'!B18</f>
        <v>St. Agnes Hospital</v>
      </c>
      <c r="C18" s="24">
        <f>SUMIFS('Estimated Gross Revenue FY 2024'!D:D,'Estimated Gross Revenue FY 2024'!A:A,'Health Care Coverge Fund'!L18)</f>
        <v>510397474</v>
      </c>
      <c r="D18" s="25">
        <v>0.8436156211492035</v>
      </c>
      <c r="E18" s="24">
        <f t="shared" si="1"/>
        <v>430579282.1</v>
      </c>
      <c r="F18" s="26">
        <f t="shared" si="2"/>
        <v>5382241.026</v>
      </c>
      <c r="G18" s="27">
        <f t="shared" si="3"/>
        <v>448520.0855</v>
      </c>
      <c r="H18" s="24"/>
      <c r="I18" s="28">
        <v>398612.19322404417</v>
      </c>
      <c r="J18" s="29">
        <f t="shared" si="4"/>
        <v>4983628.833</v>
      </c>
      <c r="K18" s="28">
        <f t="shared" si="5"/>
        <v>453057.1666</v>
      </c>
      <c r="L18" s="30">
        <v>11.0</v>
      </c>
      <c r="N18" s="2">
        <v>11.0</v>
      </c>
      <c r="O18" s="23" t="s">
        <v>39</v>
      </c>
      <c r="P18" s="28">
        <v>398612.19322404417</v>
      </c>
      <c r="R18" s="31">
        <v>210011.0</v>
      </c>
      <c r="S18" s="32">
        <v>0.8524429635711417</v>
      </c>
    </row>
    <row r="19">
      <c r="A19" s="2">
        <f>+'List of Hospitals'!A19</f>
        <v>210012</v>
      </c>
      <c r="B19" s="23" t="str">
        <f>+'List of Hospitals'!B19</f>
        <v>Lifebridge Sinai Hospital</v>
      </c>
      <c r="C19" s="24">
        <f>SUMIFS('Estimated Gross Revenue FY 2024'!D:D,'Estimated Gross Revenue FY 2024'!A:A,'Health Care Coverge Fund'!L19)</f>
        <v>981611000</v>
      </c>
      <c r="D19" s="25">
        <v>0.8559512625233985</v>
      </c>
      <c r="E19" s="24">
        <f t="shared" si="1"/>
        <v>840211174.8</v>
      </c>
      <c r="F19" s="26">
        <f t="shared" si="2"/>
        <v>10502639.68</v>
      </c>
      <c r="G19" s="27">
        <f t="shared" si="3"/>
        <v>875219.9737</v>
      </c>
      <c r="H19" s="24"/>
      <c r="I19" s="28">
        <v>801883.714386938</v>
      </c>
      <c r="J19" s="29">
        <f t="shared" si="4"/>
        <v>9700755.97</v>
      </c>
      <c r="K19" s="28">
        <f t="shared" si="5"/>
        <v>881886.9064</v>
      </c>
      <c r="L19" s="30">
        <v>12.0</v>
      </c>
      <c r="N19" s="2">
        <v>12.0</v>
      </c>
      <c r="O19" s="23" t="s">
        <v>40</v>
      </c>
      <c r="P19" s="28">
        <v>801883.714386938</v>
      </c>
      <c r="R19" s="31">
        <v>210012.0</v>
      </c>
      <c r="S19" s="32">
        <v>0.8454596242601323</v>
      </c>
    </row>
    <row r="20">
      <c r="A20" s="2">
        <f>+'List of Hospitals'!A20</f>
        <v>210013</v>
      </c>
      <c r="B20" s="23" t="str">
        <f>+'List of Hospitals'!B20</f>
        <v>LifeBridge Grace Medical Center</v>
      </c>
      <c r="C20" s="24">
        <f>SUMIFS('Estimated Gross Revenue FY 2024'!D:D,'Estimated Gross Revenue FY 2024'!A:A,'Health Care Coverge Fund'!L20)</f>
        <v>35224011</v>
      </c>
      <c r="D20" s="25">
        <v>0.7935965361824234</v>
      </c>
      <c r="E20" s="24">
        <f t="shared" si="1"/>
        <v>27953653.12</v>
      </c>
      <c r="F20" s="26">
        <f t="shared" si="2"/>
        <v>349420.664</v>
      </c>
      <c r="G20" s="27">
        <f t="shared" si="3"/>
        <v>29118.38867</v>
      </c>
      <c r="H20" s="24"/>
      <c r="I20" s="28">
        <v>32170.379449528176</v>
      </c>
      <c r="J20" s="29">
        <f t="shared" si="4"/>
        <v>317250.2846</v>
      </c>
      <c r="K20" s="28">
        <f t="shared" si="5"/>
        <v>28840.93496</v>
      </c>
      <c r="L20" s="30">
        <v>13.0</v>
      </c>
      <c r="N20" s="2">
        <v>13.0</v>
      </c>
      <c r="O20" s="23" t="s">
        <v>41</v>
      </c>
      <c r="P20" s="28">
        <v>32170.379449528176</v>
      </c>
      <c r="R20" s="31">
        <v>210013.0</v>
      </c>
      <c r="S20" s="32">
        <v>0.6606626182513098</v>
      </c>
    </row>
    <row r="21" ht="15.75" customHeight="1">
      <c r="A21" s="2">
        <f>+'List of Hospitals'!A21</f>
        <v>210015</v>
      </c>
      <c r="B21" s="23" t="str">
        <f>+'List of Hospitals'!B21</f>
        <v>MedStar Franklin Square Hospital</v>
      </c>
      <c r="C21" s="24">
        <f>SUMIFS('Estimated Gross Revenue FY 2024'!D:D,'Estimated Gross Revenue FY 2024'!A:A,'Health Care Coverge Fund'!L21)</f>
        <v>679316664</v>
      </c>
      <c r="D21" s="25">
        <v>0.8623964102098692</v>
      </c>
      <c r="E21" s="24">
        <f t="shared" si="1"/>
        <v>585840252.4</v>
      </c>
      <c r="F21" s="26">
        <f t="shared" si="2"/>
        <v>7323003.155</v>
      </c>
      <c r="G21" s="27">
        <f t="shared" si="3"/>
        <v>610250.2629</v>
      </c>
      <c r="H21" s="24"/>
      <c r="I21" s="28">
        <v>522764.2066124087</v>
      </c>
      <c r="J21" s="29">
        <f t="shared" si="4"/>
        <v>6800238.949</v>
      </c>
      <c r="K21" s="28">
        <f t="shared" si="5"/>
        <v>618203.5408</v>
      </c>
      <c r="L21" s="30">
        <v>15.0</v>
      </c>
      <c r="N21" s="2">
        <v>15.0</v>
      </c>
      <c r="O21" s="23" t="s">
        <v>42</v>
      </c>
      <c r="P21" s="28">
        <v>522764.2066124087</v>
      </c>
      <c r="R21" s="31">
        <v>210015.0</v>
      </c>
      <c r="S21" s="32">
        <v>0.8123140240557464</v>
      </c>
    </row>
    <row r="22" ht="15.75" customHeight="1">
      <c r="A22" s="2">
        <f>+'List of Hospitals'!A22</f>
        <v>210016</v>
      </c>
      <c r="B22" s="23" t="str">
        <f>+'List of Hospitals'!B22</f>
        <v>Washington Adventist Hospital</v>
      </c>
      <c r="C22" s="24">
        <f>SUMIFS('Estimated Gross Revenue FY 2024'!D:D,'Estimated Gross Revenue FY 2024'!A:A,'Health Care Coverge Fund'!L22)</f>
        <v>368535317</v>
      </c>
      <c r="D22" s="25">
        <v>0.821578099951492</v>
      </c>
      <c r="E22" s="24">
        <f t="shared" si="1"/>
        <v>302780545.5</v>
      </c>
      <c r="F22" s="26">
        <f t="shared" si="2"/>
        <v>3784756.819</v>
      </c>
      <c r="G22" s="27">
        <f t="shared" si="3"/>
        <v>315396.4016</v>
      </c>
      <c r="H22" s="24"/>
      <c r="I22" s="28">
        <v>284392.85954240576</v>
      </c>
      <c r="J22" s="29">
        <f t="shared" si="4"/>
        <v>3500363.959</v>
      </c>
      <c r="K22" s="28">
        <f t="shared" si="5"/>
        <v>318214.9054</v>
      </c>
      <c r="L22" s="30">
        <v>16.0</v>
      </c>
      <c r="N22" s="2">
        <v>16.0</v>
      </c>
      <c r="O22" s="23" t="s">
        <v>43</v>
      </c>
      <c r="P22" s="28">
        <v>284392.85954240576</v>
      </c>
      <c r="R22" s="31">
        <v>210016.0</v>
      </c>
      <c r="S22" s="32">
        <v>0.8332392203399959</v>
      </c>
    </row>
    <row r="23" ht="15.75" customHeight="1">
      <c r="A23" s="2">
        <f>+'List of Hospitals'!A23</f>
        <v>210017</v>
      </c>
      <c r="B23" s="23" t="str">
        <f>+'List of Hospitals'!B23</f>
        <v>WVU Garrett Regional Medical Center</v>
      </c>
      <c r="C23" s="24">
        <f>SUMIFS('Estimated Gross Revenue FY 2024'!D:D,'Estimated Gross Revenue FY 2024'!A:A,'Health Care Coverge Fund'!L23)</f>
        <v>85443320</v>
      </c>
      <c r="D23" s="25">
        <v>0.8449064778621729</v>
      </c>
      <c r="E23" s="24">
        <f t="shared" si="1"/>
        <v>72191614.56</v>
      </c>
      <c r="F23" s="26">
        <f t="shared" si="2"/>
        <v>902395.182</v>
      </c>
      <c r="G23" s="27">
        <f t="shared" si="3"/>
        <v>75199.5985</v>
      </c>
      <c r="H23" s="24"/>
      <c r="I23" s="28">
        <v>58715.701397192344</v>
      </c>
      <c r="J23" s="29">
        <f t="shared" si="4"/>
        <v>843679.4806</v>
      </c>
      <c r="K23" s="28">
        <f t="shared" si="5"/>
        <v>76698.1346</v>
      </c>
      <c r="L23" s="30">
        <v>17.0</v>
      </c>
      <c r="N23" s="2">
        <v>17.0</v>
      </c>
      <c r="O23" s="23" t="s">
        <v>44</v>
      </c>
      <c r="P23" s="28">
        <v>58715.701397192344</v>
      </c>
      <c r="R23" s="31">
        <v>210017.0</v>
      </c>
      <c r="S23" s="32">
        <v>0.8253498198048812</v>
      </c>
    </row>
    <row r="24" ht="15.75" customHeight="1">
      <c r="A24" s="2">
        <f>+'List of Hospitals'!A24</f>
        <v>210018</v>
      </c>
      <c r="B24" s="23" t="str">
        <f>+'List of Hospitals'!B24</f>
        <v>MedStar Montgomery General Hospital</v>
      </c>
      <c r="C24" s="24">
        <f>SUMIFS('Estimated Gross Revenue FY 2024'!D:D,'Estimated Gross Revenue FY 2024'!A:A,'Health Care Coverge Fund'!L24)</f>
        <v>218467221</v>
      </c>
      <c r="D24" s="25">
        <v>0.8580603666468264</v>
      </c>
      <c r="E24" s="24">
        <f t="shared" si="1"/>
        <v>187458063.8</v>
      </c>
      <c r="F24" s="26">
        <f t="shared" si="2"/>
        <v>2343225.797</v>
      </c>
      <c r="G24" s="27">
        <f t="shared" si="3"/>
        <v>195268.8164</v>
      </c>
      <c r="H24" s="24"/>
      <c r="I24" s="28">
        <v>161795.0607418378</v>
      </c>
      <c r="J24" s="29">
        <f t="shared" si="4"/>
        <v>2181430.736</v>
      </c>
      <c r="K24" s="28">
        <f t="shared" si="5"/>
        <v>198311.8851</v>
      </c>
      <c r="L24" s="30">
        <v>18.0</v>
      </c>
      <c r="N24" s="2">
        <v>18.0</v>
      </c>
      <c r="O24" s="23" t="s">
        <v>45</v>
      </c>
      <c r="P24" s="28">
        <v>161795.0607418378</v>
      </c>
      <c r="R24" s="31">
        <v>210018.0</v>
      </c>
      <c r="S24" s="32">
        <v>0.8317310698990388</v>
      </c>
    </row>
    <row r="25" ht="15.75" customHeight="1">
      <c r="A25" s="2">
        <f>+'List of Hospitals'!A25</f>
        <v>210019</v>
      </c>
      <c r="B25" s="23" t="str">
        <f>+'List of Hospitals'!B25</f>
        <v>Tidal Peninsula Regional Medical Center</v>
      </c>
      <c r="C25" s="24">
        <f>SUMIFS('Estimated Gross Revenue FY 2024'!D:D,'Estimated Gross Revenue FY 2024'!A:A,'Health Care Coverge Fund'!L25)</f>
        <v>571454609</v>
      </c>
      <c r="D25" s="25">
        <v>0.8514024479394238</v>
      </c>
      <c r="E25" s="24">
        <f t="shared" si="1"/>
        <v>486537853</v>
      </c>
      <c r="F25" s="26">
        <f t="shared" si="2"/>
        <v>6081723.162</v>
      </c>
      <c r="G25" s="27">
        <f t="shared" si="3"/>
        <v>506810.2635</v>
      </c>
      <c r="H25" s="24"/>
      <c r="I25" s="28">
        <v>445591.5326399555</v>
      </c>
      <c r="J25" s="29">
        <f t="shared" si="4"/>
        <v>5636131.63</v>
      </c>
      <c r="K25" s="28">
        <f t="shared" si="5"/>
        <v>512375.6027</v>
      </c>
      <c r="L25" s="30">
        <v>19.0</v>
      </c>
      <c r="N25" s="2">
        <v>19.0</v>
      </c>
      <c r="O25" s="23" t="s">
        <v>46</v>
      </c>
      <c r="P25" s="28">
        <v>445591.5326399555</v>
      </c>
      <c r="R25" s="31">
        <v>210019.0</v>
      </c>
      <c r="S25" s="32">
        <v>0.8520393031232719</v>
      </c>
    </row>
    <row r="26" ht="14.25" customHeight="1">
      <c r="A26" s="2">
        <f>+'List of Hospitals'!A26</f>
        <v>210022</v>
      </c>
      <c r="B26" s="23" t="str">
        <f>+'List of Hospitals'!B26</f>
        <v>JH Suburban Hospital Association,Inc</v>
      </c>
      <c r="C26" s="24">
        <f>SUMIFS('Estimated Gross Revenue FY 2024'!D:D,'Estimated Gross Revenue FY 2024'!A:A,'Health Care Coverge Fund'!L26)</f>
        <v>424014316</v>
      </c>
      <c r="D26" s="25">
        <v>0.8586694474805847</v>
      </c>
      <c r="E26" s="24">
        <f t="shared" si="1"/>
        <v>364088138.4</v>
      </c>
      <c r="F26" s="26">
        <f t="shared" si="2"/>
        <v>4551101.731</v>
      </c>
      <c r="G26" s="27">
        <f t="shared" si="3"/>
        <v>379258.4775</v>
      </c>
      <c r="H26" s="24"/>
      <c r="I26" s="28">
        <v>326359.38595434086</v>
      </c>
      <c r="J26" s="29">
        <f t="shared" si="4"/>
        <v>4224742.345</v>
      </c>
      <c r="K26" s="28">
        <f t="shared" si="5"/>
        <v>384067.4859</v>
      </c>
      <c r="L26" s="30">
        <v>22.0</v>
      </c>
      <c r="N26" s="2">
        <v>22.0</v>
      </c>
      <c r="O26" s="23" t="s">
        <v>47</v>
      </c>
      <c r="P26" s="28">
        <v>326359.38595434086</v>
      </c>
      <c r="R26" s="31">
        <v>210022.0</v>
      </c>
      <c r="S26" s="32">
        <v>0.8595499046288365</v>
      </c>
    </row>
    <row r="27" ht="15.75" customHeight="1">
      <c r="A27" s="2">
        <f>+'List of Hospitals'!A27</f>
        <v>210023</v>
      </c>
      <c r="B27" s="23" t="str">
        <f>+'List of Hospitals'!B27</f>
        <v>Luminus Anne Arundel Medical Center</v>
      </c>
      <c r="C27" s="24">
        <f>SUMIFS('Estimated Gross Revenue FY 2024'!D:D,'Estimated Gross Revenue FY 2024'!A:A,'Health Care Coverge Fund'!L27)</f>
        <v>776176756</v>
      </c>
      <c r="D27" s="25">
        <v>0.8704313130015875</v>
      </c>
      <c r="E27" s="24">
        <f t="shared" si="1"/>
        <v>675608552.8</v>
      </c>
      <c r="F27" s="26">
        <f t="shared" si="2"/>
        <v>8445106.911</v>
      </c>
      <c r="G27" s="27">
        <f t="shared" si="3"/>
        <v>703758.9092</v>
      </c>
      <c r="H27" s="24"/>
      <c r="I27" s="28">
        <v>642918.350003508</v>
      </c>
      <c r="J27" s="29">
        <f t="shared" si="4"/>
        <v>7802188.561</v>
      </c>
      <c r="K27" s="28">
        <f t="shared" si="5"/>
        <v>709289.8691</v>
      </c>
      <c r="L27" s="30">
        <v>23.0</v>
      </c>
      <c r="N27" s="2">
        <v>23.0</v>
      </c>
      <c r="O27" s="23" t="s">
        <v>48</v>
      </c>
      <c r="P27" s="28">
        <v>642918.350003508</v>
      </c>
      <c r="R27" s="31">
        <v>210023.0</v>
      </c>
      <c r="S27" s="32">
        <v>0.8630867481066408</v>
      </c>
    </row>
    <row r="28" ht="15.75" customHeight="1">
      <c r="A28" s="2">
        <f>+'List of Hospitals'!A28</f>
        <v>210024</v>
      </c>
      <c r="B28" s="23" t="str">
        <f>+'List of Hospitals'!B28</f>
        <v>MedStar Union Memorial Hospital</v>
      </c>
      <c r="C28" s="24">
        <f>SUMIFS('Estimated Gross Revenue FY 2024'!D:D,'Estimated Gross Revenue FY 2024'!A:A,'Health Care Coverge Fund'!L28)</f>
        <v>508962147</v>
      </c>
      <c r="D28" s="25">
        <v>0.8873307028565827</v>
      </c>
      <c r="E28" s="24">
        <f t="shared" si="1"/>
        <v>451617739.6</v>
      </c>
      <c r="F28" s="26">
        <f t="shared" si="2"/>
        <v>5645221.745</v>
      </c>
      <c r="G28" s="27">
        <f t="shared" si="3"/>
        <v>470435.1454</v>
      </c>
      <c r="H28" s="24"/>
      <c r="I28" s="28">
        <v>378256.6324181384</v>
      </c>
      <c r="J28" s="29">
        <f t="shared" si="4"/>
        <v>5266965.113</v>
      </c>
      <c r="K28" s="28">
        <f t="shared" si="5"/>
        <v>478815.0103</v>
      </c>
      <c r="L28" s="30">
        <v>24.0</v>
      </c>
      <c r="N28" s="2">
        <v>24.0</v>
      </c>
      <c r="O28" s="23" t="s">
        <v>49</v>
      </c>
      <c r="P28" s="28">
        <v>378256.6324181384</v>
      </c>
      <c r="R28" s="31">
        <v>210024.0</v>
      </c>
      <c r="S28" s="32">
        <v>0.809286084087863</v>
      </c>
    </row>
    <row r="29" ht="15.75" customHeight="1">
      <c r="A29" s="2">
        <f>+'List of Hospitals'!A29</f>
        <v>210027</v>
      </c>
      <c r="B29" s="23" t="str">
        <f>+'List of Hospitals'!B29</f>
        <v>UPMI Western Maryland</v>
      </c>
      <c r="C29" s="24">
        <f>SUMIFS('Estimated Gross Revenue FY 2024'!D:D,'Estimated Gross Revenue FY 2024'!A:A,'Health Care Coverge Fund'!L29)</f>
        <v>392040266</v>
      </c>
      <c r="D29" s="25">
        <v>0.8364218981254711</v>
      </c>
      <c r="E29" s="24">
        <f t="shared" si="1"/>
        <v>327911063.4</v>
      </c>
      <c r="F29" s="26">
        <f t="shared" si="2"/>
        <v>4098888.293</v>
      </c>
      <c r="G29" s="27">
        <f t="shared" si="3"/>
        <v>341574.0244</v>
      </c>
      <c r="H29" s="24"/>
      <c r="I29" s="28">
        <v>303970.487958682</v>
      </c>
      <c r="J29" s="29">
        <f t="shared" si="4"/>
        <v>3794917.805</v>
      </c>
      <c r="K29" s="28">
        <f t="shared" si="5"/>
        <v>344992.5277</v>
      </c>
      <c r="L29" s="30">
        <v>27.0</v>
      </c>
      <c r="N29" s="2">
        <v>27.0</v>
      </c>
      <c r="O29" s="23" t="s">
        <v>50</v>
      </c>
      <c r="P29" s="28">
        <v>303970.487958682</v>
      </c>
      <c r="R29" s="31">
        <v>210027.0</v>
      </c>
      <c r="S29" s="32">
        <v>0.843775726139395</v>
      </c>
    </row>
    <row r="30" ht="15.75" customHeight="1">
      <c r="A30" s="2">
        <f>+'List of Hospitals'!A30</f>
        <v>210028</v>
      </c>
      <c r="B30" s="23" t="str">
        <f>+'List of Hospitals'!B30</f>
        <v>MedStar St. Marys Hospital</v>
      </c>
      <c r="C30" s="24">
        <f>SUMIFS('Estimated Gross Revenue FY 2024'!D:D,'Estimated Gross Revenue FY 2024'!A:A,'Health Care Coverge Fund'!L30)</f>
        <v>230681222</v>
      </c>
      <c r="D30" s="25">
        <v>0.8757074684477099</v>
      </c>
      <c r="E30" s="24">
        <f t="shared" si="1"/>
        <v>202009268.9</v>
      </c>
      <c r="F30" s="26">
        <f t="shared" si="2"/>
        <v>2525115.862</v>
      </c>
      <c r="G30" s="27">
        <f t="shared" si="3"/>
        <v>210426.3218</v>
      </c>
      <c r="H30" s="24"/>
      <c r="I30" s="28">
        <v>173233.1591169958</v>
      </c>
      <c r="J30" s="29">
        <f t="shared" si="4"/>
        <v>2351882.703</v>
      </c>
      <c r="K30" s="28">
        <f t="shared" si="5"/>
        <v>213807.5184</v>
      </c>
      <c r="L30" s="30">
        <v>28.0</v>
      </c>
      <c r="N30" s="2">
        <v>28.0</v>
      </c>
      <c r="O30" s="23" t="s">
        <v>51</v>
      </c>
      <c r="P30" s="28">
        <v>173233.1591169958</v>
      </c>
      <c r="R30" s="31">
        <v>210028.0</v>
      </c>
      <c r="S30" s="32">
        <v>0.8301603919343915</v>
      </c>
    </row>
    <row r="31" ht="15.75" customHeight="1">
      <c r="A31" s="2">
        <f>+'List of Hospitals'!A31</f>
        <v>210029</v>
      </c>
      <c r="B31" s="23" t="str">
        <f>+'List of Hospitals'!B31</f>
        <v>Johns Hopkins Bayview</v>
      </c>
      <c r="C31" s="24">
        <f>SUMIFS('Estimated Gross Revenue FY 2024'!D:D,'Estimated Gross Revenue FY 2024'!A:A,'Health Care Coverge Fund'!L31)</f>
        <v>827348296</v>
      </c>
      <c r="D31" s="25">
        <v>0.835561132415794</v>
      </c>
      <c r="E31" s="24">
        <f t="shared" si="1"/>
        <v>691300079.1</v>
      </c>
      <c r="F31" s="26">
        <f t="shared" si="2"/>
        <v>8641250.989</v>
      </c>
      <c r="G31" s="27">
        <f t="shared" si="3"/>
        <v>720104.2491</v>
      </c>
      <c r="H31" s="24"/>
      <c r="I31" s="28">
        <v>652227.495005193</v>
      </c>
      <c r="J31" s="29">
        <f t="shared" si="4"/>
        <v>7989023.494</v>
      </c>
      <c r="K31" s="28">
        <f t="shared" si="5"/>
        <v>726274.8631</v>
      </c>
      <c r="L31" s="30">
        <v>29.0</v>
      </c>
      <c r="N31" s="2">
        <v>29.0</v>
      </c>
      <c r="O31" s="23" t="s">
        <v>52</v>
      </c>
      <c r="P31" s="28">
        <v>652227.495005193</v>
      </c>
      <c r="R31" s="31">
        <v>210029.0</v>
      </c>
      <c r="S31" s="32">
        <v>0.8298610891754036</v>
      </c>
    </row>
    <row r="32" ht="15.75" customHeight="1">
      <c r="A32" s="2">
        <f>+'List of Hospitals'!A32</f>
        <v>210030</v>
      </c>
      <c r="B32" s="23" t="str">
        <f>+'List of Hospitals'!B32</f>
        <v>UM Chestertown</v>
      </c>
      <c r="C32" s="24">
        <f>SUMIFS('Estimated Gross Revenue FY 2024'!D:D,'Estimated Gross Revenue FY 2024'!A:A,'Health Care Coverge Fund'!L32)</f>
        <v>64519660</v>
      </c>
      <c r="D32" s="25">
        <v>0.8750241749012116</v>
      </c>
      <c r="E32" s="24">
        <f t="shared" si="1"/>
        <v>56456262.26</v>
      </c>
      <c r="F32" s="26">
        <f t="shared" si="2"/>
        <v>705703.2782</v>
      </c>
      <c r="G32" s="27">
        <f t="shared" si="3"/>
        <v>58808.60652</v>
      </c>
      <c r="H32" s="24"/>
      <c r="I32" s="28">
        <v>54411.49049505276</v>
      </c>
      <c r="J32" s="29">
        <f t="shared" si="4"/>
        <v>651291.7877</v>
      </c>
      <c r="K32" s="28">
        <f t="shared" si="5"/>
        <v>59208.34434</v>
      </c>
      <c r="L32" s="30">
        <v>30.0</v>
      </c>
      <c r="N32" s="2">
        <v>30.0</v>
      </c>
      <c r="O32" s="23" t="s">
        <v>53</v>
      </c>
      <c r="P32" s="28">
        <v>54411.49049505276</v>
      </c>
      <c r="R32" s="31">
        <v>210030.0</v>
      </c>
      <c r="S32" s="32">
        <v>0.8075286567231741</v>
      </c>
    </row>
    <row r="33" ht="15.75" customHeight="1">
      <c r="A33" s="2">
        <f>+'List of Hospitals'!A33</f>
        <v>210032</v>
      </c>
      <c r="B33" s="23" t="str">
        <f>+'List of Hospitals'!B33</f>
        <v>ChristianaCare Union Hospital</v>
      </c>
      <c r="C33" s="24">
        <f>SUMIFS('Estimated Gross Revenue FY 2024'!D:D,'Estimated Gross Revenue FY 2024'!A:A,'Health Care Coverge Fund'!L33)</f>
        <v>222308221</v>
      </c>
      <c r="D33" s="25">
        <v>0.8483951284052392</v>
      </c>
      <c r="E33" s="24">
        <f t="shared" si="1"/>
        <v>188605211.7</v>
      </c>
      <c r="F33" s="26">
        <f t="shared" si="2"/>
        <v>2357565.146</v>
      </c>
      <c r="G33" s="27">
        <f t="shared" si="3"/>
        <v>196463.7622</v>
      </c>
      <c r="H33" s="24"/>
      <c r="I33" s="28">
        <v>155382.46533750935</v>
      </c>
      <c r="J33" s="29">
        <f t="shared" si="4"/>
        <v>2202182.681</v>
      </c>
      <c r="K33" s="28">
        <f t="shared" si="5"/>
        <v>200198.4255</v>
      </c>
      <c r="L33" s="30">
        <v>32.0</v>
      </c>
      <c r="N33" s="2">
        <v>32.0</v>
      </c>
      <c r="O33" s="23" t="s">
        <v>54</v>
      </c>
      <c r="P33" s="28">
        <v>155382.46533750935</v>
      </c>
      <c r="R33" s="31">
        <v>210032.0</v>
      </c>
      <c r="S33" s="32">
        <v>0.7316134990223028</v>
      </c>
    </row>
    <row r="34" ht="15.75" customHeight="1">
      <c r="A34" s="2">
        <f>+'List of Hospitals'!A34</f>
        <v>210033</v>
      </c>
      <c r="B34" s="23" t="str">
        <f>+'List of Hospitals'!B34</f>
        <v>LifeBridge Carroll County General Hospital</v>
      </c>
      <c r="C34" s="24">
        <f>SUMIFS('Estimated Gross Revenue FY 2024'!D:D,'Estimated Gross Revenue FY 2024'!A:A,'Health Care Coverge Fund'!L34)</f>
        <v>289987118</v>
      </c>
      <c r="D34" s="25">
        <v>0.8625545726021742</v>
      </c>
      <c r="E34" s="24">
        <f t="shared" si="1"/>
        <v>250129714.6</v>
      </c>
      <c r="F34" s="26">
        <f t="shared" si="2"/>
        <v>3126621.433</v>
      </c>
      <c r="G34" s="27">
        <f t="shared" si="3"/>
        <v>260551.7861</v>
      </c>
      <c r="H34" s="24"/>
      <c r="I34" s="28">
        <v>220127.02976990736</v>
      </c>
      <c r="J34" s="29">
        <f t="shared" si="4"/>
        <v>2906494.403</v>
      </c>
      <c r="K34" s="28">
        <f t="shared" si="5"/>
        <v>264226.7639</v>
      </c>
      <c r="L34" s="30">
        <v>33.0</v>
      </c>
      <c r="N34" s="2">
        <v>33.0</v>
      </c>
      <c r="O34" s="23" t="s">
        <v>55</v>
      </c>
      <c r="P34" s="28">
        <v>220127.02976990736</v>
      </c>
      <c r="R34" s="31">
        <v>210033.0</v>
      </c>
      <c r="S34" s="32">
        <v>0.8550027319113161</v>
      </c>
    </row>
    <row r="35" ht="15.75" customHeight="1">
      <c r="A35" s="2">
        <f>+'List of Hospitals'!A35</f>
        <v>210034</v>
      </c>
      <c r="B35" s="23" t="str">
        <f>+'List of Hospitals'!B35</f>
        <v>MedStar Harbor Hospital</v>
      </c>
      <c r="C35" s="24">
        <f>SUMIFS('Estimated Gross Revenue FY 2024'!D:D,'Estimated Gross Revenue FY 2024'!A:A,'Health Care Coverge Fund'!L35)</f>
        <v>223268355</v>
      </c>
      <c r="D35" s="25">
        <v>0.8494754415651947</v>
      </c>
      <c r="E35" s="24">
        <f t="shared" si="1"/>
        <v>189660984.5</v>
      </c>
      <c r="F35" s="26">
        <f t="shared" si="2"/>
        <v>2370762.306</v>
      </c>
      <c r="G35" s="27">
        <f t="shared" si="3"/>
        <v>197563.5255</v>
      </c>
      <c r="H35" s="24"/>
      <c r="I35" s="28">
        <v>163859.8095108345</v>
      </c>
      <c r="J35" s="29">
        <f t="shared" si="4"/>
        <v>2206902.496</v>
      </c>
      <c r="K35" s="28">
        <f t="shared" si="5"/>
        <v>200627.4996</v>
      </c>
      <c r="L35" s="30">
        <v>34.0</v>
      </c>
      <c r="N35" s="2">
        <v>34.0</v>
      </c>
      <c r="O35" s="23" t="s">
        <v>56</v>
      </c>
      <c r="P35" s="28">
        <v>163859.8095108345</v>
      </c>
      <c r="R35" s="31">
        <v>210034.0</v>
      </c>
      <c r="S35" s="32">
        <v>0.8048680542387999</v>
      </c>
    </row>
    <row r="36" ht="15.75" customHeight="1">
      <c r="A36" s="2">
        <f>+'List of Hospitals'!A36</f>
        <v>210035</v>
      </c>
      <c r="B36" s="23" t="str">
        <f>+'List of Hospitals'!B36</f>
        <v>UM Charles Regional</v>
      </c>
      <c r="C36" s="24">
        <f>SUMIFS('Estimated Gross Revenue FY 2024'!D:D,'Estimated Gross Revenue FY 2024'!A:A,'Health Care Coverge Fund'!L36)</f>
        <v>188997860</v>
      </c>
      <c r="D36" s="25">
        <v>0.8463420424282109</v>
      </c>
      <c r="E36" s="24">
        <f t="shared" si="1"/>
        <v>159956834.8</v>
      </c>
      <c r="F36" s="26">
        <f t="shared" si="2"/>
        <v>1999460.436</v>
      </c>
      <c r="G36" s="27">
        <f t="shared" si="3"/>
        <v>166621.703</v>
      </c>
      <c r="H36" s="24"/>
      <c r="I36" s="28">
        <v>148271.12748091237</v>
      </c>
      <c r="J36" s="29">
        <f t="shared" si="4"/>
        <v>1851189.308</v>
      </c>
      <c r="K36" s="28">
        <f t="shared" si="5"/>
        <v>168289.9371</v>
      </c>
      <c r="L36" s="30">
        <v>35.0</v>
      </c>
      <c r="N36" s="2">
        <v>35.0</v>
      </c>
      <c r="O36" s="23" t="s">
        <v>57</v>
      </c>
      <c r="P36" s="28">
        <v>148271.12748091237</v>
      </c>
      <c r="R36" s="31">
        <v>210035.0</v>
      </c>
      <c r="S36" s="32">
        <v>0.852467889275526</v>
      </c>
    </row>
    <row r="37" ht="15.75" customHeight="1">
      <c r="A37" s="2">
        <f>+'List of Hospitals'!A37</f>
        <v>210037</v>
      </c>
      <c r="B37" s="23" t="str">
        <f>+'List of Hospitals'!B37</f>
        <v>UM Memorial Hospital at Easton</v>
      </c>
      <c r="C37" s="24">
        <f>SUMIFS('Estimated Gross Revenue FY 2024'!D:D,'Estimated Gross Revenue FY 2024'!A:A,'Health Care Coverge Fund'!L37)</f>
        <v>290293363</v>
      </c>
      <c r="D37" s="25">
        <v>0.8678391800737385</v>
      </c>
      <c r="E37" s="24">
        <f t="shared" si="1"/>
        <v>251927954.1</v>
      </c>
      <c r="F37" s="26">
        <f t="shared" si="2"/>
        <v>3149099.427</v>
      </c>
      <c r="G37" s="27">
        <f t="shared" si="3"/>
        <v>262424.9522</v>
      </c>
      <c r="H37" s="24"/>
      <c r="I37" s="28">
        <v>215811.15914567868</v>
      </c>
      <c r="J37" s="29">
        <f t="shared" si="4"/>
        <v>2933288.267</v>
      </c>
      <c r="K37" s="28">
        <f t="shared" si="5"/>
        <v>266662.5698</v>
      </c>
      <c r="L37" s="30">
        <v>37.0</v>
      </c>
      <c r="N37" s="2">
        <v>37.0</v>
      </c>
      <c r="O37" s="23" t="s">
        <v>58</v>
      </c>
      <c r="P37" s="28">
        <v>215811.15914567868</v>
      </c>
      <c r="R37" s="31">
        <v>210037.0</v>
      </c>
      <c r="S37" s="32">
        <v>0.8463441907995403</v>
      </c>
    </row>
    <row r="38" ht="15.75" customHeight="1">
      <c r="A38" s="2">
        <f>+'List of Hospitals'!A38</f>
        <v>210038</v>
      </c>
      <c r="B38" s="23" t="str">
        <f>+'List of Hospitals'!B38</f>
        <v>UM Midtown Campus</v>
      </c>
      <c r="C38" s="24">
        <f>SUMIFS('Estimated Gross Revenue FY 2024'!D:D,'Estimated Gross Revenue FY 2024'!A:A,'Health Care Coverge Fund'!L38)</f>
        <v>278701067</v>
      </c>
      <c r="D38" s="25">
        <v>0.8216677448728626</v>
      </c>
      <c r="E38" s="24">
        <f t="shared" si="1"/>
        <v>228999677.2</v>
      </c>
      <c r="F38" s="26">
        <f t="shared" si="2"/>
        <v>2862495.965</v>
      </c>
      <c r="G38" s="27">
        <f t="shared" si="3"/>
        <v>238541.3304</v>
      </c>
      <c r="H38" s="24"/>
      <c r="I38" s="28">
        <v>211341.72307559705</v>
      </c>
      <c r="J38" s="29">
        <f t="shared" si="4"/>
        <v>2651154.242</v>
      </c>
      <c r="K38" s="28">
        <f t="shared" si="5"/>
        <v>241014.022</v>
      </c>
      <c r="L38" s="30">
        <v>38.0</v>
      </c>
      <c r="N38" s="2">
        <v>38.0</v>
      </c>
      <c r="O38" s="23" t="s">
        <v>59</v>
      </c>
      <c r="P38" s="28">
        <v>211341.72307559705</v>
      </c>
      <c r="R38" s="31">
        <v>210038.0</v>
      </c>
      <c r="S38" s="32">
        <v>0.8169053092743916</v>
      </c>
    </row>
    <row r="39" ht="15.75" customHeight="1">
      <c r="A39" s="2">
        <f>+'List of Hospitals'!A39</f>
        <v>210039</v>
      </c>
      <c r="B39" s="23" t="str">
        <f>+'List of Hospitals'!B39</f>
        <v>Calvert Memorial Hospital</v>
      </c>
      <c r="C39" s="24">
        <f>SUMIFS('Estimated Gross Revenue FY 2024'!D:D,'Estimated Gross Revenue FY 2024'!A:A,'Health Care Coverge Fund'!L39)</f>
        <v>185267007</v>
      </c>
      <c r="D39" s="25">
        <v>0.8559955052596044</v>
      </c>
      <c r="E39" s="24">
        <f t="shared" si="1"/>
        <v>158587725.3</v>
      </c>
      <c r="F39" s="26">
        <f t="shared" si="2"/>
        <v>1982346.566</v>
      </c>
      <c r="G39" s="27">
        <f t="shared" si="3"/>
        <v>165195.5472</v>
      </c>
      <c r="H39" s="24"/>
      <c r="I39" s="28">
        <v>144739.15506468387</v>
      </c>
      <c r="J39" s="29">
        <f t="shared" si="4"/>
        <v>1837607.411</v>
      </c>
      <c r="K39" s="28">
        <f t="shared" si="5"/>
        <v>167055.2192</v>
      </c>
      <c r="L39" s="30">
        <v>39.0</v>
      </c>
      <c r="N39" s="2">
        <v>39.0</v>
      </c>
      <c r="O39" s="23" t="s">
        <v>60</v>
      </c>
      <c r="P39" s="28">
        <v>144739.15506468387</v>
      </c>
      <c r="R39" s="31">
        <v>210039.0</v>
      </c>
      <c r="S39" s="32">
        <v>0.8642177883038182</v>
      </c>
    </row>
    <row r="40" ht="15.75" customHeight="1">
      <c r="A40" s="2">
        <f>+'List of Hospitals'!A40</f>
        <v>210040</v>
      </c>
      <c r="B40" s="23" t="str">
        <f>+'List of Hospitals'!B40</f>
        <v>LifeBridge Northwest Hospital Center, Inc.</v>
      </c>
      <c r="C40" s="24">
        <f>SUMIFS('Estimated Gross Revenue FY 2024'!D:D,'Estimated Gross Revenue FY 2024'!A:A,'Health Care Coverge Fund'!L40)</f>
        <v>318082329</v>
      </c>
      <c r="D40" s="25">
        <v>0.8628579718940667</v>
      </c>
      <c r="E40" s="24">
        <f t="shared" si="1"/>
        <v>274459873.3</v>
      </c>
      <c r="F40" s="26">
        <f t="shared" si="2"/>
        <v>3430748.416</v>
      </c>
      <c r="G40" s="27">
        <f t="shared" si="3"/>
        <v>285895.7014</v>
      </c>
      <c r="H40" s="24"/>
      <c r="I40" s="28">
        <v>248167.19862861838</v>
      </c>
      <c r="J40" s="29">
        <f t="shared" si="4"/>
        <v>3182581.218</v>
      </c>
      <c r="K40" s="28">
        <f t="shared" si="5"/>
        <v>289325.5652</v>
      </c>
      <c r="L40" s="30">
        <v>40.0</v>
      </c>
      <c r="N40" s="2">
        <v>40.0</v>
      </c>
      <c r="O40" s="23" t="s">
        <v>61</v>
      </c>
      <c r="P40" s="28">
        <v>248167.19862861838</v>
      </c>
      <c r="R40" s="31">
        <v>210040.0</v>
      </c>
      <c r="S40" s="32">
        <v>0.8400240641157113</v>
      </c>
    </row>
    <row r="41" ht="14.25" customHeight="1">
      <c r="A41" s="2">
        <f>+'List of Hospitals'!A41</f>
        <v>210043</v>
      </c>
      <c r="B41" s="23" t="str">
        <f>+'List of Hospitals'!B41</f>
        <v>UM Baltimore Washington Medical Center</v>
      </c>
      <c r="C41" s="24">
        <f>SUMIFS('Estimated Gross Revenue FY 2024'!D:D,'Estimated Gross Revenue FY 2024'!A:A,'Health Care Coverge Fund'!L41)</f>
        <v>531406842</v>
      </c>
      <c r="D41" s="25">
        <v>0.862231218455432</v>
      </c>
      <c r="E41" s="24">
        <f t="shared" si="1"/>
        <v>458195568.9</v>
      </c>
      <c r="F41" s="26">
        <f t="shared" si="2"/>
        <v>5727444.611</v>
      </c>
      <c r="G41" s="27">
        <f t="shared" si="3"/>
        <v>477287.0509</v>
      </c>
      <c r="H41" s="24"/>
      <c r="I41" s="28">
        <v>436039.1498553345</v>
      </c>
      <c r="J41" s="29">
        <f t="shared" si="4"/>
        <v>5291405.461</v>
      </c>
      <c r="K41" s="28">
        <f t="shared" si="5"/>
        <v>481036.8601</v>
      </c>
      <c r="L41" s="30">
        <v>43.0</v>
      </c>
      <c r="N41" s="2">
        <v>43.0</v>
      </c>
      <c r="O41" s="23" t="s">
        <v>62</v>
      </c>
      <c r="P41" s="28">
        <v>436039.1498553345</v>
      </c>
      <c r="R41" s="31">
        <v>210043.0</v>
      </c>
      <c r="S41" s="32">
        <v>0.8713718380677056</v>
      </c>
    </row>
    <row r="42" ht="15.0" customHeight="1">
      <c r="A42" s="2">
        <f>+'List of Hospitals'!A42</f>
        <v>210044</v>
      </c>
      <c r="B42" s="23" t="str">
        <f>+'List of Hospitals'!B42</f>
        <v>Greater Baltimore Medical Center</v>
      </c>
      <c r="C42" s="24">
        <f>SUMIFS('Estimated Gross Revenue FY 2024'!D:D,'Estimated Gross Revenue FY 2024'!A:A,'Health Care Coverge Fund'!L42)</f>
        <v>514599781</v>
      </c>
      <c r="D42" s="25">
        <v>0.8649642992287601</v>
      </c>
      <c r="E42" s="24">
        <f t="shared" si="1"/>
        <v>445110439</v>
      </c>
      <c r="F42" s="26">
        <f t="shared" si="2"/>
        <v>5563880.487</v>
      </c>
      <c r="G42" s="27">
        <f t="shared" si="3"/>
        <v>463656.7072</v>
      </c>
      <c r="H42" s="24"/>
      <c r="I42" s="28">
        <v>457090.68955605867</v>
      </c>
      <c r="J42" s="29">
        <f t="shared" si="4"/>
        <v>5106789.797</v>
      </c>
      <c r="K42" s="28">
        <f t="shared" si="5"/>
        <v>464253.6179</v>
      </c>
      <c r="L42" s="30">
        <v>44.0</v>
      </c>
      <c r="N42" s="2">
        <v>44.0</v>
      </c>
      <c r="O42" s="23" t="s">
        <v>63</v>
      </c>
      <c r="P42" s="28">
        <v>457090.68955605867</v>
      </c>
      <c r="R42" s="31">
        <v>210044.0</v>
      </c>
      <c r="S42" s="32">
        <v>0.8592848503769293</v>
      </c>
    </row>
    <row r="43" ht="15.75" customHeight="1">
      <c r="A43" s="2">
        <f>+'List of Hospitals'!A43</f>
        <v>210045</v>
      </c>
      <c r="B43" s="23" t="str">
        <f>+'List of Hospitals'!B43</f>
        <v>Tidal McCready Foundation, Inc.</v>
      </c>
      <c r="C43" s="24">
        <f>SUMIFS('Estimated Gross Revenue FY 2024'!D:D,'Estimated Gross Revenue FY 2024'!A:A,'Health Care Coverge Fund'!L43)</f>
        <v>0</v>
      </c>
      <c r="D43" s="25"/>
      <c r="E43" s="24">
        <f t="shared" si="1"/>
        <v>0</v>
      </c>
      <c r="F43" s="26">
        <f t="shared" si="2"/>
        <v>0</v>
      </c>
      <c r="G43" s="27">
        <f t="shared" si="3"/>
        <v>0</v>
      </c>
      <c r="H43" s="24"/>
      <c r="I43" s="28">
        <v>0.0</v>
      </c>
      <c r="J43" s="29">
        <f t="shared" si="4"/>
        <v>0</v>
      </c>
      <c r="K43" s="28">
        <f t="shared" si="5"/>
        <v>0</v>
      </c>
      <c r="L43" s="30">
        <v>45.0</v>
      </c>
      <c r="N43" s="2">
        <v>45.0</v>
      </c>
      <c r="O43" s="23" t="s">
        <v>64</v>
      </c>
      <c r="P43" s="28">
        <v>0.0</v>
      </c>
      <c r="R43" s="31">
        <v>210045.0</v>
      </c>
      <c r="S43" s="32">
        <v>0.8336825891971282</v>
      </c>
    </row>
    <row r="44" ht="15.75" customHeight="1">
      <c r="A44" s="2">
        <f>+'List of Hospitals'!A44</f>
        <v>210048</v>
      </c>
      <c r="B44" s="23" t="str">
        <f>+'List of Hospitals'!B44</f>
        <v>JH Howard County General Hospital</v>
      </c>
      <c r="C44" s="24">
        <f>SUMIFS('Estimated Gross Revenue FY 2024'!D:D,'Estimated Gross Revenue FY 2024'!A:A,'Health Care Coverge Fund'!L44)</f>
        <v>367976574</v>
      </c>
      <c r="D44" s="25">
        <v>0.8690839227637963</v>
      </c>
      <c r="E44" s="24">
        <f t="shared" si="1"/>
        <v>319802524.4</v>
      </c>
      <c r="F44" s="26">
        <f t="shared" si="2"/>
        <v>3997531.555</v>
      </c>
      <c r="G44" s="27">
        <f t="shared" si="3"/>
        <v>333127.6296</v>
      </c>
      <c r="H44" s="24"/>
      <c r="I44" s="28">
        <v>278915.88709687727</v>
      </c>
      <c r="J44" s="29">
        <f t="shared" si="4"/>
        <v>3718615.668</v>
      </c>
      <c r="K44" s="28">
        <f t="shared" si="5"/>
        <v>338055.9698</v>
      </c>
      <c r="L44" s="30">
        <v>48.0</v>
      </c>
      <c r="N44" s="2">
        <v>48.0</v>
      </c>
      <c r="O44" s="23" t="s">
        <v>65</v>
      </c>
      <c r="P44" s="28">
        <v>278915.88709687727</v>
      </c>
      <c r="R44" s="31">
        <v>210048.0</v>
      </c>
      <c r="S44" s="32">
        <v>0.8661833747488611</v>
      </c>
    </row>
    <row r="45" ht="13.5" customHeight="1">
      <c r="A45" s="2">
        <f>+'List of Hospitals'!A45</f>
        <v>210049</v>
      </c>
      <c r="B45" s="23" t="str">
        <f>+'List of Hospitals'!B45</f>
        <v>UM Upper Chesapeake Medical Center</v>
      </c>
      <c r="C45" s="24">
        <f>SUMIFS('Estimated Gross Revenue FY 2024'!D:D,'Estimated Gross Revenue FY 2024'!A:A,'Health Care Coverge Fund'!L45)</f>
        <v>381553293</v>
      </c>
      <c r="D45" s="25">
        <v>0.865417519747497</v>
      </c>
      <c r="E45" s="24">
        <f t="shared" si="1"/>
        <v>330202904.5</v>
      </c>
      <c r="F45" s="26">
        <f t="shared" si="2"/>
        <v>4127536.306</v>
      </c>
      <c r="G45" s="27">
        <f t="shared" si="3"/>
        <v>343961.3588</v>
      </c>
      <c r="H45" s="24"/>
      <c r="I45" s="28">
        <v>307643.1444324552</v>
      </c>
      <c r="J45" s="29">
        <f t="shared" si="4"/>
        <v>3819893.162</v>
      </c>
      <c r="K45" s="28">
        <f t="shared" si="5"/>
        <v>347263.0147</v>
      </c>
      <c r="L45" s="30">
        <v>49.0</v>
      </c>
      <c r="N45" s="2">
        <v>49.0</v>
      </c>
      <c r="O45" s="23" t="s">
        <v>66</v>
      </c>
      <c r="P45" s="28">
        <v>307643.1444324552</v>
      </c>
      <c r="R45" s="31">
        <v>210049.0</v>
      </c>
      <c r="S45" s="32">
        <v>0.8479269251809144</v>
      </c>
    </row>
    <row r="46" ht="14.25" customHeight="1">
      <c r="A46" s="2">
        <f>+'List of Hospitals'!A46</f>
        <v>210051</v>
      </c>
      <c r="B46" s="23" t="str">
        <f>+'List of Hospitals'!B46</f>
        <v>Luminus Doctors Community Hospital</v>
      </c>
      <c r="C46" s="24">
        <f>SUMIFS('Estimated Gross Revenue FY 2024'!D:D,'Estimated Gross Revenue FY 2024'!A:A,'Health Care Coverge Fund'!L46)</f>
        <v>309404713</v>
      </c>
      <c r="D46" s="25">
        <v>0.8369432632441285</v>
      </c>
      <c r="E46" s="24">
        <f t="shared" si="1"/>
        <v>258954190.2</v>
      </c>
      <c r="F46" s="26">
        <f t="shared" si="2"/>
        <v>3236927.377</v>
      </c>
      <c r="G46" s="27">
        <f t="shared" si="3"/>
        <v>269743.9481</v>
      </c>
      <c r="H46" s="24"/>
      <c r="I46" s="28">
        <v>235083.89228275584</v>
      </c>
      <c r="J46" s="29">
        <f t="shared" si="4"/>
        <v>3001843.485</v>
      </c>
      <c r="K46" s="28">
        <f t="shared" si="5"/>
        <v>272894.8622</v>
      </c>
      <c r="L46" s="30">
        <v>51.0</v>
      </c>
      <c r="N46" s="2">
        <v>51.0</v>
      </c>
      <c r="O46" s="23" t="s">
        <v>67</v>
      </c>
      <c r="P46" s="28">
        <v>235083.89228275584</v>
      </c>
      <c r="R46" s="31">
        <v>210051.0</v>
      </c>
      <c r="S46" s="32">
        <v>0.8311778755608992</v>
      </c>
    </row>
    <row r="47" ht="15.75" customHeight="1">
      <c r="A47" s="2">
        <f>+'List of Hospitals'!A47</f>
        <v>210055</v>
      </c>
      <c r="B47" s="23" t="str">
        <f>+'List of Hospitals'!B47</f>
        <v>UM Laurel Regional Hospital</v>
      </c>
      <c r="C47" s="24">
        <f>SUMIFS('Estimated Gross Revenue FY 2024'!D:D,'Estimated Gross Revenue FY 2024'!A:A,'Health Care Coverge Fund'!L47)</f>
        <v>49488494</v>
      </c>
      <c r="D47" s="25">
        <v>0.6761961031984713</v>
      </c>
      <c r="E47" s="24">
        <f t="shared" si="1"/>
        <v>33463926.8</v>
      </c>
      <c r="F47" s="26">
        <f t="shared" si="2"/>
        <v>418299.0849</v>
      </c>
      <c r="G47" s="27">
        <f t="shared" si="3"/>
        <v>34858.25708</v>
      </c>
      <c r="H47" s="24"/>
      <c r="I47" s="28">
        <v>33406.6059045544</v>
      </c>
      <c r="J47" s="29">
        <f t="shared" si="4"/>
        <v>384892.479</v>
      </c>
      <c r="K47" s="28">
        <f t="shared" si="5"/>
        <v>34990.22537</v>
      </c>
      <c r="L47" s="30">
        <v>55.0</v>
      </c>
      <c r="N47" s="2">
        <v>55.0</v>
      </c>
      <c r="O47" s="23" t="s">
        <v>68</v>
      </c>
      <c r="P47" s="28">
        <v>33406.6059045544</v>
      </c>
      <c r="R47" s="31">
        <v>210055.0</v>
      </c>
      <c r="S47" s="32">
        <v>0.8354642335648139</v>
      </c>
    </row>
    <row r="48" ht="15.75" customHeight="1">
      <c r="A48" s="2">
        <f>+'List of Hospitals'!A48</f>
        <v>210056</v>
      </c>
      <c r="B48" s="23" t="str">
        <f>+'List of Hospitals'!B48</f>
        <v>MedStar Good Samaritan Hospital</v>
      </c>
      <c r="C48" s="24">
        <f>SUMIFS('Estimated Gross Revenue FY 2024'!D:D,'Estimated Gross Revenue FY 2024'!A:A,'Health Care Coverge Fund'!L48)</f>
        <v>318574382</v>
      </c>
      <c r="D48" s="25">
        <v>0.8558577886251426</v>
      </c>
      <c r="E48" s="24">
        <f t="shared" si="1"/>
        <v>272654366.1</v>
      </c>
      <c r="F48" s="26">
        <f t="shared" si="2"/>
        <v>3408179.576</v>
      </c>
      <c r="G48" s="27">
        <f t="shared" si="3"/>
        <v>284014.9647</v>
      </c>
      <c r="H48" s="24"/>
      <c r="I48" s="28">
        <v>232664.94072371413</v>
      </c>
      <c r="J48" s="29">
        <f t="shared" si="4"/>
        <v>3175514.635</v>
      </c>
      <c r="K48" s="28">
        <f t="shared" si="5"/>
        <v>288683.1487</v>
      </c>
      <c r="L48" s="30">
        <v>2004.0</v>
      </c>
      <c r="N48" s="34">
        <v>56.0</v>
      </c>
      <c r="O48" s="35" t="s">
        <v>69</v>
      </c>
      <c r="P48" s="36">
        <v>232664.94072371413</v>
      </c>
      <c r="R48" s="37">
        <v>210056.0</v>
      </c>
      <c r="S48" s="38">
        <v>0.7982848287045828</v>
      </c>
    </row>
    <row r="49" ht="15.75" customHeight="1">
      <c r="A49" s="2">
        <f>+'List of Hospitals'!A49</f>
        <v>210057</v>
      </c>
      <c r="B49" s="23" t="str">
        <f>+'List of Hospitals'!B49</f>
        <v>Shady Grove Adventist Hospital</v>
      </c>
      <c r="C49" s="24">
        <f>SUMIFS('Estimated Gross Revenue FY 2024'!D:D,'Estimated Gross Revenue FY 2024'!A:A,'Health Care Coverge Fund'!L49)</f>
        <v>538232562</v>
      </c>
      <c r="D49" s="25">
        <v>0.8516863514064689</v>
      </c>
      <c r="E49" s="24">
        <f t="shared" si="1"/>
        <v>458405326.9</v>
      </c>
      <c r="F49" s="26">
        <f t="shared" si="2"/>
        <v>5730066.587</v>
      </c>
      <c r="G49" s="27">
        <f t="shared" si="3"/>
        <v>477505.5489</v>
      </c>
      <c r="H49" s="24"/>
      <c r="I49" s="28">
        <v>420439.57831762615</v>
      </c>
      <c r="J49" s="29">
        <f t="shared" si="4"/>
        <v>5309627.008</v>
      </c>
      <c r="K49" s="28">
        <f t="shared" si="5"/>
        <v>482693.3644</v>
      </c>
      <c r="L49" s="30">
        <v>5050.0</v>
      </c>
      <c r="N49" s="34">
        <v>57.0</v>
      </c>
      <c r="O49" s="35" t="s">
        <v>70</v>
      </c>
      <c r="P49" s="36">
        <v>420439.57831762615</v>
      </c>
      <c r="R49" s="37">
        <v>210057.0</v>
      </c>
      <c r="S49" s="38">
        <v>0.8447480576199525</v>
      </c>
    </row>
    <row r="50" ht="15.75" customHeight="1">
      <c r="A50" s="2">
        <f>+'List of Hospitals'!A50</f>
        <v>210058</v>
      </c>
      <c r="B50" s="23" t="str">
        <f>+'List of Hospitals'!B50</f>
        <v>UM Rehab &amp; Orthopedic Institute</v>
      </c>
      <c r="C50" s="24">
        <f>SUMIFS('Estimated Gross Revenue FY 2024'!D:D,'Estimated Gross Revenue FY 2024'!A:A,'Health Care Coverge Fund'!L50)</f>
        <v>147003947</v>
      </c>
      <c r="D50" s="25">
        <v>0.8638769443752623</v>
      </c>
      <c r="E50" s="24">
        <f t="shared" si="1"/>
        <v>126993320.5</v>
      </c>
      <c r="F50" s="26">
        <f t="shared" si="2"/>
        <v>1587416.507</v>
      </c>
      <c r="G50" s="27">
        <f t="shared" si="3"/>
        <v>132284.7089</v>
      </c>
      <c r="H50" s="24"/>
      <c r="I50" s="28">
        <v>131819.02273852134</v>
      </c>
      <c r="J50" s="29">
        <f t="shared" si="4"/>
        <v>1455597.484</v>
      </c>
      <c r="K50" s="28">
        <f t="shared" si="5"/>
        <v>132327.044</v>
      </c>
      <c r="L50" s="30">
        <v>2001.0</v>
      </c>
      <c r="N50" s="34">
        <v>58.0</v>
      </c>
      <c r="O50" s="35" t="s">
        <v>71</v>
      </c>
      <c r="P50" s="36">
        <v>131819.02273852134</v>
      </c>
      <c r="R50" s="37">
        <v>210058.0</v>
      </c>
      <c r="S50" s="38">
        <v>0.8774766268690815</v>
      </c>
    </row>
    <row r="51" ht="15.75" customHeight="1">
      <c r="A51" s="2">
        <f>+'List of Hospitals'!A51</f>
        <v>210060</v>
      </c>
      <c r="B51" s="23" t="str">
        <f>+'List of Hospitals'!B51</f>
        <v>Fort Washington Adventist Medical Center</v>
      </c>
      <c r="C51" s="24">
        <f>SUMIFS('Estimated Gross Revenue FY 2024'!D:D,'Estimated Gross Revenue FY 2024'!A:A,'Health Care Coverge Fund'!L51)</f>
        <v>69918432</v>
      </c>
      <c r="D51" s="25">
        <v>0.7644486471723988</v>
      </c>
      <c r="E51" s="24">
        <f t="shared" si="1"/>
        <v>53449050.75</v>
      </c>
      <c r="F51" s="26">
        <f t="shared" si="2"/>
        <v>668113.1344</v>
      </c>
      <c r="G51" s="27">
        <f t="shared" si="3"/>
        <v>55676.09454</v>
      </c>
      <c r="H51" s="24"/>
      <c r="I51" s="28">
        <v>49796.683625467165</v>
      </c>
      <c r="J51" s="29">
        <f t="shared" si="4"/>
        <v>618316.4508</v>
      </c>
      <c r="K51" s="28">
        <f t="shared" si="5"/>
        <v>56210.58644</v>
      </c>
      <c r="L51" s="30">
        <v>60.0</v>
      </c>
      <c r="N51" s="34">
        <v>60.0</v>
      </c>
      <c r="O51" s="35" t="s">
        <v>72</v>
      </c>
      <c r="P51" s="36">
        <v>49796.683625467165</v>
      </c>
      <c r="R51" s="37">
        <v>210060.0</v>
      </c>
      <c r="S51" s="38">
        <v>0.8597179632000113</v>
      </c>
    </row>
    <row r="52" ht="15.75" customHeight="1">
      <c r="A52" s="2">
        <f>+'List of Hospitals'!A52</f>
        <v>210061</v>
      </c>
      <c r="B52" s="23" t="str">
        <f>+'List of Hospitals'!B52</f>
        <v>Atlantic General Hospital</v>
      </c>
      <c r="C52" s="24">
        <f>SUMIFS('Estimated Gross Revenue FY 2024'!D:D,'Estimated Gross Revenue FY 2024'!A:A,'Health Care Coverge Fund'!L52)</f>
        <v>133702119</v>
      </c>
      <c r="D52" s="25">
        <v>0.8596503460350408</v>
      </c>
      <c r="E52" s="24">
        <f t="shared" si="1"/>
        <v>114937072.9</v>
      </c>
      <c r="F52" s="26">
        <f t="shared" si="2"/>
        <v>1436713.411</v>
      </c>
      <c r="G52" s="27">
        <f t="shared" si="3"/>
        <v>119726.1176</v>
      </c>
      <c r="H52" s="24"/>
      <c r="I52" s="28">
        <v>108490.18526142304</v>
      </c>
      <c r="J52" s="29">
        <f t="shared" si="4"/>
        <v>1328223.226</v>
      </c>
      <c r="K52" s="28">
        <f t="shared" si="5"/>
        <v>120747.566</v>
      </c>
      <c r="L52" s="30">
        <v>61.0</v>
      </c>
      <c r="N52" s="34">
        <v>61.0</v>
      </c>
      <c r="O52" s="35" t="s">
        <v>73</v>
      </c>
      <c r="P52" s="36">
        <v>108490.18526142304</v>
      </c>
      <c r="R52" s="37">
        <v>210061.0</v>
      </c>
      <c r="S52" s="38">
        <v>0.8605754784259045</v>
      </c>
    </row>
    <row r="53" ht="15.75" customHeight="1">
      <c r="A53" s="2">
        <f>+'List of Hospitals'!A53</f>
        <v>210062</v>
      </c>
      <c r="B53" s="23" t="str">
        <f>+'List of Hospitals'!B53</f>
        <v>MedStar Southern Maryland Hospital</v>
      </c>
      <c r="C53" s="24">
        <f>SUMIFS('Estimated Gross Revenue FY 2024'!D:D,'Estimated Gross Revenue FY 2024'!A:A,'Health Care Coverge Fund'!L53)</f>
        <v>332596709</v>
      </c>
      <c r="D53" s="25">
        <v>0.8518575286666825</v>
      </c>
      <c r="E53" s="24">
        <f t="shared" si="1"/>
        <v>283325010.6</v>
      </c>
      <c r="F53" s="26">
        <f t="shared" si="2"/>
        <v>3541562.632</v>
      </c>
      <c r="G53" s="27">
        <f t="shared" si="3"/>
        <v>295130.2193</v>
      </c>
      <c r="H53" s="24"/>
      <c r="I53" s="28">
        <v>247362.29134539078</v>
      </c>
      <c r="J53" s="29">
        <f t="shared" si="4"/>
        <v>3294200.341</v>
      </c>
      <c r="K53" s="28">
        <f t="shared" si="5"/>
        <v>299472.7583</v>
      </c>
      <c r="L53" s="30">
        <v>62.0</v>
      </c>
      <c r="N53" s="34">
        <v>62.0</v>
      </c>
      <c r="O53" s="35" t="s">
        <v>74</v>
      </c>
      <c r="P53" s="36">
        <v>247362.29134539078</v>
      </c>
      <c r="R53" s="37">
        <v>210062.0</v>
      </c>
      <c r="S53" s="38">
        <v>0.8106776951741539</v>
      </c>
    </row>
    <row r="54" ht="15.75" customHeight="1">
      <c r="A54" s="2">
        <f>+'List of Hospitals'!A54</f>
        <v>210063</v>
      </c>
      <c r="B54" s="23" t="str">
        <f>+'List of Hospitals'!B54</f>
        <v>UM St. Josephs Medical Center</v>
      </c>
      <c r="C54" s="24">
        <f>SUMIFS('Estimated Gross Revenue FY 2024'!D:D,'Estimated Gross Revenue FY 2024'!A:A,'Health Care Coverge Fund'!L54)</f>
        <v>479379053</v>
      </c>
      <c r="D54" s="25">
        <v>0.8615227941384171</v>
      </c>
      <c r="E54" s="24">
        <f t="shared" si="1"/>
        <v>412995981.2</v>
      </c>
      <c r="F54" s="26">
        <f t="shared" si="2"/>
        <v>5162449.765</v>
      </c>
      <c r="G54" s="27">
        <f t="shared" si="3"/>
        <v>430204.1471</v>
      </c>
      <c r="H54" s="24"/>
      <c r="I54" s="28">
        <v>386192.732542718</v>
      </c>
      <c r="J54" s="29">
        <f t="shared" si="4"/>
        <v>4776257.032</v>
      </c>
      <c r="K54" s="28">
        <f t="shared" si="5"/>
        <v>434205.1848</v>
      </c>
      <c r="L54" s="30">
        <v>63.0</v>
      </c>
      <c r="N54" s="34">
        <v>63.0</v>
      </c>
      <c r="O54" s="35" t="s">
        <v>75</v>
      </c>
      <c r="P54" s="36">
        <v>386192.732542718</v>
      </c>
      <c r="R54" s="37">
        <v>210063.0</v>
      </c>
      <c r="S54" s="38">
        <v>0.8585732224820077</v>
      </c>
    </row>
    <row r="55" ht="15.75" customHeight="1">
      <c r="A55" s="2">
        <f>+'List of Hospitals'!A55</f>
        <v>210064</v>
      </c>
      <c r="B55" s="23" t="str">
        <f>+'List of Hospitals'!B55</f>
        <v>Levindale</v>
      </c>
      <c r="C55" s="24">
        <f>SUMIFS('Estimated Gross Revenue FY 2024'!D:D,'Estimated Gross Revenue FY 2024'!A:A,'Health Care Coverge Fund'!L55)</f>
        <v>77865468</v>
      </c>
      <c r="D55" s="25">
        <v>0.8473207920221727</v>
      </c>
      <c r="E55" s="24">
        <f t="shared" si="1"/>
        <v>65977030.02</v>
      </c>
      <c r="F55" s="26">
        <f t="shared" si="2"/>
        <v>824712.8752</v>
      </c>
      <c r="G55" s="27">
        <f t="shared" si="3"/>
        <v>68726.07293</v>
      </c>
      <c r="H55" s="24"/>
      <c r="I55" s="28">
        <v>57740.92384836283</v>
      </c>
      <c r="J55" s="29">
        <f t="shared" si="4"/>
        <v>766971.9514</v>
      </c>
      <c r="K55" s="28">
        <f t="shared" si="5"/>
        <v>69724.72285</v>
      </c>
      <c r="L55" s="30">
        <v>5033.0</v>
      </c>
      <c r="N55" s="34">
        <v>64.0</v>
      </c>
      <c r="O55" s="35" t="s">
        <v>76</v>
      </c>
      <c r="P55" s="36">
        <v>57740.92384836283</v>
      </c>
      <c r="R55" s="37">
        <v>210064.0</v>
      </c>
      <c r="S55" s="38">
        <v>0.8282605127999416</v>
      </c>
    </row>
    <row r="56" ht="15.75" customHeight="1">
      <c r="A56" s="2">
        <f>+'List of Hospitals'!A56</f>
        <v>210065</v>
      </c>
      <c r="B56" s="23" t="str">
        <f>+'List of Hospitals'!B56</f>
        <v>Holy Cross Germantown Hospital</v>
      </c>
      <c r="C56" s="24">
        <f>SUMIFS('Estimated Gross Revenue FY 2024'!D:D,'Estimated Gross Revenue FY 2024'!A:A,'Health Care Coverge Fund'!L56)</f>
        <v>276194086</v>
      </c>
      <c r="D56" s="25">
        <v>0.8763152950694096</v>
      </c>
      <c r="E56" s="24">
        <f t="shared" si="1"/>
        <v>242033102</v>
      </c>
      <c r="F56" s="26">
        <f t="shared" si="2"/>
        <v>3025413.775</v>
      </c>
      <c r="G56" s="27">
        <f t="shared" si="3"/>
        <v>252117.8146</v>
      </c>
      <c r="H56" s="24"/>
      <c r="I56" s="28">
        <v>118560.25549838884</v>
      </c>
      <c r="J56" s="29">
        <f t="shared" si="4"/>
        <v>2906853.519</v>
      </c>
      <c r="K56" s="28">
        <f t="shared" si="5"/>
        <v>264259.4108</v>
      </c>
      <c r="L56" s="31">
        <v>8992.0</v>
      </c>
      <c r="N56" s="34">
        <v>65.0</v>
      </c>
      <c r="O56" s="35" t="s">
        <v>77</v>
      </c>
      <c r="P56" s="36">
        <v>118560.25549838884</v>
      </c>
      <c r="R56" s="37">
        <v>210065.0</v>
      </c>
      <c r="S56" s="38">
        <v>0.8884694596038548</v>
      </c>
    </row>
    <row r="57" ht="15.75" customHeight="1">
      <c r="A57" s="2">
        <f>+'List of Hospitals'!A57</f>
        <v>218992</v>
      </c>
      <c r="B57" s="23" t="str">
        <f>+'List of Hospitals'!B57</f>
        <v>UM Shock Trauma Center</v>
      </c>
      <c r="C57" s="39">
        <f>SUMIFS('Estimated Gross Revenue FY 2024'!D:D,'Estimated Gross Revenue FY 2024'!A:A,'Health Care Coverge Fund'!L57)</f>
        <v>148552551</v>
      </c>
      <c r="D57" s="40">
        <v>0.8468507747027973</v>
      </c>
      <c r="E57" s="39">
        <f t="shared" si="1"/>
        <v>125801842.9</v>
      </c>
      <c r="F57" s="41">
        <f t="shared" si="2"/>
        <v>1572523.036</v>
      </c>
      <c r="G57" s="42">
        <f t="shared" si="3"/>
        <v>131043.5864</v>
      </c>
      <c r="H57" s="39"/>
      <c r="I57" s="43">
        <v>216888.07057469536</v>
      </c>
      <c r="J57" s="44">
        <f t="shared" si="4"/>
        <v>1355634.966</v>
      </c>
      <c r="K57" s="43">
        <f t="shared" si="5"/>
        <v>123239.5423</v>
      </c>
      <c r="L57" s="31">
        <v>65.0</v>
      </c>
      <c r="N57" s="34">
        <v>8992.0</v>
      </c>
      <c r="O57" s="35" t="s">
        <v>78</v>
      </c>
      <c r="P57" s="36">
        <v>216888.07057469536</v>
      </c>
      <c r="R57" s="37">
        <v>218992.0</v>
      </c>
      <c r="S57" s="38">
        <v>0.857085003613373</v>
      </c>
    </row>
    <row r="58" ht="15.75" customHeight="1">
      <c r="A58" s="2">
        <v>9999.0</v>
      </c>
      <c r="B58" s="23" t="s">
        <v>79</v>
      </c>
      <c r="C58" s="24">
        <f>SUM(C9:C57)</f>
        <v>21032402111</v>
      </c>
      <c r="D58" s="25" t="str">
        <f>+'Deficit Assessment Fund'!D58</f>
        <v>#REF!</v>
      </c>
      <c r="E58" s="45">
        <f t="shared" ref="E58:G58" si="6">SUM(E9:E57)</f>
        <v>17923815717</v>
      </c>
      <c r="F58" s="26">
        <f t="shared" si="6"/>
        <v>224047696.5</v>
      </c>
      <c r="G58" s="46">
        <f t="shared" si="6"/>
        <v>18670641.37</v>
      </c>
      <c r="H58" s="45"/>
      <c r="I58" s="47">
        <v>1.650709155082761E7</v>
      </c>
      <c r="J58" s="48">
        <f t="shared" si="4"/>
        <v>207540604.9</v>
      </c>
      <c r="K58" s="49">
        <f t="shared" si="5"/>
        <v>18867327.72</v>
      </c>
      <c r="N58" s="34">
        <v>9999.0</v>
      </c>
      <c r="O58" s="35" t="s">
        <v>79</v>
      </c>
      <c r="P58" s="36">
        <v>1.650709155082761E7</v>
      </c>
    </row>
    <row r="59" ht="15.75" customHeight="1">
      <c r="E59" s="32"/>
      <c r="F59" s="38">
        <f>F58/E58</f>
        <v>0.0125</v>
      </c>
      <c r="G59" s="9"/>
      <c r="P59" s="50">
        <v>3.301418310165522E7</v>
      </c>
    </row>
    <row r="60" ht="15.75" customHeight="1">
      <c r="B60" s="51"/>
      <c r="G60" s="46"/>
      <c r="H60" s="45"/>
    </row>
    <row r="61" ht="15.75" customHeight="1">
      <c r="G61" s="52"/>
      <c r="H61" s="53"/>
      <c r="J61" s="54"/>
    </row>
    <row r="62" ht="15.75" customHeight="1">
      <c r="B62" s="55"/>
      <c r="F62" s="56"/>
      <c r="G62" s="46"/>
      <c r="H62" s="45"/>
    </row>
    <row r="63" ht="15.75" customHeight="1">
      <c r="B63" s="55"/>
      <c r="G63" s="9"/>
    </row>
    <row r="64" ht="15.75" customHeight="1">
      <c r="B64" s="55"/>
      <c r="C64" s="32"/>
      <c r="D64" s="32"/>
      <c r="E64" s="32"/>
      <c r="F64" s="32"/>
      <c r="G64" s="32"/>
      <c r="H64" s="32"/>
    </row>
    <row r="65" ht="15.75" customHeight="1">
      <c r="B65" s="55"/>
      <c r="C65" s="32"/>
      <c r="D65" s="32"/>
      <c r="E65" s="32"/>
      <c r="F65" s="32"/>
      <c r="G65" s="32"/>
      <c r="H65" s="32"/>
    </row>
    <row r="66" ht="15.75" customHeight="1">
      <c r="B66" s="55"/>
      <c r="C66" s="32"/>
      <c r="D66" s="32"/>
      <c r="E66" s="32"/>
      <c r="F66" s="32"/>
      <c r="G66" s="32"/>
      <c r="H66" s="32"/>
    </row>
    <row r="67" ht="15.75" customHeight="1">
      <c r="B67" s="55"/>
      <c r="G67" s="32"/>
      <c r="H67" s="32"/>
    </row>
    <row r="68" ht="15.75" customHeight="1">
      <c r="B68" s="55"/>
      <c r="G68" s="9"/>
    </row>
    <row r="69" ht="15.75" customHeight="1">
      <c r="B69" s="55"/>
      <c r="G69" s="9"/>
    </row>
    <row r="70" ht="15.75" customHeight="1">
      <c r="G70" s="9"/>
      <c r="R70" s="37">
        <v>210087.0</v>
      </c>
      <c r="S70" s="38">
        <v>0.675496029149113</v>
      </c>
    </row>
    <row r="71" ht="15.75" customHeight="1">
      <c r="G71" s="9"/>
      <c r="R71" s="37">
        <v>210088.0</v>
      </c>
      <c r="S71" s="38">
        <v>0.807152685080866</v>
      </c>
    </row>
    <row r="72" ht="15.75" customHeight="1">
      <c r="G72" s="9"/>
      <c r="R72" s="37">
        <v>210333.0</v>
      </c>
      <c r="S72" s="38">
        <v>0.7181362316489929</v>
      </c>
    </row>
    <row r="73" ht="15.75" customHeight="1">
      <c r="G73" s="9"/>
      <c r="R73" s="37">
        <v>213300.0</v>
      </c>
      <c r="S73" s="38">
        <v>0.8923407612242965</v>
      </c>
    </row>
    <row r="74" ht="15.75" customHeight="1">
      <c r="G74" s="9"/>
      <c r="R74" s="37">
        <v>214000.0</v>
      </c>
      <c r="S74" s="38">
        <v>0.857285834522464</v>
      </c>
    </row>
    <row r="75" ht="15.75" customHeight="1">
      <c r="G75" s="9"/>
      <c r="R75" s="37">
        <v>214003.0</v>
      </c>
      <c r="S75" s="38">
        <v>0.8570237155811984</v>
      </c>
    </row>
    <row r="76" ht="15.75" customHeight="1">
      <c r="G76" s="9"/>
      <c r="R76" s="37">
        <v>214020.0</v>
      </c>
      <c r="S76" s="38">
        <v>0.7618135833582504</v>
      </c>
    </row>
    <row r="77" ht="15.75" customHeight="1">
      <c r="G77" s="9"/>
    </row>
    <row r="78" ht="15.75" customHeight="1">
      <c r="G78" s="9"/>
      <c r="R78" s="37"/>
      <c r="S78" s="38">
        <v>0.8440597811920028</v>
      </c>
    </row>
    <row r="79" ht="15.75" customHeight="1">
      <c r="G79" s="9"/>
    </row>
    <row r="80" ht="15.75" customHeight="1">
      <c r="G80" s="9"/>
    </row>
    <row r="81" ht="15.75" customHeight="1">
      <c r="G81" s="9"/>
    </row>
    <row r="82" ht="15.75" customHeight="1">
      <c r="G82" s="9"/>
    </row>
    <row r="83" ht="15.75" customHeight="1">
      <c r="G83" s="9"/>
    </row>
    <row r="84" ht="15.75" customHeight="1">
      <c r="G84" s="9"/>
    </row>
    <row r="85" ht="15.75" customHeight="1">
      <c r="G85" s="9"/>
    </row>
    <row r="86" ht="15.75" customHeight="1">
      <c r="G86" s="9"/>
    </row>
    <row r="87" ht="15.75" customHeight="1">
      <c r="G87" s="9"/>
    </row>
    <row r="88" ht="15.75" customHeight="1">
      <c r="G88" s="9"/>
    </row>
    <row r="89" ht="15.75" customHeight="1">
      <c r="G89" s="9"/>
    </row>
    <row r="90" ht="15.75" customHeight="1">
      <c r="G90" s="9"/>
    </row>
    <row r="91" ht="15.75" customHeight="1">
      <c r="G91" s="9"/>
    </row>
    <row r="92" ht="15.75" customHeight="1">
      <c r="G92" s="9"/>
    </row>
    <row r="93" ht="15.75" customHeight="1">
      <c r="G93" s="9"/>
    </row>
    <row r="94" ht="15.75" customHeight="1">
      <c r="G94" s="9"/>
    </row>
    <row r="95" ht="15.75" customHeight="1">
      <c r="G95" s="9"/>
    </row>
    <row r="96" ht="15.75" customHeight="1">
      <c r="G96" s="9"/>
    </row>
    <row r="97" ht="15.75" customHeight="1">
      <c r="G97" s="9"/>
    </row>
    <row r="98" ht="15.75" customHeight="1">
      <c r="G98" s="9"/>
    </row>
    <row r="99" ht="15.75" customHeight="1">
      <c r="G99" s="9"/>
    </row>
    <row r="100" ht="15.75" customHeight="1">
      <c r="G100" s="9"/>
    </row>
    <row r="101" ht="15.75" customHeight="1">
      <c r="G101" s="9"/>
    </row>
    <row r="102" ht="15.75" customHeight="1">
      <c r="G102" s="9"/>
    </row>
    <row r="103" ht="15.75" customHeight="1">
      <c r="G103" s="9"/>
    </row>
    <row r="104" ht="15.75" customHeight="1">
      <c r="G104" s="9"/>
    </row>
    <row r="105" ht="15.75" customHeight="1">
      <c r="G105" s="9"/>
    </row>
    <row r="106" ht="15.75" customHeight="1">
      <c r="G106" s="9"/>
    </row>
    <row r="107" ht="15.75" customHeight="1">
      <c r="G107" s="9"/>
    </row>
    <row r="108" ht="15.75" customHeight="1">
      <c r="G108" s="9"/>
    </row>
    <row r="109" ht="15.75" customHeight="1">
      <c r="G109" s="9"/>
    </row>
    <row r="110" ht="15.75" customHeight="1">
      <c r="G110" s="9"/>
    </row>
    <row r="111" ht="15.75" customHeight="1">
      <c r="G111" s="9"/>
    </row>
    <row r="112" ht="15.75" customHeight="1">
      <c r="G112" s="9"/>
    </row>
    <row r="113" ht="15.75" customHeight="1">
      <c r="G113" s="9"/>
    </row>
    <row r="114" ht="15.75" customHeight="1">
      <c r="G114" s="9"/>
    </row>
    <row r="115" ht="15.75" customHeight="1">
      <c r="G115" s="9"/>
    </row>
    <row r="116" ht="15.75" customHeight="1">
      <c r="G116" s="9"/>
    </row>
    <row r="117" ht="15.75" customHeight="1">
      <c r="G117" s="9"/>
    </row>
    <row r="118" ht="15.75" customHeight="1">
      <c r="G118" s="9"/>
    </row>
    <row r="119" ht="15.75" customHeight="1">
      <c r="G119" s="9"/>
    </row>
    <row r="120" ht="15.75" customHeight="1">
      <c r="G120" s="9"/>
    </row>
    <row r="121" ht="15.75" customHeight="1">
      <c r="G121" s="9"/>
    </row>
    <row r="122" ht="15.75" customHeight="1">
      <c r="G122" s="9"/>
    </row>
    <row r="123" ht="15.75" customHeight="1">
      <c r="G123" s="9"/>
    </row>
    <row r="124" ht="15.75" customHeight="1">
      <c r="G124" s="9"/>
    </row>
    <row r="125" ht="15.75" customHeight="1">
      <c r="G125" s="9"/>
    </row>
    <row r="126" ht="15.75" customHeight="1">
      <c r="G126" s="9"/>
    </row>
    <row r="127" ht="15.75" customHeight="1">
      <c r="G127" s="9"/>
    </row>
    <row r="128" ht="15.75" customHeight="1">
      <c r="G128" s="9"/>
    </row>
    <row r="129" ht="15.75" customHeight="1">
      <c r="G129" s="9"/>
    </row>
    <row r="130" ht="15.75" customHeight="1">
      <c r="G130" s="9"/>
    </row>
    <row r="131" ht="15.75" customHeight="1">
      <c r="G131" s="9"/>
    </row>
    <row r="132" ht="15.75" customHeight="1">
      <c r="G132" s="9"/>
    </row>
    <row r="133" ht="15.75" customHeight="1">
      <c r="G133" s="9"/>
    </row>
    <row r="134" ht="15.75" customHeight="1">
      <c r="G134" s="9"/>
    </row>
    <row r="135" ht="15.75" customHeight="1">
      <c r="G135" s="9"/>
    </row>
    <row r="136" ht="15.75" customHeight="1">
      <c r="G136" s="9"/>
    </row>
    <row r="137" ht="15.75" customHeight="1">
      <c r="G137" s="9"/>
    </row>
    <row r="138" ht="15.75" customHeight="1">
      <c r="G138" s="9"/>
    </row>
    <row r="139" ht="15.75" customHeight="1">
      <c r="G139" s="9"/>
    </row>
    <row r="140" ht="15.75" customHeight="1">
      <c r="G140" s="9"/>
    </row>
    <row r="141" ht="15.75" customHeight="1">
      <c r="G141" s="9"/>
    </row>
    <row r="142" ht="15.75" customHeight="1">
      <c r="G142" s="9"/>
    </row>
    <row r="143" ht="15.75" customHeight="1">
      <c r="G143" s="9"/>
    </row>
    <row r="144" ht="15.75" customHeight="1">
      <c r="G144" s="9"/>
    </row>
    <row r="145" ht="15.75" customHeight="1">
      <c r="G145" s="9"/>
    </row>
    <row r="146" ht="15.75" customHeight="1">
      <c r="G146" s="9"/>
    </row>
    <row r="147" ht="15.75" customHeight="1">
      <c r="G147" s="9"/>
    </row>
    <row r="148" ht="15.75" customHeight="1">
      <c r="G148" s="9"/>
    </row>
    <row r="149" ht="15.75" customHeight="1">
      <c r="G149" s="9"/>
    </row>
    <row r="150" ht="15.75" customHeight="1">
      <c r="G150" s="9"/>
    </row>
    <row r="151" ht="15.75" customHeight="1">
      <c r="G151" s="9"/>
    </row>
    <row r="152" ht="15.75" customHeight="1">
      <c r="G152" s="9"/>
    </row>
    <row r="153" ht="15.75" customHeight="1">
      <c r="G153" s="9"/>
    </row>
    <row r="154" ht="15.75" customHeight="1">
      <c r="G154" s="9"/>
    </row>
    <row r="155" ht="15.75" customHeight="1">
      <c r="G155" s="9"/>
    </row>
    <row r="156" ht="15.75" customHeight="1">
      <c r="G156" s="9"/>
    </row>
    <row r="157" ht="15.75" customHeight="1">
      <c r="G157" s="9"/>
    </row>
    <row r="158" ht="15.75" customHeight="1">
      <c r="G158" s="9"/>
    </row>
    <row r="159" ht="15.75" customHeight="1">
      <c r="G159" s="9"/>
    </row>
    <row r="160" ht="15.75" customHeight="1">
      <c r="G160" s="9"/>
    </row>
    <row r="161" ht="15.75" customHeight="1">
      <c r="G161" s="9"/>
    </row>
    <row r="162" ht="15.75" customHeight="1">
      <c r="G162" s="9"/>
    </row>
    <row r="163" ht="15.75" customHeight="1">
      <c r="G163" s="9"/>
    </row>
    <row r="164" ht="15.75" customHeight="1">
      <c r="G164" s="9"/>
    </row>
    <row r="165" ht="15.75" customHeight="1">
      <c r="G165" s="9"/>
    </row>
    <row r="166" ht="15.75" customHeight="1">
      <c r="G166" s="9"/>
    </row>
    <row r="167" ht="15.75" customHeight="1">
      <c r="G167" s="9"/>
    </row>
    <row r="168" ht="15.75" customHeight="1">
      <c r="G168" s="9"/>
    </row>
    <row r="169" ht="15.75" customHeight="1">
      <c r="G169" s="9"/>
    </row>
    <row r="170" ht="15.75" customHeight="1">
      <c r="G170" s="9"/>
    </row>
    <row r="171" ht="15.75" customHeight="1">
      <c r="G171" s="9"/>
    </row>
    <row r="172" ht="15.75" customHeight="1">
      <c r="G172" s="9"/>
    </row>
    <row r="173" ht="15.75" customHeight="1">
      <c r="G173" s="9"/>
    </row>
    <row r="174" ht="15.75" customHeight="1">
      <c r="G174" s="9"/>
    </row>
    <row r="175" ht="15.75" customHeight="1">
      <c r="G175" s="9"/>
    </row>
    <row r="176" ht="15.75" customHeight="1">
      <c r="G176" s="9"/>
    </row>
    <row r="177" ht="15.75" customHeight="1">
      <c r="G177" s="9"/>
    </row>
    <row r="178" ht="15.75" customHeight="1">
      <c r="G178" s="9"/>
    </row>
    <row r="179" ht="15.75" customHeight="1">
      <c r="G179" s="9"/>
    </row>
    <row r="180" ht="15.75" customHeight="1">
      <c r="G180" s="9"/>
    </row>
    <row r="181" ht="15.75" customHeight="1">
      <c r="G181" s="9"/>
    </row>
    <row r="182" ht="15.75" customHeight="1">
      <c r="G182" s="9"/>
    </row>
    <row r="183" ht="15.75" customHeight="1">
      <c r="G183" s="9"/>
    </row>
    <row r="184" ht="15.75" customHeight="1">
      <c r="G184" s="9"/>
    </row>
    <row r="185" ht="15.75" customHeight="1">
      <c r="G185" s="9"/>
    </row>
    <row r="186" ht="15.75" customHeight="1">
      <c r="G186" s="9"/>
    </row>
    <row r="187" ht="15.75" customHeight="1">
      <c r="G187" s="9"/>
    </row>
    <row r="188" ht="15.75" customHeight="1">
      <c r="G188" s="9"/>
    </row>
    <row r="189" ht="15.75" customHeight="1">
      <c r="G189" s="9"/>
    </row>
    <row r="190" ht="15.75" customHeight="1">
      <c r="G190" s="9"/>
    </row>
    <row r="191" ht="15.75" customHeight="1">
      <c r="G191" s="9"/>
    </row>
    <row r="192" ht="15.75" customHeight="1">
      <c r="G192" s="9"/>
    </row>
    <row r="193" ht="15.75" customHeight="1">
      <c r="G193" s="9"/>
    </row>
    <row r="194" ht="15.75" customHeight="1">
      <c r="G194" s="9"/>
    </row>
    <row r="195" ht="15.75" customHeight="1">
      <c r="G195" s="9"/>
    </row>
    <row r="196" ht="15.75" customHeight="1">
      <c r="G196" s="9"/>
    </row>
    <row r="197" ht="15.75" customHeight="1">
      <c r="G197" s="9"/>
    </row>
    <row r="198" ht="15.75" customHeight="1">
      <c r="G198" s="9"/>
    </row>
    <row r="199" ht="15.75" customHeight="1">
      <c r="G199" s="9"/>
    </row>
    <row r="200" ht="15.75" customHeight="1">
      <c r="G200" s="9"/>
    </row>
    <row r="201" ht="15.75" customHeight="1">
      <c r="G201" s="9"/>
    </row>
    <row r="202" ht="15.75" customHeight="1">
      <c r="G202" s="9"/>
    </row>
    <row r="203" ht="15.75" customHeight="1">
      <c r="G203" s="9"/>
    </row>
    <row r="204" ht="15.75" customHeight="1">
      <c r="G204" s="9"/>
    </row>
    <row r="205" ht="15.75" customHeight="1">
      <c r="G205" s="9"/>
    </row>
    <row r="206" ht="15.75" customHeight="1">
      <c r="G206" s="9"/>
    </row>
    <row r="207" ht="15.75" customHeight="1">
      <c r="G207" s="9"/>
    </row>
    <row r="208" ht="15.75" customHeight="1">
      <c r="G208" s="9"/>
    </row>
    <row r="209" ht="15.75" customHeight="1">
      <c r="G209" s="9"/>
    </row>
    <row r="210" ht="15.75" customHeight="1">
      <c r="G210" s="9"/>
    </row>
    <row r="211" ht="15.75" customHeight="1">
      <c r="G211" s="9"/>
    </row>
    <row r="212" ht="15.75" customHeight="1">
      <c r="G212" s="9"/>
    </row>
    <row r="213" ht="15.75" customHeight="1">
      <c r="G213" s="9"/>
    </row>
    <row r="214" ht="15.75" customHeight="1">
      <c r="G214" s="9"/>
    </row>
    <row r="215" ht="15.75" customHeight="1">
      <c r="G215" s="9"/>
    </row>
    <row r="216" ht="15.75" customHeight="1">
      <c r="G216" s="9"/>
    </row>
    <row r="217" ht="15.75" customHeight="1">
      <c r="G217" s="9"/>
    </row>
    <row r="218" ht="15.75" customHeight="1">
      <c r="G218" s="9"/>
    </row>
    <row r="219" ht="15.75" customHeight="1">
      <c r="G219" s="9"/>
    </row>
    <row r="220" ht="15.75" customHeight="1">
      <c r="G220" s="9"/>
    </row>
    <row r="221" ht="15.75" customHeight="1">
      <c r="G221" s="9"/>
    </row>
    <row r="222" ht="15.75" customHeight="1">
      <c r="G222" s="9"/>
    </row>
    <row r="223" ht="15.75" customHeight="1">
      <c r="G223" s="9"/>
    </row>
    <row r="224" ht="15.75" customHeight="1">
      <c r="G224" s="9"/>
    </row>
    <row r="225" ht="15.75" customHeight="1">
      <c r="G225" s="9"/>
    </row>
    <row r="226" ht="15.75" customHeight="1">
      <c r="G226" s="9"/>
    </row>
    <row r="227" ht="15.75" customHeight="1">
      <c r="G227" s="9"/>
    </row>
    <row r="228" ht="15.75" customHeight="1">
      <c r="G228" s="9"/>
    </row>
    <row r="229" ht="15.75" customHeight="1">
      <c r="G229" s="9"/>
    </row>
    <row r="230" ht="15.75" customHeight="1">
      <c r="G230" s="9"/>
    </row>
    <row r="231" ht="15.75" customHeight="1">
      <c r="G231" s="9"/>
    </row>
    <row r="232" ht="15.75" customHeight="1">
      <c r="G232" s="9"/>
    </row>
    <row r="233" ht="15.75" customHeight="1">
      <c r="G233" s="9"/>
    </row>
    <row r="234" ht="15.75" customHeight="1">
      <c r="G234" s="9"/>
    </row>
    <row r="235" ht="15.75" customHeight="1">
      <c r="G235" s="9"/>
    </row>
    <row r="236" ht="15.75" customHeight="1">
      <c r="G236" s="9"/>
    </row>
    <row r="237" ht="15.75" customHeight="1">
      <c r="G237" s="9"/>
    </row>
    <row r="238" ht="15.75" customHeight="1">
      <c r="G238" s="9"/>
    </row>
    <row r="239" ht="15.75" customHeight="1">
      <c r="G239" s="9"/>
    </row>
    <row r="240" ht="15.75" customHeight="1">
      <c r="G240" s="9"/>
    </row>
    <row r="241" ht="15.75" customHeight="1">
      <c r="G241" s="9"/>
    </row>
    <row r="242" ht="15.75" customHeight="1">
      <c r="G242" s="9"/>
    </row>
    <row r="243" ht="15.75" customHeight="1">
      <c r="G243" s="9"/>
    </row>
    <row r="244" ht="15.75" customHeight="1">
      <c r="G244" s="9"/>
    </row>
    <row r="245" ht="15.75" customHeight="1">
      <c r="G245" s="9"/>
    </row>
    <row r="246" ht="15.75" customHeight="1">
      <c r="G246" s="9"/>
    </row>
    <row r="247" ht="15.75" customHeight="1">
      <c r="G247" s="9"/>
    </row>
    <row r="248" ht="15.75" customHeight="1">
      <c r="G248" s="9"/>
    </row>
    <row r="249" ht="15.75" customHeight="1">
      <c r="G249" s="9"/>
    </row>
    <row r="250" ht="15.75" customHeight="1">
      <c r="G250" s="9"/>
    </row>
    <row r="251" ht="15.75" customHeight="1">
      <c r="G251" s="9"/>
    </row>
    <row r="252" ht="15.75" customHeight="1">
      <c r="G252" s="9"/>
    </row>
    <row r="253" ht="15.75" customHeight="1">
      <c r="G253" s="9"/>
    </row>
    <row r="254" ht="15.75" customHeight="1">
      <c r="G254" s="9"/>
    </row>
    <row r="255" ht="15.75" customHeight="1">
      <c r="G255" s="9"/>
    </row>
    <row r="256" ht="15.75" customHeight="1">
      <c r="G256" s="9"/>
    </row>
    <row r="257" ht="15.75" customHeight="1">
      <c r="G257" s="9"/>
    </row>
    <row r="258" ht="15.75" customHeight="1">
      <c r="G258" s="9"/>
    </row>
    <row r="259" ht="15.75" customHeight="1">
      <c r="G259" s="9"/>
    </row>
    <row r="260" ht="15.75" customHeight="1">
      <c r="G260" s="9"/>
    </row>
    <row r="261" ht="15.75" customHeight="1">
      <c r="G261" s="9"/>
    </row>
    <row r="262" ht="15.75" customHeight="1">
      <c r="G262" s="9"/>
    </row>
    <row r="263" ht="15.75" customHeight="1">
      <c r="G263" s="9"/>
    </row>
    <row r="264" ht="15.75" customHeight="1">
      <c r="G264" s="9"/>
    </row>
    <row r="265" ht="15.75" customHeight="1">
      <c r="G265" s="9"/>
    </row>
    <row r="266" ht="15.75" customHeight="1">
      <c r="G266" s="9"/>
    </row>
    <row r="267" ht="15.75" customHeight="1">
      <c r="G267" s="9"/>
    </row>
    <row r="268" ht="15.75" customHeight="1">
      <c r="G268" s="9"/>
    </row>
    <row r="269" ht="15.75" customHeight="1">
      <c r="G269" s="9"/>
    </row>
    <row r="270" ht="15.75" customHeight="1">
      <c r="G270" s="9"/>
    </row>
    <row r="271" ht="15.75" customHeight="1">
      <c r="G271" s="9"/>
    </row>
    <row r="272" ht="15.75" customHeight="1">
      <c r="G272" s="9"/>
    </row>
    <row r="273" ht="15.75" customHeight="1">
      <c r="G273" s="9"/>
    </row>
    <row r="274" ht="15.75" customHeight="1">
      <c r="G274" s="9"/>
    </row>
    <row r="275" ht="15.75" customHeight="1">
      <c r="G275" s="9"/>
    </row>
    <row r="276" ht="15.75" customHeight="1">
      <c r="G276" s="9"/>
    </row>
    <row r="277" ht="15.75" customHeight="1">
      <c r="G277" s="9"/>
    </row>
    <row r="278" ht="15.75" customHeight="1">
      <c r="G278" s="9"/>
    </row>
    <row r="279" ht="15.75" customHeight="1">
      <c r="G279" s="9"/>
    </row>
    <row r="280" ht="15.75" customHeight="1">
      <c r="G280" s="9"/>
    </row>
    <row r="281" ht="15.75" customHeight="1">
      <c r="G281" s="9"/>
    </row>
    <row r="282" ht="15.75" customHeight="1">
      <c r="G282" s="9"/>
    </row>
    <row r="283" ht="15.75" customHeight="1">
      <c r="G283" s="9"/>
    </row>
    <row r="284" ht="15.75" customHeight="1">
      <c r="G284" s="9"/>
    </row>
    <row r="285" ht="15.75" customHeight="1">
      <c r="G285" s="9"/>
    </row>
    <row r="286" ht="15.75" customHeight="1">
      <c r="G286" s="9"/>
    </row>
    <row r="287" ht="15.75" customHeight="1">
      <c r="G287" s="9"/>
    </row>
    <row r="288" ht="15.75" customHeight="1">
      <c r="G288" s="9"/>
    </row>
    <row r="289" ht="15.75" customHeight="1">
      <c r="G289" s="9"/>
    </row>
    <row r="290" ht="15.75" customHeight="1">
      <c r="G290" s="9"/>
    </row>
    <row r="291" ht="15.75" customHeight="1">
      <c r="G291" s="9"/>
    </row>
    <row r="292" ht="15.75" customHeight="1">
      <c r="G292" s="9"/>
    </row>
    <row r="293" ht="15.75" customHeight="1">
      <c r="G293" s="9"/>
    </row>
    <row r="294" ht="15.75" customHeight="1">
      <c r="G294" s="9"/>
    </row>
    <row r="295" ht="15.75" customHeight="1">
      <c r="G295" s="9"/>
    </row>
    <row r="296" ht="15.75" customHeight="1">
      <c r="G296" s="9"/>
    </row>
    <row r="297" ht="15.75" customHeight="1">
      <c r="G297" s="9"/>
    </row>
    <row r="298" ht="15.75" customHeight="1">
      <c r="G298" s="9"/>
    </row>
    <row r="299" ht="15.75" customHeight="1">
      <c r="G299" s="9"/>
    </row>
    <row r="300" ht="15.75" customHeight="1">
      <c r="G300" s="9"/>
    </row>
    <row r="301" ht="15.75" customHeight="1">
      <c r="G301" s="9"/>
    </row>
    <row r="302" ht="15.75" customHeight="1">
      <c r="G302" s="9"/>
    </row>
    <row r="303" ht="15.75" customHeight="1">
      <c r="G303" s="9"/>
    </row>
    <row r="304" ht="15.75" customHeight="1">
      <c r="G304" s="9"/>
    </row>
    <row r="305" ht="15.75" customHeight="1">
      <c r="G305" s="9"/>
    </row>
    <row r="306" ht="15.75" customHeight="1">
      <c r="G306" s="9"/>
    </row>
    <row r="307" ht="15.75" customHeight="1">
      <c r="G307" s="9"/>
    </row>
    <row r="308" ht="15.75" customHeight="1">
      <c r="G308" s="9"/>
    </row>
    <row r="309" ht="15.75" customHeight="1">
      <c r="G309" s="9"/>
    </row>
    <row r="310" ht="15.75" customHeight="1">
      <c r="G310" s="9"/>
    </row>
    <row r="311" ht="15.75" customHeight="1">
      <c r="G311" s="9"/>
    </row>
    <row r="312" ht="15.75" customHeight="1">
      <c r="G312" s="9"/>
    </row>
    <row r="313" ht="15.75" customHeight="1">
      <c r="G313" s="9"/>
    </row>
    <row r="314" ht="15.75" customHeight="1">
      <c r="G314" s="9"/>
    </row>
    <row r="315" ht="15.75" customHeight="1">
      <c r="G315" s="9"/>
    </row>
    <row r="316" ht="15.75" customHeight="1">
      <c r="G316" s="9"/>
    </row>
    <row r="317" ht="15.75" customHeight="1">
      <c r="G317" s="9"/>
    </row>
    <row r="318" ht="15.75" customHeight="1">
      <c r="G318" s="9"/>
    </row>
    <row r="319" ht="15.75" customHeight="1">
      <c r="G319" s="9"/>
    </row>
    <row r="320" ht="15.75" customHeight="1">
      <c r="G320" s="9"/>
    </row>
    <row r="321" ht="15.75" customHeight="1">
      <c r="G321" s="9"/>
    </row>
    <row r="322" ht="15.75" customHeight="1">
      <c r="G322" s="9"/>
    </row>
    <row r="323" ht="15.75" customHeight="1">
      <c r="G323" s="9"/>
    </row>
    <row r="324" ht="15.75" customHeight="1">
      <c r="G324" s="9"/>
    </row>
    <row r="325" ht="15.75" customHeight="1">
      <c r="G325" s="9"/>
    </row>
    <row r="326" ht="15.75" customHeight="1">
      <c r="G326" s="9"/>
    </row>
    <row r="327" ht="15.75" customHeight="1">
      <c r="G327" s="9"/>
    </row>
    <row r="328" ht="15.75" customHeight="1">
      <c r="G328" s="9"/>
    </row>
    <row r="329" ht="15.75" customHeight="1">
      <c r="G329" s="9"/>
    </row>
    <row r="330" ht="15.75" customHeight="1">
      <c r="G330" s="9"/>
    </row>
    <row r="331" ht="15.75" customHeight="1">
      <c r="G331" s="9"/>
    </row>
    <row r="332" ht="15.75" customHeight="1">
      <c r="G332" s="9"/>
    </row>
    <row r="333" ht="15.75" customHeight="1">
      <c r="G333" s="9"/>
    </row>
    <row r="334" ht="15.75" customHeight="1">
      <c r="G334" s="9"/>
    </row>
    <row r="335" ht="15.75" customHeight="1">
      <c r="G335" s="9"/>
    </row>
    <row r="336" ht="15.75" customHeight="1">
      <c r="G336" s="9"/>
    </row>
    <row r="337" ht="15.75" customHeight="1">
      <c r="G337" s="9"/>
    </row>
    <row r="338" ht="15.75" customHeight="1">
      <c r="G338" s="9"/>
    </row>
    <row r="339" ht="15.75" customHeight="1">
      <c r="G339" s="9"/>
    </row>
    <row r="340" ht="15.75" customHeight="1">
      <c r="G340" s="9"/>
    </row>
    <row r="341" ht="15.75" customHeight="1">
      <c r="G341" s="9"/>
    </row>
    <row r="342" ht="15.75" customHeight="1">
      <c r="G342" s="9"/>
    </row>
    <row r="343" ht="15.75" customHeight="1">
      <c r="G343" s="9"/>
    </row>
    <row r="344" ht="15.75" customHeight="1">
      <c r="G344" s="9"/>
    </row>
    <row r="345" ht="15.75" customHeight="1">
      <c r="G345" s="9"/>
    </row>
    <row r="346" ht="15.75" customHeight="1">
      <c r="G346" s="9"/>
    </row>
    <row r="347" ht="15.75" customHeight="1">
      <c r="G347" s="9"/>
    </row>
    <row r="348" ht="15.75" customHeight="1">
      <c r="G348" s="9"/>
    </row>
    <row r="349" ht="15.75" customHeight="1">
      <c r="G349" s="9"/>
    </row>
    <row r="350" ht="15.75" customHeight="1">
      <c r="G350" s="9"/>
    </row>
    <row r="351" ht="15.75" customHeight="1">
      <c r="G351" s="9"/>
    </row>
    <row r="352" ht="15.75" customHeight="1">
      <c r="G352" s="9"/>
    </row>
    <row r="353" ht="15.75" customHeight="1">
      <c r="G353" s="9"/>
    </row>
    <row r="354" ht="15.75" customHeight="1">
      <c r="G354" s="9"/>
    </row>
    <row r="355" ht="15.75" customHeight="1">
      <c r="G355" s="9"/>
    </row>
    <row r="356" ht="15.75" customHeight="1">
      <c r="G356" s="9"/>
    </row>
    <row r="357" ht="15.75" customHeight="1">
      <c r="G357" s="9"/>
    </row>
    <row r="358" ht="15.75" customHeight="1">
      <c r="G358" s="9"/>
    </row>
    <row r="359" ht="15.75" customHeight="1">
      <c r="G359" s="9"/>
    </row>
    <row r="360" ht="15.75" customHeight="1">
      <c r="G360" s="9"/>
    </row>
    <row r="361" ht="15.75" customHeight="1">
      <c r="G361" s="9"/>
    </row>
    <row r="362" ht="15.75" customHeight="1">
      <c r="G362" s="9"/>
    </row>
    <row r="363" ht="15.75" customHeight="1">
      <c r="G363" s="9"/>
    </row>
    <row r="364" ht="15.75" customHeight="1">
      <c r="G364" s="9"/>
    </row>
    <row r="365" ht="15.75" customHeight="1">
      <c r="G365" s="9"/>
    </row>
    <row r="366" ht="15.75" customHeight="1">
      <c r="G366" s="9"/>
    </row>
    <row r="367" ht="15.75" customHeight="1">
      <c r="G367" s="9"/>
    </row>
    <row r="368" ht="15.75" customHeight="1">
      <c r="G368" s="9"/>
    </row>
    <row r="369" ht="15.75" customHeight="1">
      <c r="G369" s="9"/>
    </row>
    <row r="370" ht="15.75" customHeight="1">
      <c r="G370" s="9"/>
    </row>
    <row r="371" ht="15.75" customHeight="1">
      <c r="G371" s="9"/>
    </row>
    <row r="372" ht="15.75" customHeight="1">
      <c r="G372" s="9"/>
    </row>
    <row r="373" ht="15.75" customHeight="1">
      <c r="G373" s="9"/>
    </row>
    <row r="374" ht="15.75" customHeight="1">
      <c r="G374" s="9"/>
    </row>
    <row r="375" ht="15.75" customHeight="1">
      <c r="G375" s="9"/>
    </row>
    <row r="376" ht="15.75" customHeight="1">
      <c r="G376" s="9"/>
    </row>
    <row r="377" ht="15.75" customHeight="1">
      <c r="G377" s="9"/>
    </row>
    <row r="378" ht="15.75" customHeight="1">
      <c r="G378" s="9"/>
    </row>
    <row r="379" ht="15.75" customHeight="1">
      <c r="G379" s="9"/>
    </row>
    <row r="380" ht="15.75" customHeight="1">
      <c r="G380" s="9"/>
    </row>
    <row r="381" ht="15.75" customHeight="1">
      <c r="G381" s="9"/>
    </row>
    <row r="382" ht="15.75" customHeight="1">
      <c r="G382" s="9"/>
    </row>
    <row r="383" ht="15.75" customHeight="1">
      <c r="G383" s="9"/>
    </row>
    <row r="384" ht="15.75" customHeight="1">
      <c r="G384" s="9"/>
    </row>
    <row r="385" ht="15.75" customHeight="1">
      <c r="G385" s="9"/>
    </row>
    <row r="386" ht="15.75" customHeight="1">
      <c r="G386" s="9"/>
    </row>
    <row r="387" ht="15.75" customHeight="1">
      <c r="G387" s="9"/>
    </row>
    <row r="388" ht="15.75" customHeight="1">
      <c r="G388" s="9"/>
    </row>
    <row r="389" ht="15.75" customHeight="1">
      <c r="G389" s="9"/>
    </row>
    <row r="390" ht="15.75" customHeight="1">
      <c r="G390" s="9"/>
    </row>
    <row r="391" ht="15.75" customHeight="1">
      <c r="G391" s="9"/>
    </row>
    <row r="392" ht="15.75" customHeight="1">
      <c r="G392" s="9"/>
    </row>
    <row r="393" ht="15.75" customHeight="1">
      <c r="G393" s="9"/>
    </row>
    <row r="394" ht="15.75" customHeight="1">
      <c r="G394" s="9"/>
    </row>
    <row r="395" ht="15.75" customHeight="1">
      <c r="G395" s="9"/>
    </row>
    <row r="396" ht="15.75" customHeight="1">
      <c r="G396" s="9"/>
    </row>
    <row r="397" ht="15.75" customHeight="1">
      <c r="G397" s="9"/>
    </row>
    <row r="398" ht="15.75" customHeight="1">
      <c r="G398" s="9"/>
    </row>
    <row r="399" ht="15.75" customHeight="1">
      <c r="G399" s="9"/>
    </row>
    <row r="400" ht="15.75" customHeight="1">
      <c r="G400" s="9"/>
    </row>
    <row r="401" ht="15.75" customHeight="1">
      <c r="G401" s="9"/>
    </row>
    <row r="402" ht="15.75" customHeight="1">
      <c r="G402" s="9"/>
    </row>
    <row r="403" ht="15.75" customHeight="1">
      <c r="G403" s="9"/>
    </row>
    <row r="404" ht="15.75" customHeight="1">
      <c r="G404" s="9"/>
    </row>
    <row r="405" ht="15.75" customHeight="1">
      <c r="G405" s="9"/>
    </row>
    <row r="406" ht="15.75" customHeight="1">
      <c r="G406" s="9"/>
    </row>
    <row r="407" ht="15.75" customHeight="1">
      <c r="G407" s="9"/>
    </row>
    <row r="408" ht="15.75" customHeight="1">
      <c r="G408" s="9"/>
    </row>
    <row r="409" ht="15.75" customHeight="1">
      <c r="G409" s="9"/>
    </row>
    <row r="410" ht="15.75" customHeight="1">
      <c r="G410" s="9"/>
    </row>
    <row r="411" ht="15.75" customHeight="1">
      <c r="G411" s="9"/>
    </row>
    <row r="412" ht="15.75" customHeight="1">
      <c r="G412" s="9"/>
    </row>
    <row r="413" ht="15.75" customHeight="1">
      <c r="G413" s="9"/>
    </row>
    <row r="414" ht="15.75" customHeight="1">
      <c r="G414" s="9"/>
    </row>
    <row r="415" ht="15.75" customHeight="1">
      <c r="G415" s="9"/>
    </row>
    <row r="416" ht="15.75" customHeight="1">
      <c r="G416" s="9"/>
    </row>
    <row r="417" ht="15.75" customHeight="1">
      <c r="G417" s="9"/>
    </row>
    <row r="418" ht="15.75" customHeight="1">
      <c r="G418" s="9"/>
    </row>
    <row r="419" ht="15.75" customHeight="1">
      <c r="G419" s="9"/>
    </row>
    <row r="420" ht="15.75" customHeight="1">
      <c r="G420" s="9"/>
    </row>
    <row r="421" ht="15.75" customHeight="1">
      <c r="G421" s="9"/>
    </row>
    <row r="422" ht="15.75" customHeight="1">
      <c r="G422" s="9"/>
    </row>
    <row r="423" ht="15.75" customHeight="1">
      <c r="G423" s="9"/>
    </row>
    <row r="424" ht="15.75" customHeight="1">
      <c r="G424" s="9"/>
    </row>
    <row r="425" ht="15.75" customHeight="1">
      <c r="G425" s="9"/>
    </row>
    <row r="426" ht="15.75" customHeight="1">
      <c r="G426" s="9"/>
    </row>
    <row r="427" ht="15.75" customHeight="1">
      <c r="G427" s="9"/>
    </row>
    <row r="428" ht="15.75" customHeight="1">
      <c r="G428" s="9"/>
    </row>
    <row r="429" ht="15.75" customHeight="1">
      <c r="G429" s="9"/>
    </row>
    <row r="430" ht="15.75" customHeight="1">
      <c r="G430" s="9"/>
    </row>
    <row r="431" ht="15.75" customHeight="1">
      <c r="G431" s="9"/>
    </row>
    <row r="432" ht="15.75" customHeight="1">
      <c r="G432" s="9"/>
    </row>
    <row r="433" ht="15.75" customHeight="1">
      <c r="G433" s="9"/>
    </row>
    <row r="434" ht="15.75" customHeight="1">
      <c r="G434" s="9"/>
    </row>
    <row r="435" ht="15.75" customHeight="1">
      <c r="G435" s="9"/>
    </row>
    <row r="436" ht="15.75" customHeight="1">
      <c r="G436" s="9"/>
    </row>
    <row r="437" ht="15.75" customHeight="1">
      <c r="G437" s="9"/>
    </row>
    <row r="438" ht="15.75" customHeight="1">
      <c r="G438" s="9"/>
    </row>
    <row r="439" ht="15.75" customHeight="1">
      <c r="G439" s="9"/>
    </row>
    <row r="440" ht="15.75" customHeight="1">
      <c r="G440" s="9"/>
    </row>
    <row r="441" ht="15.75" customHeight="1">
      <c r="G441" s="9"/>
    </row>
    <row r="442" ht="15.75" customHeight="1">
      <c r="G442" s="9"/>
    </row>
    <row r="443" ht="15.75" customHeight="1">
      <c r="G443" s="9"/>
    </row>
    <row r="444" ht="15.75" customHeight="1">
      <c r="G444" s="9"/>
    </row>
    <row r="445" ht="15.75" customHeight="1">
      <c r="G445" s="9"/>
    </row>
    <row r="446" ht="15.75" customHeight="1">
      <c r="G446" s="9"/>
    </row>
    <row r="447" ht="15.75" customHeight="1">
      <c r="G447" s="9"/>
    </row>
    <row r="448" ht="15.75" customHeight="1">
      <c r="G448" s="9"/>
    </row>
    <row r="449" ht="15.75" customHeight="1">
      <c r="G449" s="9"/>
    </row>
    <row r="450" ht="15.75" customHeight="1">
      <c r="G450" s="9"/>
    </row>
    <row r="451" ht="15.75" customHeight="1">
      <c r="G451" s="9"/>
    </row>
    <row r="452" ht="15.75" customHeight="1">
      <c r="G452" s="9"/>
    </row>
    <row r="453" ht="15.75" customHeight="1">
      <c r="G453" s="9"/>
    </row>
    <row r="454" ht="15.75" customHeight="1">
      <c r="G454" s="9"/>
    </row>
    <row r="455" ht="15.75" customHeight="1">
      <c r="G455" s="9"/>
    </row>
    <row r="456" ht="15.75" customHeight="1">
      <c r="G456" s="9"/>
    </row>
    <row r="457" ht="15.75" customHeight="1">
      <c r="G457" s="9"/>
    </row>
    <row r="458" ht="15.75" customHeight="1">
      <c r="G458" s="9"/>
    </row>
    <row r="459" ht="15.75" customHeight="1">
      <c r="G459" s="9"/>
    </row>
    <row r="460" ht="15.75" customHeight="1">
      <c r="G460" s="9"/>
    </row>
    <row r="461" ht="15.75" customHeight="1">
      <c r="G461" s="9"/>
    </row>
    <row r="462" ht="15.75" customHeight="1">
      <c r="G462" s="9"/>
    </row>
    <row r="463" ht="15.75" customHeight="1">
      <c r="G463" s="9"/>
    </row>
    <row r="464" ht="15.75" customHeight="1">
      <c r="G464" s="9"/>
    </row>
    <row r="465" ht="15.75" customHeight="1">
      <c r="G465" s="9"/>
    </row>
    <row r="466" ht="15.75" customHeight="1">
      <c r="G466" s="9"/>
    </row>
    <row r="467" ht="15.75" customHeight="1">
      <c r="G467" s="9"/>
    </row>
    <row r="468" ht="15.75" customHeight="1">
      <c r="G468" s="9"/>
    </row>
    <row r="469" ht="15.75" customHeight="1">
      <c r="G469" s="9"/>
    </row>
    <row r="470" ht="15.75" customHeight="1">
      <c r="G470" s="9"/>
    </row>
    <row r="471" ht="15.75" customHeight="1">
      <c r="G471" s="9"/>
    </row>
    <row r="472" ht="15.75" customHeight="1">
      <c r="G472" s="9"/>
    </row>
    <row r="473" ht="15.75" customHeight="1">
      <c r="G473" s="9"/>
    </row>
    <row r="474" ht="15.75" customHeight="1">
      <c r="G474" s="9"/>
    </row>
    <row r="475" ht="15.75" customHeight="1">
      <c r="G475" s="9"/>
    </row>
    <row r="476" ht="15.75" customHeight="1">
      <c r="G476" s="9"/>
    </row>
    <row r="477" ht="15.75" customHeight="1">
      <c r="G477" s="9"/>
    </row>
    <row r="478" ht="15.75" customHeight="1">
      <c r="G478" s="9"/>
    </row>
    <row r="479" ht="15.75" customHeight="1">
      <c r="G479" s="9"/>
    </row>
    <row r="480" ht="15.75" customHeight="1">
      <c r="G480" s="9"/>
    </row>
    <row r="481" ht="15.75" customHeight="1">
      <c r="G481" s="9"/>
    </row>
    <row r="482" ht="15.75" customHeight="1">
      <c r="G482" s="9"/>
    </row>
    <row r="483" ht="15.75" customHeight="1">
      <c r="G483" s="9"/>
    </row>
    <row r="484" ht="15.75" customHeight="1">
      <c r="G484" s="9"/>
    </row>
    <row r="485" ht="15.75" customHeight="1">
      <c r="G485" s="9"/>
    </row>
    <row r="486" ht="15.75" customHeight="1">
      <c r="G486" s="9"/>
    </row>
    <row r="487" ht="15.75" customHeight="1">
      <c r="G487" s="9"/>
    </row>
    <row r="488" ht="15.75" customHeight="1">
      <c r="G488" s="9"/>
    </row>
    <row r="489" ht="15.75" customHeight="1">
      <c r="G489" s="9"/>
    </row>
    <row r="490" ht="15.75" customHeight="1">
      <c r="G490" s="9"/>
    </row>
    <row r="491" ht="15.75" customHeight="1">
      <c r="G491" s="9"/>
    </row>
    <row r="492" ht="15.75" customHeight="1">
      <c r="G492" s="9"/>
    </row>
    <row r="493" ht="15.75" customHeight="1">
      <c r="G493" s="9"/>
    </row>
    <row r="494" ht="15.75" customHeight="1">
      <c r="G494" s="9"/>
    </row>
    <row r="495" ht="15.75" customHeight="1">
      <c r="G495" s="9"/>
    </row>
    <row r="496" ht="15.75" customHeight="1">
      <c r="G496" s="9"/>
    </row>
    <row r="497" ht="15.75" customHeight="1">
      <c r="G497" s="9"/>
    </row>
    <row r="498" ht="15.75" customHeight="1">
      <c r="G498" s="9"/>
    </row>
    <row r="499" ht="15.75" customHeight="1">
      <c r="G499" s="9"/>
    </row>
    <row r="500" ht="15.75" customHeight="1">
      <c r="G500" s="9"/>
    </row>
    <row r="501" ht="15.75" customHeight="1">
      <c r="G501" s="9"/>
    </row>
    <row r="502" ht="15.75" customHeight="1">
      <c r="G502" s="9"/>
    </row>
    <row r="503" ht="15.75" customHeight="1">
      <c r="G503" s="9"/>
    </row>
    <row r="504" ht="15.75" customHeight="1">
      <c r="G504" s="9"/>
    </row>
    <row r="505" ht="15.75" customHeight="1">
      <c r="G505" s="9"/>
    </row>
    <row r="506" ht="15.75" customHeight="1">
      <c r="G506" s="9"/>
    </row>
    <row r="507" ht="15.75" customHeight="1">
      <c r="G507" s="9"/>
    </row>
    <row r="508" ht="15.75" customHeight="1">
      <c r="G508" s="9"/>
    </row>
    <row r="509" ht="15.75" customHeight="1">
      <c r="G509" s="9"/>
    </row>
    <row r="510" ht="15.75" customHeight="1">
      <c r="G510" s="9"/>
    </row>
    <row r="511" ht="15.75" customHeight="1">
      <c r="G511" s="9"/>
    </row>
    <row r="512" ht="15.75" customHeight="1">
      <c r="G512" s="9"/>
    </row>
    <row r="513" ht="15.75" customHeight="1">
      <c r="G513" s="9"/>
    </row>
    <row r="514" ht="15.75" customHeight="1">
      <c r="G514" s="9"/>
    </row>
    <row r="515" ht="15.75" customHeight="1">
      <c r="G515" s="9"/>
    </row>
    <row r="516" ht="15.75" customHeight="1">
      <c r="G516" s="9"/>
    </row>
    <row r="517" ht="15.75" customHeight="1">
      <c r="G517" s="9"/>
    </row>
    <row r="518" ht="15.75" customHeight="1">
      <c r="G518" s="9"/>
    </row>
    <row r="519" ht="15.75" customHeight="1">
      <c r="G519" s="9"/>
    </row>
    <row r="520" ht="15.75" customHeight="1">
      <c r="G520" s="9"/>
    </row>
    <row r="521" ht="15.75" customHeight="1">
      <c r="G521" s="9"/>
    </row>
    <row r="522" ht="15.75" customHeight="1">
      <c r="G522" s="9"/>
    </row>
    <row r="523" ht="15.75" customHeight="1">
      <c r="G523" s="9"/>
    </row>
    <row r="524" ht="15.75" customHeight="1">
      <c r="G524" s="9"/>
    </row>
    <row r="525" ht="15.75" customHeight="1">
      <c r="G525" s="9"/>
    </row>
    <row r="526" ht="15.75" customHeight="1">
      <c r="G526" s="9"/>
    </row>
    <row r="527" ht="15.75" customHeight="1">
      <c r="G527" s="9"/>
    </row>
    <row r="528" ht="15.75" customHeight="1">
      <c r="G528" s="9"/>
    </row>
    <row r="529" ht="15.75" customHeight="1">
      <c r="G529" s="9"/>
    </row>
    <row r="530" ht="15.75" customHeight="1">
      <c r="G530" s="9"/>
    </row>
    <row r="531" ht="15.75" customHeight="1">
      <c r="G531" s="9"/>
    </row>
    <row r="532" ht="15.75" customHeight="1">
      <c r="G532" s="9"/>
    </row>
    <row r="533" ht="15.75" customHeight="1">
      <c r="G533" s="9"/>
    </row>
    <row r="534" ht="15.75" customHeight="1">
      <c r="G534" s="9"/>
    </row>
    <row r="535" ht="15.75" customHeight="1">
      <c r="G535" s="9"/>
    </row>
    <row r="536" ht="15.75" customHeight="1">
      <c r="G536" s="9"/>
    </row>
    <row r="537" ht="15.75" customHeight="1">
      <c r="G537" s="9"/>
    </row>
    <row r="538" ht="15.75" customHeight="1">
      <c r="G538" s="9"/>
    </row>
    <row r="539" ht="15.75" customHeight="1">
      <c r="G539" s="9"/>
    </row>
    <row r="540" ht="15.75" customHeight="1">
      <c r="G540" s="9"/>
    </row>
    <row r="541" ht="15.75" customHeight="1">
      <c r="G541" s="9"/>
    </row>
    <row r="542" ht="15.75" customHeight="1">
      <c r="G542" s="9"/>
    </row>
    <row r="543" ht="15.75" customHeight="1">
      <c r="G543" s="9"/>
    </row>
    <row r="544" ht="15.75" customHeight="1">
      <c r="G544" s="9"/>
    </row>
    <row r="545" ht="15.75" customHeight="1">
      <c r="G545" s="9"/>
    </row>
    <row r="546" ht="15.75" customHeight="1">
      <c r="G546" s="9"/>
    </row>
    <row r="547" ht="15.75" customHeight="1">
      <c r="G547" s="9"/>
    </row>
    <row r="548" ht="15.75" customHeight="1">
      <c r="G548" s="9"/>
    </row>
    <row r="549" ht="15.75" customHeight="1">
      <c r="G549" s="9"/>
    </row>
    <row r="550" ht="15.75" customHeight="1">
      <c r="G550" s="9"/>
    </row>
    <row r="551" ht="15.75" customHeight="1">
      <c r="G551" s="9"/>
    </row>
    <row r="552" ht="15.75" customHeight="1">
      <c r="G552" s="9"/>
    </row>
    <row r="553" ht="15.75" customHeight="1">
      <c r="G553" s="9"/>
    </row>
    <row r="554" ht="15.75" customHeight="1">
      <c r="G554" s="9"/>
    </row>
    <row r="555" ht="15.75" customHeight="1">
      <c r="G555" s="9"/>
    </row>
    <row r="556" ht="15.75" customHeight="1">
      <c r="G556" s="9"/>
    </row>
    <row r="557" ht="15.75" customHeight="1">
      <c r="G557" s="9"/>
    </row>
    <row r="558" ht="15.75" customHeight="1">
      <c r="G558" s="9"/>
    </row>
    <row r="559" ht="15.75" customHeight="1">
      <c r="G559" s="9"/>
    </row>
    <row r="560" ht="15.75" customHeight="1">
      <c r="G560" s="9"/>
    </row>
    <row r="561" ht="15.75" customHeight="1">
      <c r="G561" s="9"/>
    </row>
    <row r="562" ht="15.75" customHeight="1">
      <c r="G562" s="9"/>
    </row>
    <row r="563" ht="15.75" customHeight="1">
      <c r="G563" s="9"/>
    </row>
    <row r="564" ht="15.75" customHeight="1">
      <c r="G564" s="9"/>
    </row>
    <row r="565" ht="15.75" customHeight="1">
      <c r="G565" s="9"/>
    </row>
    <row r="566" ht="15.75" customHeight="1">
      <c r="G566" s="9"/>
    </row>
    <row r="567" ht="15.75" customHeight="1">
      <c r="G567" s="9"/>
    </row>
    <row r="568" ht="15.75" customHeight="1">
      <c r="G568" s="9"/>
    </row>
    <row r="569" ht="15.75" customHeight="1">
      <c r="G569" s="9"/>
    </row>
    <row r="570" ht="15.75" customHeight="1">
      <c r="G570" s="9"/>
    </row>
    <row r="571" ht="15.75" customHeight="1">
      <c r="G571" s="9"/>
    </row>
    <row r="572" ht="15.75" customHeight="1">
      <c r="G572" s="9"/>
    </row>
    <row r="573" ht="15.75" customHeight="1">
      <c r="G573" s="9"/>
    </row>
    <row r="574" ht="15.75" customHeight="1">
      <c r="G574" s="9"/>
    </row>
    <row r="575" ht="15.75" customHeight="1">
      <c r="G575" s="9"/>
    </row>
    <row r="576" ht="15.75" customHeight="1">
      <c r="G576" s="9"/>
    </row>
    <row r="577" ht="15.75" customHeight="1">
      <c r="G577" s="9"/>
    </row>
    <row r="578" ht="15.75" customHeight="1">
      <c r="G578" s="9"/>
    </row>
    <row r="579" ht="15.75" customHeight="1">
      <c r="G579" s="9"/>
    </row>
    <row r="580" ht="15.75" customHeight="1">
      <c r="G580" s="9"/>
    </row>
    <row r="581" ht="15.75" customHeight="1">
      <c r="G581" s="9"/>
    </row>
    <row r="582" ht="15.75" customHeight="1">
      <c r="G582" s="9"/>
    </row>
    <row r="583" ht="15.75" customHeight="1">
      <c r="G583" s="9"/>
    </row>
    <row r="584" ht="15.75" customHeight="1">
      <c r="G584" s="9"/>
    </row>
    <row r="585" ht="15.75" customHeight="1">
      <c r="G585" s="9"/>
    </row>
    <row r="586" ht="15.75" customHeight="1">
      <c r="G586" s="9"/>
    </row>
    <row r="587" ht="15.75" customHeight="1">
      <c r="G587" s="9"/>
    </row>
    <row r="588" ht="15.75" customHeight="1">
      <c r="G588" s="9"/>
    </row>
    <row r="589" ht="15.75" customHeight="1">
      <c r="G589" s="9"/>
    </row>
    <row r="590" ht="15.75" customHeight="1">
      <c r="G590" s="9"/>
    </row>
    <row r="591" ht="15.75" customHeight="1">
      <c r="G591" s="9"/>
    </row>
    <row r="592" ht="15.75" customHeight="1">
      <c r="G592" s="9"/>
    </row>
    <row r="593" ht="15.75" customHeight="1">
      <c r="G593" s="9"/>
    </row>
    <row r="594" ht="15.75" customHeight="1">
      <c r="G594" s="9"/>
    </row>
    <row r="595" ht="15.75" customHeight="1">
      <c r="G595" s="9"/>
    </row>
    <row r="596" ht="15.75" customHeight="1">
      <c r="G596" s="9"/>
    </row>
    <row r="597" ht="15.75" customHeight="1">
      <c r="G597" s="9"/>
    </row>
    <row r="598" ht="15.75" customHeight="1">
      <c r="G598" s="9"/>
    </row>
    <row r="599" ht="15.75" customHeight="1">
      <c r="G599" s="9"/>
    </row>
    <row r="600" ht="15.75" customHeight="1">
      <c r="G600" s="9"/>
    </row>
    <row r="601" ht="15.75" customHeight="1">
      <c r="G601" s="9"/>
    </row>
    <row r="602" ht="15.75" customHeight="1">
      <c r="G602" s="9"/>
    </row>
    <row r="603" ht="15.75" customHeight="1">
      <c r="G603" s="9"/>
    </row>
    <row r="604" ht="15.75" customHeight="1">
      <c r="G604" s="9"/>
    </row>
    <row r="605" ht="15.75" customHeight="1">
      <c r="G605" s="9"/>
    </row>
    <row r="606" ht="15.75" customHeight="1">
      <c r="G606" s="9"/>
    </row>
    <row r="607" ht="15.75" customHeight="1">
      <c r="G607" s="9"/>
    </row>
    <row r="608" ht="15.75" customHeight="1">
      <c r="G608" s="9"/>
    </row>
    <row r="609" ht="15.75" customHeight="1">
      <c r="G609" s="9"/>
    </row>
    <row r="610" ht="15.75" customHeight="1">
      <c r="G610" s="9"/>
    </row>
    <row r="611" ht="15.75" customHeight="1">
      <c r="G611" s="9"/>
    </row>
    <row r="612" ht="15.75" customHeight="1">
      <c r="G612" s="9"/>
    </row>
    <row r="613" ht="15.75" customHeight="1">
      <c r="G613" s="9"/>
    </row>
    <row r="614" ht="15.75" customHeight="1">
      <c r="G614" s="9"/>
    </row>
    <row r="615" ht="15.75" customHeight="1">
      <c r="G615" s="9"/>
    </row>
    <row r="616" ht="15.75" customHeight="1">
      <c r="G616" s="9"/>
    </row>
    <row r="617" ht="15.75" customHeight="1">
      <c r="G617" s="9"/>
    </row>
    <row r="618" ht="15.75" customHeight="1">
      <c r="G618" s="9"/>
    </row>
    <row r="619" ht="15.75" customHeight="1">
      <c r="G619" s="9"/>
    </row>
    <row r="620" ht="15.75" customHeight="1">
      <c r="G620" s="9"/>
    </row>
    <row r="621" ht="15.75" customHeight="1">
      <c r="G621" s="9"/>
    </row>
    <row r="622" ht="15.75" customHeight="1">
      <c r="G622" s="9"/>
    </row>
    <row r="623" ht="15.75" customHeight="1">
      <c r="G623" s="9"/>
    </row>
    <row r="624" ht="15.75" customHeight="1">
      <c r="G624" s="9"/>
    </row>
    <row r="625" ht="15.75" customHeight="1">
      <c r="G625" s="9"/>
    </row>
    <row r="626" ht="15.75" customHeight="1">
      <c r="G626" s="9"/>
    </row>
    <row r="627" ht="15.75" customHeight="1">
      <c r="G627" s="9"/>
    </row>
    <row r="628" ht="15.75" customHeight="1">
      <c r="G628" s="9"/>
    </row>
    <row r="629" ht="15.75" customHeight="1">
      <c r="G629" s="9"/>
    </row>
    <row r="630" ht="15.75" customHeight="1">
      <c r="G630" s="9"/>
    </row>
    <row r="631" ht="15.75" customHeight="1">
      <c r="G631" s="9"/>
    </row>
    <row r="632" ht="15.75" customHeight="1">
      <c r="G632" s="9"/>
    </row>
    <row r="633" ht="15.75" customHeight="1">
      <c r="G633" s="9"/>
    </row>
    <row r="634" ht="15.75" customHeight="1">
      <c r="G634" s="9"/>
    </row>
    <row r="635" ht="15.75" customHeight="1">
      <c r="G635" s="9"/>
    </row>
    <row r="636" ht="15.75" customHeight="1">
      <c r="G636" s="9"/>
    </row>
    <row r="637" ht="15.75" customHeight="1">
      <c r="G637" s="9"/>
    </row>
    <row r="638" ht="15.75" customHeight="1">
      <c r="G638" s="9"/>
    </row>
    <row r="639" ht="15.75" customHeight="1">
      <c r="G639" s="9"/>
    </row>
    <row r="640" ht="15.75" customHeight="1">
      <c r="G640" s="9"/>
    </row>
    <row r="641" ht="15.75" customHeight="1">
      <c r="G641" s="9"/>
    </row>
    <row r="642" ht="15.75" customHeight="1">
      <c r="G642" s="9"/>
    </row>
    <row r="643" ht="15.75" customHeight="1">
      <c r="G643" s="9"/>
    </row>
    <row r="644" ht="15.75" customHeight="1">
      <c r="G644" s="9"/>
    </row>
    <row r="645" ht="15.75" customHeight="1">
      <c r="G645" s="9"/>
    </row>
    <row r="646" ht="15.75" customHeight="1">
      <c r="G646" s="9"/>
    </row>
    <row r="647" ht="15.75" customHeight="1">
      <c r="G647" s="9"/>
    </row>
    <row r="648" ht="15.75" customHeight="1">
      <c r="G648" s="9"/>
    </row>
    <row r="649" ht="15.75" customHeight="1">
      <c r="G649" s="9"/>
    </row>
    <row r="650" ht="15.75" customHeight="1">
      <c r="G650" s="9"/>
    </row>
    <row r="651" ht="15.75" customHeight="1">
      <c r="G651" s="9"/>
    </row>
    <row r="652" ht="15.75" customHeight="1">
      <c r="G652" s="9"/>
    </row>
    <row r="653" ht="15.75" customHeight="1">
      <c r="G653" s="9"/>
    </row>
    <row r="654" ht="15.75" customHeight="1">
      <c r="G654" s="9"/>
    </row>
    <row r="655" ht="15.75" customHeight="1">
      <c r="G655" s="9"/>
    </row>
    <row r="656" ht="15.75" customHeight="1">
      <c r="G656" s="9"/>
    </row>
    <row r="657" ht="15.75" customHeight="1">
      <c r="G657" s="9"/>
    </row>
    <row r="658" ht="15.75" customHeight="1">
      <c r="G658" s="9"/>
    </row>
    <row r="659" ht="15.75" customHeight="1">
      <c r="G659" s="9"/>
    </row>
    <row r="660" ht="15.75" customHeight="1">
      <c r="G660" s="9"/>
    </row>
    <row r="661" ht="15.75" customHeight="1">
      <c r="G661" s="9"/>
    </row>
    <row r="662" ht="15.75" customHeight="1">
      <c r="G662" s="9"/>
    </row>
    <row r="663" ht="15.75" customHeight="1">
      <c r="G663" s="9"/>
    </row>
    <row r="664" ht="15.75" customHeight="1">
      <c r="G664" s="9"/>
    </row>
    <row r="665" ht="15.75" customHeight="1">
      <c r="G665" s="9"/>
    </row>
    <row r="666" ht="15.75" customHeight="1">
      <c r="G666" s="9"/>
    </row>
    <row r="667" ht="15.75" customHeight="1">
      <c r="G667" s="9"/>
    </row>
    <row r="668" ht="15.75" customHeight="1">
      <c r="G668" s="9"/>
    </row>
    <row r="669" ht="15.75" customHeight="1">
      <c r="G669" s="9"/>
    </row>
    <row r="670" ht="15.75" customHeight="1">
      <c r="G670" s="9"/>
    </row>
    <row r="671" ht="15.75" customHeight="1">
      <c r="G671" s="9"/>
    </row>
    <row r="672" ht="15.75" customHeight="1">
      <c r="G672" s="9"/>
    </row>
    <row r="673" ht="15.75" customHeight="1">
      <c r="G673" s="9"/>
    </row>
    <row r="674" ht="15.75" customHeight="1">
      <c r="G674" s="9"/>
    </row>
    <row r="675" ht="15.75" customHeight="1">
      <c r="G675" s="9"/>
    </row>
    <row r="676" ht="15.75" customHeight="1">
      <c r="G676" s="9"/>
    </row>
    <row r="677" ht="15.75" customHeight="1">
      <c r="G677" s="9"/>
    </row>
    <row r="678" ht="15.75" customHeight="1">
      <c r="G678" s="9"/>
    </row>
    <row r="679" ht="15.75" customHeight="1">
      <c r="G679" s="9"/>
    </row>
    <row r="680" ht="15.75" customHeight="1">
      <c r="G680" s="9"/>
    </row>
    <row r="681" ht="15.75" customHeight="1">
      <c r="G681" s="9"/>
    </row>
    <row r="682" ht="15.75" customHeight="1">
      <c r="G682" s="9"/>
    </row>
    <row r="683" ht="15.75" customHeight="1">
      <c r="G683" s="9"/>
    </row>
    <row r="684" ht="15.75" customHeight="1">
      <c r="G684" s="9"/>
    </row>
    <row r="685" ht="15.75" customHeight="1">
      <c r="G685" s="9"/>
    </row>
    <row r="686" ht="15.75" customHeight="1">
      <c r="G686" s="9"/>
    </row>
    <row r="687" ht="15.75" customHeight="1">
      <c r="G687" s="9"/>
    </row>
    <row r="688" ht="15.75" customHeight="1">
      <c r="G688" s="9"/>
    </row>
    <row r="689" ht="15.75" customHeight="1">
      <c r="G689" s="9"/>
    </row>
    <row r="690" ht="15.75" customHeight="1">
      <c r="G690" s="9"/>
    </row>
    <row r="691" ht="15.75" customHeight="1">
      <c r="G691" s="9"/>
    </row>
    <row r="692" ht="15.75" customHeight="1">
      <c r="G692" s="9"/>
    </row>
    <row r="693" ht="15.75" customHeight="1">
      <c r="G693" s="9"/>
    </row>
    <row r="694" ht="15.75" customHeight="1">
      <c r="G694" s="9"/>
    </row>
    <row r="695" ht="15.75" customHeight="1">
      <c r="G695" s="9"/>
    </row>
    <row r="696" ht="15.75" customHeight="1">
      <c r="G696" s="9"/>
    </row>
    <row r="697" ht="15.75" customHeight="1">
      <c r="G697" s="9"/>
    </row>
    <row r="698" ht="15.75" customHeight="1">
      <c r="G698" s="9"/>
    </row>
    <row r="699" ht="15.75" customHeight="1">
      <c r="G699" s="9"/>
    </row>
    <row r="700" ht="15.75" customHeight="1">
      <c r="G700" s="9"/>
    </row>
    <row r="701" ht="15.75" customHeight="1">
      <c r="G701" s="9"/>
    </row>
    <row r="702" ht="15.75" customHeight="1">
      <c r="G702" s="9"/>
    </row>
    <row r="703" ht="15.75" customHeight="1">
      <c r="G703" s="9"/>
    </row>
    <row r="704" ht="15.75" customHeight="1">
      <c r="G704" s="9"/>
    </row>
    <row r="705" ht="15.75" customHeight="1">
      <c r="G705" s="9"/>
    </row>
    <row r="706" ht="15.75" customHeight="1">
      <c r="G706" s="9"/>
    </row>
    <row r="707" ht="15.75" customHeight="1">
      <c r="G707" s="9"/>
    </row>
    <row r="708" ht="15.75" customHeight="1">
      <c r="G708" s="9"/>
    </row>
    <row r="709" ht="15.75" customHeight="1">
      <c r="G709" s="9"/>
    </row>
    <row r="710" ht="15.75" customHeight="1">
      <c r="G710" s="9"/>
    </row>
    <row r="711" ht="15.75" customHeight="1">
      <c r="G711" s="9"/>
    </row>
    <row r="712" ht="15.75" customHeight="1">
      <c r="G712" s="9"/>
    </row>
    <row r="713" ht="15.75" customHeight="1">
      <c r="G713" s="9"/>
    </row>
    <row r="714" ht="15.75" customHeight="1">
      <c r="G714" s="9"/>
    </row>
    <row r="715" ht="15.75" customHeight="1">
      <c r="G715" s="9"/>
    </row>
    <row r="716" ht="15.75" customHeight="1">
      <c r="G716" s="9"/>
    </row>
    <row r="717" ht="15.75" customHeight="1">
      <c r="G717" s="9"/>
    </row>
    <row r="718" ht="15.75" customHeight="1">
      <c r="G718" s="9"/>
    </row>
    <row r="719" ht="15.75" customHeight="1">
      <c r="G719" s="9"/>
    </row>
    <row r="720" ht="15.75" customHeight="1">
      <c r="G720" s="9"/>
    </row>
    <row r="721" ht="15.75" customHeight="1">
      <c r="G721" s="9"/>
    </row>
    <row r="722" ht="15.75" customHeight="1">
      <c r="G722" s="9"/>
    </row>
    <row r="723" ht="15.75" customHeight="1">
      <c r="G723" s="9"/>
    </row>
    <row r="724" ht="15.75" customHeight="1">
      <c r="G724" s="9"/>
    </row>
    <row r="725" ht="15.75" customHeight="1">
      <c r="G725" s="9"/>
    </row>
    <row r="726" ht="15.75" customHeight="1">
      <c r="G726" s="9"/>
    </row>
    <row r="727" ht="15.75" customHeight="1">
      <c r="G727" s="9"/>
    </row>
    <row r="728" ht="15.75" customHeight="1">
      <c r="G728" s="9"/>
    </row>
    <row r="729" ht="15.75" customHeight="1">
      <c r="G729" s="9"/>
    </row>
    <row r="730" ht="15.75" customHeight="1">
      <c r="G730" s="9"/>
    </row>
    <row r="731" ht="15.75" customHeight="1">
      <c r="G731" s="9"/>
    </row>
    <row r="732" ht="15.75" customHeight="1">
      <c r="G732" s="9"/>
    </row>
    <row r="733" ht="15.75" customHeight="1">
      <c r="G733" s="9"/>
    </row>
    <row r="734" ht="15.75" customHeight="1">
      <c r="G734" s="9"/>
    </row>
    <row r="735" ht="15.75" customHeight="1">
      <c r="G735" s="9"/>
    </row>
    <row r="736" ht="15.75" customHeight="1">
      <c r="G736" s="9"/>
    </row>
    <row r="737" ht="15.75" customHeight="1">
      <c r="G737" s="9"/>
    </row>
    <row r="738" ht="15.75" customHeight="1">
      <c r="G738" s="9"/>
    </row>
    <row r="739" ht="15.75" customHeight="1">
      <c r="G739" s="9"/>
    </row>
    <row r="740" ht="15.75" customHeight="1">
      <c r="G740" s="9"/>
    </row>
    <row r="741" ht="15.75" customHeight="1">
      <c r="G741" s="9"/>
    </row>
    <row r="742" ht="15.75" customHeight="1">
      <c r="G742" s="9"/>
    </row>
    <row r="743" ht="15.75" customHeight="1">
      <c r="G743" s="9"/>
    </row>
    <row r="744" ht="15.75" customHeight="1">
      <c r="G744" s="9"/>
    </row>
    <row r="745" ht="15.75" customHeight="1">
      <c r="G745" s="9"/>
    </row>
    <row r="746" ht="15.75" customHeight="1">
      <c r="G746" s="9"/>
    </row>
    <row r="747" ht="15.75" customHeight="1">
      <c r="G747" s="9"/>
    </row>
    <row r="748" ht="15.75" customHeight="1">
      <c r="G748" s="9"/>
    </row>
    <row r="749" ht="15.75" customHeight="1">
      <c r="G749" s="9"/>
    </row>
    <row r="750" ht="15.75" customHeight="1">
      <c r="G750" s="9"/>
    </row>
    <row r="751" ht="15.75" customHeight="1">
      <c r="G751" s="9"/>
    </row>
    <row r="752" ht="15.75" customHeight="1">
      <c r="G752" s="9"/>
    </row>
    <row r="753" ht="15.75" customHeight="1">
      <c r="G753" s="9"/>
    </row>
    <row r="754" ht="15.75" customHeight="1">
      <c r="G754" s="9"/>
    </row>
    <row r="755" ht="15.75" customHeight="1">
      <c r="G755" s="9"/>
    </row>
    <row r="756" ht="15.75" customHeight="1">
      <c r="G756" s="9"/>
    </row>
    <row r="757" ht="15.75" customHeight="1">
      <c r="G757" s="9"/>
    </row>
    <row r="758" ht="15.75" customHeight="1">
      <c r="G758" s="9"/>
    </row>
    <row r="759" ht="15.75" customHeight="1">
      <c r="G759" s="9"/>
    </row>
    <row r="760" ht="15.75" customHeight="1">
      <c r="G760" s="9"/>
    </row>
    <row r="761" ht="15.75" customHeight="1">
      <c r="G761" s="9"/>
    </row>
    <row r="762" ht="15.75" customHeight="1">
      <c r="G762" s="9"/>
    </row>
    <row r="763" ht="15.75" customHeight="1">
      <c r="G763" s="9"/>
    </row>
    <row r="764" ht="15.75" customHeight="1">
      <c r="G764" s="9"/>
    </row>
    <row r="765" ht="15.75" customHeight="1">
      <c r="G765" s="9"/>
    </row>
    <row r="766" ht="15.75" customHeight="1">
      <c r="G766" s="9"/>
    </row>
    <row r="767" ht="15.75" customHeight="1">
      <c r="G767" s="9"/>
    </row>
    <row r="768" ht="15.75" customHeight="1">
      <c r="G768" s="9"/>
    </row>
    <row r="769" ht="15.75" customHeight="1">
      <c r="G769" s="9"/>
    </row>
    <row r="770" ht="15.75" customHeight="1">
      <c r="G770" s="9"/>
    </row>
    <row r="771" ht="15.75" customHeight="1">
      <c r="G771" s="9"/>
    </row>
    <row r="772" ht="15.75" customHeight="1">
      <c r="G772" s="9"/>
    </row>
    <row r="773" ht="15.75" customHeight="1">
      <c r="G773" s="9"/>
    </row>
    <row r="774" ht="15.75" customHeight="1">
      <c r="G774" s="9"/>
    </row>
    <row r="775" ht="15.75" customHeight="1">
      <c r="G775" s="9"/>
    </row>
    <row r="776" ht="15.75" customHeight="1">
      <c r="G776" s="9"/>
    </row>
    <row r="777" ht="15.75" customHeight="1">
      <c r="G777" s="9"/>
    </row>
    <row r="778" ht="15.75" customHeight="1">
      <c r="G778" s="9"/>
    </row>
    <row r="779" ht="15.75" customHeight="1">
      <c r="G779" s="9"/>
    </row>
    <row r="780" ht="15.75" customHeight="1">
      <c r="G780" s="9"/>
    </row>
    <row r="781" ht="15.75" customHeight="1">
      <c r="G781" s="9"/>
    </row>
    <row r="782" ht="15.75" customHeight="1">
      <c r="G782" s="9"/>
    </row>
    <row r="783" ht="15.75" customHeight="1">
      <c r="G783" s="9"/>
    </row>
    <row r="784" ht="15.75" customHeight="1">
      <c r="G784" s="9"/>
    </row>
    <row r="785" ht="15.75" customHeight="1">
      <c r="G785" s="9"/>
    </row>
    <row r="786" ht="15.75" customHeight="1">
      <c r="G786" s="9"/>
    </row>
    <row r="787" ht="15.75" customHeight="1">
      <c r="G787" s="9"/>
    </row>
    <row r="788" ht="15.75" customHeight="1">
      <c r="G788" s="9"/>
    </row>
    <row r="789" ht="15.75" customHeight="1">
      <c r="G789" s="9"/>
    </row>
    <row r="790" ht="15.75" customHeight="1">
      <c r="G790" s="9"/>
    </row>
    <row r="791" ht="15.75" customHeight="1">
      <c r="G791" s="9"/>
    </row>
    <row r="792" ht="15.75" customHeight="1">
      <c r="G792" s="9"/>
    </row>
    <row r="793" ht="15.75" customHeight="1">
      <c r="G793" s="9"/>
    </row>
    <row r="794" ht="15.75" customHeight="1">
      <c r="G794" s="9"/>
    </row>
    <row r="795" ht="15.75" customHeight="1">
      <c r="G795" s="9"/>
    </row>
    <row r="796" ht="15.75" customHeight="1">
      <c r="G796" s="9"/>
    </row>
    <row r="797" ht="15.75" customHeight="1">
      <c r="G797" s="9"/>
    </row>
    <row r="798" ht="15.75" customHeight="1">
      <c r="G798" s="9"/>
    </row>
    <row r="799" ht="15.75" customHeight="1">
      <c r="G799" s="9"/>
    </row>
    <row r="800" ht="15.75" customHeight="1">
      <c r="G800" s="9"/>
    </row>
    <row r="801" ht="15.75" customHeight="1">
      <c r="G801" s="9"/>
    </row>
    <row r="802" ht="15.75" customHeight="1">
      <c r="G802" s="9"/>
    </row>
    <row r="803" ht="15.75" customHeight="1">
      <c r="G803" s="9"/>
    </row>
    <row r="804" ht="15.75" customHeight="1">
      <c r="G804" s="9"/>
    </row>
    <row r="805" ht="15.75" customHeight="1">
      <c r="G805" s="9"/>
    </row>
    <row r="806" ht="15.75" customHeight="1">
      <c r="G806" s="9"/>
    </row>
    <row r="807" ht="15.75" customHeight="1">
      <c r="G807" s="9"/>
    </row>
    <row r="808" ht="15.75" customHeight="1">
      <c r="G808" s="9"/>
    </row>
    <row r="809" ht="15.75" customHeight="1">
      <c r="G809" s="9"/>
    </row>
    <row r="810" ht="15.75" customHeight="1">
      <c r="G810" s="9"/>
    </row>
    <row r="811" ht="15.75" customHeight="1">
      <c r="G811" s="9"/>
    </row>
    <row r="812" ht="15.75" customHeight="1">
      <c r="G812" s="9"/>
    </row>
    <row r="813" ht="15.75" customHeight="1">
      <c r="G813" s="9"/>
    </row>
    <row r="814" ht="15.75" customHeight="1">
      <c r="G814" s="9"/>
    </row>
    <row r="815" ht="15.75" customHeight="1">
      <c r="G815" s="9"/>
    </row>
    <row r="816" ht="15.75" customHeight="1">
      <c r="G816" s="9"/>
    </row>
    <row r="817" ht="15.75" customHeight="1">
      <c r="G817" s="9"/>
    </row>
    <row r="818" ht="15.75" customHeight="1">
      <c r="G818" s="9"/>
    </row>
    <row r="819" ht="15.75" customHeight="1">
      <c r="G819" s="9"/>
    </row>
    <row r="820" ht="15.75" customHeight="1">
      <c r="G820" s="9"/>
    </row>
    <row r="821" ht="15.75" customHeight="1">
      <c r="G821" s="9"/>
    </row>
    <row r="822" ht="15.75" customHeight="1">
      <c r="G822" s="9"/>
    </row>
    <row r="823" ht="15.75" customHeight="1">
      <c r="G823" s="9"/>
    </row>
    <row r="824" ht="15.75" customHeight="1">
      <c r="G824" s="9"/>
    </row>
    <row r="825" ht="15.75" customHeight="1">
      <c r="G825" s="9"/>
    </row>
    <row r="826" ht="15.75" customHeight="1">
      <c r="G826" s="9"/>
    </row>
    <row r="827" ht="15.75" customHeight="1">
      <c r="G827" s="9"/>
    </row>
    <row r="828" ht="15.75" customHeight="1">
      <c r="G828" s="9"/>
    </row>
    <row r="829" ht="15.75" customHeight="1">
      <c r="G829" s="9"/>
    </row>
    <row r="830" ht="15.75" customHeight="1">
      <c r="G830" s="9"/>
    </row>
    <row r="831" ht="15.75" customHeight="1">
      <c r="G831" s="9"/>
    </row>
    <row r="832" ht="15.75" customHeight="1">
      <c r="G832" s="9"/>
    </row>
    <row r="833" ht="15.75" customHeight="1">
      <c r="G833" s="9"/>
    </row>
    <row r="834" ht="15.75" customHeight="1">
      <c r="G834" s="9"/>
    </row>
    <row r="835" ht="15.75" customHeight="1">
      <c r="G835" s="9"/>
    </row>
    <row r="836" ht="15.75" customHeight="1">
      <c r="G836" s="9"/>
    </row>
    <row r="837" ht="15.75" customHeight="1">
      <c r="G837" s="9"/>
    </row>
    <row r="838" ht="15.75" customHeight="1">
      <c r="G838" s="9"/>
    </row>
    <row r="839" ht="15.75" customHeight="1">
      <c r="G839" s="9"/>
    </row>
    <row r="840" ht="15.75" customHeight="1">
      <c r="G840" s="9"/>
    </row>
    <row r="841" ht="15.75" customHeight="1">
      <c r="G841" s="9"/>
    </row>
    <row r="842" ht="15.75" customHeight="1">
      <c r="G842" s="9"/>
    </row>
    <row r="843" ht="15.75" customHeight="1">
      <c r="G843" s="9"/>
    </row>
    <row r="844" ht="15.75" customHeight="1">
      <c r="G844" s="9"/>
    </row>
    <row r="845" ht="15.75" customHeight="1">
      <c r="G845" s="9"/>
    </row>
    <row r="846" ht="15.75" customHeight="1">
      <c r="G846" s="9"/>
    </row>
    <row r="847" ht="15.75" customHeight="1">
      <c r="G847" s="9"/>
    </row>
    <row r="848" ht="15.75" customHeight="1">
      <c r="G848" s="9"/>
    </row>
    <row r="849" ht="15.75" customHeight="1">
      <c r="G849" s="9"/>
    </row>
    <row r="850" ht="15.75" customHeight="1">
      <c r="G850" s="9"/>
    </row>
    <row r="851" ht="15.75" customHeight="1">
      <c r="G851" s="9"/>
    </row>
    <row r="852" ht="15.75" customHeight="1">
      <c r="G852" s="9"/>
    </row>
    <row r="853" ht="15.75" customHeight="1">
      <c r="G853" s="9"/>
    </row>
    <row r="854" ht="15.75" customHeight="1">
      <c r="G854" s="9"/>
    </row>
    <row r="855" ht="15.75" customHeight="1">
      <c r="G855" s="9"/>
    </row>
    <row r="856" ht="15.75" customHeight="1">
      <c r="G856" s="9"/>
    </row>
    <row r="857" ht="15.75" customHeight="1">
      <c r="G857" s="9"/>
    </row>
    <row r="858" ht="15.75" customHeight="1">
      <c r="G858" s="9"/>
    </row>
    <row r="859" ht="15.75" customHeight="1">
      <c r="G859" s="9"/>
    </row>
    <row r="860" ht="15.75" customHeight="1">
      <c r="G860" s="9"/>
    </row>
    <row r="861" ht="15.75" customHeight="1">
      <c r="G861" s="9"/>
    </row>
    <row r="862" ht="15.75" customHeight="1">
      <c r="G862" s="9"/>
    </row>
    <row r="863" ht="15.75" customHeight="1">
      <c r="G863" s="9"/>
    </row>
    <row r="864" ht="15.75" customHeight="1">
      <c r="G864" s="9"/>
    </row>
    <row r="865" ht="15.75" customHeight="1">
      <c r="G865" s="9"/>
    </row>
    <row r="866" ht="15.75" customHeight="1">
      <c r="G866" s="9"/>
    </row>
    <row r="867" ht="15.75" customHeight="1">
      <c r="G867" s="9"/>
    </row>
    <row r="868" ht="15.75" customHeight="1">
      <c r="G868" s="9"/>
    </row>
    <row r="869" ht="15.75" customHeight="1">
      <c r="G869" s="9"/>
    </row>
    <row r="870" ht="15.75" customHeight="1">
      <c r="G870" s="9"/>
    </row>
    <row r="871" ht="15.75" customHeight="1">
      <c r="G871" s="9"/>
    </row>
    <row r="872" ht="15.75" customHeight="1">
      <c r="G872" s="9"/>
    </row>
    <row r="873" ht="15.75" customHeight="1">
      <c r="G873" s="9"/>
    </row>
    <row r="874" ht="15.75" customHeight="1">
      <c r="G874" s="9"/>
    </row>
    <row r="875" ht="15.75" customHeight="1">
      <c r="G875" s="9"/>
    </row>
    <row r="876" ht="15.75" customHeight="1">
      <c r="G876" s="9"/>
    </row>
    <row r="877" ht="15.75" customHeight="1">
      <c r="G877" s="9"/>
    </row>
    <row r="878" ht="15.75" customHeight="1">
      <c r="G878" s="9"/>
    </row>
    <row r="879" ht="15.75" customHeight="1">
      <c r="G879" s="9"/>
    </row>
    <row r="880" ht="15.75" customHeight="1">
      <c r="G880" s="9"/>
    </row>
    <row r="881" ht="15.75" customHeight="1">
      <c r="G881" s="9"/>
    </row>
    <row r="882" ht="15.75" customHeight="1">
      <c r="G882" s="9"/>
    </row>
    <row r="883" ht="15.75" customHeight="1">
      <c r="G883" s="9"/>
    </row>
    <row r="884" ht="15.75" customHeight="1">
      <c r="G884" s="9"/>
    </row>
    <row r="885" ht="15.75" customHeight="1">
      <c r="G885" s="9"/>
    </row>
    <row r="886" ht="15.75" customHeight="1">
      <c r="G886" s="9"/>
    </row>
    <row r="887" ht="15.75" customHeight="1">
      <c r="G887" s="9"/>
    </row>
    <row r="888" ht="15.75" customHeight="1">
      <c r="G888" s="9"/>
    </row>
    <row r="889" ht="15.75" customHeight="1">
      <c r="G889" s="9"/>
    </row>
    <row r="890" ht="15.75" customHeight="1">
      <c r="G890" s="9"/>
    </row>
    <row r="891" ht="15.75" customHeight="1">
      <c r="G891" s="9"/>
    </row>
    <row r="892" ht="15.75" customHeight="1">
      <c r="G892" s="9"/>
    </row>
    <row r="893" ht="15.75" customHeight="1">
      <c r="G893" s="9"/>
    </row>
    <row r="894" ht="15.75" customHeight="1">
      <c r="G894" s="9"/>
    </row>
    <row r="895" ht="15.75" customHeight="1">
      <c r="G895" s="9"/>
    </row>
    <row r="896" ht="15.75" customHeight="1">
      <c r="G896" s="9"/>
    </row>
    <row r="897" ht="15.75" customHeight="1">
      <c r="G897" s="9"/>
    </row>
    <row r="898" ht="15.75" customHeight="1">
      <c r="G898" s="9"/>
    </row>
    <row r="899" ht="15.75" customHeight="1">
      <c r="G899" s="9"/>
    </row>
    <row r="900" ht="15.75" customHeight="1">
      <c r="G900" s="9"/>
    </row>
    <row r="901" ht="15.75" customHeight="1">
      <c r="G901" s="9"/>
    </row>
    <row r="902" ht="15.75" customHeight="1">
      <c r="G902" s="9"/>
    </row>
    <row r="903" ht="15.75" customHeight="1">
      <c r="G903" s="9"/>
    </row>
    <row r="904" ht="15.75" customHeight="1">
      <c r="G904" s="9"/>
    </row>
    <row r="905" ht="15.75" customHeight="1">
      <c r="G905" s="9"/>
    </row>
    <row r="906" ht="15.75" customHeight="1">
      <c r="G906" s="9"/>
    </row>
    <row r="907" ht="15.75" customHeight="1">
      <c r="G907" s="9"/>
    </row>
    <row r="908" ht="15.75" customHeight="1">
      <c r="G908" s="9"/>
    </row>
    <row r="909" ht="15.75" customHeight="1">
      <c r="G909" s="9"/>
    </row>
    <row r="910" ht="15.75" customHeight="1">
      <c r="G910" s="9"/>
    </row>
    <row r="911" ht="15.75" customHeight="1">
      <c r="G911" s="9"/>
    </row>
    <row r="912" ht="15.75" customHeight="1">
      <c r="G912" s="9"/>
    </row>
    <row r="913" ht="15.75" customHeight="1">
      <c r="G913" s="9"/>
    </row>
    <row r="914" ht="15.75" customHeight="1">
      <c r="G914" s="9"/>
    </row>
    <row r="915" ht="15.75" customHeight="1">
      <c r="G915" s="9"/>
    </row>
    <row r="916" ht="15.75" customHeight="1">
      <c r="G916" s="9"/>
    </row>
    <row r="917" ht="15.75" customHeight="1">
      <c r="G917" s="9"/>
    </row>
    <row r="918" ht="15.75" customHeight="1">
      <c r="G918" s="9"/>
    </row>
    <row r="919" ht="15.75" customHeight="1">
      <c r="G919" s="9"/>
    </row>
    <row r="920" ht="15.75" customHeight="1">
      <c r="G920" s="9"/>
    </row>
    <row r="921" ht="15.75" customHeight="1">
      <c r="G921" s="9"/>
    </row>
    <row r="922" ht="15.75" customHeight="1">
      <c r="G922" s="9"/>
    </row>
    <row r="923" ht="15.75" customHeight="1">
      <c r="G923" s="9"/>
    </row>
    <row r="924" ht="15.75" customHeight="1">
      <c r="G924" s="9"/>
    </row>
    <row r="925" ht="15.75" customHeight="1">
      <c r="G925" s="9"/>
    </row>
    <row r="926" ht="15.75" customHeight="1">
      <c r="G926" s="9"/>
    </row>
    <row r="927" ht="15.75" customHeight="1">
      <c r="G927" s="9"/>
    </row>
    <row r="928" ht="15.75" customHeight="1">
      <c r="G928" s="9"/>
    </row>
    <row r="929" ht="15.75" customHeight="1">
      <c r="G929" s="9"/>
    </row>
    <row r="930" ht="15.75" customHeight="1">
      <c r="G930" s="9"/>
    </row>
    <row r="931" ht="15.75" customHeight="1">
      <c r="G931" s="9"/>
    </row>
    <row r="932" ht="15.75" customHeight="1">
      <c r="G932" s="9"/>
    </row>
    <row r="933" ht="15.75" customHeight="1">
      <c r="G933" s="9"/>
    </row>
    <row r="934" ht="15.75" customHeight="1">
      <c r="G934" s="9"/>
    </row>
    <row r="935" ht="15.75" customHeight="1">
      <c r="G935" s="9"/>
    </row>
    <row r="936" ht="15.75" customHeight="1">
      <c r="G936" s="9"/>
    </row>
    <row r="937" ht="15.75" customHeight="1">
      <c r="G937" s="9"/>
    </row>
    <row r="938" ht="15.75" customHeight="1">
      <c r="G938" s="9"/>
    </row>
    <row r="939" ht="15.75" customHeight="1">
      <c r="G939" s="9"/>
    </row>
    <row r="940" ht="15.75" customHeight="1">
      <c r="G940" s="9"/>
    </row>
    <row r="941" ht="15.75" customHeight="1">
      <c r="G941" s="9"/>
    </row>
    <row r="942" ht="15.75" customHeight="1">
      <c r="G942" s="9"/>
    </row>
    <row r="943" ht="15.75" customHeight="1">
      <c r="G943" s="9"/>
    </row>
    <row r="944" ht="15.75" customHeight="1">
      <c r="G944" s="9"/>
    </row>
    <row r="945" ht="15.75" customHeight="1">
      <c r="G945" s="9"/>
    </row>
    <row r="946" ht="15.75" customHeight="1">
      <c r="G946" s="9"/>
    </row>
    <row r="947" ht="15.75" customHeight="1">
      <c r="G947" s="9"/>
    </row>
    <row r="948" ht="15.75" customHeight="1">
      <c r="G948" s="9"/>
    </row>
    <row r="949" ht="15.75" customHeight="1">
      <c r="G949" s="9"/>
    </row>
    <row r="950" ht="15.75" customHeight="1">
      <c r="G950" s="9"/>
    </row>
    <row r="951" ht="15.75" customHeight="1">
      <c r="G951" s="9"/>
    </row>
    <row r="952" ht="15.75" customHeight="1">
      <c r="G952" s="9"/>
    </row>
    <row r="953" ht="15.75" customHeight="1">
      <c r="G953" s="9"/>
    </row>
    <row r="954" ht="15.75" customHeight="1">
      <c r="G954" s="9"/>
    </row>
    <row r="955" ht="15.75" customHeight="1">
      <c r="G955" s="9"/>
    </row>
    <row r="956" ht="15.75" customHeight="1">
      <c r="G956" s="9"/>
    </row>
    <row r="957" ht="15.75" customHeight="1">
      <c r="G957" s="9"/>
    </row>
    <row r="958" ht="15.75" customHeight="1">
      <c r="G958" s="9"/>
    </row>
    <row r="959" ht="15.75" customHeight="1">
      <c r="G959" s="9"/>
    </row>
    <row r="960" ht="15.75" customHeight="1">
      <c r="G960" s="9"/>
    </row>
    <row r="961" ht="15.75" customHeight="1">
      <c r="G961" s="9"/>
    </row>
    <row r="962" ht="15.75" customHeight="1">
      <c r="G962" s="9"/>
    </row>
    <row r="963" ht="15.75" customHeight="1">
      <c r="G963" s="9"/>
    </row>
    <row r="964" ht="15.75" customHeight="1">
      <c r="G964" s="9"/>
    </row>
    <row r="965" ht="15.75" customHeight="1">
      <c r="G965" s="9"/>
    </row>
    <row r="966" ht="15.75" customHeight="1">
      <c r="G966" s="9"/>
    </row>
    <row r="967" ht="15.75" customHeight="1">
      <c r="G967" s="9"/>
    </row>
    <row r="968" ht="15.75" customHeight="1">
      <c r="G968" s="9"/>
    </row>
    <row r="969" ht="15.75" customHeight="1">
      <c r="G969" s="9"/>
    </row>
    <row r="970" ht="15.75" customHeight="1">
      <c r="G970" s="9"/>
    </row>
    <row r="971" ht="15.75" customHeight="1">
      <c r="G971" s="9"/>
    </row>
    <row r="972" ht="15.75" customHeight="1">
      <c r="G972" s="9"/>
    </row>
    <row r="973" ht="15.75" customHeight="1">
      <c r="G973" s="9"/>
    </row>
    <row r="974" ht="15.75" customHeight="1">
      <c r="G974" s="9"/>
    </row>
    <row r="975" ht="15.75" customHeight="1">
      <c r="G975" s="9"/>
    </row>
    <row r="976" ht="15.75" customHeight="1">
      <c r="G976" s="9"/>
    </row>
    <row r="977" ht="15.75" customHeight="1">
      <c r="G977" s="9"/>
    </row>
    <row r="978" ht="15.75" customHeight="1">
      <c r="G978" s="9"/>
    </row>
    <row r="979" ht="15.75" customHeight="1">
      <c r="G979" s="9"/>
    </row>
    <row r="980" ht="15.75" customHeight="1">
      <c r="G980" s="9"/>
    </row>
    <row r="981" ht="15.75" customHeight="1">
      <c r="G981" s="9"/>
    </row>
    <row r="982" ht="15.75" customHeight="1">
      <c r="G982" s="9"/>
    </row>
    <row r="983" ht="15.75" customHeight="1">
      <c r="G983" s="9"/>
    </row>
    <row r="984" ht="15.75" customHeight="1">
      <c r="G984" s="9"/>
    </row>
    <row r="985" ht="15.75" customHeight="1">
      <c r="G985" s="9"/>
    </row>
    <row r="986" ht="15.75" customHeight="1">
      <c r="G986" s="9"/>
    </row>
    <row r="987" ht="15.75" customHeight="1">
      <c r="G987" s="9"/>
    </row>
    <row r="988" ht="15.75" customHeight="1">
      <c r="G988" s="9"/>
    </row>
    <row r="989" ht="15.75" customHeight="1">
      <c r="G989" s="9"/>
    </row>
    <row r="990" ht="15.75" customHeight="1">
      <c r="G990" s="9"/>
    </row>
    <row r="991" ht="15.75" customHeight="1">
      <c r="G991" s="9"/>
    </row>
    <row r="992" ht="15.75" customHeight="1">
      <c r="G992" s="9"/>
    </row>
    <row r="993" ht="15.75" customHeight="1">
      <c r="G993" s="9"/>
    </row>
    <row r="994" ht="15.75" customHeight="1">
      <c r="G994" s="9"/>
    </row>
    <row r="995" ht="15.75" customHeight="1">
      <c r="G995" s="9"/>
    </row>
    <row r="996" ht="15.75" customHeight="1">
      <c r="G996" s="9"/>
    </row>
    <row r="997" ht="15.75" customHeight="1">
      <c r="G997" s="9"/>
    </row>
    <row r="998" ht="15.75" customHeight="1">
      <c r="G998" s="9"/>
    </row>
    <row r="999" ht="15.75" customHeight="1">
      <c r="G999" s="9"/>
    </row>
    <row r="1000" ht="15.75" customHeight="1">
      <c r="G1000" s="9"/>
    </row>
  </sheetData>
  <mergeCells count="2">
    <mergeCell ref="A1:G1"/>
    <mergeCell ref="I3:K3"/>
  </mergeCells>
  <printOptions/>
  <pageMargins bottom="0.0" footer="0.0" header="0.0" left="0.0" right="0.0" top="0.0"/>
  <pageSetup orientation="portrait"/>
  <headerFooter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8.71"/>
    <col customWidth="1" min="3" max="3" width="32.43"/>
    <col customWidth="1" min="4" max="4" width="27.14"/>
    <col customWidth="1" min="5" max="5" width="9.86"/>
    <col customWidth="1" min="6" max="26" width="8.71"/>
  </cols>
  <sheetData>
    <row r="4">
      <c r="A4" s="57" t="s">
        <v>80</v>
      </c>
    </row>
    <row r="5">
      <c r="A5" s="57" t="s">
        <v>81</v>
      </c>
    </row>
    <row r="6">
      <c r="A6" s="57"/>
      <c r="B6" s="57"/>
      <c r="C6" s="58"/>
      <c r="D6" s="58"/>
    </row>
    <row r="7">
      <c r="A7" s="30"/>
      <c r="B7" s="30"/>
      <c r="C7" s="30"/>
      <c r="D7" s="59" t="s">
        <v>15</v>
      </c>
    </row>
    <row r="8">
      <c r="A8" s="30" t="s">
        <v>6</v>
      </c>
      <c r="B8" s="30"/>
      <c r="C8" s="30" t="s">
        <v>82</v>
      </c>
      <c r="D8" s="59" t="s">
        <v>83</v>
      </c>
    </row>
    <row r="9">
      <c r="A9" s="30">
        <v>1.0</v>
      </c>
      <c r="B9" s="30"/>
      <c r="C9" s="30" t="s">
        <v>84</v>
      </c>
      <c r="D9" s="60">
        <v>4.53839539E8</v>
      </c>
      <c r="E9" s="61"/>
    </row>
    <row r="10">
      <c r="A10" s="30">
        <v>2.0</v>
      </c>
      <c r="B10" s="30"/>
      <c r="C10" s="30" t="s">
        <v>85</v>
      </c>
      <c r="D10" s="60">
        <v>1.931003316E9</v>
      </c>
      <c r="E10" s="61"/>
    </row>
    <row r="11">
      <c r="A11" s="30">
        <v>3.0</v>
      </c>
      <c r="B11" s="30"/>
      <c r="C11" s="30" t="s">
        <v>86</v>
      </c>
      <c r="D11" s="60">
        <v>4.04217684E8</v>
      </c>
      <c r="E11" s="61"/>
    </row>
    <row r="12">
      <c r="A12" s="30">
        <v>4.0</v>
      </c>
      <c r="B12" s="30"/>
      <c r="C12" s="30" t="s">
        <v>87</v>
      </c>
      <c r="D12" s="60">
        <v>6.04758344E8</v>
      </c>
      <c r="E12" s="61"/>
    </row>
    <row r="13">
      <c r="A13" s="30">
        <v>5.0</v>
      </c>
      <c r="B13" s="30"/>
      <c r="C13" s="30" t="s">
        <v>88</v>
      </c>
      <c r="D13" s="60">
        <v>4.28788306E8</v>
      </c>
      <c r="E13" s="61"/>
    </row>
    <row r="14">
      <c r="A14" s="30">
        <v>6.0</v>
      </c>
      <c r="B14" s="30"/>
      <c r="C14" s="30" t="s">
        <v>35</v>
      </c>
      <c r="D14" s="60">
        <v>1.22696931E8</v>
      </c>
      <c r="E14" s="61"/>
    </row>
    <row r="15">
      <c r="A15" s="30">
        <v>8.0</v>
      </c>
      <c r="B15" s="30"/>
      <c r="C15" s="30" t="s">
        <v>89</v>
      </c>
      <c r="D15" s="60">
        <v>6.81196399E8</v>
      </c>
      <c r="E15" s="61"/>
    </row>
    <row r="16">
      <c r="A16" s="30">
        <v>9.0</v>
      </c>
      <c r="B16" s="30"/>
      <c r="C16" s="30" t="s">
        <v>37</v>
      </c>
      <c r="D16" s="60">
        <v>3.039329826E9</v>
      </c>
      <c r="E16" s="61"/>
    </row>
    <row r="17">
      <c r="A17" s="30">
        <v>10.0</v>
      </c>
      <c r="B17" s="30"/>
      <c r="C17" s="30" t="s">
        <v>90</v>
      </c>
      <c r="D17" s="60">
        <v>1.9025161E7</v>
      </c>
      <c r="E17" s="61"/>
    </row>
    <row r="18">
      <c r="A18" s="30">
        <v>11.0</v>
      </c>
      <c r="B18" s="30"/>
      <c r="C18" s="30" t="s">
        <v>39</v>
      </c>
      <c r="D18" s="60">
        <v>5.10397474E8</v>
      </c>
      <c r="E18" s="61"/>
    </row>
    <row r="19">
      <c r="A19" s="30">
        <v>12.0</v>
      </c>
      <c r="B19" s="30"/>
      <c r="C19" s="30" t="s">
        <v>40</v>
      </c>
      <c r="D19" s="60">
        <v>9.81611E8</v>
      </c>
      <c r="E19" s="61"/>
    </row>
    <row r="20">
      <c r="A20" s="30">
        <v>13.0</v>
      </c>
      <c r="B20" s="30"/>
      <c r="C20" s="30" t="s">
        <v>91</v>
      </c>
      <c r="D20" s="60">
        <v>3.5224011E7</v>
      </c>
      <c r="E20" s="61"/>
    </row>
    <row r="21" ht="15.75" customHeight="1">
      <c r="A21" s="30">
        <v>15.0</v>
      </c>
      <c r="B21" s="30"/>
      <c r="C21" s="30" t="s">
        <v>92</v>
      </c>
      <c r="D21" s="60">
        <v>6.79316664E8</v>
      </c>
      <c r="E21" s="61"/>
    </row>
    <row r="22" ht="15.75" customHeight="1">
      <c r="A22" s="30">
        <v>16.0</v>
      </c>
      <c r="B22" s="30"/>
      <c r="C22" s="30" t="s">
        <v>93</v>
      </c>
      <c r="D22" s="60">
        <v>3.68535317E8</v>
      </c>
      <c r="E22" s="61"/>
    </row>
    <row r="23" ht="15.75" customHeight="1">
      <c r="A23" s="30">
        <v>17.0</v>
      </c>
      <c r="B23" s="30"/>
      <c r="C23" s="30" t="s">
        <v>44</v>
      </c>
      <c r="D23" s="60">
        <v>8.544332E7</v>
      </c>
      <c r="E23" s="61"/>
    </row>
    <row r="24" ht="15.75" customHeight="1">
      <c r="A24" s="30">
        <v>18.0</v>
      </c>
      <c r="B24" s="30"/>
      <c r="C24" s="30" t="s">
        <v>94</v>
      </c>
      <c r="D24" s="60">
        <v>2.18467221E8</v>
      </c>
      <c r="E24" s="61"/>
    </row>
    <row r="25" ht="15.75" customHeight="1">
      <c r="A25" s="30">
        <v>19.0</v>
      </c>
      <c r="B25" s="30"/>
      <c r="C25" s="30" t="s">
        <v>95</v>
      </c>
      <c r="D25" s="60">
        <v>5.71454609E8</v>
      </c>
      <c r="E25" s="61"/>
    </row>
    <row r="26" ht="15.75" customHeight="1">
      <c r="A26" s="30">
        <v>22.0</v>
      </c>
      <c r="B26" s="30"/>
      <c r="C26" s="30" t="s">
        <v>96</v>
      </c>
      <c r="D26" s="60">
        <v>4.24014316E8</v>
      </c>
      <c r="E26" s="61"/>
    </row>
    <row r="27" ht="15.75" customHeight="1">
      <c r="A27" s="30">
        <v>23.0</v>
      </c>
      <c r="B27" s="30"/>
      <c r="C27" s="30" t="s">
        <v>97</v>
      </c>
      <c r="D27" s="60">
        <v>7.76176756E8</v>
      </c>
      <c r="E27" s="61"/>
    </row>
    <row r="28" ht="15.75" customHeight="1">
      <c r="A28" s="30">
        <v>24.0</v>
      </c>
      <c r="B28" s="30"/>
      <c r="C28" s="30" t="s">
        <v>98</v>
      </c>
      <c r="D28" s="60">
        <v>5.08962147E8</v>
      </c>
      <c r="E28" s="61"/>
    </row>
    <row r="29" ht="15.75" customHeight="1">
      <c r="A29" s="30">
        <v>27.0</v>
      </c>
      <c r="B29" s="30"/>
      <c r="C29" s="30" t="s">
        <v>99</v>
      </c>
      <c r="D29" s="60">
        <v>3.92040266E8</v>
      </c>
      <c r="E29" s="61"/>
    </row>
    <row r="30" ht="15.75" customHeight="1">
      <c r="A30" s="30">
        <v>28.0</v>
      </c>
      <c r="B30" s="30"/>
      <c r="C30" s="30" t="s">
        <v>100</v>
      </c>
      <c r="D30" s="60">
        <v>2.30681222E8</v>
      </c>
      <c r="E30" s="61"/>
    </row>
    <row r="31" ht="15.75" customHeight="1">
      <c r="A31" s="30">
        <v>29.0</v>
      </c>
      <c r="B31" s="30"/>
      <c r="C31" s="30" t="s">
        <v>101</v>
      </c>
      <c r="D31" s="60">
        <v>8.27348296E8</v>
      </c>
      <c r="E31" s="61"/>
    </row>
    <row r="32" ht="15.75" customHeight="1">
      <c r="A32" s="30">
        <v>30.0</v>
      </c>
      <c r="B32" s="30"/>
      <c r="C32" s="30" t="s">
        <v>102</v>
      </c>
      <c r="D32" s="60">
        <v>6.451966E7</v>
      </c>
      <c r="E32" s="61"/>
    </row>
    <row r="33" ht="15.75" customHeight="1">
      <c r="A33" s="30">
        <v>32.0</v>
      </c>
      <c r="B33" s="30"/>
      <c r="C33" s="30" t="s">
        <v>54</v>
      </c>
      <c r="D33" s="60">
        <v>2.22308221E8</v>
      </c>
      <c r="E33" s="61"/>
    </row>
    <row r="34" ht="15.75" customHeight="1">
      <c r="A34" s="30">
        <v>33.0</v>
      </c>
      <c r="B34" s="30"/>
      <c r="C34" s="30" t="s">
        <v>103</v>
      </c>
      <c r="D34" s="60">
        <v>2.89987118E8</v>
      </c>
      <c r="E34" s="61"/>
    </row>
    <row r="35" ht="15.75" customHeight="1">
      <c r="A35" s="30">
        <v>34.0</v>
      </c>
      <c r="B35" s="30"/>
      <c r="C35" s="30" t="s">
        <v>104</v>
      </c>
      <c r="D35" s="60">
        <v>2.23268355E8</v>
      </c>
      <c r="E35" s="61"/>
    </row>
    <row r="36" ht="15.75" customHeight="1">
      <c r="A36" s="30">
        <v>35.0</v>
      </c>
      <c r="B36" s="30"/>
      <c r="C36" s="30" t="s">
        <v>105</v>
      </c>
      <c r="D36" s="60">
        <v>1.8899786E8</v>
      </c>
      <c r="E36" s="61"/>
    </row>
    <row r="37" ht="15.75" customHeight="1">
      <c r="A37" s="30">
        <v>37.0</v>
      </c>
      <c r="B37" s="30"/>
      <c r="C37" s="30" t="s">
        <v>106</v>
      </c>
      <c r="D37" s="60">
        <v>2.90293363E8</v>
      </c>
      <c r="E37" s="61"/>
    </row>
    <row r="38" ht="15.75" customHeight="1">
      <c r="A38" s="30">
        <v>38.0</v>
      </c>
      <c r="B38" s="30"/>
      <c r="C38" s="30" t="s">
        <v>107</v>
      </c>
      <c r="D38" s="60">
        <v>2.78701067E8</v>
      </c>
      <c r="E38" s="61"/>
    </row>
    <row r="39" ht="15.75" customHeight="1">
      <c r="A39" s="30">
        <v>39.0</v>
      </c>
      <c r="B39" s="30"/>
      <c r="C39" s="30" t="s">
        <v>60</v>
      </c>
      <c r="D39" s="60">
        <v>1.85267007E8</v>
      </c>
      <c r="E39" s="61"/>
    </row>
    <row r="40" ht="15.75" customHeight="1">
      <c r="A40" s="30">
        <v>40.0</v>
      </c>
      <c r="B40" s="30"/>
      <c r="C40" s="30" t="s">
        <v>108</v>
      </c>
      <c r="D40" s="60">
        <v>3.18082329E8</v>
      </c>
      <c r="E40" s="61"/>
    </row>
    <row r="41" ht="15.75" customHeight="1">
      <c r="A41" s="30">
        <v>43.0</v>
      </c>
      <c r="B41" s="30"/>
      <c r="C41" s="30" t="s">
        <v>109</v>
      </c>
      <c r="D41" s="60">
        <v>5.31406842E8</v>
      </c>
      <c r="E41" s="61"/>
    </row>
    <row r="42" ht="15.75" customHeight="1">
      <c r="A42" s="30">
        <v>44.0</v>
      </c>
      <c r="B42" s="30"/>
      <c r="C42" s="30" t="s">
        <v>63</v>
      </c>
      <c r="D42" s="60">
        <v>5.14599781E8</v>
      </c>
      <c r="E42" s="61"/>
    </row>
    <row r="43" ht="15.75" customHeight="1">
      <c r="A43" s="30">
        <v>45.0</v>
      </c>
      <c r="B43" s="30"/>
      <c r="C43" s="30" t="s">
        <v>110</v>
      </c>
      <c r="D43" s="60"/>
    </row>
    <row r="44" ht="15.75" customHeight="1">
      <c r="A44" s="30">
        <v>48.0</v>
      </c>
      <c r="B44" s="30"/>
      <c r="C44" s="30" t="s">
        <v>65</v>
      </c>
      <c r="D44" s="60">
        <v>3.67976574E8</v>
      </c>
      <c r="E44" s="61"/>
    </row>
    <row r="45" ht="15.75" customHeight="1">
      <c r="A45" s="30">
        <v>49.0</v>
      </c>
      <c r="B45" s="30"/>
      <c r="C45" s="30" t="s">
        <v>66</v>
      </c>
      <c r="D45" s="60">
        <v>3.81553293E8</v>
      </c>
      <c r="E45" s="61"/>
    </row>
    <row r="46" ht="15.75" customHeight="1">
      <c r="A46" s="30">
        <v>51.0</v>
      </c>
      <c r="B46" s="30"/>
      <c r="C46" s="30" t="s">
        <v>67</v>
      </c>
      <c r="D46" s="60">
        <v>3.09404713E8</v>
      </c>
      <c r="E46" s="61"/>
    </row>
    <row r="47" ht="15.75" customHeight="1">
      <c r="A47" s="30">
        <v>55.0</v>
      </c>
      <c r="B47" s="30"/>
      <c r="C47" s="30" t="s">
        <v>111</v>
      </c>
      <c r="D47" s="60">
        <v>4.9488494E7</v>
      </c>
      <c r="E47" s="61"/>
    </row>
    <row r="48" ht="15.75" customHeight="1">
      <c r="A48" s="30">
        <v>2004.0</v>
      </c>
      <c r="B48" s="30"/>
      <c r="C48" s="30" t="s">
        <v>112</v>
      </c>
      <c r="D48" s="60">
        <v>3.18574382E8</v>
      </c>
      <c r="E48" s="61"/>
    </row>
    <row r="49" ht="15.75" customHeight="1">
      <c r="A49" s="30">
        <v>5050.0</v>
      </c>
      <c r="B49" s="30"/>
      <c r="C49" s="30" t="s">
        <v>70</v>
      </c>
      <c r="D49" s="60">
        <v>5.38232562E8</v>
      </c>
      <c r="E49" s="61"/>
    </row>
    <row r="50" ht="15.75" customHeight="1">
      <c r="A50" s="30">
        <v>2001.0</v>
      </c>
      <c r="B50" s="30"/>
      <c r="C50" s="30" t="s">
        <v>113</v>
      </c>
      <c r="D50" s="60">
        <v>1.47003947E8</v>
      </c>
      <c r="E50" s="61"/>
    </row>
    <row r="51" ht="15.75" customHeight="1">
      <c r="A51" s="30">
        <v>60.0</v>
      </c>
      <c r="B51" s="30"/>
      <c r="C51" s="30" t="s">
        <v>72</v>
      </c>
      <c r="D51" s="60">
        <v>6.9918432E7</v>
      </c>
      <c r="E51" s="61"/>
    </row>
    <row r="52" ht="15.75" customHeight="1">
      <c r="A52" s="30">
        <v>61.0</v>
      </c>
      <c r="B52" s="30"/>
      <c r="C52" s="30" t="s">
        <v>73</v>
      </c>
      <c r="D52" s="60">
        <v>1.33702119E8</v>
      </c>
      <c r="E52" s="61"/>
    </row>
    <row r="53" ht="15.75" customHeight="1">
      <c r="A53" s="30">
        <v>62.0</v>
      </c>
      <c r="B53" s="30"/>
      <c r="C53" s="30" t="s">
        <v>114</v>
      </c>
      <c r="D53" s="60">
        <v>3.32596709E8</v>
      </c>
      <c r="E53" s="61"/>
    </row>
    <row r="54" ht="15.75" customHeight="1">
      <c r="A54" s="30">
        <v>63.0</v>
      </c>
      <c r="B54" s="30"/>
      <c r="C54" s="30" t="s">
        <v>115</v>
      </c>
      <c r="D54" s="60">
        <v>4.79379053E8</v>
      </c>
      <c r="E54" s="61"/>
    </row>
    <row r="55" ht="15.75" customHeight="1">
      <c r="A55" s="30">
        <v>87.0</v>
      </c>
      <c r="B55" s="30"/>
      <c r="C55" s="30" t="s">
        <v>116</v>
      </c>
      <c r="D55" s="60">
        <v>1.8815266E7</v>
      </c>
      <c r="E55" s="61"/>
    </row>
    <row r="56" ht="15.75" customHeight="1">
      <c r="A56" s="30">
        <v>88.0</v>
      </c>
      <c r="B56" s="30"/>
      <c r="C56" s="30" t="s">
        <v>117</v>
      </c>
      <c r="D56" s="60">
        <v>9575379.0</v>
      </c>
      <c r="E56" s="61"/>
    </row>
    <row r="57" ht="15.75" customHeight="1">
      <c r="A57" s="30">
        <v>333.0</v>
      </c>
      <c r="B57" s="30"/>
      <c r="C57" s="30" t="s">
        <v>118</v>
      </c>
      <c r="D57" s="60">
        <v>2.4001986E7</v>
      </c>
      <c r="E57" s="61"/>
    </row>
    <row r="58" ht="15.75" customHeight="1">
      <c r="A58" s="30">
        <v>5033.0</v>
      </c>
      <c r="B58" s="30"/>
      <c r="C58" s="30" t="s">
        <v>76</v>
      </c>
      <c r="D58" s="60">
        <v>7.7865468E7</v>
      </c>
    </row>
    <row r="59" ht="15.75" customHeight="1">
      <c r="A59" s="31">
        <v>8992.0</v>
      </c>
      <c r="C59" s="31" t="s">
        <v>119</v>
      </c>
      <c r="D59" s="31">
        <v>2.76194086E8</v>
      </c>
    </row>
    <row r="60" ht="15.75" customHeight="1">
      <c r="A60" s="31">
        <v>65.0</v>
      </c>
      <c r="C60" s="31" t="s">
        <v>120</v>
      </c>
      <c r="D60" s="31">
        <v>1.48552551E8</v>
      </c>
    </row>
    <row r="61" ht="15.75" customHeight="1"/>
    <row r="62" ht="15.75" customHeight="1">
      <c r="C62" s="37" t="s">
        <v>121</v>
      </c>
      <c r="D62" s="61">
        <f>SUM(D9:D60)</f>
        <v>21084794742</v>
      </c>
    </row>
    <row r="63" ht="15.75" customHeight="1">
      <c r="C63" s="31" t="s">
        <v>122</v>
      </c>
      <c r="D63" s="61">
        <f>D62-SUM(D55:D57)</f>
        <v>21032402111</v>
      </c>
    </row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4:D4"/>
    <mergeCell ref="A5:D5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34.86"/>
    <col customWidth="1" min="3" max="3" width="11.0"/>
    <col customWidth="1" min="4" max="26" width="8.71"/>
  </cols>
  <sheetData>
    <row r="1">
      <c r="A1" s="31" t="s">
        <v>123</v>
      </c>
      <c r="C1" s="23"/>
      <c r="D1" s="23"/>
    </row>
    <row r="2">
      <c r="A2" s="31" t="s">
        <v>124</v>
      </c>
      <c r="C2" s="23"/>
      <c r="D2" s="23"/>
    </row>
    <row r="3">
      <c r="C3" s="23"/>
      <c r="D3" s="23"/>
    </row>
    <row r="4">
      <c r="C4" s="23"/>
      <c r="D4" s="23"/>
    </row>
    <row r="5">
      <c r="C5" s="23"/>
      <c r="D5" s="23"/>
    </row>
    <row r="6">
      <c r="C6" s="23"/>
      <c r="D6" s="23"/>
    </row>
    <row r="7">
      <c r="C7" s="23"/>
      <c r="D7" s="23"/>
    </row>
    <row r="8">
      <c r="A8" s="62" t="s">
        <v>125</v>
      </c>
      <c r="B8" s="62" t="s">
        <v>126</v>
      </c>
      <c r="C8" s="23"/>
      <c r="D8" s="23"/>
    </row>
    <row r="9">
      <c r="A9" s="2">
        <v>210001.0</v>
      </c>
      <c r="B9" s="23" t="s">
        <v>127</v>
      </c>
      <c r="C9" s="2">
        <v>210001.0</v>
      </c>
      <c r="D9" s="2">
        <v>1.0</v>
      </c>
    </row>
    <row r="10">
      <c r="A10" s="2">
        <v>210002.0</v>
      </c>
      <c r="B10" s="23" t="s">
        <v>31</v>
      </c>
      <c r="C10" s="2">
        <v>210002.0</v>
      </c>
      <c r="D10" s="2">
        <v>2.0</v>
      </c>
    </row>
    <row r="11">
      <c r="A11" s="2">
        <v>210003.0</v>
      </c>
      <c r="B11" s="23" t="s">
        <v>128</v>
      </c>
      <c r="C11" s="2">
        <v>210003.0</v>
      </c>
      <c r="D11" s="2">
        <v>3.0</v>
      </c>
    </row>
    <row r="12">
      <c r="A12" s="2">
        <v>210004.0</v>
      </c>
      <c r="B12" s="23" t="s">
        <v>33</v>
      </c>
      <c r="C12" s="2">
        <v>210004.0</v>
      </c>
      <c r="D12" s="2">
        <v>4.0</v>
      </c>
    </row>
    <row r="13">
      <c r="A13" s="2">
        <v>210005.0</v>
      </c>
      <c r="B13" s="23" t="s">
        <v>34</v>
      </c>
      <c r="C13" s="2">
        <v>210005.0</v>
      </c>
      <c r="D13" s="2">
        <v>5.0</v>
      </c>
    </row>
    <row r="14">
      <c r="A14" s="2">
        <v>210006.0</v>
      </c>
      <c r="B14" s="23" t="s">
        <v>129</v>
      </c>
      <c r="C14" s="2">
        <v>210006.0</v>
      </c>
      <c r="D14" s="2">
        <v>6.0</v>
      </c>
    </row>
    <row r="15">
      <c r="A15" s="2">
        <v>210008.0</v>
      </c>
      <c r="B15" s="23" t="s">
        <v>36</v>
      </c>
      <c r="C15" s="2">
        <v>210008.0</v>
      </c>
      <c r="D15" s="2">
        <v>8.0</v>
      </c>
    </row>
    <row r="16">
      <c r="A16" s="2">
        <v>210009.0</v>
      </c>
      <c r="B16" s="23" t="s">
        <v>37</v>
      </c>
      <c r="C16" s="2">
        <v>210009.0</v>
      </c>
      <c r="D16" s="2">
        <v>9.0</v>
      </c>
    </row>
    <row r="17">
      <c r="A17" s="2">
        <v>210010.0</v>
      </c>
      <c r="B17" s="23" t="s">
        <v>130</v>
      </c>
      <c r="C17" s="2">
        <v>210010.0</v>
      </c>
      <c r="D17" s="2">
        <v>10.0</v>
      </c>
    </row>
    <row r="18">
      <c r="A18" s="2">
        <v>210011.0</v>
      </c>
      <c r="B18" s="23" t="s">
        <v>39</v>
      </c>
      <c r="C18" s="2">
        <v>210011.0</v>
      </c>
      <c r="D18" s="2">
        <v>11.0</v>
      </c>
    </row>
    <row r="19">
      <c r="A19" s="2">
        <v>210012.0</v>
      </c>
      <c r="B19" s="23" t="s">
        <v>131</v>
      </c>
      <c r="C19" s="2">
        <v>210012.0</v>
      </c>
      <c r="D19" s="2">
        <v>12.0</v>
      </c>
    </row>
    <row r="20">
      <c r="A20" s="2">
        <v>210013.0</v>
      </c>
      <c r="B20" s="23" t="s">
        <v>132</v>
      </c>
      <c r="C20" s="2">
        <v>210013.0</v>
      </c>
      <c r="D20" s="2">
        <v>13.0</v>
      </c>
    </row>
    <row r="21" ht="15.75" customHeight="1">
      <c r="A21" s="2">
        <v>210015.0</v>
      </c>
      <c r="B21" s="23" t="s">
        <v>133</v>
      </c>
      <c r="C21" s="2">
        <v>210015.0</v>
      </c>
      <c r="D21" s="2">
        <v>15.0</v>
      </c>
    </row>
    <row r="22" ht="15.75" customHeight="1">
      <c r="A22" s="2">
        <v>210016.0</v>
      </c>
      <c r="B22" s="23" t="s">
        <v>43</v>
      </c>
      <c r="C22" s="2">
        <v>210016.0</v>
      </c>
      <c r="D22" s="2">
        <v>16.0</v>
      </c>
    </row>
    <row r="23" ht="15.75" customHeight="1">
      <c r="A23" s="2">
        <v>210017.0</v>
      </c>
      <c r="B23" s="23" t="s">
        <v>134</v>
      </c>
      <c r="C23" s="2">
        <v>210017.0</v>
      </c>
      <c r="D23" s="2">
        <v>17.0</v>
      </c>
    </row>
    <row r="24" ht="15.75" customHeight="1">
      <c r="A24" s="2">
        <v>210018.0</v>
      </c>
      <c r="B24" s="23" t="s">
        <v>135</v>
      </c>
      <c r="C24" s="2">
        <v>210018.0</v>
      </c>
      <c r="D24" s="2">
        <v>18.0</v>
      </c>
    </row>
    <row r="25" ht="15.75" customHeight="1">
      <c r="A25" s="2">
        <v>210019.0</v>
      </c>
      <c r="B25" s="23" t="s">
        <v>136</v>
      </c>
      <c r="C25" s="2">
        <v>210019.0</v>
      </c>
      <c r="D25" s="2">
        <v>19.0</v>
      </c>
    </row>
    <row r="26" ht="15.75" customHeight="1">
      <c r="A26" s="2">
        <v>210022.0</v>
      </c>
      <c r="B26" s="23" t="s">
        <v>137</v>
      </c>
      <c r="C26" s="2">
        <v>210022.0</v>
      </c>
      <c r="D26" s="2">
        <v>22.0</v>
      </c>
    </row>
    <row r="27" ht="15.75" customHeight="1">
      <c r="A27" s="2">
        <v>210023.0</v>
      </c>
      <c r="B27" s="23" t="s">
        <v>138</v>
      </c>
      <c r="C27" s="2">
        <v>210023.0</v>
      </c>
      <c r="D27" s="2">
        <v>23.0</v>
      </c>
    </row>
    <row r="28" ht="15.75" customHeight="1">
      <c r="A28" s="2">
        <v>210024.0</v>
      </c>
      <c r="B28" s="23" t="s">
        <v>98</v>
      </c>
      <c r="C28" s="2">
        <v>210024.0</v>
      </c>
      <c r="D28" s="2">
        <v>24.0</v>
      </c>
    </row>
    <row r="29" ht="15.75" customHeight="1">
      <c r="A29" s="2">
        <v>210027.0</v>
      </c>
      <c r="B29" s="23" t="s">
        <v>139</v>
      </c>
      <c r="C29" s="2">
        <v>210027.0</v>
      </c>
      <c r="D29" s="2">
        <v>27.0</v>
      </c>
    </row>
    <row r="30" ht="15.75" customHeight="1">
      <c r="A30" s="2">
        <v>210028.0</v>
      </c>
      <c r="B30" s="23" t="s">
        <v>140</v>
      </c>
      <c r="C30" s="2">
        <v>210028.0</v>
      </c>
      <c r="D30" s="2">
        <v>28.0</v>
      </c>
    </row>
    <row r="31" ht="15.75" customHeight="1">
      <c r="A31" s="2">
        <v>210029.0</v>
      </c>
      <c r="B31" s="23" t="s">
        <v>52</v>
      </c>
      <c r="C31" s="2">
        <v>210029.0</v>
      </c>
      <c r="D31" s="2">
        <v>29.0</v>
      </c>
    </row>
    <row r="32" ht="15.75" customHeight="1">
      <c r="A32" s="2">
        <v>210030.0</v>
      </c>
      <c r="B32" s="23" t="s">
        <v>141</v>
      </c>
      <c r="C32" s="2">
        <v>210030.0</v>
      </c>
      <c r="D32" s="2">
        <v>30.0</v>
      </c>
    </row>
    <row r="33" ht="15.75" customHeight="1">
      <c r="A33" s="2">
        <v>210032.0</v>
      </c>
      <c r="B33" s="23" t="s">
        <v>142</v>
      </c>
      <c r="C33" s="2">
        <v>210032.0</v>
      </c>
      <c r="D33" s="2">
        <v>32.0</v>
      </c>
    </row>
    <row r="34" ht="15.75" customHeight="1">
      <c r="A34" s="2">
        <v>210033.0</v>
      </c>
      <c r="B34" s="23" t="s">
        <v>143</v>
      </c>
      <c r="C34" s="2">
        <v>210033.0</v>
      </c>
      <c r="D34" s="2">
        <v>33.0</v>
      </c>
    </row>
    <row r="35" ht="15.75" customHeight="1">
      <c r="A35" s="2">
        <v>210034.0</v>
      </c>
      <c r="B35" s="23" t="s">
        <v>144</v>
      </c>
      <c r="C35" s="2">
        <v>210034.0</v>
      </c>
      <c r="D35" s="2">
        <v>34.0</v>
      </c>
    </row>
    <row r="36" ht="15.75" customHeight="1">
      <c r="A36" s="2">
        <v>210035.0</v>
      </c>
      <c r="B36" s="23" t="s">
        <v>145</v>
      </c>
      <c r="C36" s="2">
        <v>210035.0</v>
      </c>
      <c r="D36" s="2">
        <v>35.0</v>
      </c>
    </row>
    <row r="37" ht="15.75" customHeight="1">
      <c r="A37" s="2">
        <v>210037.0</v>
      </c>
      <c r="B37" s="23" t="s">
        <v>146</v>
      </c>
      <c r="C37" s="2">
        <v>210037.0</v>
      </c>
      <c r="D37" s="2">
        <v>37.0</v>
      </c>
    </row>
    <row r="38" ht="15.75" customHeight="1">
      <c r="A38" s="2">
        <v>210038.0</v>
      </c>
      <c r="B38" s="23" t="s">
        <v>147</v>
      </c>
      <c r="C38" s="2">
        <v>210038.0</v>
      </c>
      <c r="D38" s="2">
        <v>38.0</v>
      </c>
    </row>
    <row r="39" ht="15.75" customHeight="1">
      <c r="A39" s="2">
        <v>210039.0</v>
      </c>
      <c r="B39" s="23" t="s">
        <v>60</v>
      </c>
      <c r="C39" s="2">
        <v>210039.0</v>
      </c>
      <c r="D39" s="2">
        <v>39.0</v>
      </c>
    </row>
    <row r="40" ht="15.75" customHeight="1">
      <c r="A40" s="2">
        <v>210040.0</v>
      </c>
      <c r="B40" s="23" t="s">
        <v>148</v>
      </c>
      <c r="C40" s="2">
        <v>210040.0</v>
      </c>
      <c r="D40" s="2">
        <v>40.0</v>
      </c>
    </row>
    <row r="41" ht="15.75" customHeight="1">
      <c r="A41" s="2">
        <v>210043.0</v>
      </c>
      <c r="B41" s="23" t="s">
        <v>149</v>
      </c>
      <c r="C41" s="2">
        <v>210043.0</v>
      </c>
      <c r="D41" s="2">
        <v>43.0</v>
      </c>
    </row>
    <row r="42" ht="15.75" customHeight="1">
      <c r="A42" s="2">
        <v>210044.0</v>
      </c>
      <c r="B42" s="23" t="s">
        <v>63</v>
      </c>
      <c r="C42" s="2">
        <v>210044.0</v>
      </c>
      <c r="D42" s="2">
        <v>44.0</v>
      </c>
    </row>
    <row r="43" ht="15.75" customHeight="1">
      <c r="A43" s="2">
        <v>210045.0</v>
      </c>
      <c r="B43" s="23" t="s">
        <v>150</v>
      </c>
      <c r="C43" s="2">
        <v>210045.0</v>
      </c>
      <c r="D43" s="2">
        <v>45.0</v>
      </c>
    </row>
    <row r="44" ht="15.75" customHeight="1">
      <c r="A44" s="2">
        <v>210048.0</v>
      </c>
      <c r="B44" s="23" t="s">
        <v>151</v>
      </c>
      <c r="C44" s="2">
        <v>210048.0</v>
      </c>
      <c r="D44" s="2">
        <v>48.0</v>
      </c>
    </row>
    <row r="45" ht="15.75" customHeight="1">
      <c r="A45" s="2">
        <v>210049.0</v>
      </c>
      <c r="B45" s="23" t="s">
        <v>152</v>
      </c>
      <c r="C45" s="2">
        <v>210049.0</v>
      </c>
      <c r="D45" s="2">
        <v>49.0</v>
      </c>
    </row>
    <row r="46" ht="15.75" customHeight="1">
      <c r="A46" s="2">
        <v>210051.0</v>
      </c>
      <c r="B46" s="23" t="s">
        <v>153</v>
      </c>
      <c r="C46" s="2">
        <v>210051.0</v>
      </c>
      <c r="D46" s="2">
        <v>51.0</v>
      </c>
    </row>
    <row r="47" ht="15.75" customHeight="1">
      <c r="A47" s="2">
        <v>210055.0</v>
      </c>
      <c r="B47" s="23" t="s">
        <v>154</v>
      </c>
      <c r="C47" s="2">
        <v>210055.0</v>
      </c>
      <c r="D47" s="2">
        <v>55.0</v>
      </c>
    </row>
    <row r="48" ht="15.75" customHeight="1">
      <c r="A48" s="2">
        <v>210056.0</v>
      </c>
      <c r="B48" s="23" t="s">
        <v>112</v>
      </c>
      <c r="C48" s="2">
        <v>210056.0</v>
      </c>
      <c r="D48" s="2">
        <v>2004.0</v>
      </c>
    </row>
    <row r="49" ht="15.75" customHeight="1">
      <c r="A49" s="2">
        <v>210057.0</v>
      </c>
      <c r="B49" s="23" t="s">
        <v>70</v>
      </c>
      <c r="C49" s="2">
        <v>210057.0</v>
      </c>
      <c r="D49" s="2">
        <v>5050.0</v>
      </c>
    </row>
    <row r="50" ht="15.75" customHeight="1">
      <c r="A50" s="2">
        <v>210058.0</v>
      </c>
      <c r="B50" s="23" t="s">
        <v>71</v>
      </c>
      <c r="C50" s="2">
        <v>210058.0</v>
      </c>
      <c r="D50" s="2">
        <v>2001.0</v>
      </c>
    </row>
    <row r="51" ht="15.75" customHeight="1">
      <c r="A51" s="2">
        <v>210060.0</v>
      </c>
      <c r="B51" s="23" t="s">
        <v>155</v>
      </c>
      <c r="C51" s="2">
        <v>210060.0</v>
      </c>
      <c r="D51" s="2">
        <v>60.0</v>
      </c>
    </row>
    <row r="52" ht="15.75" customHeight="1">
      <c r="A52" s="2">
        <v>210061.0</v>
      </c>
      <c r="B52" s="23" t="s">
        <v>73</v>
      </c>
      <c r="C52" s="2">
        <v>210061.0</v>
      </c>
      <c r="D52" s="2">
        <v>61.0</v>
      </c>
    </row>
    <row r="53" ht="15.75" customHeight="1">
      <c r="A53" s="2">
        <v>210062.0</v>
      </c>
      <c r="B53" s="23" t="s">
        <v>156</v>
      </c>
      <c r="C53" s="2">
        <v>210062.0</v>
      </c>
      <c r="D53" s="2">
        <v>62.0</v>
      </c>
    </row>
    <row r="54" ht="15.75" customHeight="1">
      <c r="A54" s="2">
        <v>210063.0</v>
      </c>
      <c r="B54" s="23" t="s">
        <v>157</v>
      </c>
      <c r="C54" s="2">
        <v>210063.0</v>
      </c>
      <c r="D54" s="2">
        <v>63.0</v>
      </c>
    </row>
    <row r="55" ht="15.75" customHeight="1">
      <c r="A55" s="2">
        <v>210064.0</v>
      </c>
      <c r="B55" s="23" t="s">
        <v>76</v>
      </c>
      <c r="C55" s="2">
        <v>210064.0</v>
      </c>
      <c r="D55" s="2">
        <v>5033.0</v>
      </c>
    </row>
    <row r="56" ht="15.75" customHeight="1">
      <c r="A56" s="2">
        <v>210065.0</v>
      </c>
      <c r="B56" s="23" t="s">
        <v>77</v>
      </c>
      <c r="C56" s="2">
        <v>210065.0</v>
      </c>
      <c r="D56" s="2">
        <v>65.0</v>
      </c>
    </row>
    <row r="57" ht="15.75" customHeight="1">
      <c r="A57" s="2">
        <v>218992.0</v>
      </c>
      <c r="B57" s="23" t="s">
        <v>158</v>
      </c>
      <c r="C57" s="2">
        <v>218992.0</v>
      </c>
      <c r="D57" s="2">
        <v>8992.0</v>
      </c>
    </row>
    <row r="58" ht="15.75" customHeight="1">
      <c r="C58" s="23"/>
      <c r="D58" s="23"/>
    </row>
    <row r="59" ht="15.75" customHeight="1">
      <c r="C59" s="23"/>
      <c r="D59" s="23"/>
    </row>
    <row r="60" ht="15.75" customHeight="1">
      <c r="A60" s="2">
        <v>210087.0</v>
      </c>
      <c r="B60" s="23" t="s">
        <v>159</v>
      </c>
      <c r="C60" s="23">
        <v>210087.0</v>
      </c>
      <c r="D60" s="23"/>
    </row>
    <row r="61" ht="15.75" customHeight="1">
      <c r="A61" s="2">
        <v>210088.0</v>
      </c>
      <c r="B61" s="23" t="s">
        <v>160</v>
      </c>
      <c r="C61" s="23">
        <v>210088.0</v>
      </c>
      <c r="D61" s="23"/>
    </row>
    <row r="62" ht="15.75" customHeight="1">
      <c r="A62" s="2">
        <v>210333.0</v>
      </c>
      <c r="B62" s="23" t="s">
        <v>161</v>
      </c>
      <c r="C62" s="23">
        <v>210333.0</v>
      </c>
      <c r="D62" s="23"/>
    </row>
    <row r="63" ht="15.75" customHeight="1">
      <c r="A63" s="2">
        <v>213300.0</v>
      </c>
      <c r="B63" s="23" t="s">
        <v>162</v>
      </c>
      <c r="C63" s="23">
        <v>213300.0</v>
      </c>
      <c r="D63" s="23"/>
    </row>
    <row r="64" ht="15.75" customHeight="1">
      <c r="A64" s="2">
        <v>214000.0</v>
      </c>
      <c r="B64" s="23" t="s">
        <v>163</v>
      </c>
      <c r="C64" s="23">
        <v>214000.0</v>
      </c>
      <c r="D64" s="23"/>
    </row>
    <row r="65" ht="15.75" customHeight="1">
      <c r="A65" s="2">
        <v>214003.0</v>
      </c>
      <c r="B65" s="23" t="s">
        <v>164</v>
      </c>
      <c r="C65" s="23">
        <v>214003.0</v>
      </c>
      <c r="D65" s="23"/>
    </row>
    <row r="66" ht="15.75" customHeight="1">
      <c r="A66" s="2">
        <v>214020.0</v>
      </c>
      <c r="B66" s="23" t="s">
        <v>165</v>
      </c>
      <c r="C66" s="23">
        <v>214020.0</v>
      </c>
      <c r="D66" s="23"/>
    </row>
    <row r="67" ht="15.75" customHeight="1">
      <c r="C67" s="23"/>
      <c r="D67" s="23"/>
    </row>
    <row r="68" ht="15.75" customHeight="1">
      <c r="C68" s="23"/>
      <c r="D68" s="23"/>
    </row>
    <row r="69" ht="15.75" customHeight="1">
      <c r="C69" s="23"/>
      <c r="D69" s="23"/>
    </row>
    <row r="70" ht="15.75" customHeight="1">
      <c r="C70" s="23"/>
      <c r="D70" s="23"/>
    </row>
    <row r="71" ht="15.75" customHeight="1">
      <c r="C71" s="23"/>
      <c r="D71" s="23"/>
    </row>
    <row r="72" ht="15.75" customHeight="1">
      <c r="C72" s="23"/>
      <c r="D72" s="23"/>
    </row>
    <row r="73" ht="15.75" customHeight="1">
      <c r="C73" s="23"/>
      <c r="D73" s="23"/>
    </row>
    <row r="74" ht="15.75" customHeight="1">
      <c r="C74" s="23"/>
      <c r="D74" s="23"/>
    </row>
    <row r="75" ht="15.75" customHeight="1">
      <c r="C75" s="23"/>
      <c r="D75" s="23"/>
    </row>
    <row r="76" ht="15.75" customHeight="1">
      <c r="C76" s="23"/>
      <c r="D76" s="23"/>
    </row>
    <row r="77" ht="15.75" customHeight="1">
      <c r="C77" s="23"/>
      <c r="D77" s="23"/>
    </row>
    <row r="78" ht="15.75" customHeight="1">
      <c r="C78" s="23"/>
      <c r="D78" s="23"/>
    </row>
    <row r="79" ht="15.75" customHeight="1">
      <c r="C79" s="23"/>
      <c r="D79" s="23"/>
    </row>
    <row r="80" ht="15.75" customHeight="1">
      <c r="C80" s="23"/>
      <c r="D80" s="23"/>
    </row>
    <row r="81" ht="15.75" customHeight="1">
      <c r="C81" s="23"/>
      <c r="D81" s="23"/>
    </row>
    <row r="82" ht="15.75" customHeight="1">
      <c r="C82" s="23"/>
      <c r="D82" s="23"/>
    </row>
    <row r="83" ht="15.75" customHeight="1">
      <c r="C83" s="23"/>
      <c r="D83" s="23"/>
    </row>
    <row r="84" ht="15.75" customHeight="1">
      <c r="C84" s="23"/>
      <c r="D84" s="23"/>
    </row>
    <row r="85" ht="15.75" customHeight="1">
      <c r="C85" s="23"/>
      <c r="D85" s="23"/>
    </row>
    <row r="86" ht="15.75" customHeight="1">
      <c r="C86" s="23"/>
      <c r="D86" s="23"/>
    </row>
    <row r="87" ht="15.75" customHeight="1">
      <c r="C87" s="23"/>
      <c r="D87" s="23"/>
    </row>
    <row r="88" ht="15.75" customHeight="1">
      <c r="C88" s="23"/>
      <c r="D88" s="23"/>
    </row>
    <row r="89" ht="15.75" customHeight="1">
      <c r="C89" s="23"/>
      <c r="D89" s="23"/>
    </row>
    <row r="90" ht="15.75" customHeight="1">
      <c r="C90" s="23"/>
      <c r="D90" s="23"/>
    </row>
    <row r="91" ht="15.75" customHeight="1">
      <c r="C91" s="23"/>
      <c r="D91" s="23"/>
    </row>
    <row r="92" ht="15.75" customHeight="1">
      <c r="C92" s="23"/>
      <c r="D92" s="23"/>
    </row>
    <row r="93" ht="15.75" customHeight="1">
      <c r="C93" s="23"/>
      <c r="D93" s="23"/>
    </row>
    <row r="94" ht="15.75" customHeight="1">
      <c r="C94" s="23"/>
      <c r="D94" s="23"/>
    </row>
    <row r="95" ht="15.75" customHeight="1">
      <c r="C95" s="23"/>
      <c r="D95" s="23"/>
    </row>
    <row r="96" ht="15.75" customHeight="1">
      <c r="C96" s="23"/>
      <c r="D96" s="23"/>
    </row>
    <row r="97" ht="15.75" customHeight="1">
      <c r="C97" s="23"/>
      <c r="D97" s="23"/>
    </row>
    <row r="98" ht="15.75" customHeight="1">
      <c r="C98" s="23"/>
      <c r="D98" s="23"/>
    </row>
    <row r="99" ht="15.75" customHeight="1">
      <c r="C99" s="23"/>
      <c r="D99" s="23"/>
    </row>
    <row r="100" ht="15.75" customHeight="1">
      <c r="C100" s="23"/>
      <c r="D100" s="23"/>
    </row>
    <row r="101" ht="15.75" customHeight="1">
      <c r="C101" s="23"/>
      <c r="D101" s="23"/>
    </row>
    <row r="102" ht="15.75" customHeight="1">
      <c r="C102" s="23"/>
      <c r="D102" s="23"/>
    </row>
    <row r="103" ht="15.75" customHeight="1">
      <c r="C103" s="23"/>
      <c r="D103" s="23"/>
    </row>
    <row r="104" ht="15.75" customHeight="1">
      <c r="C104" s="23"/>
      <c r="D104" s="23"/>
    </row>
    <row r="105" ht="15.75" customHeight="1">
      <c r="C105" s="23"/>
      <c r="D105" s="23"/>
    </row>
    <row r="106" ht="15.75" customHeight="1">
      <c r="C106" s="23"/>
      <c r="D106" s="23"/>
    </row>
    <row r="107" ht="15.75" customHeight="1">
      <c r="C107" s="23"/>
      <c r="D107" s="23"/>
    </row>
    <row r="108" ht="15.75" customHeight="1">
      <c r="C108" s="23"/>
      <c r="D108" s="23"/>
    </row>
    <row r="109" ht="15.75" customHeight="1">
      <c r="C109" s="23"/>
      <c r="D109" s="23"/>
    </row>
    <row r="110" ht="15.75" customHeight="1">
      <c r="C110" s="23"/>
      <c r="D110" s="23"/>
    </row>
    <row r="111" ht="15.75" customHeight="1">
      <c r="C111" s="23"/>
      <c r="D111" s="23"/>
    </row>
    <row r="112" ht="15.75" customHeight="1">
      <c r="C112" s="23"/>
      <c r="D112" s="23"/>
    </row>
    <row r="113" ht="15.75" customHeight="1">
      <c r="C113" s="23"/>
      <c r="D113" s="23"/>
    </row>
    <row r="114" ht="15.75" customHeight="1">
      <c r="C114" s="23"/>
      <c r="D114" s="23"/>
    </row>
    <row r="115" ht="15.75" customHeight="1">
      <c r="C115" s="23"/>
      <c r="D115" s="23"/>
    </row>
    <row r="116" ht="15.75" customHeight="1">
      <c r="C116" s="23"/>
      <c r="D116" s="23"/>
    </row>
    <row r="117" ht="15.75" customHeight="1">
      <c r="C117" s="23"/>
      <c r="D117" s="23"/>
    </row>
    <row r="118" ht="15.75" customHeight="1">
      <c r="C118" s="23"/>
      <c r="D118" s="23"/>
    </row>
    <row r="119" ht="15.75" customHeight="1">
      <c r="C119" s="23"/>
      <c r="D119" s="23"/>
    </row>
    <row r="120" ht="15.75" customHeight="1">
      <c r="C120" s="23"/>
      <c r="D120" s="23"/>
    </row>
    <row r="121" ht="15.75" customHeight="1">
      <c r="C121" s="23"/>
      <c r="D121" s="23"/>
    </row>
    <row r="122" ht="15.75" customHeight="1">
      <c r="C122" s="23"/>
      <c r="D122" s="23"/>
    </row>
    <row r="123" ht="15.75" customHeight="1">
      <c r="C123" s="23"/>
      <c r="D123" s="23"/>
    </row>
    <row r="124" ht="15.75" customHeight="1">
      <c r="C124" s="23"/>
      <c r="D124" s="23"/>
    </row>
    <row r="125" ht="15.75" customHeight="1">
      <c r="C125" s="23"/>
      <c r="D125" s="23"/>
    </row>
    <row r="126" ht="15.75" customHeight="1">
      <c r="C126" s="23"/>
      <c r="D126" s="23"/>
    </row>
    <row r="127" ht="15.75" customHeight="1">
      <c r="C127" s="23"/>
      <c r="D127" s="23"/>
    </row>
    <row r="128" ht="15.75" customHeight="1">
      <c r="C128" s="23"/>
      <c r="D128" s="23"/>
    </row>
    <row r="129" ht="15.75" customHeight="1">
      <c r="C129" s="23"/>
      <c r="D129" s="23"/>
    </row>
    <row r="130" ht="15.75" customHeight="1">
      <c r="C130" s="23"/>
      <c r="D130" s="23"/>
    </row>
    <row r="131" ht="15.75" customHeight="1">
      <c r="C131" s="23"/>
      <c r="D131" s="23"/>
    </row>
    <row r="132" ht="15.75" customHeight="1">
      <c r="C132" s="23"/>
      <c r="D132" s="23"/>
    </row>
    <row r="133" ht="15.75" customHeight="1">
      <c r="C133" s="23"/>
      <c r="D133" s="23"/>
    </row>
    <row r="134" ht="15.75" customHeight="1">
      <c r="C134" s="23"/>
      <c r="D134" s="23"/>
    </row>
    <row r="135" ht="15.75" customHeight="1">
      <c r="C135" s="23"/>
      <c r="D135" s="23"/>
    </row>
    <row r="136" ht="15.75" customHeight="1">
      <c r="C136" s="23"/>
      <c r="D136" s="23"/>
    </row>
    <row r="137" ht="15.75" customHeight="1">
      <c r="C137" s="23"/>
      <c r="D137" s="23"/>
    </row>
    <row r="138" ht="15.75" customHeight="1">
      <c r="C138" s="23"/>
      <c r="D138" s="23"/>
    </row>
    <row r="139" ht="15.75" customHeight="1">
      <c r="C139" s="23"/>
      <c r="D139" s="23"/>
    </row>
    <row r="140" ht="15.75" customHeight="1">
      <c r="C140" s="23"/>
      <c r="D140" s="23"/>
    </row>
    <row r="141" ht="15.75" customHeight="1">
      <c r="C141" s="23"/>
      <c r="D141" s="23"/>
    </row>
    <row r="142" ht="15.75" customHeight="1">
      <c r="C142" s="23"/>
      <c r="D142" s="23"/>
    </row>
    <row r="143" ht="15.75" customHeight="1">
      <c r="C143" s="23"/>
      <c r="D143" s="23"/>
    </row>
    <row r="144" ht="15.75" customHeight="1">
      <c r="C144" s="23"/>
      <c r="D144" s="23"/>
    </row>
    <row r="145" ht="15.75" customHeight="1">
      <c r="C145" s="23"/>
      <c r="D145" s="23"/>
    </row>
    <row r="146" ht="15.75" customHeight="1">
      <c r="C146" s="23"/>
      <c r="D146" s="23"/>
    </row>
    <row r="147" ht="15.75" customHeight="1">
      <c r="C147" s="23"/>
      <c r="D147" s="23"/>
    </row>
    <row r="148" ht="15.75" customHeight="1">
      <c r="C148" s="23"/>
      <c r="D148" s="23"/>
    </row>
    <row r="149" ht="15.75" customHeight="1">
      <c r="C149" s="23"/>
      <c r="D149" s="23"/>
    </row>
    <row r="150" ht="15.75" customHeight="1">
      <c r="C150" s="23"/>
      <c r="D150" s="23"/>
    </row>
    <row r="151" ht="15.75" customHeight="1">
      <c r="C151" s="23"/>
      <c r="D151" s="23"/>
    </row>
    <row r="152" ht="15.75" customHeight="1">
      <c r="C152" s="23"/>
      <c r="D152" s="23"/>
    </row>
    <row r="153" ht="15.75" customHeight="1">
      <c r="C153" s="23"/>
      <c r="D153" s="23"/>
    </row>
    <row r="154" ht="15.75" customHeight="1">
      <c r="C154" s="23"/>
      <c r="D154" s="23"/>
    </row>
    <row r="155" ht="15.75" customHeight="1">
      <c r="C155" s="23"/>
      <c r="D155" s="23"/>
    </row>
    <row r="156" ht="15.75" customHeight="1">
      <c r="C156" s="23"/>
      <c r="D156" s="23"/>
    </row>
    <row r="157" ht="15.75" customHeight="1">
      <c r="C157" s="23"/>
      <c r="D157" s="23"/>
    </row>
    <row r="158" ht="15.75" customHeight="1">
      <c r="C158" s="23"/>
      <c r="D158" s="23"/>
    </row>
    <row r="159" ht="15.75" customHeight="1">
      <c r="C159" s="23"/>
      <c r="D159" s="23"/>
    </row>
    <row r="160" ht="15.75" customHeight="1">
      <c r="C160" s="23"/>
      <c r="D160" s="23"/>
    </row>
    <row r="161" ht="15.75" customHeight="1">
      <c r="C161" s="23"/>
      <c r="D161" s="23"/>
    </row>
    <row r="162" ht="15.75" customHeight="1">
      <c r="C162" s="23"/>
      <c r="D162" s="23"/>
    </row>
    <row r="163" ht="15.75" customHeight="1">
      <c r="C163" s="23"/>
      <c r="D163" s="23"/>
    </row>
    <row r="164" ht="15.75" customHeight="1">
      <c r="C164" s="23"/>
      <c r="D164" s="23"/>
    </row>
    <row r="165" ht="15.75" customHeight="1">
      <c r="C165" s="23"/>
      <c r="D165" s="23"/>
    </row>
    <row r="166" ht="15.75" customHeight="1">
      <c r="C166" s="23"/>
      <c r="D166" s="23"/>
    </row>
    <row r="167" ht="15.75" customHeight="1">
      <c r="C167" s="23"/>
      <c r="D167" s="23"/>
    </row>
    <row r="168" ht="15.75" customHeight="1">
      <c r="C168" s="23"/>
      <c r="D168" s="23"/>
    </row>
    <row r="169" ht="15.75" customHeight="1">
      <c r="C169" s="23"/>
      <c r="D169" s="23"/>
    </row>
    <row r="170" ht="15.75" customHeight="1">
      <c r="C170" s="23"/>
      <c r="D170" s="23"/>
    </row>
    <row r="171" ht="15.75" customHeight="1">
      <c r="C171" s="23"/>
      <c r="D171" s="23"/>
    </row>
    <row r="172" ht="15.75" customHeight="1">
      <c r="C172" s="23"/>
      <c r="D172" s="23"/>
    </row>
    <row r="173" ht="15.75" customHeight="1">
      <c r="C173" s="23"/>
      <c r="D173" s="23"/>
    </row>
    <row r="174" ht="15.75" customHeight="1">
      <c r="C174" s="23"/>
      <c r="D174" s="23"/>
    </row>
    <row r="175" ht="15.75" customHeight="1">
      <c r="C175" s="23"/>
      <c r="D175" s="23"/>
    </row>
    <row r="176" ht="15.75" customHeight="1">
      <c r="C176" s="23"/>
      <c r="D176" s="23"/>
    </row>
    <row r="177" ht="15.75" customHeight="1">
      <c r="C177" s="23"/>
      <c r="D177" s="23"/>
    </row>
    <row r="178" ht="15.75" customHeight="1">
      <c r="C178" s="23"/>
      <c r="D178" s="23"/>
    </row>
    <row r="179" ht="15.75" customHeight="1">
      <c r="C179" s="23"/>
      <c r="D179" s="23"/>
    </row>
    <row r="180" ht="15.75" customHeight="1">
      <c r="C180" s="23"/>
      <c r="D180" s="23"/>
    </row>
    <row r="181" ht="15.75" customHeight="1">
      <c r="C181" s="23"/>
      <c r="D181" s="23"/>
    </row>
    <row r="182" ht="15.75" customHeight="1">
      <c r="C182" s="23"/>
      <c r="D182" s="23"/>
    </row>
    <row r="183" ht="15.75" customHeight="1">
      <c r="C183" s="23"/>
      <c r="D183" s="23"/>
    </row>
    <row r="184" ht="15.75" customHeight="1">
      <c r="C184" s="23"/>
      <c r="D184" s="23"/>
    </row>
    <row r="185" ht="15.75" customHeight="1">
      <c r="C185" s="23"/>
      <c r="D185" s="23"/>
    </row>
    <row r="186" ht="15.75" customHeight="1">
      <c r="C186" s="23"/>
      <c r="D186" s="23"/>
    </row>
    <row r="187" ht="15.75" customHeight="1">
      <c r="C187" s="23"/>
      <c r="D187" s="23"/>
    </row>
    <row r="188" ht="15.75" customHeight="1">
      <c r="C188" s="23"/>
      <c r="D188" s="23"/>
    </row>
    <row r="189" ht="15.75" customHeight="1">
      <c r="C189" s="23"/>
      <c r="D189" s="23"/>
    </row>
    <row r="190" ht="15.75" customHeight="1">
      <c r="C190" s="23"/>
      <c r="D190" s="23"/>
    </row>
    <row r="191" ht="15.75" customHeight="1">
      <c r="C191" s="23"/>
      <c r="D191" s="23"/>
    </row>
    <row r="192" ht="15.75" customHeight="1">
      <c r="C192" s="23"/>
      <c r="D192" s="23"/>
    </row>
    <row r="193" ht="15.75" customHeight="1">
      <c r="C193" s="23"/>
      <c r="D193" s="23"/>
    </row>
    <row r="194" ht="15.75" customHeight="1">
      <c r="C194" s="23"/>
      <c r="D194" s="23"/>
    </row>
    <row r="195" ht="15.75" customHeight="1">
      <c r="C195" s="23"/>
      <c r="D195" s="23"/>
    </row>
    <row r="196" ht="15.75" customHeight="1">
      <c r="C196" s="23"/>
      <c r="D196" s="23"/>
    </row>
    <row r="197" ht="15.75" customHeight="1">
      <c r="C197" s="23"/>
      <c r="D197" s="23"/>
    </row>
    <row r="198" ht="15.75" customHeight="1">
      <c r="C198" s="23"/>
      <c r="D198" s="23"/>
    </row>
    <row r="199" ht="15.75" customHeight="1">
      <c r="C199" s="23"/>
      <c r="D199" s="23"/>
    </row>
    <row r="200" ht="15.75" customHeight="1">
      <c r="C200" s="23"/>
      <c r="D200" s="23"/>
    </row>
    <row r="201" ht="15.75" customHeight="1">
      <c r="C201" s="23"/>
      <c r="D201" s="23"/>
    </row>
    <row r="202" ht="15.75" customHeight="1">
      <c r="C202" s="23"/>
      <c r="D202" s="23"/>
    </row>
    <row r="203" ht="15.75" customHeight="1">
      <c r="C203" s="23"/>
      <c r="D203" s="23"/>
    </row>
    <row r="204" ht="15.75" customHeight="1">
      <c r="C204" s="23"/>
      <c r="D204" s="23"/>
    </row>
    <row r="205" ht="15.75" customHeight="1">
      <c r="C205" s="23"/>
      <c r="D205" s="23"/>
    </row>
    <row r="206" ht="15.75" customHeight="1">
      <c r="C206" s="23"/>
      <c r="D206" s="23"/>
    </row>
    <row r="207" ht="15.75" customHeight="1">
      <c r="C207" s="23"/>
      <c r="D207" s="23"/>
    </row>
    <row r="208" ht="15.75" customHeight="1">
      <c r="C208" s="23"/>
      <c r="D208" s="23"/>
    </row>
    <row r="209" ht="15.75" customHeight="1">
      <c r="C209" s="23"/>
      <c r="D209" s="23"/>
    </row>
    <row r="210" ht="15.75" customHeight="1">
      <c r="C210" s="23"/>
      <c r="D210" s="23"/>
    </row>
    <row r="211" ht="15.75" customHeight="1">
      <c r="C211" s="23"/>
      <c r="D211" s="23"/>
    </row>
    <row r="212" ht="15.75" customHeight="1">
      <c r="C212" s="23"/>
      <c r="D212" s="23"/>
    </row>
    <row r="213" ht="15.75" customHeight="1">
      <c r="C213" s="23"/>
      <c r="D213" s="23"/>
    </row>
    <row r="214" ht="15.75" customHeight="1">
      <c r="C214" s="23"/>
      <c r="D214" s="23"/>
    </row>
    <row r="215" ht="15.75" customHeight="1">
      <c r="C215" s="23"/>
      <c r="D215" s="23"/>
    </row>
    <row r="216" ht="15.75" customHeight="1">
      <c r="C216" s="23"/>
      <c r="D216" s="23"/>
    </row>
    <row r="217" ht="15.75" customHeight="1">
      <c r="C217" s="23"/>
      <c r="D217" s="23"/>
    </row>
    <row r="218" ht="15.75" customHeight="1">
      <c r="C218" s="23"/>
      <c r="D218" s="23"/>
    </row>
    <row r="219" ht="15.75" customHeight="1">
      <c r="C219" s="23"/>
      <c r="D219" s="23"/>
    </row>
    <row r="220" ht="15.75" customHeight="1">
      <c r="C220" s="23"/>
      <c r="D220" s="23"/>
    </row>
    <row r="221" ht="15.75" customHeight="1">
      <c r="C221" s="23"/>
      <c r="D221" s="23"/>
    </row>
    <row r="222" ht="15.75" customHeight="1">
      <c r="C222" s="23"/>
      <c r="D222" s="23"/>
    </row>
    <row r="223" ht="15.75" customHeight="1">
      <c r="C223" s="23"/>
      <c r="D223" s="23"/>
    </row>
    <row r="224" ht="15.75" customHeight="1">
      <c r="C224" s="23"/>
      <c r="D224" s="23"/>
    </row>
    <row r="225" ht="15.75" customHeight="1">
      <c r="C225" s="23"/>
      <c r="D225" s="23"/>
    </row>
    <row r="226" ht="15.75" customHeight="1">
      <c r="C226" s="23"/>
      <c r="D226" s="23"/>
    </row>
    <row r="227" ht="15.75" customHeight="1">
      <c r="C227" s="23"/>
      <c r="D227" s="23"/>
    </row>
    <row r="228" ht="15.75" customHeight="1">
      <c r="C228" s="23"/>
      <c r="D228" s="23"/>
    </row>
    <row r="229" ht="15.75" customHeight="1">
      <c r="C229" s="23"/>
      <c r="D229" s="23"/>
    </row>
    <row r="230" ht="15.75" customHeight="1">
      <c r="C230" s="23"/>
      <c r="D230" s="23"/>
    </row>
    <row r="231" ht="15.75" customHeight="1">
      <c r="C231" s="23"/>
      <c r="D231" s="23"/>
    </row>
    <row r="232" ht="15.75" customHeight="1">
      <c r="C232" s="23"/>
      <c r="D232" s="23"/>
    </row>
    <row r="233" ht="15.75" customHeight="1">
      <c r="C233" s="23"/>
      <c r="D233" s="23"/>
    </row>
    <row r="234" ht="15.75" customHeight="1">
      <c r="C234" s="23"/>
      <c r="D234" s="23"/>
    </row>
    <row r="235" ht="15.75" customHeight="1">
      <c r="C235" s="23"/>
      <c r="D235" s="23"/>
    </row>
    <row r="236" ht="15.75" customHeight="1">
      <c r="C236" s="23"/>
      <c r="D236" s="23"/>
    </row>
    <row r="237" ht="15.75" customHeight="1">
      <c r="C237" s="23"/>
      <c r="D237" s="23"/>
    </row>
    <row r="238" ht="15.75" customHeight="1">
      <c r="C238" s="23"/>
      <c r="D238" s="23"/>
    </row>
    <row r="239" ht="15.75" customHeight="1">
      <c r="C239" s="23"/>
      <c r="D239" s="23"/>
    </row>
    <row r="240" ht="15.75" customHeight="1">
      <c r="C240" s="23"/>
      <c r="D240" s="23"/>
    </row>
    <row r="241" ht="15.75" customHeight="1">
      <c r="C241" s="23"/>
      <c r="D241" s="23"/>
    </row>
    <row r="242" ht="15.75" customHeight="1">
      <c r="C242" s="23"/>
      <c r="D242" s="23"/>
    </row>
    <row r="243" ht="15.75" customHeight="1">
      <c r="C243" s="23"/>
      <c r="D243" s="23"/>
    </row>
    <row r="244" ht="15.75" customHeight="1">
      <c r="C244" s="23"/>
      <c r="D244" s="23"/>
    </row>
    <row r="245" ht="15.75" customHeight="1">
      <c r="C245" s="23"/>
      <c r="D245" s="23"/>
    </row>
    <row r="246" ht="15.75" customHeight="1">
      <c r="C246" s="23"/>
      <c r="D246" s="23"/>
    </row>
    <row r="247" ht="15.75" customHeight="1">
      <c r="C247" s="23"/>
      <c r="D247" s="23"/>
    </row>
    <row r="248" ht="15.75" customHeight="1">
      <c r="C248" s="23"/>
      <c r="D248" s="23"/>
    </row>
    <row r="249" ht="15.75" customHeight="1">
      <c r="C249" s="23"/>
      <c r="D249" s="23"/>
    </row>
    <row r="250" ht="15.75" customHeight="1">
      <c r="C250" s="23"/>
      <c r="D250" s="23"/>
    </row>
    <row r="251" ht="15.75" customHeight="1">
      <c r="C251" s="23"/>
      <c r="D251" s="23"/>
    </row>
    <row r="252" ht="15.75" customHeight="1">
      <c r="C252" s="23"/>
      <c r="D252" s="23"/>
    </row>
    <row r="253" ht="15.75" customHeight="1">
      <c r="C253" s="23"/>
      <c r="D253" s="23"/>
    </row>
    <row r="254" ht="15.75" customHeight="1">
      <c r="C254" s="23"/>
      <c r="D254" s="23"/>
    </row>
    <row r="255" ht="15.75" customHeight="1">
      <c r="C255" s="23"/>
      <c r="D255" s="23"/>
    </row>
    <row r="256" ht="15.75" customHeight="1">
      <c r="C256" s="23"/>
      <c r="D256" s="23"/>
    </row>
    <row r="257" ht="15.75" customHeight="1">
      <c r="C257" s="23"/>
      <c r="D257" s="23"/>
    </row>
    <row r="258" ht="15.75" customHeight="1">
      <c r="C258" s="23"/>
      <c r="D258" s="23"/>
    </row>
    <row r="259" ht="15.75" customHeight="1">
      <c r="C259" s="23"/>
      <c r="D259" s="23"/>
    </row>
    <row r="260" ht="15.75" customHeight="1">
      <c r="C260" s="23"/>
      <c r="D260" s="23"/>
    </row>
    <row r="261" ht="15.75" customHeight="1">
      <c r="C261" s="23"/>
      <c r="D261" s="23"/>
    </row>
    <row r="262" ht="15.75" customHeight="1">
      <c r="C262" s="23"/>
      <c r="D262" s="23"/>
    </row>
    <row r="263" ht="15.75" customHeight="1">
      <c r="C263" s="23"/>
      <c r="D263" s="23"/>
    </row>
    <row r="264" ht="15.75" customHeight="1">
      <c r="C264" s="23"/>
      <c r="D264" s="23"/>
    </row>
    <row r="265" ht="15.75" customHeight="1">
      <c r="C265" s="23"/>
      <c r="D265" s="23"/>
    </row>
    <row r="266" ht="15.75" customHeight="1">
      <c r="C266" s="23"/>
      <c r="D266" s="23"/>
    </row>
    <row r="267" ht="15.75" customHeight="1">
      <c r="C267" s="23"/>
      <c r="D267" s="23"/>
    </row>
    <row r="268" ht="15.75" customHeight="1">
      <c r="C268" s="23"/>
      <c r="D268" s="23"/>
    </row>
    <row r="269" ht="15.75" customHeight="1">
      <c r="C269" s="23"/>
      <c r="D269" s="23"/>
    </row>
    <row r="270" ht="15.75" customHeight="1">
      <c r="C270" s="23"/>
      <c r="D270" s="23"/>
    </row>
    <row r="271" ht="15.75" customHeight="1">
      <c r="C271" s="23"/>
      <c r="D271" s="23"/>
    </row>
    <row r="272" ht="15.75" customHeight="1">
      <c r="C272" s="23"/>
      <c r="D272" s="23"/>
    </row>
    <row r="273" ht="15.75" customHeight="1">
      <c r="C273" s="23"/>
      <c r="D273" s="23"/>
    </row>
    <row r="274" ht="15.75" customHeight="1">
      <c r="C274" s="23"/>
      <c r="D274" s="23"/>
    </row>
    <row r="275" ht="15.75" customHeight="1">
      <c r="C275" s="23"/>
      <c r="D275" s="23"/>
    </row>
    <row r="276" ht="15.75" customHeight="1">
      <c r="C276" s="23"/>
      <c r="D276" s="23"/>
    </row>
    <row r="277" ht="15.75" customHeight="1">
      <c r="C277" s="23"/>
      <c r="D277" s="23"/>
    </row>
    <row r="278" ht="15.75" customHeight="1">
      <c r="C278" s="23"/>
      <c r="D278" s="23"/>
    </row>
    <row r="279" ht="15.75" customHeight="1">
      <c r="C279" s="23"/>
      <c r="D279" s="23"/>
    </row>
    <row r="280" ht="15.75" customHeight="1">
      <c r="C280" s="23"/>
      <c r="D280" s="23"/>
    </row>
    <row r="281" ht="15.75" customHeight="1">
      <c r="C281" s="23"/>
      <c r="D281" s="23"/>
    </row>
    <row r="282" ht="15.75" customHeight="1">
      <c r="C282" s="23"/>
      <c r="D282" s="23"/>
    </row>
    <row r="283" ht="15.75" customHeight="1">
      <c r="C283" s="23"/>
      <c r="D283" s="23"/>
    </row>
    <row r="284" ht="15.75" customHeight="1">
      <c r="C284" s="23"/>
      <c r="D284" s="23"/>
    </row>
    <row r="285" ht="15.75" customHeight="1">
      <c r="C285" s="23"/>
      <c r="D285" s="23"/>
    </row>
    <row r="286" ht="15.75" customHeight="1">
      <c r="C286" s="23"/>
      <c r="D286" s="23"/>
    </row>
    <row r="287" ht="15.75" customHeight="1">
      <c r="C287" s="23"/>
      <c r="D287" s="23"/>
    </row>
    <row r="288" ht="15.75" customHeight="1">
      <c r="C288" s="23"/>
      <c r="D288" s="23"/>
    </row>
    <row r="289" ht="15.75" customHeight="1">
      <c r="C289" s="23"/>
      <c r="D289" s="23"/>
    </row>
    <row r="290" ht="15.75" customHeight="1">
      <c r="C290" s="23"/>
      <c r="D290" s="23"/>
    </row>
    <row r="291" ht="15.75" customHeight="1">
      <c r="C291" s="23"/>
      <c r="D291" s="23"/>
    </row>
    <row r="292" ht="15.75" customHeight="1">
      <c r="C292" s="23"/>
      <c r="D292" s="23"/>
    </row>
    <row r="293" ht="15.75" customHeight="1">
      <c r="C293" s="23"/>
      <c r="D293" s="23"/>
    </row>
    <row r="294" ht="15.75" customHeight="1">
      <c r="C294" s="23"/>
      <c r="D294" s="23"/>
    </row>
    <row r="295" ht="15.75" customHeight="1">
      <c r="C295" s="23"/>
      <c r="D295" s="23"/>
    </row>
    <row r="296" ht="15.75" customHeight="1">
      <c r="C296" s="23"/>
      <c r="D296" s="23"/>
    </row>
    <row r="297" ht="15.75" customHeight="1">
      <c r="C297" s="23"/>
      <c r="D297" s="23"/>
    </row>
    <row r="298" ht="15.75" customHeight="1">
      <c r="C298" s="23"/>
      <c r="D298" s="23"/>
    </row>
    <row r="299" ht="15.75" customHeight="1">
      <c r="C299" s="23"/>
      <c r="D299" s="23"/>
    </row>
    <row r="300" ht="15.75" customHeight="1">
      <c r="C300" s="23"/>
      <c r="D300" s="23"/>
    </row>
    <row r="301" ht="15.75" customHeight="1">
      <c r="C301" s="23"/>
      <c r="D301" s="23"/>
    </row>
    <row r="302" ht="15.75" customHeight="1">
      <c r="C302" s="23"/>
      <c r="D302" s="23"/>
    </row>
    <row r="303" ht="15.75" customHeight="1">
      <c r="C303" s="23"/>
      <c r="D303" s="23"/>
    </row>
    <row r="304" ht="15.75" customHeight="1">
      <c r="C304" s="23"/>
      <c r="D304" s="23"/>
    </row>
    <row r="305" ht="15.75" customHeight="1">
      <c r="C305" s="23"/>
      <c r="D305" s="23"/>
    </row>
    <row r="306" ht="15.75" customHeight="1">
      <c r="C306" s="23"/>
      <c r="D306" s="23"/>
    </row>
    <row r="307" ht="15.75" customHeight="1">
      <c r="C307" s="23"/>
      <c r="D307" s="23"/>
    </row>
    <row r="308" ht="15.75" customHeight="1">
      <c r="C308" s="23"/>
      <c r="D308" s="23"/>
    </row>
    <row r="309" ht="15.75" customHeight="1">
      <c r="C309" s="23"/>
      <c r="D309" s="23"/>
    </row>
    <row r="310" ht="15.75" customHeight="1">
      <c r="C310" s="23"/>
      <c r="D310" s="23"/>
    </row>
    <row r="311" ht="15.75" customHeight="1">
      <c r="C311" s="23"/>
      <c r="D311" s="23"/>
    </row>
    <row r="312" ht="15.75" customHeight="1">
      <c r="C312" s="23"/>
      <c r="D312" s="23"/>
    </row>
    <row r="313" ht="15.75" customHeight="1">
      <c r="C313" s="23"/>
      <c r="D313" s="23"/>
    </row>
    <row r="314" ht="15.75" customHeight="1">
      <c r="C314" s="23"/>
      <c r="D314" s="23"/>
    </row>
    <row r="315" ht="15.75" customHeight="1">
      <c r="C315" s="23"/>
      <c r="D315" s="23"/>
    </row>
    <row r="316" ht="15.75" customHeight="1">
      <c r="C316" s="23"/>
      <c r="D316" s="23"/>
    </row>
    <row r="317" ht="15.75" customHeight="1">
      <c r="C317" s="23"/>
      <c r="D317" s="23"/>
    </row>
    <row r="318" ht="15.75" customHeight="1">
      <c r="C318" s="23"/>
      <c r="D318" s="23"/>
    </row>
    <row r="319" ht="15.75" customHeight="1">
      <c r="C319" s="23"/>
      <c r="D319" s="23"/>
    </row>
    <row r="320" ht="15.75" customHeight="1">
      <c r="C320" s="23"/>
      <c r="D320" s="23"/>
    </row>
    <row r="321" ht="15.75" customHeight="1">
      <c r="C321" s="23"/>
      <c r="D321" s="23"/>
    </row>
    <row r="322" ht="15.75" customHeight="1">
      <c r="C322" s="23"/>
      <c r="D322" s="23"/>
    </row>
    <row r="323" ht="15.75" customHeight="1">
      <c r="C323" s="23"/>
      <c r="D323" s="23"/>
    </row>
    <row r="324" ht="15.75" customHeight="1">
      <c r="C324" s="23"/>
      <c r="D324" s="23"/>
    </row>
    <row r="325" ht="15.75" customHeight="1">
      <c r="C325" s="23"/>
      <c r="D325" s="23"/>
    </row>
    <row r="326" ht="15.75" customHeight="1">
      <c r="C326" s="23"/>
      <c r="D326" s="23"/>
    </row>
    <row r="327" ht="15.75" customHeight="1">
      <c r="C327" s="23"/>
      <c r="D327" s="23"/>
    </row>
    <row r="328" ht="15.75" customHeight="1">
      <c r="C328" s="23"/>
      <c r="D328" s="23"/>
    </row>
    <row r="329" ht="15.75" customHeight="1">
      <c r="C329" s="23"/>
      <c r="D329" s="23"/>
    </row>
    <row r="330" ht="15.75" customHeight="1">
      <c r="C330" s="23"/>
      <c r="D330" s="23"/>
    </row>
    <row r="331" ht="15.75" customHeight="1">
      <c r="C331" s="23"/>
      <c r="D331" s="23"/>
    </row>
    <row r="332" ht="15.75" customHeight="1">
      <c r="C332" s="23"/>
      <c r="D332" s="23"/>
    </row>
    <row r="333" ht="15.75" customHeight="1">
      <c r="C333" s="23"/>
      <c r="D333" s="23"/>
    </row>
    <row r="334" ht="15.75" customHeight="1">
      <c r="C334" s="23"/>
      <c r="D334" s="23"/>
    </row>
    <row r="335" ht="15.75" customHeight="1">
      <c r="C335" s="23"/>
      <c r="D335" s="23"/>
    </row>
    <row r="336" ht="15.75" customHeight="1">
      <c r="C336" s="23"/>
      <c r="D336" s="23"/>
    </row>
    <row r="337" ht="15.75" customHeight="1">
      <c r="C337" s="23"/>
      <c r="D337" s="23"/>
    </row>
    <row r="338" ht="15.75" customHeight="1">
      <c r="C338" s="23"/>
      <c r="D338" s="23"/>
    </row>
    <row r="339" ht="15.75" customHeight="1">
      <c r="C339" s="23"/>
      <c r="D339" s="23"/>
    </row>
    <row r="340" ht="15.75" customHeight="1">
      <c r="C340" s="23"/>
      <c r="D340" s="23"/>
    </row>
    <row r="341" ht="15.75" customHeight="1">
      <c r="C341" s="23"/>
      <c r="D341" s="23"/>
    </row>
    <row r="342" ht="15.75" customHeight="1">
      <c r="C342" s="23"/>
      <c r="D342" s="23"/>
    </row>
    <row r="343" ht="15.75" customHeight="1">
      <c r="C343" s="23"/>
      <c r="D343" s="23"/>
    </row>
    <row r="344" ht="15.75" customHeight="1">
      <c r="C344" s="23"/>
      <c r="D344" s="23"/>
    </row>
    <row r="345" ht="15.75" customHeight="1">
      <c r="C345" s="23"/>
      <c r="D345" s="23"/>
    </row>
    <row r="346" ht="15.75" customHeight="1">
      <c r="C346" s="23"/>
      <c r="D346" s="23"/>
    </row>
    <row r="347" ht="15.75" customHeight="1">
      <c r="C347" s="23"/>
      <c r="D347" s="23"/>
    </row>
    <row r="348" ht="15.75" customHeight="1">
      <c r="C348" s="23"/>
      <c r="D348" s="23"/>
    </row>
    <row r="349" ht="15.75" customHeight="1">
      <c r="C349" s="23"/>
      <c r="D349" s="23"/>
    </row>
    <row r="350" ht="15.75" customHeight="1">
      <c r="C350" s="23"/>
      <c r="D350" s="23"/>
    </row>
    <row r="351" ht="15.75" customHeight="1">
      <c r="C351" s="23"/>
      <c r="D351" s="23"/>
    </row>
    <row r="352" ht="15.75" customHeight="1">
      <c r="C352" s="23"/>
      <c r="D352" s="23"/>
    </row>
    <row r="353" ht="15.75" customHeight="1">
      <c r="C353" s="23"/>
      <c r="D353" s="23"/>
    </row>
    <row r="354" ht="15.75" customHeight="1">
      <c r="C354" s="23"/>
      <c r="D354" s="23"/>
    </row>
    <row r="355" ht="15.75" customHeight="1">
      <c r="C355" s="23"/>
      <c r="D355" s="23"/>
    </row>
    <row r="356" ht="15.75" customHeight="1">
      <c r="C356" s="23"/>
      <c r="D356" s="23"/>
    </row>
    <row r="357" ht="15.75" customHeight="1">
      <c r="C357" s="23"/>
      <c r="D357" s="23"/>
    </row>
    <row r="358" ht="15.75" customHeight="1">
      <c r="C358" s="23"/>
      <c r="D358" s="23"/>
    </row>
    <row r="359" ht="15.75" customHeight="1">
      <c r="C359" s="23"/>
      <c r="D359" s="23"/>
    </row>
    <row r="360" ht="15.75" customHeight="1">
      <c r="C360" s="23"/>
      <c r="D360" s="23"/>
    </row>
    <row r="361" ht="15.75" customHeight="1">
      <c r="C361" s="23"/>
      <c r="D361" s="23"/>
    </row>
    <row r="362" ht="15.75" customHeight="1">
      <c r="C362" s="23"/>
      <c r="D362" s="23"/>
    </row>
    <row r="363" ht="15.75" customHeight="1">
      <c r="C363" s="23"/>
      <c r="D363" s="23"/>
    </row>
    <row r="364" ht="15.75" customHeight="1">
      <c r="C364" s="23"/>
      <c r="D364" s="23"/>
    </row>
    <row r="365" ht="15.75" customHeight="1">
      <c r="C365" s="23"/>
      <c r="D365" s="23"/>
    </row>
    <row r="366" ht="15.75" customHeight="1">
      <c r="C366" s="23"/>
      <c r="D366" s="23"/>
    </row>
    <row r="367" ht="15.75" customHeight="1">
      <c r="C367" s="23"/>
      <c r="D367" s="23"/>
    </row>
    <row r="368" ht="15.75" customHeight="1">
      <c r="C368" s="23"/>
      <c r="D368" s="23"/>
    </row>
    <row r="369" ht="15.75" customHeight="1">
      <c r="C369" s="23"/>
      <c r="D369" s="23"/>
    </row>
    <row r="370" ht="15.75" customHeight="1">
      <c r="C370" s="23"/>
      <c r="D370" s="23"/>
    </row>
    <row r="371" ht="15.75" customHeight="1">
      <c r="C371" s="23"/>
      <c r="D371" s="23"/>
    </row>
    <row r="372" ht="15.75" customHeight="1">
      <c r="C372" s="23"/>
      <c r="D372" s="23"/>
    </row>
    <row r="373" ht="15.75" customHeight="1">
      <c r="C373" s="23"/>
      <c r="D373" s="23"/>
    </row>
    <row r="374" ht="15.75" customHeight="1">
      <c r="C374" s="23"/>
      <c r="D374" s="23"/>
    </row>
    <row r="375" ht="15.75" customHeight="1">
      <c r="C375" s="23"/>
      <c r="D375" s="23"/>
    </row>
    <row r="376" ht="15.75" customHeight="1">
      <c r="C376" s="23"/>
      <c r="D376" s="23"/>
    </row>
    <row r="377" ht="15.75" customHeight="1">
      <c r="C377" s="23"/>
      <c r="D377" s="23"/>
    </row>
    <row r="378" ht="15.75" customHeight="1">
      <c r="C378" s="23"/>
      <c r="D378" s="23"/>
    </row>
    <row r="379" ht="15.75" customHeight="1">
      <c r="C379" s="23"/>
      <c r="D379" s="23"/>
    </row>
    <row r="380" ht="15.75" customHeight="1">
      <c r="C380" s="23"/>
      <c r="D380" s="23"/>
    </row>
    <row r="381" ht="15.75" customHeight="1">
      <c r="C381" s="23"/>
      <c r="D381" s="23"/>
    </row>
    <row r="382" ht="15.75" customHeight="1">
      <c r="C382" s="23"/>
      <c r="D382" s="23"/>
    </row>
    <row r="383" ht="15.75" customHeight="1">
      <c r="C383" s="23"/>
      <c r="D383" s="23"/>
    </row>
    <row r="384" ht="15.75" customHeight="1">
      <c r="C384" s="23"/>
      <c r="D384" s="23"/>
    </row>
    <row r="385" ht="15.75" customHeight="1">
      <c r="C385" s="23"/>
      <c r="D385" s="23"/>
    </row>
    <row r="386" ht="15.75" customHeight="1">
      <c r="C386" s="23"/>
      <c r="D386" s="23"/>
    </row>
    <row r="387" ht="15.75" customHeight="1">
      <c r="C387" s="23"/>
      <c r="D387" s="23"/>
    </row>
    <row r="388" ht="15.75" customHeight="1">
      <c r="C388" s="23"/>
      <c r="D388" s="23"/>
    </row>
    <row r="389" ht="15.75" customHeight="1">
      <c r="C389" s="23"/>
      <c r="D389" s="23"/>
    </row>
    <row r="390" ht="15.75" customHeight="1">
      <c r="C390" s="23"/>
      <c r="D390" s="23"/>
    </row>
    <row r="391" ht="15.75" customHeight="1">
      <c r="C391" s="23"/>
      <c r="D391" s="23"/>
    </row>
    <row r="392" ht="15.75" customHeight="1">
      <c r="C392" s="23"/>
      <c r="D392" s="23"/>
    </row>
    <row r="393" ht="15.75" customHeight="1">
      <c r="C393" s="23"/>
      <c r="D393" s="23"/>
    </row>
    <row r="394" ht="15.75" customHeight="1">
      <c r="C394" s="23"/>
      <c r="D394" s="23"/>
    </row>
    <row r="395" ht="15.75" customHeight="1">
      <c r="C395" s="23"/>
      <c r="D395" s="23"/>
    </row>
    <row r="396" ht="15.75" customHeight="1">
      <c r="C396" s="23"/>
      <c r="D396" s="23"/>
    </row>
    <row r="397" ht="15.75" customHeight="1">
      <c r="C397" s="23"/>
      <c r="D397" s="23"/>
    </row>
    <row r="398" ht="15.75" customHeight="1">
      <c r="C398" s="23"/>
      <c r="D398" s="23"/>
    </row>
    <row r="399" ht="15.75" customHeight="1">
      <c r="C399" s="23"/>
      <c r="D399" s="23"/>
    </row>
    <row r="400" ht="15.75" customHeight="1">
      <c r="C400" s="23"/>
      <c r="D400" s="23"/>
    </row>
    <row r="401" ht="15.75" customHeight="1">
      <c r="C401" s="23"/>
      <c r="D401" s="23"/>
    </row>
    <row r="402" ht="15.75" customHeight="1">
      <c r="C402" s="23"/>
      <c r="D402" s="23"/>
    </row>
    <row r="403" ht="15.75" customHeight="1">
      <c r="C403" s="23"/>
      <c r="D403" s="23"/>
    </row>
    <row r="404" ht="15.75" customHeight="1">
      <c r="C404" s="23"/>
      <c r="D404" s="23"/>
    </row>
    <row r="405" ht="15.75" customHeight="1">
      <c r="C405" s="23"/>
      <c r="D405" s="23"/>
    </row>
    <row r="406" ht="15.75" customHeight="1">
      <c r="C406" s="23"/>
      <c r="D406" s="23"/>
    </row>
    <row r="407" ht="15.75" customHeight="1">
      <c r="C407" s="23"/>
      <c r="D407" s="23"/>
    </row>
    <row r="408" ht="15.75" customHeight="1">
      <c r="C408" s="23"/>
      <c r="D408" s="23"/>
    </row>
    <row r="409" ht="15.75" customHeight="1">
      <c r="C409" s="23"/>
      <c r="D409" s="23"/>
    </row>
    <row r="410" ht="15.75" customHeight="1">
      <c r="C410" s="23"/>
      <c r="D410" s="23"/>
    </row>
    <row r="411" ht="15.75" customHeight="1">
      <c r="C411" s="23"/>
      <c r="D411" s="23"/>
    </row>
    <row r="412" ht="15.75" customHeight="1">
      <c r="C412" s="23"/>
      <c r="D412" s="23"/>
    </row>
    <row r="413" ht="15.75" customHeight="1">
      <c r="C413" s="23"/>
      <c r="D413" s="23"/>
    </row>
    <row r="414" ht="15.75" customHeight="1">
      <c r="C414" s="23"/>
      <c r="D414" s="23"/>
    </row>
    <row r="415" ht="15.75" customHeight="1">
      <c r="C415" s="23"/>
      <c r="D415" s="23"/>
    </row>
    <row r="416" ht="15.75" customHeight="1">
      <c r="C416" s="23"/>
      <c r="D416" s="23"/>
    </row>
    <row r="417" ht="15.75" customHeight="1">
      <c r="C417" s="23"/>
      <c r="D417" s="23"/>
    </row>
    <row r="418" ht="15.75" customHeight="1">
      <c r="C418" s="23"/>
      <c r="D418" s="23"/>
    </row>
    <row r="419" ht="15.75" customHeight="1">
      <c r="C419" s="23"/>
      <c r="D419" s="23"/>
    </row>
    <row r="420" ht="15.75" customHeight="1">
      <c r="C420" s="23"/>
      <c r="D420" s="23"/>
    </row>
    <row r="421" ht="15.75" customHeight="1">
      <c r="C421" s="23"/>
      <c r="D421" s="23"/>
    </row>
    <row r="422" ht="15.75" customHeight="1">
      <c r="C422" s="23"/>
      <c r="D422" s="23"/>
    </row>
    <row r="423" ht="15.75" customHeight="1">
      <c r="C423" s="23"/>
      <c r="D423" s="23"/>
    </row>
    <row r="424" ht="15.75" customHeight="1">
      <c r="C424" s="23"/>
      <c r="D424" s="23"/>
    </row>
    <row r="425" ht="15.75" customHeight="1">
      <c r="C425" s="23"/>
      <c r="D425" s="23"/>
    </row>
    <row r="426" ht="15.75" customHeight="1">
      <c r="C426" s="23"/>
      <c r="D426" s="23"/>
    </row>
    <row r="427" ht="15.75" customHeight="1">
      <c r="C427" s="23"/>
      <c r="D427" s="23"/>
    </row>
    <row r="428" ht="15.75" customHeight="1">
      <c r="C428" s="23"/>
      <c r="D428" s="23"/>
    </row>
    <row r="429" ht="15.75" customHeight="1">
      <c r="C429" s="23"/>
      <c r="D429" s="23"/>
    </row>
    <row r="430" ht="15.75" customHeight="1">
      <c r="C430" s="23"/>
      <c r="D430" s="23"/>
    </row>
    <row r="431" ht="15.75" customHeight="1">
      <c r="C431" s="23"/>
      <c r="D431" s="23"/>
    </row>
    <row r="432" ht="15.75" customHeight="1">
      <c r="C432" s="23"/>
      <c r="D432" s="23"/>
    </row>
    <row r="433" ht="15.75" customHeight="1">
      <c r="C433" s="23"/>
      <c r="D433" s="23"/>
    </row>
    <row r="434" ht="15.75" customHeight="1">
      <c r="C434" s="23"/>
      <c r="D434" s="23"/>
    </row>
    <row r="435" ht="15.75" customHeight="1">
      <c r="C435" s="23"/>
      <c r="D435" s="23"/>
    </row>
    <row r="436" ht="15.75" customHeight="1">
      <c r="C436" s="23"/>
      <c r="D436" s="23"/>
    </row>
    <row r="437" ht="15.75" customHeight="1">
      <c r="C437" s="23"/>
      <c r="D437" s="23"/>
    </row>
    <row r="438" ht="15.75" customHeight="1">
      <c r="C438" s="23"/>
      <c r="D438" s="23"/>
    </row>
    <row r="439" ht="15.75" customHeight="1">
      <c r="C439" s="23"/>
      <c r="D439" s="23"/>
    </row>
    <row r="440" ht="15.75" customHeight="1">
      <c r="C440" s="23"/>
      <c r="D440" s="23"/>
    </row>
    <row r="441" ht="15.75" customHeight="1">
      <c r="C441" s="23"/>
      <c r="D441" s="23"/>
    </row>
    <row r="442" ht="15.75" customHeight="1">
      <c r="C442" s="23"/>
      <c r="D442" s="23"/>
    </row>
    <row r="443" ht="15.75" customHeight="1">
      <c r="C443" s="23"/>
      <c r="D443" s="23"/>
    </row>
    <row r="444" ht="15.75" customHeight="1">
      <c r="C444" s="23"/>
      <c r="D444" s="23"/>
    </row>
    <row r="445" ht="15.75" customHeight="1">
      <c r="C445" s="23"/>
      <c r="D445" s="23"/>
    </row>
    <row r="446" ht="15.75" customHeight="1">
      <c r="C446" s="23"/>
      <c r="D446" s="23"/>
    </row>
    <row r="447" ht="15.75" customHeight="1">
      <c r="C447" s="23"/>
      <c r="D447" s="23"/>
    </row>
    <row r="448" ht="15.75" customHeight="1">
      <c r="C448" s="23"/>
      <c r="D448" s="23"/>
    </row>
    <row r="449" ht="15.75" customHeight="1">
      <c r="C449" s="23"/>
      <c r="D449" s="23"/>
    </row>
    <row r="450" ht="15.75" customHeight="1">
      <c r="C450" s="23"/>
      <c r="D450" s="23"/>
    </row>
    <row r="451" ht="15.75" customHeight="1">
      <c r="C451" s="23"/>
      <c r="D451" s="23"/>
    </row>
    <row r="452" ht="15.75" customHeight="1">
      <c r="C452" s="23"/>
      <c r="D452" s="23"/>
    </row>
    <row r="453" ht="15.75" customHeight="1">
      <c r="C453" s="23"/>
      <c r="D453" s="23"/>
    </row>
    <row r="454" ht="15.75" customHeight="1">
      <c r="C454" s="23"/>
      <c r="D454" s="23"/>
    </row>
    <row r="455" ht="15.75" customHeight="1">
      <c r="C455" s="23"/>
      <c r="D455" s="23"/>
    </row>
    <row r="456" ht="15.75" customHeight="1">
      <c r="C456" s="23"/>
      <c r="D456" s="23"/>
    </row>
    <row r="457" ht="15.75" customHeight="1">
      <c r="C457" s="23"/>
      <c r="D457" s="23"/>
    </row>
    <row r="458" ht="15.75" customHeight="1">
      <c r="C458" s="23"/>
      <c r="D458" s="23"/>
    </row>
    <row r="459" ht="15.75" customHeight="1">
      <c r="C459" s="23"/>
      <c r="D459" s="23"/>
    </row>
    <row r="460" ht="15.75" customHeight="1">
      <c r="C460" s="23"/>
      <c r="D460" s="23"/>
    </row>
    <row r="461" ht="15.75" customHeight="1">
      <c r="C461" s="23"/>
      <c r="D461" s="23"/>
    </row>
    <row r="462" ht="15.75" customHeight="1">
      <c r="C462" s="23"/>
      <c r="D462" s="23"/>
    </row>
    <row r="463" ht="15.75" customHeight="1">
      <c r="C463" s="23"/>
      <c r="D463" s="23"/>
    </row>
    <row r="464" ht="15.75" customHeight="1">
      <c r="C464" s="23"/>
      <c r="D464" s="23"/>
    </row>
    <row r="465" ht="15.75" customHeight="1">
      <c r="C465" s="23"/>
      <c r="D465" s="23"/>
    </row>
    <row r="466" ht="15.75" customHeight="1">
      <c r="C466" s="23"/>
      <c r="D466" s="23"/>
    </row>
    <row r="467" ht="15.75" customHeight="1">
      <c r="C467" s="23"/>
      <c r="D467" s="23"/>
    </row>
    <row r="468" ht="15.75" customHeight="1">
      <c r="C468" s="23"/>
      <c r="D468" s="23"/>
    </row>
    <row r="469" ht="15.75" customHeight="1">
      <c r="C469" s="23"/>
      <c r="D469" s="23"/>
    </row>
    <row r="470" ht="15.75" customHeight="1">
      <c r="C470" s="23"/>
      <c r="D470" s="23"/>
    </row>
    <row r="471" ht="15.75" customHeight="1">
      <c r="C471" s="23"/>
      <c r="D471" s="23"/>
    </row>
    <row r="472" ht="15.75" customHeight="1">
      <c r="C472" s="23"/>
      <c r="D472" s="23"/>
    </row>
    <row r="473" ht="15.75" customHeight="1">
      <c r="C473" s="23"/>
      <c r="D473" s="23"/>
    </row>
    <row r="474" ht="15.75" customHeight="1">
      <c r="C474" s="23"/>
      <c r="D474" s="23"/>
    </row>
    <row r="475" ht="15.75" customHeight="1">
      <c r="C475" s="23"/>
      <c r="D475" s="23"/>
    </row>
    <row r="476" ht="15.75" customHeight="1">
      <c r="C476" s="23"/>
      <c r="D476" s="23"/>
    </row>
    <row r="477" ht="15.75" customHeight="1">
      <c r="C477" s="23"/>
      <c r="D477" s="23"/>
    </row>
    <row r="478" ht="15.75" customHeight="1">
      <c r="C478" s="23"/>
      <c r="D478" s="23"/>
    </row>
    <row r="479" ht="15.75" customHeight="1">
      <c r="C479" s="23"/>
      <c r="D479" s="23"/>
    </row>
    <row r="480" ht="15.75" customHeight="1">
      <c r="C480" s="23"/>
      <c r="D480" s="23"/>
    </row>
    <row r="481" ht="15.75" customHeight="1">
      <c r="C481" s="23"/>
      <c r="D481" s="23"/>
    </row>
    <row r="482" ht="15.75" customHeight="1">
      <c r="C482" s="23"/>
      <c r="D482" s="23"/>
    </row>
    <row r="483" ht="15.75" customHeight="1">
      <c r="C483" s="23"/>
      <c r="D483" s="23"/>
    </row>
    <row r="484" ht="15.75" customHeight="1">
      <c r="C484" s="23"/>
      <c r="D484" s="23"/>
    </row>
    <row r="485" ht="15.75" customHeight="1">
      <c r="C485" s="23"/>
      <c r="D485" s="23"/>
    </row>
    <row r="486" ht="15.75" customHeight="1">
      <c r="C486" s="23"/>
      <c r="D486" s="23"/>
    </row>
    <row r="487" ht="15.75" customHeight="1">
      <c r="C487" s="23"/>
      <c r="D487" s="23"/>
    </row>
    <row r="488" ht="15.75" customHeight="1">
      <c r="C488" s="23"/>
      <c r="D488" s="23"/>
    </row>
    <row r="489" ht="15.75" customHeight="1">
      <c r="C489" s="23"/>
      <c r="D489" s="23"/>
    </row>
    <row r="490" ht="15.75" customHeight="1">
      <c r="C490" s="23"/>
      <c r="D490" s="23"/>
    </row>
    <row r="491" ht="15.75" customHeight="1">
      <c r="C491" s="23"/>
      <c r="D491" s="23"/>
    </row>
    <row r="492" ht="15.75" customHeight="1">
      <c r="C492" s="23"/>
      <c r="D492" s="23"/>
    </row>
    <row r="493" ht="15.75" customHeight="1">
      <c r="C493" s="23"/>
      <c r="D493" s="23"/>
    </row>
    <row r="494" ht="15.75" customHeight="1">
      <c r="C494" s="23"/>
      <c r="D494" s="23"/>
    </row>
    <row r="495" ht="15.75" customHeight="1">
      <c r="C495" s="23"/>
      <c r="D495" s="23"/>
    </row>
    <row r="496" ht="15.75" customHeight="1">
      <c r="C496" s="23"/>
      <c r="D496" s="23"/>
    </row>
    <row r="497" ht="15.75" customHeight="1">
      <c r="C497" s="23"/>
      <c r="D497" s="23"/>
    </row>
    <row r="498" ht="15.75" customHeight="1">
      <c r="C498" s="23"/>
      <c r="D498" s="23"/>
    </row>
    <row r="499" ht="15.75" customHeight="1">
      <c r="C499" s="23"/>
      <c r="D499" s="23"/>
    </row>
    <row r="500" ht="15.75" customHeight="1">
      <c r="C500" s="23"/>
      <c r="D500" s="23"/>
    </row>
    <row r="501" ht="15.75" customHeight="1">
      <c r="C501" s="23"/>
      <c r="D501" s="23"/>
    </row>
    <row r="502" ht="15.75" customHeight="1">
      <c r="C502" s="23"/>
      <c r="D502" s="23"/>
    </row>
    <row r="503" ht="15.75" customHeight="1">
      <c r="C503" s="23"/>
      <c r="D503" s="23"/>
    </row>
    <row r="504" ht="15.75" customHeight="1">
      <c r="C504" s="23"/>
      <c r="D504" s="23"/>
    </row>
    <row r="505" ht="15.75" customHeight="1">
      <c r="C505" s="23"/>
      <c r="D505" s="23"/>
    </row>
    <row r="506" ht="15.75" customHeight="1">
      <c r="C506" s="23"/>
      <c r="D506" s="23"/>
    </row>
    <row r="507" ht="15.75" customHeight="1">
      <c r="C507" s="23"/>
      <c r="D507" s="23"/>
    </row>
    <row r="508" ht="15.75" customHeight="1">
      <c r="C508" s="23"/>
      <c r="D508" s="23"/>
    </row>
    <row r="509" ht="15.75" customHeight="1">
      <c r="C509" s="23"/>
      <c r="D509" s="23"/>
    </row>
    <row r="510" ht="15.75" customHeight="1">
      <c r="C510" s="23"/>
      <c r="D510" s="23"/>
    </row>
    <row r="511" ht="15.75" customHeight="1">
      <c r="C511" s="23"/>
      <c r="D511" s="23"/>
    </row>
    <row r="512" ht="15.75" customHeight="1">
      <c r="C512" s="23"/>
      <c r="D512" s="23"/>
    </row>
    <row r="513" ht="15.75" customHeight="1">
      <c r="C513" s="23"/>
      <c r="D513" s="23"/>
    </row>
    <row r="514" ht="15.75" customHeight="1">
      <c r="C514" s="23"/>
      <c r="D514" s="23"/>
    </row>
    <row r="515" ht="15.75" customHeight="1">
      <c r="C515" s="23"/>
      <c r="D515" s="23"/>
    </row>
    <row r="516" ht="15.75" customHeight="1">
      <c r="C516" s="23"/>
      <c r="D516" s="23"/>
    </row>
    <row r="517" ht="15.75" customHeight="1">
      <c r="C517" s="23"/>
      <c r="D517" s="23"/>
    </row>
    <row r="518" ht="15.75" customHeight="1">
      <c r="C518" s="23"/>
      <c r="D518" s="23"/>
    </row>
    <row r="519" ht="15.75" customHeight="1">
      <c r="C519" s="23"/>
      <c r="D519" s="23"/>
    </row>
    <row r="520" ht="15.75" customHeight="1">
      <c r="C520" s="23"/>
      <c r="D520" s="23"/>
    </row>
    <row r="521" ht="15.75" customHeight="1">
      <c r="C521" s="23"/>
      <c r="D521" s="23"/>
    </row>
    <row r="522" ht="15.75" customHeight="1">
      <c r="C522" s="23"/>
      <c r="D522" s="23"/>
    </row>
    <row r="523" ht="15.75" customHeight="1">
      <c r="C523" s="23"/>
      <c r="D523" s="23"/>
    </row>
    <row r="524" ht="15.75" customHeight="1">
      <c r="C524" s="23"/>
      <c r="D524" s="23"/>
    </row>
    <row r="525" ht="15.75" customHeight="1">
      <c r="C525" s="23"/>
      <c r="D525" s="23"/>
    </row>
    <row r="526" ht="15.75" customHeight="1">
      <c r="C526" s="23"/>
      <c r="D526" s="23"/>
    </row>
    <row r="527" ht="15.75" customHeight="1">
      <c r="C527" s="23"/>
      <c r="D527" s="23"/>
    </row>
    <row r="528" ht="15.75" customHeight="1">
      <c r="C528" s="23"/>
      <c r="D528" s="23"/>
    </row>
    <row r="529" ht="15.75" customHeight="1">
      <c r="C529" s="23"/>
      <c r="D529" s="23"/>
    </row>
    <row r="530" ht="15.75" customHeight="1">
      <c r="C530" s="23"/>
      <c r="D530" s="23"/>
    </row>
    <row r="531" ht="15.75" customHeight="1">
      <c r="C531" s="23"/>
      <c r="D531" s="23"/>
    </row>
    <row r="532" ht="15.75" customHeight="1">
      <c r="C532" s="23"/>
      <c r="D532" s="23"/>
    </row>
    <row r="533" ht="15.75" customHeight="1">
      <c r="C533" s="23"/>
      <c r="D533" s="23"/>
    </row>
    <row r="534" ht="15.75" customHeight="1">
      <c r="C534" s="23"/>
      <c r="D534" s="23"/>
    </row>
    <row r="535" ht="15.75" customHeight="1">
      <c r="C535" s="23"/>
      <c r="D535" s="23"/>
    </row>
    <row r="536" ht="15.75" customHeight="1">
      <c r="C536" s="23"/>
      <c r="D536" s="23"/>
    </row>
    <row r="537" ht="15.75" customHeight="1">
      <c r="C537" s="23"/>
      <c r="D537" s="23"/>
    </row>
    <row r="538" ht="15.75" customHeight="1">
      <c r="C538" s="23"/>
      <c r="D538" s="23"/>
    </row>
    <row r="539" ht="15.75" customHeight="1">
      <c r="C539" s="23"/>
      <c r="D539" s="23"/>
    </row>
    <row r="540" ht="15.75" customHeight="1">
      <c r="C540" s="23"/>
      <c r="D540" s="23"/>
    </row>
    <row r="541" ht="15.75" customHeight="1">
      <c r="C541" s="23"/>
      <c r="D541" s="23"/>
    </row>
    <row r="542" ht="15.75" customHeight="1">
      <c r="C542" s="23"/>
      <c r="D542" s="23"/>
    </row>
    <row r="543" ht="15.75" customHeight="1">
      <c r="C543" s="23"/>
      <c r="D543" s="23"/>
    </row>
    <row r="544" ht="15.75" customHeight="1">
      <c r="C544" s="23"/>
      <c r="D544" s="23"/>
    </row>
    <row r="545" ht="15.75" customHeight="1">
      <c r="C545" s="23"/>
      <c r="D545" s="23"/>
    </row>
    <row r="546" ht="15.75" customHeight="1">
      <c r="C546" s="23"/>
      <c r="D546" s="23"/>
    </row>
    <row r="547" ht="15.75" customHeight="1">
      <c r="C547" s="23"/>
      <c r="D547" s="23"/>
    </row>
    <row r="548" ht="15.75" customHeight="1">
      <c r="C548" s="23"/>
      <c r="D548" s="23"/>
    </row>
    <row r="549" ht="15.75" customHeight="1">
      <c r="C549" s="23"/>
      <c r="D549" s="23"/>
    </row>
    <row r="550" ht="15.75" customHeight="1">
      <c r="C550" s="23"/>
      <c r="D550" s="23"/>
    </row>
    <row r="551" ht="15.75" customHeight="1">
      <c r="C551" s="23"/>
      <c r="D551" s="23"/>
    </row>
    <row r="552" ht="15.75" customHeight="1">
      <c r="C552" s="23"/>
      <c r="D552" s="23"/>
    </row>
    <row r="553" ht="15.75" customHeight="1">
      <c r="C553" s="23"/>
      <c r="D553" s="23"/>
    </row>
    <row r="554" ht="15.75" customHeight="1">
      <c r="C554" s="23"/>
      <c r="D554" s="23"/>
    </row>
    <row r="555" ht="15.75" customHeight="1">
      <c r="C555" s="23"/>
      <c r="D555" s="23"/>
    </row>
    <row r="556" ht="15.75" customHeight="1">
      <c r="C556" s="23"/>
      <c r="D556" s="23"/>
    </row>
    <row r="557" ht="15.75" customHeight="1">
      <c r="C557" s="23"/>
      <c r="D557" s="23"/>
    </row>
    <row r="558" ht="15.75" customHeight="1">
      <c r="C558" s="23"/>
      <c r="D558" s="23"/>
    </row>
    <row r="559" ht="15.75" customHeight="1">
      <c r="C559" s="23"/>
      <c r="D559" s="23"/>
    </row>
    <row r="560" ht="15.75" customHeight="1">
      <c r="C560" s="23"/>
      <c r="D560" s="23"/>
    </row>
    <row r="561" ht="15.75" customHeight="1">
      <c r="C561" s="23"/>
      <c r="D561" s="23"/>
    </row>
    <row r="562" ht="15.75" customHeight="1">
      <c r="C562" s="23"/>
      <c r="D562" s="23"/>
    </row>
    <row r="563" ht="15.75" customHeight="1">
      <c r="C563" s="23"/>
      <c r="D563" s="23"/>
    </row>
    <row r="564" ht="15.75" customHeight="1">
      <c r="C564" s="23"/>
      <c r="D564" s="23"/>
    </row>
    <row r="565" ht="15.75" customHeight="1">
      <c r="C565" s="23"/>
      <c r="D565" s="23"/>
    </row>
    <row r="566" ht="15.75" customHeight="1">
      <c r="C566" s="23"/>
      <c r="D566" s="23"/>
    </row>
    <row r="567" ht="15.75" customHeight="1">
      <c r="C567" s="23"/>
      <c r="D567" s="23"/>
    </row>
    <row r="568" ht="15.75" customHeight="1">
      <c r="C568" s="23"/>
      <c r="D568" s="23"/>
    </row>
    <row r="569" ht="15.75" customHeight="1">
      <c r="C569" s="23"/>
      <c r="D569" s="23"/>
    </row>
    <row r="570" ht="15.75" customHeight="1">
      <c r="C570" s="23"/>
      <c r="D570" s="23"/>
    </row>
    <row r="571" ht="15.75" customHeight="1">
      <c r="C571" s="23"/>
      <c r="D571" s="23"/>
    </row>
    <row r="572" ht="15.75" customHeight="1">
      <c r="C572" s="23"/>
      <c r="D572" s="23"/>
    </row>
    <row r="573" ht="15.75" customHeight="1">
      <c r="C573" s="23"/>
      <c r="D573" s="23"/>
    </row>
    <row r="574" ht="15.75" customHeight="1">
      <c r="C574" s="23"/>
      <c r="D574" s="23"/>
    </row>
    <row r="575" ht="15.75" customHeight="1">
      <c r="C575" s="23"/>
      <c r="D575" s="23"/>
    </row>
    <row r="576" ht="15.75" customHeight="1">
      <c r="C576" s="23"/>
      <c r="D576" s="23"/>
    </row>
    <row r="577" ht="15.75" customHeight="1">
      <c r="C577" s="23"/>
      <c r="D577" s="23"/>
    </row>
    <row r="578" ht="15.75" customHeight="1">
      <c r="C578" s="23"/>
      <c r="D578" s="23"/>
    </row>
    <row r="579" ht="15.75" customHeight="1">
      <c r="C579" s="23"/>
      <c r="D579" s="23"/>
    </row>
    <row r="580" ht="15.75" customHeight="1">
      <c r="C580" s="23"/>
      <c r="D580" s="23"/>
    </row>
    <row r="581" ht="15.75" customHeight="1">
      <c r="C581" s="23"/>
      <c r="D581" s="23"/>
    </row>
    <row r="582" ht="15.75" customHeight="1">
      <c r="C582" s="23"/>
      <c r="D582" s="23"/>
    </row>
    <row r="583" ht="15.75" customHeight="1">
      <c r="C583" s="23"/>
      <c r="D583" s="23"/>
    </row>
    <row r="584" ht="15.75" customHeight="1">
      <c r="C584" s="23"/>
      <c r="D584" s="23"/>
    </row>
    <row r="585" ht="15.75" customHeight="1">
      <c r="C585" s="23"/>
      <c r="D585" s="23"/>
    </row>
    <row r="586" ht="15.75" customHeight="1">
      <c r="C586" s="23"/>
      <c r="D586" s="23"/>
    </row>
    <row r="587" ht="15.75" customHeight="1">
      <c r="C587" s="23"/>
      <c r="D587" s="23"/>
    </row>
    <row r="588" ht="15.75" customHeight="1">
      <c r="C588" s="23"/>
      <c r="D588" s="23"/>
    </row>
    <row r="589" ht="15.75" customHeight="1">
      <c r="C589" s="23"/>
      <c r="D589" s="23"/>
    </row>
    <row r="590" ht="15.75" customHeight="1">
      <c r="C590" s="23"/>
      <c r="D590" s="23"/>
    </row>
    <row r="591" ht="15.75" customHeight="1">
      <c r="C591" s="23"/>
      <c r="D591" s="23"/>
    </row>
    <row r="592" ht="15.75" customHeight="1">
      <c r="C592" s="23"/>
      <c r="D592" s="23"/>
    </row>
    <row r="593" ht="15.75" customHeight="1">
      <c r="C593" s="23"/>
      <c r="D593" s="23"/>
    </row>
    <row r="594" ht="15.75" customHeight="1">
      <c r="C594" s="23"/>
      <c r="D594" s="23"/>
    </row>
    <row r="595" ht="15.75" customHeight="1">
      <c r="C595" s="23"/>
      <c r="D595" s="23"/>
    </row>
    <row r="596" ht="15.75" customHeight="1">
      <c r="C596" s="23"/>
      <c r="D596" s="23"/>
    </row>
    <row r="597" ht="15.75" customHeight="1">
      <c r="C597" s="23"/>
      <c r="D597" s="23"/>
    </row>
    <row r="598" ht="15.75" customHeight="1">
      <c r="C598" s="23"/>
      <c r="D598" s="23"/>
    </row>
    <row r="599" ht="15.75" customHeight="1">
      <c r="C599" s="23"/>
      <c r="D599" s="23"/>
    </row>
    <row r="600" ht="15.75" customHeight="1">
      <c r="C600" s="23"/>
      <c r="D600" s="23"/>
    </row>
    <row r="601" ht="15.75" customHeight="1">
      <c r="C601" s="23"/>
      <c r="D601" s="23"/>
    </row>
    <row r="602" ht="15.75" customHeight="1">
      <c r="C602" s="23"/>
      <c r="D602" s="23"/>
    </row>
    <row r="603" ht="15.75" customHeight="1">
      <c r="C603" s="23"/>
      <c r="D603" s="23"/>
    </row>
    <row r="604" ht="15.75" customHeight="1">
      <c r="C604" s="23"/>
      <c r="D604" s="23"/>
    </row>
    <row r="605" ht="15.75" customHeight="1">
      <c r="C605" s="23"/>
      <c r="D605" s="23"/>
    </row>
    <row r="606" ht="15.75" customHeight="1">
      <c r="C606" s="23"/>
      <c r="D606" s="23"/>
    </row>
    <row r="607" ht="15.75" customHeight="1">
      <c r="C607" s="23"/>
      <c r="D607" s="23"/>
    </row>
    <row r="608" ht="15.75" customHeight="1">
      <c r="C608" s="23"/>
      <c r="D608" s="23"/>
    </row>
    <row r="609" ht="15.75" customHeight="1">
      <c r="C609" s="23"/>
      <c r="D609" s="23"/>
    </row>
    <row r="610" ht="15.75" customHeight="1">
      <c r="C610" s="23"/>
      <c r="D610" s="23"/>
    </row>
    <row r="611" ht="15.75" customHeight="1">
      <c r="C611" s="23"/>
      <c r="D611" s="23"/>
    </row>
    <row r="612" ht="15.75" customHeight="1">
      <c r="C612" s="23"/>
      <c r="D612" s="23"/>
    </row>
    <row r="613" ht="15.75" customHeight="1">
      <c r="C613" s="23"/>
      <c r="D613" s="23"/>
    </row>
    <row r="614" ht="15.75" customHeight="1">
      <c r="C614" s="23"/>
      <c r="D614" s="23"/>
    </row>
    <row r="615" ht="15.75" customHeight="1">
      <c r="C615" s="23"/>
      <c r="D615" s="23"/>
    </row>
    <row r="616" ht="15.75" customHeight="1">
      <c r="C616" s="23"/>
      <c r="D616" s="23"/>
    </row>
    <row r="617" ht="15.75" customHeight="1">
      <c r="C617" s="23"/>
      <c r="D617" s="23"/>
    </row>
    <row r="618" ht="15.75" customHeight="1">
      <c r="C618" s="23"/>
      <c r="D618" s="23"/>
    </row>
    <row r="619" ht="15.75" customHeight="1">
      <c r="C619" s="23"/>
      <c r="D619" s="23"/>
    </row>
    <row r="620" ht="15.75" customHeight="1">
      <c r="C620" s="23"/>
      <c r="D620" s="23"/>
    </row>
    <row r="621" ht="15.75" customHeight="1">
      <c r="C621" s="23"/>
      <c r="D621" s="23"/>
    </row>
    <row r="622" ht="15.75" customHeight="1">
      <c r="C622" s="23"/>
      <c r="D622" s="23"/>
    </row>
    <row r="623" ht="15.75" customHeight="1">
      <c r="C623" s="23"/>
      <c r="D623" s="23"/>
    </row>
    <row r="624" ht="15.75" customHeight="1">
      <c r="C624" s="23"/>
      <c r="D624" s="23"/>
    </row>
    <row r="625" ht="15.75" customHeight="1">
      <c r="C625" s="23"/>
      <c r="D625" s="23"/>
    </row>
    <row r="626" ht="15.75" customHeight="1">
      <c r="C626" s="23"/>
      <c r="D626" s="23"/>
    </row>
    <row r="627" ht="15.75" customHeight="1">
      <c r="C627" s="23"/>
      <c r="D627" s="23"/>
    </row>
    <row r="628" ht="15.75" customHeight="1">
      <c r="C628" s="23"/>
      <c r="D628" s="23"/>
    </row>
    <row r="629" ht="15.75" customHeight="1">
      <c r="C629" s="23"/>
      <c r="D629" s="23"/>
    </row>
    <row r="630" ht="15.75" customHeight="1">
      <c r="C630" s="23"/>
      <c r="D630" s="23"/>
    </row>
    <row r="631" ht="15.75" customHeight="1">
      <c r="C631" s="23"/>
      <c r="D631" s="23"/>
    </row>
    <row r="632" ht="15.75" customHeight="1">
      <c r="C632" s="23"/>
      <c r="D632" s="23"/>
    </row>
    <row r="633" ht="15.75" customHeight="1">
      <c r="C633" s="23"/>
      <c r="D633" s="23"/>
    </row>
    <row r="634" ht="15.75" customHeight="1">
      <c r="C634" s="23"/>
      <c r="D634" s="23"/>
    </row>
    <row r="635" ht="15.75" customHeight="1">
      <c r="C635" s="23"/>
      <c r="D635" s="23"/>
    </row>
    <row r="636" ht="15.75" customHeight="1">
      <c r="C636" s="23"/>
      <c r="D636" s="23"/>
    </row>
    <row r="637" ht="15.75" customHeight="1">
      <c r="C637" s="23"/>
      <c r="D637" s="23"/>
    </row>
    <row r="638" ht="15.75" customHeight="1">
      <c r="C638" s="23"/>
      <c r="D638" s="23"/>
    </row>
    <row r="639" ht="15.75" customHeight="1">
      <c r="C639" s="23"/>
      <c r="D639" s="23"/>
    </row>
    <row r="640" ht="15.75" customHeight="1">
      <c r="C640" s="23"/>
      <c r="D640" s="23"/>
    </row>
    <row r="641" ht="15.75" customHeight="1">
      <c r="C641" s="23"/>
      <c r="D641" s="23"/>
    </row>
    <row r="642" ht="15.75" customHeight="1">
      <c r="C642" s="23"/>
      <c r="D642" s="23"/>
    </row>
    <row r="643" ht="15.75" customHeight="1">
      <c r="C643" s="23"/>
      <c r="D643" s="23"/>
    </row>
    <row r="644" ht="15.75" customHeight="1">
      <c r="C644" s="23"/>
      <c r="D644" s="23"/>
    </row>
    <row r="645" ht="15.75" customHeight="1">
      <c r="C645" s="23"/>
      <c r="D645" s="23"/>
    </row>
    <row r="646" ht="15.75" customHeight="1">
      <c r="C646" s="23"/>
      <c r="D646" s="23"/>
    </row>
    <row r="647" ht="15.75" customHeight="1">
      <c r="C647" s="23"/>
      <c r="D647" s="23"/>
    </row>
    <row r="648" ht="15.75" customHeight="1">
      <c r="C648" s="23"/>
      <c r="D648" s="23"/>
    </row>
    <row r="649" ht="15.75" customHeight="1">
      <c r="C649" s="23"/>
      <c r="D649" s="23"/>
    </row>
    <row r="650" ht="15.75" customHeight="1">
      <c r="C650" s="23"/>
      <c r="D650" s="23"/>
    </row>
    <row r="651" ht="15.75" customHeight="1">
      <c r="C651" s="23"/>
      <c r="D651" s="23"/>
    </row>
    <row r="652" ht="15.75" customHeight="1">
      <c r="C652" s="23"/>
      <c r="D652" s="23"/>
    </row>
    <row r="653" ht="15.75" customHeight="1">
      <c r="C653" s="23"/>
      <c r="D653" s="23"/>
    </row>
    <row r="654" ht="15.75" customHeight="1">
      <c r="C654" s="23"/>
      <c r="D654" s="23"/>
    </row>
    <row r="655" ht="15.75" customHeight="1">
      <c r="C655" s="23"/>
      <c r="D655" s="23"/>
    </row>
    <row r="656" ht="15.75" customHeight="1">
      <c r="C656" s="23"/>
      <c r="D656" s="23"/>
    </row>
    <row r="657" ht="15.75" customHeight="1">
      <c r="C657" s="23"/>
      <c r="D657" s="23"/>
    </row>
    <row r="658" ht="15.75" customHeight="1">
      <c r="C658" s="23"/>
      <c r="D658" s="23"/>
    </row>
    <row r="659" ht="15.75" customHeight="1">
      <c r="C659" s="23"/>
      <c r="D659" s="23"/>
    </row>
    <row r="660" ht="15.75" customHeight="1">
      <c r="C660" s="23"/>
      <c r="D660" s="23"/>
    </row>
    <row r="661" ht="15.75" customHeight="1">
      <c r="C661" s="23"/>
      <c r="D661" s="23"/>
    </row>
    <row r="662" ht="15.75" customHeight="1">
      <c r="C662" s="23"/>
      <c r="D662" s="23"/>
    </row>
    <row r="663" ht="15.75" customHeight="1">
      <c r="C663" s="23"/>
      <c r="D663" s="23"/>
    </row>
    <row r="664" ht="15.75" customHeight="1">
      <c r="C664" s="23"/>
      <c r="D664" s="23"/>
    </row>
    <row r="665" ht="15.75" customHeight="1">
      <c r="C665" s="23"/>
      <c r="D665" s="23"/>
    </row>
    <row r="666" ht="15.75" customHeight="1">
      <c r="C666" s="23"/>
      <c r="D666" s="23"/>
    </row>
    <row r="667" ht="15.75" customHeight="1">
      <c r="C667" s="23"/>
      <c r="D667" s="23"/>
    </row>
    <row r="668" ht="15.75" customHeight="1">
      <c r="C668" s="23"/>
      <c r="D668" s="23"/>
    </row>
    <row r="669" ht="15.75" customHeight="1">
      <c r="C669" s="23"/>
      <c r="D669" s="23"/>
    </row>
    <row r="670" ht="15.75" customHeight="1">
      <c r="C670" s="23"/>
      <c r="D670" s="23"/>
    </row>
    <row r="671" ht="15.75" customHeight="1">
      <c r="C671" s="23"/>
      <c r="D671" s="23"/>
    </row>
    <row r="672" ht="15.75" customHeight="1">
      <c r="C672" s="23"/>
      <c r="D672" s="23"/>
    </row>
    <row r="673" ht="15.75" customHeight="1">
      <c r="C673" s="23"/>
      <c r="D673" s="23"/>
    </row>
    <row r="674" ht="15.75" customHeight="1">
      <c r="C674" s="23"/>
      <c r="D674" s="23"/>
    </row>
    <row r="675" ht="15.75" customHeight="1">
      <c r="C675" s="23"/>
      <c r="D675" s="23"/>
    </row>
    <row r="676" ht="15.75" customHeight="1">
      <c r="C676" s="23"/>
      <c r="D676" s="23"/>
    </row>
    <row r="677" ht="15.75" customHeight="1">
      <c r="C677" s="23"/>
      <c r="D677" s="23"/>
    </row>
    <row r="678" ht="15.75" customHeight="1">
      <c r="C678" s="23"/>
      <c r="D678" s="23"/>
    </row>
    <row r="679" ht="15.75" customHeight="1">
      <c r="C679" s="23"/>
      <c r="D679" s="23"/>
    </row>
    <row r="680" ht="15.75" customHeight="1">
      <c r="C680" s="23"/>
      <c r="D680" s="23"/>
    </row>
    <row r="681" ht="15.75" customHeight="1">
      <c r="C681" s="23"/>
      <c r="D681" s="23"/>
    </row>
    <row r="682" ht="15.75" customHeight="1">
      <c r="C682" s="23"/>
      <c r="D682" s="23"/>
    </row>
    <row r="683" ht="15.75" customHeight="1">
      <c r="C683" s="23"/>
      <c r="D683" s="23"/>
    </row>
    <row r="684" ht="15.75" customHeight="1">
      <c r="C684" s="23"/>
      <c r="D684" s="23"/>
    </row>
    <row r="685" ht="15.75" customHeight="1">
      <c r="C685" s="23"/>
      <c r="D685" s="23"/>
    </row>
    <row r="686" ht="15.75" customHeight="1">
      <c r="C686" s="23"/>
      <c r="D686" s="23"/>
    </row>
    <row r="687" ht="15.75" customHeight="1">
      <c r="C687" s="23"/>
      <c r="D687" s="23"/>
    </row>
    <row r="688" ht="15.75" customHeight="1">
      <c r="C688" s="23"/>
      <c r="D688" s="23"/>
    </row>
    <row r="689" ht="15.75" customHeight="1">
      <c r="C689" s="23"/>
      <c r="D689" s="23"/>
    </row>
    <row r="690" ht="15.75" customHeight="1">
      <c r="C690" s="23"/>
      <c r="D690" s="23"/>
    </row>
    <row r="691" ht="15.75" customHeight="1">
      <c r="C691" s="23"/>
      <c r="D691" s="23"/>
    </row>
    <row r="692" ht="15.75" customHeight="1">
      <c r="C692" s="23"/>
      <c r="D692" s="23"/>
    </row>
    <row r="693" ht="15.75" customHeight="1">
      <c r="C693" s="23"/>
      <c r="D693" s="23"/>
    </row>
    <row r="694" ht="15.75" customHeight="1">
      <c r="C694" s="23"/>
      <c r="D694" s="23"/>
    </row>
    <row r="695" ht="15.75" customHeight="1">
      <c r="C695" s="23"/>
      <c r="D695" s="23"/>
    </row>
    <row r="696" ht="15.75" customHeight="1">
      <c r="C696" s="23"/>
      <c r="D696" s="23"/>
    </row>
    <row r="697" ht="15.75" customHeight="1">
      <c r="C697" s="23"/>
      <c r="D697" s="23"/>
    </row>
    <row r="698" ht="15.75" customHeight="1">
      <c r="C698" s="23"/>
      <c r="D698" s="23"/>
    </row>
    <row r="699" ht="15.75" customHeight="1">
      <c r="C699" s="23"/>
      <c r="D699" s="23"/>
    </row>
    <row r="700" ht="15.75" customHeight="1">
      <c r="C700" s="23"/>
      <c r="D700" s="23"/>
    </row>
    <row r="701" ht="15.75" customHeight="1">
      <c r="C701" s="23"/>
      <c r="D701" s="23"/>
    </row>
    <row r="702" ht="15.75" customHeight="1">
      <c r="C702" s="23"/>
      <c r="D702" s="23"/>
    </row>
    <row r="703" ht="15.75" customHeight="1">
      <c r="C703" s="23"/>
      <c r="D703" s="23"/>
    </row>
    <row r="704" ht="15.75" customHeight="1">
      <c r="C704" s="23"/>
      <c r="D704" s="23"/>
    </row>
    <row r="705" ht="15.75" customHeight="1">
      <c r="C705" s="23"/>
      <c r="D705" s="23"/>
    </row>
    <row r="706" ht="15.75" customHeight="1">
      <c r="C706" s="23"/>
      <c r="D706" s="23"/>
    </row>
    <row r="707" ht="15.75" customHeight="1">
      <c r="C707" s="23"/>
      <c r="D707" s="23"/>
    </row>
    <row r="708" ht="15.75" customHeight="1">
      <c r="C708" s="23"/>
      <c r="D708" s="23"/>
    </row>
    <row r="709" ht="15.75" customHeight="1">
      <c r="C709" s="23"/>
      <c r="D709" s="23"/>
    </row>
    <row r="710" ht="15.75" customHeight="1">
      <c r="C710" s="23"/>
      <c r="D710" s="23"/>
    </row>
    <row r="711" ht="15.75" customHeight="1">
      <c r="C711" s="23"/>
      <c r="D711" s="23"/>
    </row>
    <row r="712" ht="15.75" customHeight="1">
      <c r="C712" s="23"/>
      <c r="D712" s="23"/>
    </row>
    <row r="713" ht="15.75" customHeight="1">
      <c r="C713" s="23"/>
      <c r="D713" s="23"/>
    </row>
    <row r="714" ht="15.75" customHeight="1">
      <c r="C714" s="23"/>
      <c r="D714" s="23"/>
    </row>
    <row r="715" ht="15.75" customHeight="1">
      <c r="C715" s="23"/>
      <c r="D715" s="23"/>
    </row>
    <row r="716" ht="15.75" customHeight="1">
      <c r="C716" s="23"/>
      <c r="D716" s="23"/>
    </row>
    <row r="717" ht="15.75" customHeight="1">
      <c r="C717" s="23"/>
      <c r="D717" s="23"/>
    </row>
    <row r="718" ht="15.75" customHeight="1">
      <c r="C718" s="23"/>
      <c r="D718" s="23"/>
    </row>
    <row r="719" ht="15.75" customHeight="1">
      <c r="C719" s="23"/>
      <c r="D719" s="23"/>
    </row>
    <row r="720" ht="15.75" customHeight="1">
      <c r="C720" s="23"/>
      <c r="D720" s="23"/>
    </row>
    <row r="721" ht="15.75" customHeight="1">
      <c r="C721" s="23"/>
      <c r="D721" s="23"/>
    </row>
    <row r="722" ht="15.75" customHeight="1">
      <c r="C722" s="23"/>
      <c r="D722" s="23"/>
    </row>
    <row r="723" ht="15.75" customHeight="1">
      <c r="C723" s="23"/>
      <c r="D723" s="23"/>
    </row>
    <row r="724" ht="15.75" customHeight="1">
      <c r="C724" s="23"/>
      <c r="D724" s="23"/>
    </row>
    <row r="725" ht="15.75" customHeight="1">
      <c r="C725" s="23"/>
      <c r="D725" s="23"/>
    </row>
    <row r="726" ht="15.75" customHeight="1">
      <c r="C726" s="23"/>
      <c r="D726" s="23"/>
    </row>
    <row r="727" ht="15.75" customHeight="1">
      <c r="C727" s="23"/>
      <c r="D727" s="23"/>
    </row>
    <row r="728" ht="15.75" customHeight="1">
      <c r="C728" s="23"/>
      <c r="D728" s="23"/>
    </row>
    <row r="729" ht="15.75" customHeight="1">
      <c r="C729" s="23"/>
      <c r="D729" s="23"/>
    </row>
    <row r="730" ht="15.75" customHeight="1">
      <c r="C730" s="23"/>
      <c r="D730" s="23"/>
    </row>
    <row r="731" ht="15.75" customHeight="1">
      <c r="C731" s="23"/>
      <c r="D731" s="23"/>
    </row>
    <row r="732" ht="15.75" customHeight="1">
      <c r="C732" s="23"/>
      <c r="D732" s="23"/>
    </row>
    <row r="733" ht="15.75" customHeight="1">
      <c r="C733" s="23"/>
      <c r="D733" s="23"/>
    </row>
    <row r="734" ht="15.75" customHeight="1">
      <c r="C734" s="23"/>
      <c r="D734" s="23"/>
    </row>
    <row r="735" ht="15.75" customHeight="1">
      <c r="C735" s="23"/>
      <c r="D735" s="23"/>
    </row>
    <row r="736" ht="15.75" customHeight="1">
      <c r="C736" s="23"/>
      <c r="D736" s="23"/>
    </row>
    <row r="737" ht="15.75" customHeight="1">
      <c r="C737" s="23"/>
      <c r="D737" s="23"/>
    </row>
    <row r="738" ht="15.75" customHeight="1">
      <c r="C738" s="23"/>
      <c r="D738" s="23"/>
    </row>
    <row r="739" ht="15.75" customHeight="1">
      <c r="C739" s="23"/>
      <c r="D739" s="23"/>
    </row>
    <row r="740" ht="15.75" customHeight="1">
      <c r="C740" s="23"/>
      <c r="D740" s="23"/>
    </row>
    <row r="741" ht="15.75" customHeight="1">
      <c r="C741" s="23"/>
      <c r="D741" s="23"/>
    </row>
    <row r="742" ht="15.75" customHeight="1">
      <c r="C742" s="23"/>
      <c r="D742" s="23"/>
    </row>
    <row r="743" ht="15.75" customHeight="1">
      <c r="C743" s="23"/>
      <c r="D743" s="23"/>
    </row>
    <row r="744" ht="15.75" customHeight="1">
      <c r="C744" s="23"/>
      <c r="D744" s="23"/>
    </row>
    <row r="745" ht="15.75" customHeight="1">
      <c r="C745" s="23"/>
      <c r="D745" s="23"/>
    </row>
    <row r="746" ht="15.75" customHeight="1">
      <c r="C746" s="23"/>
      <c r="D746" s="23"/>
    </row>
    <row r="747" ht="15.75" customHeight="1">
      <c r="C747" s="23"/>
      <c r="D747" s="23"/>
    </row>
    <row r="748" ht="15.75" customHeight="1">
      <c r="C748" s="23"/>
      <c r="D748" s="23"/>
    </row>
    <row r="749" ht="15.75" customHeight="1">
      <c r="C749" s="23"/>
      <c r="D749" s="23"/>
    </row>
    <row r="750" ht="15.75" customHeight="1">
      <c r="C750" s="23"/>
      <c r="D750" s="23"/>
    </row>
    <row r="751" ht="15.75" customHeight="1">
      <c r="C751" s="23"/>
      <c r="D751" s="23"/>
    </row>
    <row r="752" ht="15.75" customHeight="1">
      <c r="C752" s="23"/>
      <c r="D752" s="23"/>
    </row>
    <row r="753" ht="15.75" customHeight="1">
      <c r="C753" s="23"/>
      <c r="D753" s="23"/>
    </row>
    <row r="754" ht="15.75" customHeight="1">
      <c r="C754" s="23"/>
      <c r="D754" s="23"/>
    </row>
    <row r="755" ht="15.75" customHeight="1">
      <c r="C755" s="23"/>
      <c r="D755" s="23"/>
    </row>
    <row r="756" ht="15.75" customHeight="1">
      <c r="C756" s="23"/>
      <c r="D756" s="23"/>
    </row>
    <row r="757" ht="15.75" customHeight="1">
      <c r="C757" s="23"/>
      <c r="D757" s="23"/>
    </row>
    <row r="758" ht="15.75" customHeight="1">
      <c r="C758" s="23"/>
      <c r="D758" s="23"/>
    </row>
    <row r="759" ht="15.75" customHeight="1">
      <c r="C759" s="23"/>
      <c r="D759" s="23"/>
    </row>
    <row r="760" ht="15.75" customHeight="1">
      <c r="C760" s="23"/>
      <c r="D760" s="23"/>
    </row>
    <row r="761" ht="15.75" customHeight="1">
      <c r="C761" s="23"/>
      <c r="D761" s="23"/>
    </row>
    <row r="762" ht="15.75" customHeight="1">
      <c r="C762" s="23"/>
      <c r="D762" s="23"/>
    </row>
    <row r="763" ht="15.75" customHeight="1">
      <c r="C763" s="23"/>
      <c r="D763" s="23"/>
    </row>
    <row r="764" ht="15.75" customHeight="1">
      <c r="C764" s="23"/>
      <c r="D764" s="23"/>
    </row>
    <row r="765" ht="15.75" customHeight="1">
      <c r="C765" s="23"/>
      <c r="D765" s="23"/>
    </row>
    <row r="766" ht="15.75" customHeight="1">
      <c r="C766" s="23"/>
      <c r="D766" s="23"/>
    </row>
    <row r="767" ht="15.75" customHeight="1">
      <c r="C767" s="23"/>
      <c r="D767" s="23"/>
    </row>
    <row r="768" ht="15.75" customHeight="1">
      <c r="C768" s="23"/>
      <c r="D768" s="23"/>
    </row>
    <row r="769" ht="15.75" customHeight="1">
      <c r="C769" s="23"/>
      <c r="D769" s="23"/>
    </row>
    <row r="770" ht="15.75" customHeight="1">
      <c r="C770" s="23"/>
      <c r="D770" s="23"/>
    </row>
    <row r="771" ht="15.75" customHeight="1">
      <c r="C771" s="23"/>
      <c r="D771" s="23"/>
    </row>
    <row r="772" ht="15.75" customHeight="1">
      <c r="C772" s="23"/>
      <c r="D772" s="23"/>
    </row>
    <row r="773" ht="15.75" customHeight="1">
      <c r="C773" s="23"/>
      <c r="D773" s="23"/>
    </row>
    <row r="774" ht="15.75" customHeight="1">
      <c r="C774" s="23"/>
      <c r="D774" s="23"/>
    </row>
    <row r="775" ht="15.75" customHeight="1">
      <c r="C775" s="23"/>
      <c r="D775" s="23"/>
    </row>
    <row r="776" ht="15.75" customHeight="1">
      <c r="C776" s="23"/>
      <c r="D776" s="23"/>
    </row>
    <row r="777" ht="15.75" customHeight="1">
      <c r="C777" s="23"/>
      <c r="D777" s="23"/>
    </row>
    <row r="778" ht="15.75" customHeight="1">
      <c r="C778" s="23"/>
      <c r="D778" s="23"/>
    </row>
    <row r="779" ht="15.75" customHeight="1">
      <c r="C779" s="23"/>
      <c r="D779" s="23"/>
    </row>
    <row r="780" ht="15.75" customHeight="1">
      <c r="C780" s="23"/>
      <c r="D780" s="23"/>
    </row>
    <row r="781" ht="15.75" customHeight="1">
      <c r="C781" s="23"/>
      <c r="D781" s="23"/>
    </row>
    <row r="782" ht="15.75" customHeight="1">
      <c r="C782" s="23"/>
      <c r="D782" s="23"/>
    </row>
    <row r="783" ht="15.75" customHeight="1">
      <c r="C783" s="23"/>
      <c r="D783" s="23"/>
    </row>
    <row r="784" ht="15.75" customHeight="1">
      <c r="C784" s="23"/>
      <c r="D784" s="23"/>
    </row>
    <row r="785" ht="15.75" customHeight="1">
      <c r="C785" s="23"/>
      <c r="D785" s="23"/>
    </row>
    <row r="786" ht="15.75" customHeight="1">
      <c r="C786" s="23"/>
      <c r="D786" s="23"/>
    </row>
    <row r="787" ht="15.75" customHeight="1">
      <c r="C787" s="23"/>
      <c r="D787" s="23"/>
    </row>
    <row r="788" ht="15.75" customHeight="1">
      <c r="C788" s="23"/>
      <c r="D788" s="23"/>
    </row>
    <row r="789" ht="15.75" customHeight="1">
      <c r="C789" s="23"/>
      <c r="D789" s="23"/>
    </row>
    <row r="790" ht="15.75" customHeight="1">
      <c r="C790" s="23"/>
      <c r="D790" s="23"/>
    </row>
    <row r="791" ht="15.75" customHeight="1">
      <c r="C791" s="23"/>
      <c r="D791" s="23"/>
    </row>
    <row r="792" ht="15.75" customHeight="1">
      <c r="C792" s="23"/>
      <c r="D792" s="23"/>
    </row>
    <row r="793" ht="15.75" customHeight="1">
      <c r="C793" s="23"/>
      <c r="D793" s="23"/>
    </row>
    <row r="794" ht="15.75" customHeight="1">
      <c r="C794" s="23"/>
      <c r="D794" s="23"/>
    </row>
    <row r="795" ht="15.75" customHeight="1">
      <c r="C795" s="23"/>
      <c r="D795" s="23"/>
    </row>
    <row r="796" ht="15.75" customHeight="1">
      <c r="C796" s="23"/>
      <c r="D796" s="23"/>
    </row>
    <row r="797" ht="15.75" customHeight="1">
      <c r="C797" s="23"/>
      <c r="D797" s="23"/>
    </row>
    <row r="798" ht="15.75" customHeight="1">
      <c r="C798" s="23"/>
      <c r="D798" s="23"/>
    </row>
    <row r="799" ht="15.75" customHeight="1">
      <c r="C799" s="23"/>
      <c r="D799" s="23"/>
    </row>
    <row r="800" ht="15.75" customHeight="1">
      <c r="C800" s="23"/>
      <c r="D800" s="23"/>
    </row>
    <row r="801" ht="15.75" customHeight="1">
      <c r="C801" s="23"/>
      <c r="D801" s="23"/>
    </row>
    <row r="802" ht="15.75" customHeight="1">
      <c r="C802" s="23"/>
      <c r="D802" s="23"/>
    </row>
    <row r="803" ht="15.75" customHeight="1">
      <c r="C803" s="23"/>
      <c r="D803" s="23"/>
    </row>
    <row r="804" ht="15.75" customHeight="1">
      <c r="C804" s="23"/>
      <c r="D804" s="23"/>
    </row>
    <row r="805" ht="15.75" customHeight="1">
      <c r="C805" s="23"/>
      <c r="D805" s="23"/>
    </row>
    <row r="806" ht="15.75" customHeight="1">
      <c r="C806" s="23"/>
      <c r="D806" s="23"/>
    </row>
    <row r="807" ht="15.75" customHeight="1">
      <c r="C807" s="23"/>
      <c r="D807" s="23"/>
    </row>
    <row r="808" ht="15.75" customHeight="1">
      <c r="C808" s="23"/>
      <c r="D808" s="23"/>
    </row>
    <row r="809" ht="15.75" customHeight="1">
      <c r="C809" s="23"/>
      <c r="D809" s="23"/>
    </row>
    <row r="810" ht="15.75" customHeight="1">
      <c r="C810" s="23"/>
      <c r="D810" s="23"/>
    </row>
    <row r="811" ht="15.75" customHeight="1">
      <c r="C811" s="23"/>
      <c r="D811" s="23"/>
    </row>
    <row r="812" ht="15.75" customHeight="1">
      <c r="C812" s="23"/>
      <c r="D812" s="23"/>
    </row>
    <row r="813" ht="15.75" customHeight="1">
      <c r="C813" s="23"/>
      <c r="D813" s="23"/>
    </row>
    <row r="814" ht="15.75" customHeight="1">
      <c r="C814" s="23"/>
      <c r="D814" s="23"/>
    </row>
    <row r="815" ht="15.75" customHeight="1">
      <c r="C815" s="23"/>
      <c r="D815" s="23"/>
    </row>
    <row r="816" ht="15.75" customHeight="1">
      <c r="C816" s="23"/>
      <c r="D816" s="23"/>
    </row>
    <row r="817" ht="15.75" customHeight="1">
      <c r="C817" s="23"/>
      <c r="D817" s="23"/>
    </row>
    <row r="818" ht="15.75" customHeight="1">
      <c r="C818" s="23"/>
      <c r="D818" s="23"/>
    </row>
    <row r="819" ht="15.75" customHeight="1">
      <c r="C819" s="23"/>
      <c r="D819" s="23"/>
    </row>
    <row r="820" ht="15.75" customHeight="1">
      <c r="C820" s="23"/>
      <c r="D820" s="23"/>
    </row>
    <row r="821" ht="15.75" customHeight="1">
      <c r="C821" s="23"/>
      <c r="D821" s="23"/>
    </row>
    <row r="822" ht="15.75" customHeight="1">
      <c r="C822" s="23"/>
      <c r="D822" s="23"/>
    </row>
    <row r="823" ht="15.75" customHeight="1">
      <c r="C823" s="23"/>
      <c r="D823" s="23"/>
    </row>
    <row r="824" ht="15.75" customHeight="1">
      <c r="C824" s="23"/>
      <c r="D824" s="23"/>
    </row>
    <row r="825" ht="15.75" customHeight="1">
      <c r="C825" s="23"/>
      <c r="D825" s="23"/>
    </row>
    <row r="826" ht="15.75" customHeight="1">
      <c r="C826" s="23"/>
      <c r="D826" s="23"/>
    </row>
    <row r="827" ht="15.75" customHeight="1">
      <c r="C827" s="23"/>
      <c r="D827" s="23"/>
    </row>
    <row r="828" ht="15.75" customHeight="1">
      <c r="C828" s="23"/>
      <c r="D828" s="23"/>
    </row>
    <row r="829" ht="15.75" customHeight="1">
      <c r="C829" s="23"/>
      <c r="D829" s="23"/>
    </row>
    <row r="830" ht="15.75" customHeight="1">
      <c r="C830" s="23"/>
      <c r="D830" s="23"/>
    </row>
    <row r="831" ht="15.75" customHeight="1">
      <c r="C831" s="23"/>
      <c r="D831" s="23"/>
    </row>
    <row r="832" ht="15.75" customHeight="1">
      <c r="C832" s="23"/>
      <c r="D832" s="23"/>
    </row>
    <row r="833" ht="15.75" customHeight="1">
      <c r="C833" s="23"/>
      <c r="D833" s="23"/>
    </row>
    <row r="834" ht="15.75" customHeight="1">
      <c r="C834" s="23"/>
      <c r="D834" s="23"/>
    </row>
    <row r="835" ht="15.75" customHeight="1">
      <c r="C835" s="23"/>
      <c r="D835" s="23"/>
    </row>
    <row r="836" ht="15.75" customHeight="1">
      <c r="C836" s="23"/>
      <c r="D836" s="23"/>
    </row>
    <row r="837" ht="15.75" customHeight="1">
      <c r="C837" s="23"/>
      <c r="D837" s="23"/>
    </row>
    <row r="838" ht="15.75" customHeight="1">
      <c r="C838" s="23"/>
      <c r="D838" s="23"/>
    </row>
    <row r="839" ht="15.75" customHeight="1">
      <c r="C839" s="23"/>
      <c r="D839" s="23"/>
    </row>
    <row r="840" ht="15.75" customHeight="1">
      <c r="C840" s="23"/>
      <c r="D840" s="23"/>
    </row>
    <row r="841" ht="15.75" customHeight="1">
      <c r="C841" s="23"/>
      <c r="D841" s="23"/>
    </row>
    <row r="842" ht="15.75" customHeight="1">
      <c r="C842" s="23"/>
      <c r="D842" s="23"/>
    </row>
    <row r="843" ht="15.75" customHeight="1">
      <c r="C843" s="23"/>
      <c r="D843" s="23"/>
    </row>
    <row r="844" ht="15.75" customHeight="1">
      <c r="C844" s="23"/>
      <c r="D844" s="23"/>
    </row>
    <row r="845" ht="15.75" customHeight="1">
      <c r="C845" s="23"/>
      <c r="D845" s="23"/>
    </row>
    <row r="846" ht="15.75" customHeight="1">
      <c r="C846" s="23"/>
      <c r="D846" s="23"/>
    </row>
    <row r="847" ht="15.75" customHeight="1">
      <c r="C847" s="23"/>
      <c r="D847" s="23"/>
    </row>
    <row r="848" ht="15.75" customHeight="1">
      <c r="C848" s="23"/>
      <c r="D848" s="23"/>
    </row>
    <row r="849" ht="15.75" customHeight="1">
      <c r="C849" s="23"/>
      <c r="D849" s="23"/>
    </row>
    <row r="850" ht="15.75" customHeight="1">
      <c r="C850" s="23"/>
      <c r="D850" s="23"/>
    </row>
    <row r="851" ht="15.75" customHeight="1">
      <c r="C851" s="23"/>
      <c r="D851" s="23"/>
    </row>
    <row r="852" ht="15.75" customHeight="1">
      <c r="C852" s="23"/>
      <c r="D852" s="23"/>
    </row>
    <row r="853" ht="15.75" customHeight="1">
      <c r="C853" s="23"/>
      <c r="D853" s="23"/>
    </row>
    <row r="854" ht="15.75" customHeight="1">
      <c r="C854" s="23"/>
      <c r="D854" s="23"/>
    </row>
    <row r="855" ht="15.75" customHeight="1">
      <c r="C855" s="23"/>
      <c r="D855" s="23"/>
    </row>
    <row r="856" ht="15.75" customHeight="1">
      <c r="C856" s="23"/>
      <c r="D856" s="23"/>
    </row>
    <row r="857" ht="15.75" customHeight="1">
      <c r="C857" s="23"/>
      <c r="D857" s="23"/>
    </row>
    <row r="858" ht="15.75" customHeight="1">
      <c r="C858" s="23"/>
      <c r="D858" s="23"/>
    </row>
    <row r="859" ht="15.75" customHeight="1">
      <c r="C859" s="23"/>
      <c r="D859" s="23"/>
    </row>
    <row r="860" ht="15.75" customHeight="1">
      <c r="C860" s="23"/>
      <c r="D860" s="23"/>
    </row>
    <row r="861" ht="15.75" customHeight="1">
      <c r="C861" s="23"/>
      <c r="D861" s="23"/>
    </row>
    <row r="862" ht="15.75" customHeight="1">
      <c r="C862" s="23"/>
      <c r="D862" s="23"/>
    </row>
    <row r="863" ht="15.75" customHeight="1">
      <c r="C863" s="23"/>
      <c r="D863" s="23"/>
    </row>
    <row r="864" ht="15.75" customHeight="1">
      <c r="C864" s="23"/>
      <c r="D864" s="23"/>
    </row>
    <row r="865" ht="15.75" customHeight="1">
      <c r="C865" s="23"/>
      <c r="D865" s="23"/>
    </row>
    <row r="866" ht="15.75" customHeight="1">
      <c r="C866" s="23"/>
      <c r="D866" s="23"/>
    </row>
    <row r="867" ht="15.75" customHeight="1">
      <c r="C867" s="23"/>
      <c r="D867" s="23"/>
    </row>
    <row r="868" ht="15.75" customHeight="1">
      <c r="C868" s="23"/>
      <c r="D868" s="23"/>
    </row>
    <row r="869" ht="15.75" customHeight="1">
      <c r="C869" s="23"/>
      <c r="D869" s="23"/>
    </row>
    <row r="870" ht="15.75" customHeight="1">
      <c r="C870" s="23"/>
      <c r="D870" s="23"/>
    </row>
    <row r="871" ht="15.75" customHeight="1">
      <c r="C871" s="23"/>
      <c r="D871" s="23"/>
    </row>
    <row r="872" ht="15.75" customHeight="1">
      <c r="C872" s="23"/>
      <c r="D872" s="23"/>
    </row>
    <row r="873" ht="15.75" customHeight="1">
      <c r="C873" s="23"/>
      <c r="D873" s="23"/>
    </row>
    <row r="874" ht="15.75" customHeight="1">
      <c r="C874" s="23"/>
      <c r="D874" s="23"/>
    </row>
    <row r="875" ht="15.75" customHeight="1">
      <c r="C875" s="23"/>
      <c r="D875" s="23"/>
    </row>
    <row r="876" ht="15.75" customHeight="1">
      <c r="C876" s="23"/>
      <c r="D876" s="23"/>
    </row>
    <row r="877" ht="15.75" customHeight="1">
      <c r="C877" s="23"/>
      <c r="D877" s="23"/>
    </row>
    <row r="878" ht="15.75" customHeight="1">
      <c r="C878" s="23"/>
      <c r="D878" s="23"/>
    </row>
    <row r="879" ht="15.75" customHeight="1">
      <c r="C879" s="23"/>
      <c r="D879" s="23"/>
    </row>
    <row r="880" ht="15.75" customHeight="1">
      <c r="C880" s="23"/>
      <c r="D880" s="23"/>
    </row>
    <row r="881" ht="15.75" customHeight="1">
      <c r="C881" s="23"/>
      <c r="D881" s="23"/>
    </row>
    <row r="882" ht="15.75" customHeight="1">
      <c r="C882" s="23"/>
      <c r="D882" s="23"/>
    </row>
    <row r="883" ht="15.75" customHeight="1">
      <c r="C883" s="23"/>
      <c r="D883" s="23"/>
    </row>
    <row r="884" ht="15.75" customHeight="1">
      <c r="C884" s="23"/>
      <c r="D884" s="23"/>
    </row>
    <row r="885" ht="15.75" customHeight="1">
      <c r="C885" s="23"/>
      <c r="D885" s="23"/>
    </row>
    <row r="886" ht="15.75" customHeight="1">
      <c r="C886" s="23"/>
      <c r="D886" s="23"/>
    </row>
    <row r="887" ht="15.75" customHeight="1">
      <c r="C887" s="23"/>
      <c r="D887" s="23"/>
    </row>
    <row r="888" ht="15.75" customHeight="1">
      <c r="C888" s="23"/>
      <c r="D888" s="23"/>
    </row>
    <row r="889" ht="15.75" customHeight="1">
      <c r="C889" s="23"/>
      <c r="D889" s="23"/>
    </row>
    <row r="890" ht="15.75" customHeight="1">
      <c r="C890" s="23"/>
      <c r="D890" s="23"/>
    </row>
    <row r="891" ht="15.75" customHeight="1">
      <c r="C891" s="23"/>
      <c r="D891" s="23"/>
    </row>
    <row r="892" ht="15.75" customHeight="1">
      <c r="C892" s="23"/>
      <c r="D892" s="23"/>
    </row>
    <row r="893" ht="15.75" customHeight="1">
      <c r="C893" s="23"/>
      <c r="D893" s="23"/>
    </row>
    <row r="894" ht="15.75" customHeight="1">
      <c r="C894" s="23"/>
      <c r="D894" s="23"/>
    </row>
    <row r="895" ht="15.75" customHeight="1">
      <c r="C895" s="23"/>
      <c r="D895" s="23"/>
    </row>
    <row r="896" ht="15.75" customHeight="1">
      <c r="C896" s="23"/>
      <c r="D896" s="23"/>
    </row>
    <row r="897" ht="15.75" customHeight="1">
      <c r="C897" s="23"/>
      <c r="D897" s="23"/>
    </row>
    <row r="898" ht="15.75" customHeight="1">
      <c r="C898" s="23"/>
      <c r="D898" s="23"/>
    </row>
    <row r="899" ht="15.75" customHeight="1">
      <c r="C899" s="23"/>
      <c r="D899" s="23"/>
    </row>
    <row r="900" ht="15.75" customHeight="1">
      <c r="C900" s="23"/>
      <c r="D900" s="23"/>
    </row>
    <row r="901" ht="15.75" customHeight="1">
      <c r="C901" s="23"/>
      <c r="D901" s="23"/>
    </row>
    <row r="902" ht="15.75" customHeight="1">
      <c r="C902" s="23"/>
      <c r="D902" s="23"/>
    </row>
    <row r="903" ht="15.75" customHeight="1">
      <c r="C903" s="23"/>
      <c r="D903" s="23"/>
    </row>
    <row r="904" ht="15.75" customHeight="1">
      <c r="C904" s="23"/>
      <c r="D904" s="23"/>
    </row>
    <row r="905" ht="15.75" customHeight="1">
      <c r="C905" s="23"/>
      <c r="D905" s="23"/>
    </row>
    <row r="906" ht="15.75" customHeight="1">
      <c r="C906" s="23"/>
      <c r="D906" s="23"/>
    </row>
    <row r="907" ht="15.75" customHeight="1">
      <c r="C907" s="23"/>
      <c r="D907" s="23"/>
    </row>
    <row r="908" ht="15.75" customHeight="1">
      <c r="C908" s="23"/>
      <c r="D908" s="23"/>
    </row>
    <row r="909" ht="15.75" customHeight="1">
      <c r="C909" s="23"/>
      <c r="D909" s="23"/>
    </row>
    <row r="910" ht="15.75" customHeight="1">
      <c r="C910" s="23"/>
      <c r="D910" s="23"/>
    </row>
    <row r="911" ht="15.75" customHeight="1">
      <c r="C911" s="23"/>
      <c r="D911" s="23"/>
    </row>
    <row r="912" ht="15.75" customHeight="1">
      <c r="C912" s="23"/>
      <c r="D912" s="23"/>
    </row>
    <row r="913" ht="15.75" customHeight="1">
      <c r="C913" s="23"/>
      <c r="D913" s="23"/>
    </row>
    <row r="914" ht="15.75" customHeight="1">
      <c r="C914" s="23"/>
      <c r="D914" s="23"/>
    </row>
    <row r="915" ht="15.75" customHeight="1">
      <c r="C915" s="23"/>
      <c r="D915" s="23"/>
    </row>
    <row r="916" ht="15.75" customHeight="1">
      <c r="C916" s="23"/>
      <c r="D916" s="23"/>
    </row>
    <row r="917" ht="15.75" customHeight="1">
      <c r="C917" s="23"/>
      <c r="D917" s="23"/>
    </row>
    <row r="918" ht="15.75" customHeight="1">
      <c r="C918" s="23"/>
      <c r="D918" s="23"/>
    </row>
    <row r="919" ht="15.75" customHeight="1">
      <c r="C919" s="23"/>
      <c r="D919" s="23"/>
    </row>
    <row r="920" ht="15.75" customHeight="1">
      <c r="C920" s="23"/>
      <c r="D920" s="23"/>
    </row>
    <row r="921" ht="15.75" customHeight="1">
      <c r="C921" s="23"/>
      <c r="D921" s="23"/>
    </row>
    <row r="922" ht="15.75" customHeight="1">
      <c r="C922" s="23"/>
      <c r="D922" s="23"/>
    </row>
    <row r="923" ht="15.75" customHeight="1">
      <c r="C923" s="23"/>
      <c r="D923" s="23"/>
    </row>
    <row r="924" ht="15.75" customHeight="1">
      <c r="C924" s="23"/>
      <c r="D924" s="23"/>
    </row>
    <row r="925" ht="15.75" customHeight="1">
      <c r="C925" s="23"/>
      <c r="D925" s="23"/>
    </row>
    <row r="926" ht="15.75" customHeight="1">
      <c r="C926" s="23"/>
      <c r="D926" s="23"/>
    </row>
    <row r="927" ht="15.75" customHeight="1">
      <c r="C927" s="23"/>
      <c r="D927" s="23"/>
    </row>
    <row r="928" ht="15.75" customHeight="1">
      <c r="C928" s="23"/>
      <c r="D928" s="23"/>
    </row>
    <row r="929" ht="15.75" customHeight="1">
      <c r="C929" s="23"/>
      <c r="D929" s="23"/>
    </row>
    <row r="930" ht="15.75" customHeight="1">
      <c r="C930" s="23"/>
      <c r="D930" s="23"/>
    </row>
    <row r="931" ht="15.75" customHeight="1">
      <c r="C931" s="23"/>
      <c r="D931" s="23"/>
    </row>
    <row r="932" ht="15.75" customHeight="1">
      <c r="C932" s="23"/>
      <c r="D932" s="23"/>
    </row>
    <row r="933" ht="15.75" customHeight="1">
      <c r="C933" s="23"/>
      <c r="D933" s="23"/>
    </row>
    <row r="934" ht="15.75" customHeight="1">
      <c r="C934" s="23"/>
      <c r="D934" s="23"/>
    </row>
    <row r="935" ht="15.75" customHeight="1">
      <c r="C935" s="23"/>
      <c r="D935" s="23"/>
    </row>
    <row r="936" ht="15.75" customHeight="1">
      <c r="C936" s="23"/>
      <c r="D936" s="23"/>
    </row>
    <row r="937" ht="15.75" customHeight="1">
      <c r="C937" s="23"/>
      <c r="D937" s="23"/>
    </row>
    <row r="938" ht="15.75" customHeight="1">
      <c r="C938" s="23"/>
      <c r="D938" s="23"/>
    </row>
    <row r="939" ht="15.75" customHeight="1">
      <c r="C939" s="23"/>
      <c r="D939" s="23"/>
    </row>
    <row r="940" ht="15.75" customHeight="1">
      <c r="C940" s="23"/>
      <c r="D940" s="23"/>
    </row>
    <row r="941" ht="15.75" customHeight="1">
      <c r="C941" s="23"/>
      <c r="D941" s="23"/>
    </row>
    <row r="942" ht="15.75" customHeight="1">
      <c r="C942" s="23"/>
      <c r="D942" s="23"/>
    </row>
    <row r="943" ht="15.75" customHeight="1">
      <c r="C943" s="23"/>
      <c r="D943" s="23"/>
    </row>
    <row r="944" ht="15.75" customHeight="1">
      <c r="C944" s="23"/>
      <c r="D944" s="23"/>
    </row>
    <row r="945" ht="15.75" customHeight="1">
      <c r="C945" s="23"/>
      <c r="D945" s="23"/>
    </row>
    <row r="946" ht="15.75" customHeight="1">
      <c r="C946" s="23"/>
      <c r="D946" s="23"/>
    </row>
    <row r="947" ht="15.75" customHeight="1">
      <c r="C947" s="23"/>
      <c r="D947" s="23"/>
    </row>
    <row r="948" ht="15.75" customHeight="1">
      <c r="C948" s="23"/>
      <c r="D948" s="23"/>
    </row>
    <row r="949" ht="15.75" customHeight="1">
      <c r="C949" s="23"/>
      <c r="D949" s="23"/>
    </row>
    <row r="950" ht="15.75" customHeight="1">
      <c r="C950" s="23"/>
      <c r="D950" s="23"/>
    </row>
    <row r="951" ht="15.75" customHeight="1">
      <c r="C951" s="23"/>
      <c r="D951" s="23"/>
    </row>
    <row r="952" ht="15.75" customHeight="1">
      <c r="C952" s="23"/>
      <c r="D952" s="23"/>
    </row>
    <row r="953" ht="15.75" customHeight="1">
      <c r="C953" s="23"/>
      <c r="D953" s="23"/>
    </row>
    <row r="954" ht="15.75" customHeight="1">
      <c r="C954" s="23"/>
      <c r="D954" s="23"/>
    </row>
    <row r="955" ht="15.75" customHeight="1">
      <c r="C955" s="23"/>
      <c r="D955" s="23"/>
    </row>
    <row r="956" ht="15.75" customHeight="1">
      <c r="C956" s="23"/>
      <c r="D956" s="23"/>
    </row>
    <row r="957" ht="15.75" customHeight="1">
      <c r="C957" s="23"/>
      <c r="D957" s="23"/>
    </row>
    <row r="958" ht="15.75" customHeight="1">
      <c r="C958" s="23"/>
      <c r="D958" s="23"/>
    </row>
    <row r="959" ht="15.75" customHeight="1">
      <c r="C959" s="23"/>
      <c r="D959" s="23"/>
    </row>
    <row r="960" ht="15.75" customHeight="1">
      <c r="C960" s="23"/>
      <c r="D960" s="23"/>
    </row>
    <row r="961" ht="15.75" customHeight="1">
      <c r="C961" s="23"/>
      <c r="D961" s="23"/>
    </row>
    <row r="962" ht="15.75" customHeight="1">
      <c r="C962" s="23"/>
      <c r="D962" s="23"/>
    </row>
    <row r="963" ht="15.75" customHeight="1">
      <c r="C963" s="23"/>
      <c r="D963" s="23"/>
    </row>
    <row r="964" ht="15.75" customHeight="1">
      <c r="C964" s="23"/>
      <c r="D964" s="23"/>
    </row>
    <row r="965" ht="15.75" customHeight="1">
      <c r="C965" s="23"/>
      <c r="D965" s="23"/>
    </row>
    <row r="966" ht="15.75" customHeight="1">
      <c r="C966" s="23"/>
      <c r="D966" s="23"/>
    </row>
    <row r="967" ht="15.75" customHeight="1">
      <c r="C967" s="23"/>
      <c r="D967" s="23"/>
    </row>
    <row r="968" ht="15.75" customHeight="1">
      <c r="C968" s="23"/>
      <c r="D968" s="23"/>
    </row>
    <row r="969" ht="15.75" customHeight="1">
      <c r="C969" s="23"/>
      <c r="D969" s="23"/>
    </row>
    <row r="970" ht="15.75" customHeight="1">
      <c r="C970" s="23"/>
      <c r="D970" s="23"/>
    </row>
    <row r="971" ht="15.75" customHeight="1">
      <c r="C971" s="23"/>
      <c r="D971" s="23"/>
    </row>
    <row r="972" ht="15.75" customHeight="1">
      <c r="C972" s="23"/>
      <c r="D972" s="23"/>
    </row>
    <row r="973" ht="15.75" customHeight="1">
      <c r="C973" s="23"/>
      <c r="D973" s="23"/>
    </row>
    <row r="974" ht="15.75" customHeight="1">
      <c r="C974" s="23"/>
      <c r="D974" s="23"/>
    </row>
    <row r="975" ht="15.75" customHeight="1">
      <c r="C975" s="23"/>
      <c r="D975" s="23"/>
    </row>
    <row r="976" ht="15.75" customHeight="1">
      <c r="C976" s="23"/>
      <c r="D976" s="23"/>
    </row>
    <row r="977" ht="15.75" customHeight="1">
      <c r="C977" s="23"/>
      <c r="D977" s="23"/>
    </row>
    <row r="978" ht="15.75" customHeight="1">
      <c r="C978" s="23"/>
      <c r="D978" s="23"/>
    </row>
    <row r="979" ht="15.75" customHeight="1">
      <c r="C979" s="23"/>
      <c r="D979" s="23"/>
    </row>
    <row r="980" ht="15.75" customHeight="1">
      <c r="C980" s="23"/>
      <c r="D980" s="23"/>
    </row>
    <row r="981" ht="15.75" customHeight="1">
      <c r="C981" s="23"/>
      <c r="D981" s="23"/>
    </row>
    <row r="982" ht="15.75" customHeight="1">
      <c r="C982" s="23"/>
      <c r="D982" s="23"/>
    </row>
    <row r="983" ht="15.75" customHeight="1">
      <c r="C983" s="23"/>
      <c r="D983" s="23"/>
    </row>
    <row r="984" ht="15.75" customHeight="1">
      <c r="C984" s="23"/>
      <c r="D984" s="23"/>
    </row>
    <row r="985" ht="15.75" customHeight="1">
      <c r="C985" s="23"/>
      <c r="D985" s="23"/>
    </row>
    <row r="986" ht="15.75" customHeight="1">
      <c r="C986" s="23"/>
      <c r="D986" s="23"/>
    </row>
    <row r="987" ht="15.75" customHeight="1">
      <c r="C987" s="23"/>
      <c r="D987" s="23"/>
    </row>
    <row r="988" ht="15.75" customHeight="1">
      <c r="C988" s="23"/>
      <c r="D988" s="23"/>
    </row>
    <row r="989" ht="15.75" customHeight="1">
      <c r="C989" s="23"/>
      <c r="D989" s="23"/>
    </row>
    <row r="990" ht="15.75" customHeight="1">
      <c r="C990" s="23"/>
      <c r="D990" s="23"/>
    </row>
    <row r="991" ht="15.75" customHeight="1">
      <c r="C991" s="23"/>
      <c r="D991" s="23"/>
    </row>
    <row r="992" ht="15.75" customHeight="1">
      <c r="C992" s="23"/>
      <c r="D992" s="23"/>
    </row>
    <row r="993" ht="15.75" customHeight="1">
      <c r="C993" s="23"/>
      <c r="D993" s="23"/>
    </row>
    <row r="994" ht="15.75" customHeight="1">
      <c r="C994" s="23"/>
      <c r="D994" s="23"/>
    </row>
    <row r="995" ht="15.75" customHeight="1">
      <c r="C995" s="23"/>
      <c r="D995" s="23"/>
    </row>
    <row r="996" ht="15.75" customHeight="1">
      <c r="C996" s="23"/>
      <c r="D996" s="23"/>
    </row>
    <row r="997" ht="15.75" customHeight="1">
      <c r="C997" s="23"/>
      <c r="D997" s="23"/>
    </row>
    <row r="998" ht="15.75" customHeight="1">
      <c r="C998" s="23"/>
      <c r="D998" s="23"/>
    </row>
    <row r="999" ht="15.75" customHeight="1">
      <c r="C999" s="23"/>
      <c r="D999" s="23"/>
    </row>
    <row r="1000" ht="15.75" customHeight="1">
      <c r="C1000" s="23"/>
      <c r="D1000" s="23"/>
    </row>
  </sheetData>
  <printOptions/>
  <pageMargins bottom="0.75" footer="0.0" header="0.0" left="0.7" right="0.7" top="0.75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2" width="9.14"/>
    <col customWidth="1" min="3" max="3" width="24.14"/>
    <col customWidth="1" min="4" max="34" width="9.14"/>
    <col customWidth="1" min="35" max="35" width="10.29"/>
    <col customWidth="1" min="36" max="36" width="7.0"/>
  </cols>
  <sheetData>
    <row r="1">
      <c r="A1" s="63" t="s">
        <v>166</v>
      </c>
      <c r="B1" s="63" t="s">
        <v>167</v>
      </c>
      <c r="C1" s="63" t="s">
        <v>168</v>
      </c>
      <c r="D1" s="63" t="s">
        <v>169</v>
      </c>
      <c r="E1" s="63" t="s">
        <v>170</v>
      </c>
      <c r="F1" s="64" t="s">
        <v>171</v>
      </c>
      <c r="G1" s="64" t="s">
        <v>172</v>
      </c>
      <c r="H1" s="64" t="s">
        <v>173</v>
      </c>
      <c r="I1" s="64" t="s">
        <v>174</v>
      </c>
      <c r="J1" s="64" t="s">
        <v>175</v>
      </c>
      <c r="K1" s="64" t="s">
        <v>176</v>
      </c>
      <c r="L1" s="64" t="s">
        <v>177</v>
      </c>
      <c r="M1" s="64" t="s">
        <v>178</v>
      </c>
      <c r="N1" s="64" t="s">
        <v>179</v>
      </c>
      <c r="O1" s="64" t="s">
        <v>180</v>
      </c>
      <c r="P1" s="64" t="s">
        <v>181</v>
      </c>
      <c r="Q1" s="64" t="s">
        <v>182</v>
      </c>
      <c r="R1" s="64" t="s">
        <v>183</v>
      </c>
      <c r="S1" s="64" t="s">
        <v>184</v>
      </c>
      <c r="T1" s="64" t="s">
        <v>185</v>
      </c>
      <c r="U1" s="64" t="s">
        <v>186</v>
      </c>
      <c r="V1" s="64" t="s">
        <v>187</v>
      </c>
      <c r="W1" s="64" t="s">
        <v>188</v>
      </c>
      <c r="X1" s="64" t="s">
        <v>189</v>
      </c>
      <c r="Y1" s="64" t="s">
        <v>190</v>
      </c>
      <c r="Z1" s="64" t="s">
        <v>191</v>
      </c>
      <c r="AA1" s="64" t="s">
        <v>192</v>
      </c>
      <c r="AB1" s="64" t="s">
        <v>193</v>
      </c>
      <c r="AC1" s="64" t="s">
        <v>194</v>
      </c>
      <c r="AD1" s="64" t="s">
        <v>195</v>
      </c>
      <c r="AE1" s="64" t="s">
        <v>196</v>
      </c>
      <c r="AF1" s="64" t="s">
        <v>197</v>
      </c>
      <c r="AG1" s="64" t="s">
        <v>198</v>
      </c>
      <c r="AH1" s="64" t="s">
        <v>199</v>
      </c>
      <c r="AI1" s="64" t="s">
        <v>200</v>
      </c>
      <c r="AJ1" s="64" t="s">
        <v>201</v>
      </c>
    </row>
    <row r="2">
      <c r="A2" s="65" t="s">
        <v>202</v>
      </c>
      <c r="B2" s="65">
        <v>210001.0</v>
      </c>
      <c r="C2" s="65" t="s">
        <v>127</v>
      </c>
      <c r="D2" s="65" t="s">
        <v>203</v>
      </c>
      <c r="E2" s="65" t="s">
        <v>204</v>
      </c>
      <c r="F2" s="66">
        <v>107391.5</v>
      </c>
      <c r="G2" s="66">
        <v>41860.2</v>
      </c>
      <c r="H2" s="66">
        <v>184628.8</v>
      </c>
      <c r="I2" s="66">
        <v>96595.8</v>
      </c>
      <c r="J2" s="66">
        <v>430476.3</v>
      </c>
      <c r="K2" s="66">
        <v>9880.7</v>
      </c>
      <c r="L2" s="66">
        <v>9872.1</v>
      </c>
      <c r="M2" s="66">
        <v>24823.494280000003</v>
      </c>
      <c r="N2" s="66">
        <v>0.0</v>
      </c>
      <c r="O2" s="66">
        <v>9582.14684</v>
      </c>
      <c r="P2" s="66">
        <v>12496.17301</v>
      </c>
      <c r="Q2" s="66">
        <v>66654.61413</v>
      </c>
      <c r="R2" s="66">
        <v>4100.04401</v>
      </c>
      <c r="S2" s="66">
        <v>367921.72988</v>
      </c>
      <c r="T2" s="66">
        <v>10783.47194</v>
      </c>
      <c r="U2" s="66">
        <v>378705.20182</v>
      </c>
      <c r="V2" s="66">
        <v>169184.16402827442</v>
      </c>
      <c r="W2" s="66">
        <v>19977.858</v>
      </c>
      <c r="X2" s="66">
        <v>65705.919</v>
      </c>
      <c r="Y2" s="66">
        <v>25698.401</v>
      </c>
      <c r="Z2" s="66">
        <v>66867.8210507712</v>
      </c>
      <c r="AA2" s="66">
        <v>347434.16307904565</v>
      </c>
      <c r="AB2" s="66">
        <v>31271.038740954362</v>
      </c>
      <c r="AC2" s="66"/>
      <c r="AD2" s="66"/>
      <c r="AE2" s="66">
        <v>31271.038740954362</v>
      </c>
      <c r="AF2" s="66">
        <v>3.4379813515388253</v>
      </c>
      <c r="AG2" s="66">
        <v>16.726092794932413</v>
      </c>
      <c r="AH2" s="66">
        <v>2.3</v>
      </c>
      <c r="AI2" s="66">
        <v>14091.0</v>
      </c>
      <c r="AJ2" s="66">
        <v>20771.985862969115</v>
      </c>
    </row>
    <row r="3">
      <c r="A3" s="65" t="s">
        <v>202</v>
      </c>
      <c r="B3" s="65">
        <v>210002.0</v>
      </c>
      <c r="C3" s="65" t="s">
        <v>31</v>
      </c>
      <c r="D3" s="65" t="s">
        <v>203</v>
      </c>
      <c r="E3" s="65" t="s">
        <v>204</v>
      </c>
      <c r="F3" s="66">
        <v>410369.99423000007</v>
      </c>
      <c r="G3" s="66">
        <v>92486.4365</v>
      </c>
      <c r="H3" s="66">
        <v>792793.2544200001</v>
      </c>
      <c r="I3" s="66">
        <v>511812.04382000014</v>
      </c>
      <c r="J3" s="66">
        <v>1807461.7289700005</v>
      </c>
      <c r="K3" s="66">
        <v>52860.91416</v>
      </c>
      <c r="L3" s="66">
        <v>17668.0</v>
      </c>
      <c r="M3" s="66">
        <v>132581.0</v>
      </c>
      <c r="N3" s="66">
        <v>2744.0</v>
      </c>
      <c r="O3" s="66">
        <v>41079.847678997496</v>
      </c>
      <c r="P3" s="66">
        <v>8134.552131002798</v>
      </c>
      <c r="Q3" s="66">
        <v>255068.31397000028</v>
      </c>
      <c r="R3" s="66">
        <v>0.0</v>
      </c>
      <c r="S3" s="66">
        <v>1552393.4150000003</v>
      </c>
      <c r="T3" s="66">
        <v>36938.80660802705</v>
      </c>
      <c r="U3" s="66">
        <v>1589332.2216080274</v>
      </c>
      <c r="V3" s="66">
        <v>664290.8053120538</v>
      </c>
      <c r="W3" s="66">
        <v>368335.0</v>
      </c>
      <c r="X3" s="66">
        <v>447716.0</v>
      </c>
      <c r="Y3" s="66">
        <v>97824.84507677535</v>
      </c>
      <c r="Z3" s="66">
        <v>1123.1894065275555</v>
      </c>
      <c r="AA3" s="66">
        <v>1579289.8397953566</v>
      </c>
      <c r="AB3" s="66">
        <v>10042.381812670734</v>
      </c>
      <c r="AC3" s="66"/>
      <c r="AD3" s="66"/>
      <c r="AE3" s="66">
        <v>10042.381812670734</v>
      </c>
      <c r="AF3" s="66">
        <v>6.157182291107</v>
      </c>
      <c r="AG3" s="66">
        <v>52.629652284536135</v>
      </c>
      <c r="AH3" s="66">
        <v>1.6144893611425264</v>
      </c>
      <c r="AI3" s="66">
        <v>19975.0</v>
      </c>
      <c r="AJ3" s="66">
        <v>30007.605432335156</v>
      </c>
    </row>
    <row r="4">
      <c r="A4" s="65" t="s">
        <v>202</v>
      </c>
      <c r="B4" s="65">
        <v>210003.0</v>
      </c>
      <c r="C4" s="65" t="s">
        <v>128</v>
      </c>
      <c r="D4" s="65" t="s">
        <v>203</v>
      </c>
      <c r="E4" s="65" t="s">
        <v>204</v>
      </c>
      <c r="F4" s="66">
        <v>127194.89703</v>
      </c>
      <c r="G4" s="66">
        <v>34841.66087</v>
      </c>
      <c r="H4" s="66">
        <v>165882.60109</v>
      </c>
      <c r="I4" s="66">
        <v>58835.89748000002</v>
      </c>
      <c r="J4" s="66">
        <v>386755.05647000007</v>
      </c>
      <c r="K4" s="66">
        <v>46591.49074</v>
      </c>
      <c r="L4" s="66">
        <v>10397.44184</v>
      </c>
      <c r="M4" s="66">
        <v>11739.982437092556</v>
      </c>
      <c r="N4" s="66">
        <v>0.0</v>
      </c>
      <c r="O4" s="66">
        <v>21177.171442907445</v>
      </c>
      <c r="P4" s="66">
        <v>9305.979659999997</v>
      </c>
      <c r="Q4" s="66">
        <v>99212.06612</v>
      </c>
      <c r="R4" s="66">
        <v>17784.0</v>
      </c>
      <c r="S4" s="66">
        <v>305326.9903500001</v>
      </c>
      <c r="T4" s="66">
        <v>19609.18112121517</v>
      </c>
      <c r="U4" s="66">
        <v>324936.17147121526</v>
      </c>
      <c r="V4" s="66">
        <v>170301.3949542748</v>
      </c>
      <c r="W4" s="66">
        <v>39696.58583861754</v>
      </c>
      <c r="X4" s="66">
        <v>35310.0</v>
      </c>
      <c r="Y4" s="66">
        <v>32393.764744161916</v>
      </c>
      <c r="Z4" s="66">
        <v>32976.97964942655</v>
      </c>
      <c r="AA4" s="66">
        <v>310678.7251864808</v>
      </c>
      <c r="AB4" s="66">
        <v>14257.44628473447</v>
      </c>
      <c r="AC4" s="66"/>
      <c r="AD4" s="66"/>
      <c r="AE4" s="66">
        <v>14257.44628473447</v>
      </c>
      <c r="AF4" s="66">
        <v>4.074345965676288</v>
      </c>
      <c r="AG4" s="66">
        <v>24.89720102947049</v>
      </c>
      <c r="AH4" s="66">
        <v>0.3974449233305287</v>
      </c>
      <c r="AI4" s="66">
        <v>9456.0</v>
      </c>
      <c r="AJ4" s="66">
        <v>12478.459920805333</v>
      </c>
    </row>
    <row r="5">
      <c r="A5" s="65" t="s">
        <v>202</v>
      </c>
      <c r="B5" s="65">
        <v>210004.0</v>
      </c>
      <c r="C5" s="65" t="s">
        <v>33</v>
      </c>
      <c r="D5" s="65" t="s">
        <v>203</v>
      </c>
      <c r="E5" s="65" t="s">
        <v>204</v>
      </c>
      <c r="F5" s="66">
        <v>181768.7</v>
      </c>
      <c r="G5" s="66">
        <v>49635.1</v>
      </c>
      <c r="H5" s="66">
        <v>223898.0</v>
      </c>
      <c r="I5" s="66">
        <v>117795.4</v>
      </c>
      <c r="J5" s="66">
        <v>573097.2000000001</v>
      </c>
      <c r="K5" s="66">
        <v>16215.602</v>
      </c>
      <c r="L5" s="66">
        <v>26508.26279</v>
      </c>
      <c r="M5" s="66">
        <v>50223.706</v>
      </c>
      <c r="N5" s="66">
        <v>0.0</v>
      </c>
      <c r="O5" s="66">
        <v>10511.413</v>
      </c>
      <c r="P5" s="66">
        <v>-4549.76878999991</v>
      </c>
      <c r="Q5" s="66">
        <v>98909.21500000008</v>
      </c>
      <c r="R5" s="66">
        <v>17247.466</v>
      </c>
      <c r="S5" s="66">
        <v>491435.451</v>
      </c>
      <c r="T5" s="66">
        <v>8412.8676</v>
      </c>
      <c r="U5" s="66">
        <v>499848.3186</v>
      </c>
      <c r="V5" s="66">
        <v>260573.59805903517</v>
      </c>
      <c r="W5" s="66">
        <v>117985.98439</v>
      </c>
      <c r="X5" s="66">
        <v>71232.18330999983</v>
      </c>
      <c r="Y5" s="66">
        <v>30215.71333000002</v>
      </c>
      <c r="Z5" s="66">
        <v>-18638.883812883614</v>
      </c>
      <c r="AA5" s="66">
        <v>461368.5952761513</v>
      </c>
      <c r="AB5" s="66">
        <v>38479.72332384868</v>
      </c>
      <c r="AC5" s="66"/>
      <c r="AD5" s="66"/>
      <c r="AE5" s="66">
        <v>38479.72332384868</v>
      </c>
      <c r="AF5" s="66">
        <v>3.1131582221514664</v>
      </c>
      <c r="AG5" s="66">
        <v>15.429445194101643</v>
      </c>
      <c r="AH5" s="66">
        <v>493761.0</v>
      </c>
      <c r="AI5" s="66">
        <v>21166.0</v>
      </c>
      <c r="AJ5" s="66">
        <v>29901.82663551137</v>
      </c>
    </row>
    <row r="6">
      <c r="A6" s="65" t="s">
        <v>202</v>
      </c>
      <c r="B6" s="65">
        <v>210005.0</v>
      </c>
      <c r="C6" s="65" t="s">
        <v>34</v>
      </c>
      <c r="D6" s="65" t="s">
        <v>203</v>
      </c>
      <c r="E6" s="65" t="s">
        <v>204</v>
      </c>
      <c r="F6" s="66">
        <v>110584.9</v>
      </c>
      <c r="G6" s="66">
        <v>49966.3</v>
      </c>
      <c r="H6" s="66">
        <v>145459.7</v>
      </c>
      <c r="I6" s="66">
        <v>94831.5</v>
      </c>
      <c r="J6" s="66">
        <v>400842.4</v>
      </c>
      <c r="K6" s="66">
        <v>9074.945670000001</v>
      </c>
      <c r="L6" s="66">
        <v>7323.74023</v>
      </c>
      <c r="M6" s="66">
        <v>23376.93709</v>
      </c>
      <c r="N6" s="66">
        <v>0.0</v>
      </c>
      <c r="O6" s="66">
        <v>10149.679739999998</v>
      </c>
      <c r="P6" s="66">
        <v>11242.023</v>
      </c>
      <c r="Q6" s="66">
        <v>61167.325730000004</v>
      </c>
      <c r="R6" s="66">
        <v>1857.854</v>
      </c>
      <c r="S6" s="66">
        <v>341532.92827000003</v>
      </c>
      <c r="T6" s="66">
        <v>7027.25634</v>
      </c>
      <c r="U6" s="66">
        <v>348560.18461000005</v>
      </c>
      <c r="V6" s="66">
        <v>199748.502792</v>
      </c>
      <c r="W6" s="66">
        <v>5024.3062</v>
      </c>
      <c r="X6" s="66">
        <v>15786.0</v>
      </c>
      <c r="Y6" s="66">
        <v>21992.0</v>
      </c>
      <c r="Z6" s="66">
        <v>90077.91502</v>
      </c>
      <c r="AA6" s="66">
        <v>332628.724012</v>
      </c>
      <c r="AB6" s="66">
        <v>15931.460598000034</v>
      </c>
      <c r="AC6" s="66"/>
      <c r="AD6" s="66"/>
      <c r="AE6" s="66">
        <v>15931.460598000034</v>
      </c>
      <c r="AF6" s="66">
        <v>2.9353449025610376</v>
      </c>
      <c r="AG6" s="66">
        <v>15.093557251330408</v>
      </c>
      <c r="AH6" s="66">
        <v>1.1284752475247524</v>
      </c>
      <c r="AI6" s="66">
        <v>14077.0</v>
      </c>
      <c r="AJ6" s="66">
        <v>22037.795230987103</v>
      </c>
    </row>
    <row r="7">
      <c r="A7" s="65" t="s">
        <v>202</v>
      </c>
      <c r="B7" s="65">
        <v>210006.0</v>
      </c>
      <c r="C7" s="65" t="s">
        <v>129</v>
      </c>
      <c r="D7" s="65" t="s">
        <v>203</v>
      </c>
      <c r="E7" s="65" t="s">
        <v>204</v>
      </c>
      <c r="F7" s="66">
        <v>41385.153340000004</v>
      </c>
      <c r="G7" s="66">
        <v>13695.117049999999</v>
      </c>
      <c r="H7" s="66">
        <v>29418.43107</v>
      </c>
      <c r="I7" s="66">
        <v>35436.72982999999</v>
      </c>
      <c r="J7" s="66">
        <v>119935.43129000001</v>
      </c>
      <c r="K7" s="66">
        <v>6550.999999999999</v>
      </c>
      <c r="L7" s="66">
        <v>1298.0</v>
      </c>
      <c r="M7" s="66">
        <v>5456.086760000001</v>
      </c>
      <c r="N7" s="66">
        <v>0.0</v>
      </c>
      <c r="O7" s="66">
        <v>4824.913239999999</v>
      </c>
      <c r="P7" s="66">
        <v>3581.4312899999913</v>
      </c>
      <c r="Q7" s="66">
        <v>21711.431289999993</v>
      </c>
      <c r="R7" s="66">
        <v>1312.0</v>
      </c>
      <c r="S7" s="66">
        <v>99536.00000000001</v>
      </c>
      <c r="T7" s="66">
        <v>3834.0</v>
      </c>
      <c r="U7" s="66">
        <v>103370.00000000001</v>
      </c>
      <c r="V7" s="66">
        <v>56462.40007393293</v>
      </c>
      <c r="W7" s="66">
        <v>7869.0</v>
      </c>
      <c r="X7" s="66">
        <v>6842.0</v>
      </c>
      <c r="Y7" s="66">
        <v>7725.054695657343</v>
      </c>
      <c r="Z7" s="66">
        <v>16806.185594572016</v>
      </c>
      <c r="AA7" s="66">
        <v>95704.64036416227</v>
      </c>
      <c r="AB7" s="66">
        <v>7665.35963583774</v>
      </c>
      <c r="AC7" s="66"/>
      <c r="AD7" s="66"/>
      <c r="AE7" s="66">
        <v>7665.35963583774</v>
      </c>
      <c r="AF7" s="66">
        <v>2.4906981608955356</v>
      </c>
      <c r="AG7" s="66">
        <v>14.505519148075567</v>
      </c>
      <c r="AH7" s="66">
        <v>0.4546375957572186</v>
      </c>
      <c r="AI7" s="66">
        <v>3895.0</v>
      </c>
      <c r="AJ7" s="66">
        <v>6597.808695241309</v>
      </c>
    </row>
    <row r="8">
      <c r="A8" s="65" t="s">
        <v>202</v>
      </c>
      <c r="B8" s="65">
        <v>210008.0</v>
      </c>
      <c r="C8" s="65" t="s">
        <v>36</v>
      </c>
      <c r="D8" s="65" t="s">
        <v>203</v>
      </c>
      <c r="E8" s="65" t="s">
        <v>204</v>
      </c>
      <c r="F8" s="66">
        <v>64720.0</v>
      </c>
      <c r="G8" s="66">
        <v>78754.5</v>
      </c>
      <c r="H8" s="66">
        <v>148928.8</v>
      </c>
      <c r="I8" s="66">
        <v>336161.7</v>
      </c>
      <c r="J8" s="66">
        <v>628565.0</v>
      </c>
      <c r="K8" s="66">
        <v>3423.1</v>
      </c>
      <c r="L8" s="66">
        <v>20692.798</v>
      </c>
      <c r="M8" s="66">
        <v>35544.568</v>
      </c>
      <c r="N8" s="66">
        <v>1262.704</v>
      </c>
      <c r="O8" s="66">
        <v>12549.272</v>
      </c>
      <c r="P8" s="66">
        <v>11591.5</v>
      </c>
      <c r="Q8" s="66">
        <v>85063.942</v>
      </c>
      <c r="R8" s="66">
        <v>0.0</v>
      </c>
      <c r="S8" s="66">
        <v>543501.058</v>
      </c>
      <c r="T8" s="66">
        <v>25966.247610000046</v>
      </c>
      <c r="U8" s="66">
        <v>569467.30561</v>
      </c>
      <c r="V8" s="66">
        <v>246155.0514555576</v>
      </c>
      <c r="W8" s="66">
        <v>12109.326</v>
      </c>
      <c r="X8" s="66">
        <v>127814.35</v>
      </c>
      <c r="Y8" s="66">
        <v>38886.21</v>
      </c>
      <c r="Z8" s="66">
        <v>94296.244</v>
      </c>
      <c r="AA8" s="66">
        <v>519261.18145555764</v>
      </c>
      <c r="AB8" s="66">
        <v>50206.1241544424</v>
      </c>
      <c r="AC8" s="66"/>
      <c r="AD8" s="66"/>
      <c r="AE8" s="66">
        <v>50206.1241544424</v>
      </c>
      <c r="AF8" s="66">
        <v>4.01110197715625</v>
      </c>
      <c r="AG8" s="66">
        <v>18.5123252778298</v>
      </c>
      <c r="AH8" s="66">
        <v>1.7423822614385438</v>
      </c>
      <c r="AI8" s="66">
        <v>9490.0</v>
      </c>
      <c r="AJ8" s="66">
        <v>27920.034420974986</v>
      </c>
    </row>
    <row r="9">
      <c r="A9" s="65" t="s">
        <v>202</v>
      </c>
      <c r="B9" s="65">
        <v>210009.0</v>
      </c>
      <c r="C9" s="65" t="s">
        <v>37</v>
      </c>
      <c r="D9" s="65" t="s">
        <v>203</v>
      </c>
      <c r="E9" s="65" t="s">
        <v>204</v>
      </c>
      <c r="F9" s="66">
        <v>788307.6100899999</v>
      </c>
      <c r="G9" s="66">
        <v>248952.13496999998</v>
      </c>
      <c r="H9" s="66">
        <v>918338.62509</v>
      </c>
      <c r="I9" s="66">
        <v>876581.7544499998</v>
      </c>
      <c r="J9" s="66">
        <v>2832180.1245999997</v>
      </c>
      <c r="K9" s="66">
        <v>30479.2</v>
      </c>
      <c r="L9" s="66">
        <v>43951.600000000006</v>
      </c>
      <c r="M9" s="66">
        <v>266896.20113</v>
      </c>
      <c r="N9" s="66">
        <v>36969.24</v>
      </c>
      <c r="O9" s="66">
        <v>66967.55887000001</v>
      </c>
      <c r="P9" s="66">
        <v>0.0</v>
      </c>
      <c r="Q9" s="66">
        <v>445263.8</v>
      </c>
      <c r="R9" s="66">
        <v>0.0</v>
      </c>
      <c r="S9" s="66">
        <v>2386916.3246</v>
      </c>
      <c r="T9" s="66">
        <v>54501.69201</v>
      </c>
      <c r="U9" s="66">
        <v>2441418.01661</v>
      </c>
      <c r="V9" s="66">
        <v>910155.2</v>
      </c>
      <c r="W9" s="66">
        <v>88550.9</v>
      </c>
      <c r="X9" s="66">
        <v>867691.0</v>
      </c>
      <c r="Y9" s="66">
        <v>125356.40000000001</v>
      </c>
      <c r="Z9" s="66">
        <v>383980.5999999999</v>
      </c>
      <c r="AA9" s="66">
        <v>2375734.1</v>
      </c>
      <c r="AB9" s="66">
        <v>65683.91660999972</v>
      </c>
      <c r="AC9" s="66"/>
      <c r="AD9" s="66"/>
      <c r="AE9" s="66">
        <v>65683.91660999972</v>
      </c>
      <c r="AF9" s="66">
        <v>4.730046823884228</v>
      </c>
      <c r="AG9" s="66">
        <v>37.816884290912945</v>
      </c>
      <c r="AH9" s="66">
        <v>1.0670710343920289</v>
      </c>
      <c r="AI9" s="66">
        <v>37859.0</v>
      </c>
      <c r="AJ9" s="66">
        <v>62827.02596881335</v>
      </c>
    </row>
    <row r="10">
      <c r="A10" s="65" t="s">
        <v>202</v>
      </c>
      <c r="B10" s="65">
        <v>210010.0</v>
      </c>
      <c r="C10" s="65" t="s">
        <v>130</v>
      </c>
      <c r="D10" s="65" t="s">
        <v>203</v>
      </c>
      <c r="E10" s="65" t="s">
        <v>204</v>
      </c>
      <c r="F10" s="66">
        <v>962.5482099999999</v>
      </c>
      <c r="G10" s="66">
        <v>11920.77109</v>
      </c>
      <c r="H10" s="66">
        <v>1642.9487300000003</v>
      </c>
      <c r="I10" s="66">
        <v>9353.40045</v>
      </c>
      <c r="J10" s="66">
        <v>23879.66848</v>
      </c>
      <c r="K10" s="66">
        <v>1021.0</v>
      </c>
      <c r="L10" s="66">
        <v>323.0</v>
      </c>
      <c r="M10" s="66">
        <v>2095.3378199999993</v>
      </c>
      <c r="N10" s="66">
        <v>0.0</v>
      </c>
      <c r="O10" s="66">
        <v>1067.4785200000001</v>
      </c>
      <c r="P10" s="66">
        <v>1314.4915899999996</v>
      </c>
      <c r="Q10" s="66">
        <v>5821.307929999999</v>
      </c>
      <c r="R10" s="66">
        <v>610.0</v>
      </c>
      <c r="S10" s="66">
        <v>18668.36055</v>
      </c>
      <c r="T10" s="66">
        <v>322.27459</v>
      </c>
      <c r="U10" s="66">
        <v>18990.635140000002</v>
      </c>
      <c r="V10" s="66">
        <v>10630.273749008851</v>
      </c>
      <c r="W10" s="66">
        <v>4009.0</v>
      </c>
      <c r="X10" s="66">
        <v>2579.0</v>
      </c>
      <c r="Y10" s="66">
        <v>3360.5618002033375</v>
      </c>
      <c r="Z10" s="66">
        <v>1558.6998699999997</v>
      </c>
      <c r="AA10" s="66">
        <v>22137.53541921219</v>
      </c>
      <c r="AB10" s="66">
        <v>-3146.9002792121864</v>
      </c>
      <c r="AC10" s="66"/>
      <c r="AD10" s="66"/>
      <c r="AE10" s="66">
        <v>-3146.9002792121864</v>
      </c>
      <c r="AF10" s="66">
        <v>4.093921695474695</v>
      </c>
      <c r="AG10" s="66">
        <v>24.647079595204794</v>
      </c>
      <c r="AH10" s="66">
        <v>1.26566085076179</v>
      </c>
      <c r="AI10" s="66">
        <v>98.0</v>
      </c>
      <c r="AJ10" s="66">
        <v>898.1808710318425</v>
      </c>
    </row>
    <row r="11">
      <c r="A11" s="65" t="s">
        <v>202</v>
      </c>
      <c r="B11" s="65">
        <v>210011.0</v>
      </c>
      <c r="C11" s="65" t="s">
        <v>39</v>
      </c>
      <c r="D11" s="65" t="s">
        <v>203</v>
      </c>
      <c r="E11" s="65" t="s">
        <v>204</v>
      </c>
      <c r="F11" s="66">
        <v>87183.8</v>
      </c>
      <c r="G11" s="66">
        <v>56547.8</v>
      </c>
      <c r="H11" s="66">
        <v>143479.0</v>
      </c>
      <c r="I11" s="66">
        <v>184932.0</v>
      </c>
      <c r="J11" s="66">
        <v>472142.6</v>
      </c>
      <c r="K11" s="66">
        <v>10694.766690000004</v>
      </c>
      <c r="L11" s="66">
        <v>14976.63079</v>
      </c>
      <c r="M11" s="66">
        <v>27774.160170000017</v>
      </c>
      <c r="N11" s="66">
        <v>5572.207462681234</v>
      </c>
      <c r="O11" s="66">
        <v>13672.78908</v>
      </c>
      <c r="P11" s="66">
        <v>6717.38050000007</v>
      </c>
      <c r="Q11" s="66">
        <v>79407.93469268132</v>
      </c>
      <c r="R11" s="66">
        <v>5572.207462681234</v>
      </c>
      <c r="S11" s="66">
        <v>398306.8727699999</v>
      </c>
      <c r="T11" s="66">
        <v>12957.053410000004</v>
      </c>
      <c r="U11" s="66">
        <v>411263.9261799999</v>
      </c>
      <c r="V11" s="66">
        <v>156932.3160344349</v>
      </c>
      <c r="W11" s="66">
        <v>20503.697</v>
      </c>
      <c r="X11" s="66">
        <v>63123.783</v>
      </c>
      <c r="Y11" s="66">
        <v>22037.7611</v>
      </c>
      <c r="Z11" s="66">
        <v>76187.16318</v>
      </c>
      <c r="AA11" s="66">
        <v>338784.72031443485</v>
      </c>
      <c r="AB11" s="66">
        <v>72479.20586556505</v>
      </c>
      <c r="AC11" s="66"/>
      <c r="AD11" s="66"/>
      <c r="AE11" s="66">
        <v>72479.20586556505</v>
      </c>
      <c r="AF11" s="66">
        <v>3.552206394707762</v>
      </c>
      <c r="AG11" s="66">
        <v>16.190111000196953</v>
      </c>
      <c r="AH11" s="66">
        <v>0.9119519288810843</v>
      </c>
      <c r="AI11" s="66">
        <v>10223.0</v>
      </c>
      <c r="AJ11" s="66">
        <v>20925.410598501363</v>
      </c>
    </row>
    <row r="12">
      <c r="A12" s="65" t="s">
        <v>202</v>
      </c>
      <c r="B12" s="65">
        <v>210012.0</v>
      </c>
      <c r="C12" s="65" t="s">
        <v>131</v>
      </c>
      <c r="D12" s="65" t="s">
        <v>203</v>
      </c>
      <c r="E12" s="65" t="s">
        <v>204</v>
      </c>
      <c r="F12" s="66">
        <v>243706.34511999998</v>
      </c>
      <c r="G12" s="66">
        <v>115852.48717000001</v>
      </c>
      <c r="H12" s="66">
        <v>281452.09432999993</v>
      </c>
      <c r="I12" s="66">
        <v>299015.48744000006</v>
      </c>
      <c r="J12" s="66">
        <v>940026.41406</v>
      </c>
      <c r="K12" s="66">
        <v>14108.093</v>
      </c>
      <c r="L12" s="66">
        <v>11468.052</v>
      </c>
      <c r="M12" s="66">
        <v>90182.02434999999</v>
      </c>
      <c r="N12" s="66">
        <v>0.0</v>
      </c>
      <c r="O12" s="66">
        <v>19851.86279</v>
      </c>
      <c r="P12" s="66">
        <v>-200.414</v>
      </c>
      <c r="Q12" s="66">
        <v>135409.61814</v>
      </c>
      <c r="R12" s="66">
        <v>0.0</v>
      </c>
      <c r="S12" s="66">
        <v>804616.79592</v>
      </c>
      <c r="T12" s="66">
        <v>21562.272190000003</v>
      </c>
      <c r="U12" s="66">
        <v>826179.06811</v>
      </c>
      <c r="V12" s="66">
        <v>342725.44062628614</v>
      </c>
      <c r="W12" s="66">
        <v>0.0</v>
      </c>
      <c r="X12" s="66">
        <v>174432.0</v>
      </c>
      <c r="Y12" s="66">
        <v>48829.48024</v>
      </c>
      <c r="Z12" s="66">
        <v>149847.7502064345</v>
      </c>
      <c r="AA12" s="66">
        <v>715834.6710727207</v>
      </c>
      <c r="AB12" s="66">
        <v>110344.39703727933</v>
      </c>
      <c r="AC12" s="66"/>
      <c r="AD12" s="66"/>
      <c r="AE12" s="66">
        <v>110344.39703727933</v>
      </c>
      <c r="AF12" s="66">
        <v>3.193333205624714</v>
      </c>
      <c r="AG12" s="66">
        <v>24.75001221314518</v>
      </c>
      <c r="AH12" s="66">
        <v>1.8129559948416274</v>
      </c>
      <c r="AI12" s="66">
        <v>16158.0</v>
      </c>
      <c r="AJ12" s="66">
        <v>28922.598700477727</v>
      </c>
    </row>
    <row r="13">
      <c r="A13" s="65" t="s">
        <v>202</v>
      </c>
      <c r="B13" s="65">
        <v>210013.0</v>
      </c>
      <c r="C13" s="65" t="s">
        <v>132</v>
      </c>
      <c r="D13" s="65" t="s">
        <v>203</v>
      </c>
      <c r="E13" s="65" t="s">
        <v>204</v>
      </c>
      <c r="F13" s="66">
        <v>0.0</v>
      </c>
      <c r="G13" s="66">
        <v>16410.14956</v>
      </c>
      <c r="H13" s="66">
        <v>0.0</v>
      </c>
      <c r="I13" s="66">
        <v>12364.594430000001</v>
      </c>
      <c r="J13" s="66">
        <v>28774.743990000003</v>
      </c>
      <c r="K13" s="66">
        <v>0.0</v>
      </c>
      <c r="L13" s="66">
        <v>166.17028</v>
      </c>
      <c r="M13" s="66">
        <v>2955.3225499999935</v>
      </c>
      <c r="N13" s="66">
        <v>0.0</v>
      </c>
      <c r="O13" s="66">
        <v>2817.714</v>
      </c>
      <c r="P13" s="66">
        <v>0.0</v>
      </c>
      <c r="Q13" s="66">
        <v>5939.206829999994</v>
      </c>
      <c r="R13" s="66">
        <v>0.0</v>
      </c>
      <c r="S13" s="66">
        <v>22835.537160000007</v>
      </c>
      <c r="T13" s="66">
        <v>684.7292899999999</v>
      </c>
      <c r="U13" s="66">
        <v>23520.266450000006</v>
      </c>
      <c r="V13" s="66">
        <v>13277.600119681549</v>
      </c>
      <c r="W13" s="66">
        <v>3817.729</v>
      </c>
      <c r="X13" s="66">
        <v>3770.866</v>
      </c>
      <c r="Y13" s="66">
        <v>4186.5</v>
      </c>
      <c r="Z13" s="66">
        <v>5213.118535708185</v>
      </c>
      <c r="AA13" s="66">
        <v>30265.813655389735</v>
      </c>
      <c r="AB13" s="66">
        <v>-6745.547205389728</v>
      </c>
      <c r="AC13" s="66"/>
      <c r="AD13" s="66"/>
      <c r="AE13" s="66">
        <v>-6745.547205389728</v>
      </c>
      <c r="AF13" s="66">
        <v>0.0</v>
      </c>
      <c r="AG13" s="66">
        <v>0.0</v>
      </c>
      <c r="AH13" s="66">
        <v>0.6942857556079429</v>
      </c>
      <c r="AI13" s="66">
        <v>0.0</v>
      </c>
      <c r="AJ13" s="66">
        <v>0.0</v>
      </c>
    </row>
    <row r="14">
      <c r="A14" s="65" t="s">
        <v>202</v>
      </c>
      <c r="B14" s="65">
        <v>210015.0</v>
      </c>
      <c r="C14" s="65" t="s">
        <v>133</v>
      </c>
      <c r="D14" s="65" t="s">
        <v>203</v>
      </c>
      <c r="E14" s="65" t="s">
        <v>204</v>
      </c>
      <c r="F14" s="66">
        <v>167059.13637999998</v>
      </c>
      <c r="G14" s="66">
        <v>57283.007829999995</v>
      </c>
      <c r="H14" s="66">
        <v>165321.01658999998</v>
      </c>
      <c r="I14" s="66">
        <v>219611.83310000002</v>
      </c>
      <c r="J14" s="66">
        <v>609274.9939</v>
      </c>
      <c r="K14" s="66">
        <v>10745.73697</v>
      </c>
      <c r="L14" s="66">
        <v>13546.067060000001</v>
      </c>
      <c r="M14" s="66">
        <v>41741.1826</v>
      </c>
      <c r="N14" s="66">
        <v>4190.112</v>
      </c>
      <c r="O14" s="66">
        <v>11390.67743</v>
      </c>
      <c r="P14" s="66">
        <v>2224.65027</v>
      </c>
      <c r="Q14" s="66">
        <v>83838.42632999999</v>
      </c>
      <c r="R14" s="66">
        <v>0.0</v>
      </c>
      <c r="S14" s="66">
        <v>525436.56757</v>
      </c>
      <c r="T14" s="66">
        <v>6430.73525</v>
      </c>
      <c r="U14" s="66">
        <v>531867.30282</v>
      </c>
      <c r="V14" s="66">
        <v>301180.14589735796</v>
      </c>
      <c r="W14" s="66">
        <v>0.0</v>
      </c>
      <c r="X14" s="66">
        <v>116237.59384886024</v>
      </c>
      <c r="Y14" s="66">
        <v>29232.02462365801</v>
      </c>
      <c r="Z14" s="66">
        <v>66127.30458952041</v>
      </c>
      <c r="AA14" s="66">
        <v>512777.06895939657</v>
      </c>
      <c r="AB14" s="66">
        <v>19090.233860603417</v>
      </c>
      <c r="AC14" s="66"/>
      <c r="AD14" s="66"/>
      <c r="AE14" s="66">
        <v>19090.233860603417</v>
      </c>
      <c r="AF14" s="66">
        <v>2.8841569353652274</v>
      </c>
      <c r="AG14" s="66">
        <v>16.538800125222227</v>
      </c>
      <c r="AH14" s="66">
        <v>1.1422906154080559</v>
      </c>
      <c r="AI14" s="66">
        <v>16914.0</v>
      </c>
      <c r="AJ14" s="66">
        <v>31004.490354617345</v>
      </c>
    </row>
    <row r="15">
      <c r="A15" s="65" t="s">
        <v>202</v>
      </c>
      <c r="B15" s="65">
        <v>210016.0</v>
      </c>
      <c r="C15" s="65" t="s">
        <v>43</v>
      </c>
      <c r="D15" s="65" t="s">
        <v>203</v>
      </c>
      <c r="E15" s="65" t="s">
        <v>204</v>
      </c>
      <c r="F15" s="66">
        <v>102716.05841</v>
      </c>
      <c r="G15" s="66">
        <v>17028.05118</v>
      </c>
      <c r="H15" s="66">
        <v>137462.1776</v>
      </c>
      <c r="I15" s="66">
        <v>95587.2375</v>
      </c>
      <c r="J15" s="66">
        <v>352793.52469</v>
      </c>
      <c r="K15" s="66">
        <v>20113.267</v>
      </c>
      <c r="L15" s="66">
        <v>9643.669</v>
      </c>
      <c r="M15" s="66">
        <v>32255.449999999997</v>
      </c>
      <c r="N15" s="66">
        <v>0.0</v>
      </c>
      <c r="O15" s="66">
        <v>6649.506</v>
      </c>
      <c r="P15" s="66">
        <v>449.571</v>
      </c>
      <c r="Q15" s="66">
        <v>69111.46299999999</v>
      </c>
      <c r="R15" s="66">
        <v>6165.372</v>
      </c>
      <c r="S15" s="66">
        <v>289847.43369</v>
      </c>
      <c r="T15" s="66">
        <v>1803.6119999999992</v>
      </c>
      <c r="U15" s="66">
        <v>291651.04569</v>
      </c>
      <c r="V15" s="66">
        <v>133269.80318</v>
      </c>
      <c r="W15" s="66">
        <v>23805.032999999996</v>
      </c>
      <c r="X15" s="66">
        <v>53752.936</v>
      </c>
      <c r="Y15" s="66">
        <v>22896.489</v>
      </c>
      <c r="Z15" s="66">
        <v>56289.10599999999</v>
      </c>
      <c r="AA15" s="66">
        <v>290013.36717999994</v>
      </c>
      <c r="AB15" s="66">
        <v>1637.6785100000561</v>
      </c>
      <c r="AC15" s="66"/>
      <c r="AD15" s="66"/>
      <c r="AE15" s="66">
        <v>1637.6785100000561</v>
      </c>
      <c r="AF15" s="66">
        <v>3.3561363378542692</v>
      </c>
      <c r="AG15" s="66">
        <v>20.60295780231961</v>
      </c>
      <c r="AH15" s="66">
        <v>-1.0658504552011867</v>
      </c>
      <c r="AI15" s="66">
        <v>9583.0</v>
      </c>
      <c r="AJ15" s="66">
        <v>14076.297683206845</v>
      </c>
    </row>
    <row r="16">
      <c r="A16" s="65" t="s">
        <v>202</v>
      </c>
      <c r="B16" s="65">
        <v>210017.0</v>
      </c>
      <c r="C16" s="65" t="s">
        <v>134</v>
      </c>
      <c r="D16" s="65" t="s">
        <v>203</v>
      </c>
      <c r="E16" s="65" t="s">
        <v>204</v>
      </c>
      <c r="F16" s="66">
        <v>9701.518440000002</v>
      </c>
      <c r="G16" s="66">
        <v>11006.292489999998</v>
      </c>
      <c r="H16" s="66">
        <v>13890.610180000001</v>
      </c>
      <c r="I16" s="66">
        <v>36561.899520000006</v>
      </c>
      <c r="J16" s="66">
        <v>71160.32063</v>
      </c>
      <c r="K16" s="66">
        <v>1768.818</v>
      </c>
      <c r="L16" s="66">
        <v>2844.4387629637818</v>
      </c>
      <c r="M16" s="66">
        <v>-9145.68557</v>
      </c>
      <c r="N16" s="66">
        <v>13630.1</v>
      </c>
      <c r="O16" s="66">
        <v>1938.8335700000002</v>
      </c>
      <c r="P16" s="66">
        <v>0.0</v>
      </c>
      <c r="Q16" s="66">
        <v>11036.504762963783</v>
      </c>
      <c r="R16" s="66">
        <v>0.0</v>
      </c>
      <c r="S16" s="66">
        <v>60123.81586703622</v>
      </c>
      <c r="T16" s="66">
        <v>4649.419</v>
      </c>
      <c r="U16" s="66">
        <v>64773.23486703622</v>
      </c>
      <c r="V16" s="66">
        <v>29368.01942166478</v>
      </c>
      <c r="W16" s="66">
        <v>0.0</v>
      </c>
      <c r="X16" s="66">
        <v>14417.136</v>
      </c>
      <c r="Y16" s="66">
        <v>4187.185741977705</v>
      </c>
      <c r="Z16" s="66">
        <v>10110.556793519321</v>
      </c>
      <c r="AA16" s="66">
        <v>58082.89795716181</v>
      </c>
      <c r="AB16" s="66">
        <v>6690.336909874408</v>
      </c>
      <c r="AC16" s="66"/>
      <c r="AD16" s="66"/>
      <c r="AE16" s="66">
        <v>6690.336909874408</v>
      </c>
      <c r="AF16" s="66">
        <v>3.4094381756059344</v>
      </c>
      <c r="AG16" s="66">
        <v>12.958618314819867</v>
      </c>
      <c r="AH16" s="66">
        <v>3.882941138249827</v>
      </c>
      <c r="AI16" s="66">
        <v>1486.0</v>
      </c>
      <c r="AJ16" s="66">
        <v>4482.182941582318</v>
      </c>
    </row>
    <row r="17">
      <c r="A17" s="65" t="s">
        <v>202</v>
      </c>
      <c r="B17" s="65">
        <v>210018.0</v>
      </c>
      <c r="C17" s="65" t="s">
        <v>135</v>
      </c>
      <c r="D17" s="65" t="s">
        <v>203</v>
      </c>
      <c r="E17" s="65" t="s">
        <v>204</v>
      </c>
      <c r="F17" s="66">
        <v>35279.737</v>
      </c>
      <c r="G17" s="66">
        <v>27788.633</v>
      </c>
      <c r="H17" s="66">
        <v>49241.67353</v>
      </c>
      <c r="I17" s="66">
        <v>80573.64162000001</v>
      </c>
      <c r="J17" s="66">
        <v>192883.68515</v>
      </c>
      <c r="K17" s="66">
        <v>2401.5474500000005</v>
      </c>
      <c r="L17" s="66">
        <v>5332.55858</v>
      </c>
      <c r="M17" s="66">
        <v>14378.259629999979</v>
      </c>
      <c r="N17" s="66">
        <v>1458.624</v>
      </c>
      <c r="O17" s="66">
        <v>3364.1881899999994</v>
      </c>
      <c r="P17" s="66">
        <v>442.66170000000017</v>
      </c>
      <c r="Q17" s="66">
        <v>27377.839549999982</v>
      </c>
      <c r="R17" s="66">
        <v>0.0</v>
      </c>
      <c r="S17" s="66">
        <v>165505.84560000003</v>
      </c>
      <c r="T17" s="66">
        <v>2349.1006199999997</v>
      </c>
      <c r="U17" s="66">
        <v>167854.94622000004</v>
      </c>
      <c r="V17" s="66">
        <v>94013.0637938955</v>
      </c>
      <c r="W17" s="66">
        <v>0.0</v>
      </c>
      <c r="X17" s="66">
        <v>29023.118530000007</v>
      </c>
      <c r="Y17" s="66">
        <v>10489.905213251772</v>
      </c>
      <c r="Z17" s="66">
        <v>32422.923897898963</v>
      </c>
      <c r="AA17" s="66">
        <v>165949.01143504624</v>
      </c>
      <c r="AB17" s="66">
        <v>1905.9347849538026</v>
      </c>
      <c r="AC17" s="66"/>
      <c r="AD17" s="66"/>
      <c r="AE17" s="66">
        <v>1905.9347849538026</v>
      </c>
      <c r="AF17" s="66">
        <v>2.7361503281646793</v>
      </c>
      <c r="AG17" s="66">
        <v>14.599210454051931</v>
      </c>
      <c r="AH17" s="66">
        <v>0.8979060522514518</v>
      </c>
      <c r="AI17" s="66">
        <v>4981.0</v>
      </c>
      <c r="AJ17" s="66">
        <v>11366.98535563531</v>
      </c>
    </row>
    <row r="18">
      <c r="A18" s="65" t="s">
        <v>202</v>
      </c>
      <c r="B18" s="65">
        <v>210019.0</v>
      </c>
      <c r="C18" s="65" t="s">
        <v>136</v>
      </c>
      <c r="D18" s="65" t="s">
        <v>203</v>
      </c>
      <c r="E18" s="65" t="s">
        <v>204</v>
      </c>
      <c r="F18" s="66">
        <v>128175.617</v>
      </c>
      <c r="G18" s="66">
        <v>70759.978</v>
      </c>
      <c r="H18" s="66">
        <v>171134.01</v>
      </c>
      <c r="I18" s="66">
        <v>149194.238</v>
      </c>
      <c r="J18" s="66">
        <v>519263.843</v>
      </c>
      <c r="K18" s="66">
        <v>7529.4</v>
      </c>
      <c r="L18" s="66">
        <v>11866.7</v>
      </c>
      <c r="M18" s="66">
        <v>24034.699999999997</v>
      </c>
      <c r="N18" s="66">
        <v>347.9</v>
      </c>
      <c r="O18" s="66">
        <v>5623.9</v>
      </c>
      <c r="P18" s="66">
        <v>27612.7</v>
      </c>
      <c r="Q18" s="66">
        <v>77015.3</v>
      </c>
      <c r="R18" s="66">
        <v>0.0</v>
      </c>
      <c r="S18" s="66">
        <v>442248.543</v>
      </c>
      <c r="T18" s="66">
        <v>4412.4</v>
      </c>
      <c r="U18" s="66">
        <v>446660.943</v>
      </c>
      <c r="V18" s="66">
        <v>196010.62278</v>
      </c>
      <c r="W18" s="66">
        <v>10112.600000000002</v>
      </c>
      <c r="X18" s="66">
        <v>91346.40000000001</v>
      </c>
      <c r="Y18" s="66">
        <v>32751.2</v>
      </c>
      <c r="Z18" s="66">
        <v>74159.1</v>
      </c>
      <c r="AA18" s="66">
        <v>404379.92278</v>
      </c>
      <c r="AB18" s="66">
        <v>42281.020220000006</v>
      </c>
      <c r="AC18" s="66"/>
      <c r="AD18" s="66"/>
      <c r="AE18" s="66">
        <v>42281.020220000006</v>
      </c>
      <c r="AF18" s="66">
        <v>3.2590318850432682</v>
      </c>
      <c r="AG18" s="66">
        <v>15.763117566117508</v>
      </c>
      <c r="AH18" s="66">
        <v>1.443940989112038</v>
      </c>
      <c r="AI18" s="66">
        <v>12705.0</v>
      </c>
      <c r="AJ18" s="66">
        <v>22041.54671348075</v>
      </c>
    </row>
    <row r="19">
      <c r="A19" s="65" t="s">
        <v>202</v>
      </c>
      <c r="B19" s="65">
        <v>210022.0</v>
      </c>
      <c r="C19" s="65" t="s">
        <v>137</v>
      </c>
      <c r="D19" s="65" t="s">
        <v>203</v>
      </c>
      <c r="E19" s="65" t="s">
        <v>204</v>
      </c>
      <c r="F19" s="66">
        <v>86139.54651</v>
      </c>
      <c r="G19" s="66">
        <v>31622.818049999998</v>
      </c>
      <c r="H19" s="66">
        <v>139620.32418</v>
      </c>
      <c r="I19" s="66">
        <v>135119.22094</v>
      </c>
      <c r="J19" s="66">
        <v>392501.90968000004</v>
      </c>
      <c r="K19" s="66">
        <v>7323.601</v>
      </c>
      <c r="L19" s="66">
        <v>6501.012999999999</v>
      </c>
      <c r="M19" s="66">
        <v>23512.06889</v>
      </c>
      <c r="N19" s="66">
        <v>13606.33135</v>
      </c>
      <c r="O19" s="66">
        <v>4529.49752</v>
      </c>
      <c r="P19" s="66">
        <v>0.0</v>
      </c>
      <c r="Q19" s="66">
        <v>55472.511759999994</v>
      </c>
      <c r="R19" s="66">
        <v>0.0</v>
      </c>
      <c r="S19" s="66">
        <v>337029.39792</v>
      </c>
      <c r="T19" s="66">
        <v>3412.501970000001</v>
      </c>
      <c r="U19" s="66">
        <v>340441.89989</v>
      </c>
      <c r="V19" s="66">
        <v>141067.38893</v>
      </c>
      <c r="W19" s="66">
        <v>0.0</v>
      </c>
      <c r="X19" s="66">
        <v>68589.73320999999</v>
      </c>
      <c r="Y19" s="66">
        <v>26941.10697</v>
      </c>
      <c r="Z19" s="66">
        <v>79543.81984999999</v>
      </c>
      <c r="AA19" s="66">
        <v>316142.04896</v>
      </c>
      <c r="AB19" s="66">
        <v>24299.850930000015</v>
      </c>
      <c r="AC19" s="66"/>
      <c r="AD19" s="66"/>
      <c r="AE19" s="66">
        <v>24299.850930000015</v>
      </c>
      <c r="AF19" s="66">
        <v>3.071709938488519</v>
      </c>
      <c r="AG19" s="66">
        <v>16.733144836536614</v>
      </c>
      <c r="AH19" s="66">
        <v>0.9409777057072125</v>
      </c>
      <c r="AI19" s="66">
        <v>10867.0</v>
      </c>
      <c r="AJ19" s="66">
        <v>18893.163959813926</v>
      </c>
    </row>
    <row r="20">
      <c r="A20" s="65" t="s">
        <v>202</v>
      </c>
      <c r="B20" s="65">
        <v>210023.0</v>
      </c>
      <c r="C20" s="65" t="s">
        <v>138</v>
      </c>
      <c r="D20" s="65" t="s">
        <v>203</v>
      </c>
      <c r="E20" s="65" t="s">
        <v>204</v>
      </c>
      <c r="F20" s="66">
        <v>162234.1</v>
      </c>
      <c r="G20" s="66">
        <v>102284.2</v>
      </c>
      <c r="H20" s="66">
        <v>220069.2</v>
      </c>
      <c r="I20" s="66">
        <v>239551.0</v>
      </c>
      <c r="J20" s="66">
        <v>724138.5</v>
      </c>
      <c r="K20" s="66">
        <v>15132.284600000003</v>
      </c>
      <c r="L20" s="66">
        <v>4976.32744</v>
      </c>
      <c r="M20" s="66">
        <v>38901.62691</v>
      </c>
      <c r="N20" s="66">
        <v>6717.33</v>
      </c>
      <c r="O20" s="66">
        <v>7626.059139999999</v>
      </c>
      <c r="P20" s="66">
        <v>20472.046560000003</v>
      </c>
      <c r="Q20" s="66">
        <v>93825.67465</v>
      </c>
      <c r="R20" s="66">
        <v>0.0</v>
      </c>
      <c r="S20" s="66">
        <v>630312.82535</v>
      </c>
      <c r="T20" s="66">
        <v>9335.099999999999</v>
      </c>
      <c r="U20" s="66">
        <v>639647.92535</v>
      </c>
      <c r="V20" s="66">
        <v>283965.954227249</v>
      </c>
      <c r="W20" s="66">
        <v>0.0</v>
      </c>
      <c r="X20" s="66">
        <v>131505.0</v>
      </c>
      <c r="Y20" s="66">
        <v>34763.3</v>
      </c>
      <c r="Z20" s="66">
        <v>161889.86601902096</v>
      </c>
      <c r="AA20" s="66">
        <v>612124.12024627</v>
      </c>
      <c r="AB20" s="66">
        <v>27523.80510373006</v>
      </c>
      <c r="AC20" s="66"/>
      <c r="AD20" s="66"/>
      <c r="AE20" s="66">
        <v>27523.80510373006</v>
      </c>
      <c r="AF20" s="66">
        <v>2.984541722505452</v>
      </c>
      <c r="AG20" s="66">
        <v>13.570428223435387</v>
      </c>
      <c r="AH20" s="66">
        <v>1.8273035943901574</v>
      </c>
      <c r="AI20" s="66">
        <v>23814.0</v>
      </c>
      <c r="AJ20" s="66">
        <v>45107.20739004868</v>
      </c>
    </row>
    <row r="21" ht="15.75" customHeight="1">
      <c r="A21" s="65" t="s">
        <v>202</v>
      </c>
      <c r="B21" s="65">
        <v>210024.0</v>
      </c>
      <c r="C21" s="65" t="s">
        <v>98</v>
      </c>
      <c r="D21" s="65" t="s">
        <v>203</v>
      </c>
      <c r="E21" s="65" t="s">
        <v>204</v>
      </c>
      <c r="F21" s="66">
        <v>97020.97940000001</v>
      </c>
      <c r="G21" s="66">
        <v>24403.080570000002</v>
      </c>
      <c r="H21" s="66">
        <v>165517.69587999998</v>
      </c>
      <c r="I21" s="66">
        <v>155911.135</v>
      </c>
      <c r="J21" s="66">
        <v>442852.89085</v>
      </c>
      <c r="K21" s="66">
        <v>6441.197510000001</v>
      </c>
      <c r="L21" s="66">
        <v>7871.609109999999</v>
      </c>
      <c r="M21" s="66">
        <v>20974.09655999999</v>
      </c>
      <c r="N21" s="66">
        <v>5264.112</v>
      </c>
      <c r="O21" s="66">
        <v>7488.406720000002</v>
      </c>
      <c r="P21" s="66">
        <v>1856.5020499999998</v>
      </c>
      <c r="Q21" s="66">
        <v>49895.92395</v>
      </c>
      <c r="R21" s="66">
        <v>0.0</v>
      </c>
      <c r="S21" s="66">
        <v>392956.9669</v>
      </c>
      <c r="T21" s="66">
        <v>5679.79356</v>
      </c>
      <c r="U21" s="66">
        <v>398636.76046</v>
      </c>
      <c r="V21" s="66">
        <v>216087.15330993576</v>
      </c>
      <c r="W21" s="66">
        <v>0.0</v>
      </c>
      <c r="X21" s="66">
        <v>98473.21519999995</v>
      </c>
      <c r="Y21" s="66">
        <v>15616.399541667492</v>
      </c>
      <c r="Z21" s="66">
        <v>54155.14492429884</v>
      </c>
      <c r="AA21" s="66">
        <v>384331.912975902</v>
      </c>
      <c r="AB21" s="66">
        <v>14304.84748409799</v>
      </c>
      <c r="AC21" s="66"/>
      <c r="AD21" s="66"/>
      <c r="AE21" s="66">
        <v>14304.84748409799</v>
      </c>
      <c r="AF21" s="66">
        <v>4.601171141903456</v>
      </c>
      <c r="AG21" s="66">
        <v>24.808949670722697</v>
      </c>
      <c r="AH21" s="66">
        <v>1.0524309715631432</v>
      </c>
      <c r="AI21" s="66">
        <v>9184.0</v>
      </c>
      <c r="AJ21" s="66">
        <v>15491.664019515352</v>
      </c>
    </row>
    <row r="22" ht="15.75" customHeight="1">
      <c r="A22" s="65" t="s">
        <v>202</v>
      </c>
      <c r="B22" s="65">
        <v>210027.0</v>
      </c>
      <c r="C22" s="65" t="s">
        <v>139</v>
      </c>
      <c r="D22" s="65" t="s">
        <v>203</v>
      </c>
      <c r="E22" s="65" t="s">
        <v>204</v>
      </c>
      <c r="F22" s="66">
        <v>78789.5</v>
      </c>
      <c r="G22" s="66">
        <v>48189.7</v>
      </c>
      <c r="H22" s="66">
        <v>100831.6</v>
      </c>
      <c r="I22" s="66">
        <v>139870.9</v>
      </c>
      <c r="J22" s="66">
        <v>367681.69999999995</v>
      </c>
      <c r="K22" s="66">
        <v>3983.8999999999996</v>
      </c>
      <c r="L22" s="66">
        <v>13031.7</v>
      </c>
      <c r="M22" s="66">
        <v>39078.7</v>
      </c>
      <c r="N22" s="66">
        <v>0.0</v>
      </c>
      <c r="O22" s="66">
        <v>7386.70458</v>
      </c>
      <c r="P22" s="66">
        <v>0.0</v>
      </c>
      <c r="Q22" s="66">
        <v>63481.00457999999</v>
      </c>
      <c r="R22" s="66">
        <v>3336.33</v>
      </c>
      <c r="S22" s="66">
        <v>307537.02541999996</v>
      </c>
      <c r="T22" s="66">
        <v>2329.16</v>
      </c>
      <c r="U22" s="66">
        <v>309866.18541999994</v>
      </c>
      <c r="V22" s="66">
        <v>125632.666788</v>
      </c>
      <c r="W22" s="66">
        <v>19436.24</v>
      </c>
      <c r="X22" s="66">
        <v>38092.35</v>
      </c>
      <c r="Y22" s="66">
        <v>25510.800000000003</v>
      </c>
      <c r="Z22" s="66">
        <v>45863.95000000002</v>
      </c>
      <c r="AA22" s="66">
        <v>254536.006788</v>
      </c>
      <c r="AB22" s="66">
        <v>55330.17863199994</v>
      </c>
      <c r="AC22" s="66"/>
      <c r="AD22" s="66"/>
      <c r="AE22" s="66">
        <v>55330.17863199994</v>
      </c>
      <c r="AF22" s="66">
        <v>2.5393997105600126</v>
      </c>
      <c r="AG22" s="66">
        <v>13.773458753543654</v>
      </c>
      <c r="AH22" s="66">
        <v>0.9388751513928139</v>
      </c>
      <c r="AI22" s="66">
        <v>9028.0</v>
      </c>
      <c r="AJ22" s="66">
        <v>18480.180711508834</v>
      </c>
    </row>
    <row r="23" ht="15.75" customHeight="1">
      <c r="A23" s="65" t="s">
        <v>202</v>
      </c>
      <c r="B23" s="65">
        <v>210028.0</v>
      </c>
      <c r="C23" s="65" t="s">
        <v>140</v>
      </c>
      <c r="D23" s="65" t="s">
        <v>203</v>
      </c>
      <c r="E23" s="65" t="s">
        <v>204</v>
      </c>
      <c r="F23" s="66">
        <v>39205.75494</v>
      </c>
      <c r="G23" s="66">
        <v>28258.499480000006</v>
      </c>
      <c r="H23" s="66">
        <v>55208.813859999995</v>
      </c>
      <c r="I23" s="66">
        <v>81691.12522999999</v>
      </c>
      <c r="J23" s="66">
        <v>204364.19351</v>
      </c>
      <c r="K23" s="66">
        <v>2980.1112000000003</v>
      </c>
      <c r="L23" s="66">
        <v>3720.61974</v>
      </c>
      <c r="M23" s="66">
        <v>12818.160160000007</v>
      </c>
      <c r="N23" s="66">
        <v>1494.84</v>
      </c>
      <c r="O23" s="66">
        <v>4144.14285</v>
      </c>
      <c r="P23" s="66">
        <v>243.06901999999994</v>
      </c>
      <c r="Q23" s="66">
        <v>25400.942970000007</v>
      </c>
      <c r="R23" s="66">
        <v>0.0</v>
      </c>
      <c r="S23" s="66">
        <v>178963.25054</v>
      </c>
      <c r="T23" s="66">
        <v>2410.6540299999997</v>
      </c>
      <c r="U23" s="66">
        <v>181373.90457</v>
      </c>
      <c r="V23" s="66">
        <v>89285.12745621294</v>
      </c>
      <c r="W23" s="66">
        <v>0.0</v>
      </c>
      <c r="X23" s="66">
        <v>29759.33714</v>
      </c>
      <c r="Y23" s="66">
        <v>10631.512370255952</v>
      </c>
      <c r="Z23" s="66">
        <v>28509.323884660203</v>
      </c>
      <c r="AA23" s="66">
        <v>158185.3008511291</v>
      </c>
      <c r="AB23" s="66">
        <v>23188.6037188709</v>
      </c>
      <c r="AC23" s="66"/>
      <c r="AD23" s="66"/>
      <c r="AE23" s="66">
        <v>23188.6037188709</v>
      </c>
      <c r="AF23" s="66">
        <v>2.5904895946368147</v>
      </c>
      <c r="AG23" s="66">
        <v>10.611340489951962</v>
      </c>
      <c r="AH23" s="66">
        <v>0.9255153542883624</v>
      </c>
      <c r="AI23" s="66">
        <v>6887.0</v>
      </c>
      <c r="AJ23" s="66">
        <v>14907.193016840534</v>
      </c>
    </row>
    <row r="24" ht="15.75" customHeight="1">
      <c r="A24" s="65" t="s">
        <v>202</v>
      </c>
      <c r="B24" s="65">
        <v>210029.0</v>
      </c>
      <c r="C24" s="65" t="s">
        <v>52</v>
      </c>
      <c r="D24" s="65" t="s">
        <v>203</v>
      </c>
      <c r="E24" s="65" t="s">
        <v>204</v>
      </c>
      <c r="F24" s="66">
        <v>217200.03856</v>
      </c>
      <c r="G24" s="66">
        <v>93706.231</v>
      </c>
      <c r="H24" s="66">
        <v>244586.34307000003</v>
      </c>
      <c r="I24" s="66">
        <v>222788.42801000006</v>
      </c>
      <c r="J24" s="66">
        <v>778281.04064</v>
      </c>
      <c r="K24" s="66">
        <v>12854.0</v>
      </c>
      <c r="L24" s="66">
        <v>23211.000000000004</v>
      </c>
      <c r="M24" s="66">
        <v>80561.81450509898</v>
      </c>
      <c r="N24" s="66">
        <v>0.0</v>
      </c>
      <c r="O24" s="66">
        <v>17135.40248</v>
      </c>
      <c r="P24" s="66">
        <v>0.0</v>
      </c>
      <c r="Q24" s="66">
        <v>133762.216985099</v>
      </c>
      <c r="R24" s="66">
        <v>5782.564</v>
      </c>
      <c r="S24" s="66">
        <v>650301.387654901</v>
      </c>
      <c r="T24" s="66">
        <v>7919.717669999998</v>
      </c>
      <c r="U24" s="66">
        <v>658221.1053249011</v>
      </c>
      <c r="V24" s="66">
        <v>268925.2387176496</v>
      </c>
      <c r="W24" s="66">
        <v>41926.1</v>
      </c>
      <c r="X24" s="66">
        <v>139166.0</v>
      </c>
      <c r="Y24" s="66">
        <v>35550.73602899404</v>
      </c>
      <c r="Z24" s="66">
        <v>194989.2618007332</v>
      </c>
      <c r="AA24" s="66">
        <v>680557.3365473768</v>
      </c>
      <c r="AB24" s="66">
        <v>-22336.231222475762</v>
      </c>
      <c r="AC24" s="66"/>
      <c r="AD24" s="66"/>
      <c r="AE24" s="66">
        <v>-22336.231222475762</v>
      </c>
      <c r="AF24" s="66">
        <v>3.6352763330303097</v>
      </c>
      <c r="AG24" s="66">
        <v>25.547441465055915</v>
      </c>
      <c r="AH24" s="66">
        <v>1.1756413338370135</v>
      </c>
      <c r="AI24" s="66">
        <v>15806.0</v>
      </c>
      <c r="AJ24" s="66">
        <v>26638.962554361893</v>
      </c>
    </row>
    <row r="25" ht="15.75" customHeight="1">
      <c r="A25" s="65" t="s">
        <v>202</v>
      </c>
      <c r="B25" s="65">
        <v>210030.0</v>
      </c>
      <c r="C25" s="65" t="s">
        <v>141</v>
      </c>
      <c r="D25" s="65" t="s">
        <v>203</v>
      </c>
      <c r="E25" s="65" t="s">
        <v>204</v>
      </c>
      <c r="F25" s="66">
        <v>3490.89732</v>
      </c>
      <c r="G25" s="66">
        <v>14138.65464</v>
      </c>
      <c r="H25" s="66">
        <v>3330.64095</v>
      </c>
      <c r="I25" s="66">
        <v>33386.25461</v>
      </c>
      <c r="J25" s="66">
        <v>54346.44752</v>
      </c>
      <c r="K25" s="66">
        <v>2613.0</v>
      </c>
      <c r="L25" s="66">
        <v>1034.0</v>
      </c>
      <c r="M25" s="66">
        <v>662.7616</v>
      </c>
      <c r="N25" s="66">
        <v>0.0</v>
      </c>
      <c r="O25" s="66">
        <v>1461.5313999999998</v>
      </c>
      <c r="P25" s="66">
        <v>1631.6991200000011</v>
      </c>
      <c r="Q25" s="66">
        <v>7402.992120000001</v>
      </c>
      <c r="R25" s="66">
        <v>611.0</v>
      </c>
      <c r="S25" s="66">
        <v>47554.4554</v>
      </c>
      <c r="T25" s="66">
        <v>887.2156637623369</v>
      </c>
      <c r="U25" s="66">
        <v>48441.67106376233</v>
      </c>
      <c r="V25" s="66">
        <v>14286.138349438692</v>
      </c>
      <c r="W25" s="66">
        <v>9293.0</v>
      </c>
      <c r="X25" s="66">
        <v>2630.0</v>
      </c>
      <c r="Y25" s="66">
        <v>2539.866752011671</v>
      </c>
      <c r="Z25" s="66">
        <v>7055.4903952895975</v>
      </c>
      <c r="AA25" s="66">
        <v>35804.49549673996</v>
      </c>
      <c r="AB25" s="66">
        <v>12637.175567022372</v>
      </c>
      <c r="AC25" s="66"/>
      <c r="AD25" s="66"/>
      <c r="AE25" s="66">
        <v>12637.175567022372</v>
      </c>
      <c r="AF25" s="66">
        <v>3.860963869938689</v>
      </c>
      <c r="AG25" s="66">
        <v>16.70692172716964</v>
      </c>
      <c r="AH25" s="66">
        <v>3.682795698924731</v>
      </c>
      <c r="AI25" s="66">
        <v>269.0</v>
      </c>
      <c r="AJ25" s="66">
        <v>2143.093508274051</v>
      </c>
    </row>
    <row r="26" ht="15.75" customHeight="1">
      <c r="A26" s="65" t="s">
        <v>202</v>
      </c>
      <c r="B26" s="65">
        <v>210032.0</v>
      </c>
      <c r="C26" s="65" t="s">
        <v>142</v>
      </c>
      <c r="D26" s="65" t="s">
        <v>203</v>
      </c>
      <c r="E26" s="65" t="s">
        <v>204</v>
      </c>
      <c r="F26" s="66">
        <v>41061.950079999995</v>
      </c>
      <c r="G26" s="66">
        <v>15381.6917</v>
      </c>
      <c r="H26" s="66">
        <v>46865.31933</v>
      </c>
      <c r="I26" s="66">
        <v>78444.10652</v>
      </c>
      <c r="J26" s="66">
        <v>181753.06763</v>
      </c>
      <c r="K26" s="66">
        <v>6640.076349999999</v>
      </c>
      <c r="L26" s="66">
        <v>2395.9044999999996</v>
      </c>
      <c r="M26" s="66">
        <v>2064.2696299999952</v>
      </c>
      <c r="N26" s="66">
        <v>2051.4</v>
      </c>
      <c r="O26" s="66">
        <v>6417.0</v>
      </c>
      <c r="P26" s="66">
        <v>7986.0</v>
      </c>
      <c r="Q26" s="66">
        <v>27554.650479999997</v>
      </c>
      <c r="R26" s="66">
        <v>0.0</v>
      </c>
      <c r="S26" s="66">
        <v>154198.41715</v>
      </c>
      <c r="T26" s="66">
        <v>-6101.0</v>
      </c>
      <c r="U26" s="66">
        <v>148097.41715</v>
      </c>
      <c r="V26" s="66">
        <v>89457.09908371403</v>
      </c>
      <c r="W26" s="66">
        <v>11759.57304</v>
      </c>
      <c r="X26" s="66">
        <v>26972.131</v>
      </c>
      <c r="Y26" s="66">
        <v>9420.134049999999</v>
      </c>
      <c r="Z26" s="66">
        <v>21767.72308</v>
      </c>
      <c r="AA26" s="66">
        <v>159376.660253714</v>
      </c>
      <c r="AB26" s="66">
        <v>-11279.24310371402</v>
      </c>
      <c r="AC26" s="66"/>
      <c r="AD26" s="66"/>
      <c r="AE26" s="66">
        <v>-11279.24310371402</v>
      </c>
      <c r="AF26" s="66">
        <v>2.46940276196383</v>
      </c>
      <c r="AG26" s="66">
        <v>12.51658481116829</v>
      </c>
      <c r="AH26" s="66">
        <v>0.8323948652372557</v>
      </c>
      <c r="AI26" s="66">
        <v>6160.0</v>
      </c>
      <c r="AJ26" s="66">
        <v>12733.238551741808</v>
      </c>
    </row>
    <row r="27" ht="15.75" customHeight="1">
      <c r="A27" s="65" t="s">
        <v>202</v>
      </c>
      <c r="B27" s="65">
        <v>210033.0</v>
      </c>
      <c r="C27" s="65" t="s">
        <v>143</v>
      </c>
      <c r="D27" s="65" t="s">
        <v>203</v>
      </c>
      <c r="E27" s="65" t="s">
        <v>204</v>
      </c>
      <c r="F27" s="66">
        <v>72144.892</v>
      </c>
      <c r="G27" s="66">
        <v>26710.276</v>
      </c>
      <c r="H27" s="66">
        <v>85031.616</v>
      </c>
      <c r="I27" s="66">
        <v>74261.663</v>
      </c>
      <c r="J27" s="66">
        <v>258148.447</v>
      </c>
      <c r="K27" s="66">
        <v>3824.8010399999994</v>
      </c>
      <c r="L27" s="66">
        <v>3120.44559</v>
      </c>
      <c r="M27" s="66">
        <v>24977.835999999996</v>
      </c>
      <c r="N27" s="66">
        <v>0.0</v>
      </c>
      <c r="O27" s="66">
        <v>3558.241</v>
      </c>
      <c r="P27" s="66">
        <v>0.0</v>
      </c>
      <c r="Q27" s="66">
        <v>35481.32363</v>
      </c>
      <c r="R27" s="66">
        <v>0.0</v>
      </c>
      <c r="S27" s="66">
        <v>222667.12337</v>
      </c>
      <c r="T27" s="66">
        <v>11097.8</v>
      </c>
      <c r="U27" s="66">
        <v>233764.92336999997</v>
      </c>
      <c r="V27" s="66">
        <v>117205.62013538463</v>
      </c>
      <c r="W27" s="66">
        <v>0.0</v>
      </c>
      <c r="X27" s="66">
        <v>32848.925</v>
      </c>
      <c r="Y27" s="66">
        <v>15673.089</v>
      </c>
      <c r="Z27" s="66">
        <v>46557.985</v>
      </c>
      <c r="AA27" s="66">
        <v>212285.61913538462</v>
      </c>
      <c r="AB27" s="66">
        <v>21479.304234615352</v>
      </c>
      <c r="AC27" s="66"/>
      <c r="AD27" s="66"/>
      <c r="AE27" s="66">
        <v>21479.304234615352</v>
      </c>
      <c r="AF27" s="66">
        <v>2.9634855709670926</v>
      </c>
      <c r="AG27" s="66">
        <v>14.6428484397564</v>
      </c>
      <c r="AH27" s="66">
        <v>2.6087386730548903</v>
      </c>
      <c r="AI27" s="66">
        <v>8827.0</v>
      </c>
      <c r="AJ27" s="66">
        <v>14497.56309428251</v>
      </c>
    </row>
    <row r="28" ht="15.75" customHeight="1">
      <c r="A28" s="65" t="s">
        <v>202</v>
      </c>
      <c r="B28" s="65">
        <v>210034.0</v>
      </c>
      <c r="C28" s="65" t="s">
        <v>144</v>
      </c>
      <c r="D28" s="65" t="s">
        <v>203</v>
      </c>
      <c r="E28" s="65" t="s">
        <v>204</v>
      </c>
      <c r="F28" s="66">
        <v>62890.901</v>
      </c>
      <c r="G28" s="66">
        <v>19226.043</v>
      </c>
      <c r="H28" s="66">
        <v>64254.65081</v>
      </c>
      <c r="I28" s="66">
        <v>55376.82209</v>
      </c>
      <c r="J28" s="66">
        <v>201748.4169</v>
      </c>
      <c r="K28" s="66">
        <v>3316.2190900000005</v>
      </c>
      <c r="L28" s="66">
        <v>6380.27621</v>
      </c>
      <c r="M28" s="66">
        <v>16433.135248793496</v>
      </c>
      <c r="N28" s="66">
        <v>0.0</v>
      </c>
      <c r="O28" s="66">
        <v>4970.95516</v>
      </c>
      <c r="P28" s="66">
        <v>6.76566</v>
      </c>
      <c r="Q28" s="66">
        <v>31107.351368793497</v>
      </c>
      <c r="R28" s="66">
        <v>739.26</v>
      </c>
      <c r="S28" s="66">
        <v>171380.3255312065</v>
      </c>
      <c r="T28" s="66">
        <v>5703.675980000002</v>
      </c>
      <c r="U28" s="66">
        <v>177084.0015112065</v>
      </c>
      <c r="V28" s="66">
        <v>104466.80192845393</v>
      </c>
      <c r="W28" s="66">
        <v>0.0</v>
      </c>
      <c r="X28" s="66">
        <v>21149.42353</v>
      </c>
      <c r="Y28" s="66">
        <v>7409.208944867048</v>
      </c>
      <c r="Z28" s="66">
        <v>35101.78556014433</v>
      </c>
      <c r="AA28" s="66">
        <v>168127.2199634653</v>
      </c>
      <c r="AB28" s="66">
        <v>8956.781547741208</v>
      </c>
      <c r="AC28" s="66"/>
      <c r="AD28" s="66"/>
      <c r="AE28" s="66">
        <v>8956.781547741208</v>
      </c>
      <c r="AF28" s="66">
        <v>2.9214165536838084</v>
      </c>
      <c r="AG28" s="66">
        <v>16.331204837478122</v>
      </c>
      <c r="AH28" s="66">
        <v>0.933427386002865</v>
      </c>
      <c r="AI28" s="66">
        <v>6488.0</v>
      </c>
      <c r="AJ28" s="66">
        <v>10294.844846819498</v>
      </c>
    </row>
    <row r="29" ht="15.75" customHeight="1">
      <c r="A29" s="65" t="s">
        <v>202</v>
      </c>
      <c r="B29" s="65">
        <v>210035.0</v>
      </c>
      <c r="C29" s="65" t="s">
        <v>145</v>
      </c>
      <c r="D29" s="65" t="s">
        <v>203</v>
      </c>
      <c r="E29" s="65" t="s">
        <v>204</v>
      </c>
      <c r="F29" s="66">
        <v>45617.36568000001</v>
      </c>
      <c r="G29" s="66">
        <v>24047.280120000003</v>
      </c>
      <c r="H29" s="66">
        <v>52398.824400000005</v>
      </c>
      <c r="I29" s="66">
        <v>53712.98015</v>
      </c>
      <c r="J29" s="66">
        <v>175776.45035</v>
      </c>
      <c r="K29" s="66">
        <v>9290.0</v>
      </c>
      <c r="L29" s="66">
        <v>1850.0</v>
      </c>
      <c r="M29" s="66">
        <v>10343.40872</v>
      </c>
      <c r="N29" s="66">
        <v>0.0</v>
      </c>
      <c r="O29" s="66">
        <v>3330.591280000001</v>
      </c>
      <c r="P29" s="66">
        <v>4642.450350000014</v>
      </c>
      <c r="Q29" s="66">
        <v>29456.450350000014</v>
      </c>
      <c r="R29" s="66">
        <v>2447.0</v>
      </c>
      <c r="S29" s="66">
        <v>148767.0</v>
      </c>
      <c r="T29" s="66">
        <v>1927.0</v>
      </c>
      <c r="U29" s="66">
        <v>150694.0</v>
      </c>
      <c r="V29" s="66">
        <v>71165.0430156292</v>
      </c>
      <c r="W29" s="66">
        <v>11712.0</v>
      </c>
      <c r="X29" s="66">
        <v>22561.0</v>
      </c>
      <c r="Y29" s="66">
        <v>9696.863509254776</v>
      </c>
      <c r="Z29" s="66">
        <v>27344.34856235997</v>
      </c>
      <c r="AA29" s="66">
        <v>142479.25508724395</v>
      </c>
      <c r="AB29" s="66">
        <v>8214.744912756054</v>
      </c>
      <c r="AC29" s="66"/>
      <c r="AD29" s="66"/>
      <c r="AE29" s="66">
        <v>8214.744912756054</v>
      </c>
      <c r="AF29" s="66">
        <v>2.9891666350233383</v>
      </c>
      <c r="AG29" s="66">
        <v>14.466325563052681</v>
      </c>
      <c r="AH29" s="66">
        <v>0.7200521141774251</v>
      </c>
      <c r="AI29" s="66">
        <v>5492.0</v>
      </c>
      <c r="AJ29" s="66">
        <v>9849.028660818967</v>
      </c>
    </row>
    <row r="30" ht="15.75" customHeight="1">
      <c r="A30" s="65" t="s">
        <v>202</v>
      </c>
      <c r="B30" s="65">
        <v>210037.0</v>
      </c>
      <c r="C30" s="65" t="s">
        <v>146</v>
      </c>
      <c r="D30" s="65" t="s">
        <v>203</v>
      </c>
      <c r="E30" s="65" t="s">
        <v>204</v>
      </c>
      <c r="F30" s="66">
        <v>55837.11356</v>
      </c>
      <c r="G30" s="66">
        <v>43839.088630000006</v>
      </c>
      <c r="H30" s="66">
        <v>70218.66098999997</v>
      </c>
      <c r="I30" s="66">
        <v>115538.60932</v>
      </c>
      <c r="J30" s="66">
        <v>285433.4725</v>
      </c>
      <c r="K30" s="66">
        <v>8082.0</v>
      </c>
      <c r="L30" s="66">
        <v>3390.6504717070507</v>
      </c>
      <c r="M30" s="66">
        <v>11261.439448292953</v>
      </c>
      <c r="N30" s="66">
        <v>3035.0</v>
      </c>
      <c r="O30" s="66">
        <v>5266.43484</v>
      </c>
      <c r="P30" s="66">
        <v>6687.597000000009</v>
      </c>
      <c r="Q30" s="66">
        <v>37723.12176000002</v>
      </c>
      <c r="R30" s="66">
        <v>0.0</v>
      </c>
      <c r="S30" s="66">
        <v>247710.35073999997</v>
      </c>
      <c r="T30" s="66">
        <v>3167.904377544507</v>
      </c>
      <c r="U30" s="66">
        <v>250878.25511754447</v>
      </c>
      <c r="V30" s="66">
        <v>90431.89119033114</v>
      </c>
      <c r="W30" s="66">
        <v>30282.0</v>
      </c>
      <c r="X30" s="66">
        <v>32539.0</v>
      </c>
      <c r="Y30" s="66">
        <v>13196.960203196628</v>
      </c>
      <c r="Z30" s="66">
        <v>14020.692299999999</v>
      </c>
      <c r="AA30" s="66">
        <v>180470.54369352775</v>
      </c>
      <c r="AB30" s="66">
        <v>70407.71142401671</v>
      </c>
      <c r="AC30" s="66"/>
      <c r="AD30" s="66"/>
      <c r="AE30" s="66">
        <v>70407.71142401671</v>
      </c>
      <c r="AF30" s="66">
        <v>2.8837496740653377</v>
      </c>
      <c r="AG30" s="66">
        <v>14.891829875152803</v>
      </c>
      <c r="AH30" s="66">
        <v>1.26566085076179</v>
      </c>
      <c r="AI30" s="66">
        <v>5352.0</v>
      </c>
      <c r="AJ30" s="66">
        <v>12118.76211362346</v>
      </c>
    </row>
    <row r="31" ht="15.75" customHeight="1">
      <c r="A31" s="65" t="s">
        <v>202</v>
      </c>
      <c r="B31" s="65">
        <v>210038.0</v>
      </c>
      <c r="C31" s="65" t="s">
        <v>147</v>
      </c>
      <c r="D31" s="65" t="s">
        <v>203</v>
      </c>
      <c r="E31" s="65" t="s">
        <v>204</v>
      </c>
      <c r="F31" s="66">
        <v>73823.29968000001</v>
      </c>
      <c r="G31" s="66">
        <v>34601.01597</v>
      </c>
      <c r="H31" s="66">
        <v>56145.87089</v>
      </c>
      <c r="I31" s="66">
        <v>80440.13802999999</v>
      </c>
      <c r="J31" s="66">
        <v>245010.32457</v>
      </c>
      <c r="K31" s="66">
        <v>9557.0</v>
      </c>
      <c r="L31" s="66">
        <v>3907.0</v>
      </c>
      <c r="M31" s="66">
        <v>11619.04456</v>
      </c>
      <c r="N31" s="66">
        <v>0.0</v>
      </c>
      <c r="O31" s="66">
        <v>12991.95544</v>
      </c>
      <c r="P31" s="66">
        <v>6848.243709999981</v>
      </c>
      <c r="Q31" s="66">
        <v>44923.24370999998</v>
      </c>
      <c r="R31" s="66">
        <v>1230.0</v>
      </c>
      <c r="S31" s="66">
        <v>201317.08086000002</v>
      </c>
      <c r="T31" s="66">
        <v>1049.0600152940315</v>
      </c>
      <c r="U31" s="66">
        <v>202366.14087529405</v>
      </c>
      <c r="V31" s="66">
        <v>112359.80880616969</v>
      </c>
      <c r="W31" s="66">
        <v>35108.0</v>
      </c>
      <c r="X31" s="66">
        <v>42498.0</v>
      </c>
      <c r="Y31" s="66">
        <v>16288.005312555722</v>
      </c>
      <c r="Z31" s="66">
        <v>893.296504361213</v>
      </c>
      <c r="AA31" s="66">
        <v>207147.11062308663</v>
      </c>
      <c r="AB31" s="66">
        <v>-4780.96974779258</v>
      </c>
      <c r="AC31" s="66"/>
      <c r="AD31" s="66"/>
      <c r="AE31" s="66">
        <v>-4780.96974779258</v>
      </c>
      <c r="AF31" s="66">
        <v>2.840923925666376</v>
      </c>
      <c r="AG31" s="66">
        <v>26.389072171193508</v>
      </c>
      <c r="AH31" s="66">
        <v>0.6397225974368267</v>
      </c>
      <c r="AI31" s="66">
        <v>4170.0</v>
      </c>
      <c r="AJ31" s="66">
        <v>7861.041576060739</v>
      </c>
    </row>
    <row r="32" ht="15.75" customHeight="1">
      <c r="A32" s="65" t="s">
        <v>202</v>
      </c>
      <c r="B32" s="65">
        <v>210039.0</v>
      </c>
      <c r="C32" s="65" t="s">
        <v>60</v>
      </c>
      <c r="D32" s="65" t="s">
        <v>203</v>
      </c>
      <c r="E32" s="65" t="s">
        <v>204</v>
      </c>
      <c r="F32" s="66">
        <v>34596.65</v>
      </c>
      <c r="G32" s="66">
        <v>29161.93</v>
      </c>
      <c r="H32" s="66">
        <v>46289.95</v>
      </c>
      <c r="I32" s="66">
        <v>60635.41</v>
      </c>
      <c r="J32" s="66">
        <v>170683.94</v>
      </c>
      <c r="K32" s="66">
        <v>1450.298</v>
      </c>
      <c r="L32" s="66">
        <v>2799.7609100000004</v>
      </c>
      <c r="M32" s="66">
        <v>15620.135259999994</v>
      </c>
      <c r="N32" s="66">
        <v>551.318</v>
      </c>
      <c r="O32" s="66">
        <v>4157.74237</v>
      </c>
      <c r="P32" s="66">
        <v>0.0</v>
      </c>
      <c r="Q32" s="66">
        <v>24579.254539999994</v>
      </c>
      <c r="R32" s="66">
        <v>0.0</v>
      </c>
      <c r="S32" s="66">
        <v>146104.68546</v>
      </c>
      <c r="T32" s="66">
        <v>2619.083</v>
      </c>
      <c r="U32" s="66">
        <v>148723.76846000002</v>
      </c>
      <c r="V32" s="66">
        <v>72585.19267266561</v>
      </c>
      <c r="W32" s="66">
        <v>7391.519</v>
      </c>
      <c r="X32" s="66">
        <v>24554.585</v>
      </c>
      <c r="Y32" s="66">
        <v>13565.119899086741</v>
      </c>
      <c r="Z32" s="66">
        <v>17332.835489308123</v>
      </c>
      <c r="AA32" s="66">
        <v>135429.25206106046</v>
      </c>
      <c r="AB32" s="66">
        <v>13294.516398939566</v>
      </c>
      <c r="AC32" s="66"/>
      <c r="AD32" s="66"/>
      <c r="AE32" s="66">
        <v>13294.516398939566</v>
      </c>
      <c r="AF32" s="66">
        <v>3.1143100005211215</v>
      </c>
      <c r="AG32" s="66">
        <v>12.233052384450323</v>
      </c>
      <c r="AH32" s="66">
        <v>1.5440314877973302</v>
      </c>
      <c r="AI32" s="66">
        <v>5251.0</v>
      </c>
      <c r="AJ32" s="66">
        <v>11080.467827056646</v>
      </c>
    </row>
    <row r="33" ht="15.75" customHeight="1">
      <c r="A33" s="65" t="s">
        <v>202</v>
      </c>
      <c r="B33" s="65">
        <v>210040.0</v>
      </c>
      <c r="C33" s="65" t="s">
        <v>148</v>
      </c>
      <c r="D33" s="65" t="s">
        <v>203</v>
      </c>
      <c r="E33" s="65" t="s">
        <v>204</v>
      </c>
      <c r="F33" s="66">
        <v>89552.84495</v>
      </c>
      <c r="G33" s="66">
        <v>5130.067770000001</v>
      </c>
      <c r="H33" s="66">
        <v>70253.46094</v>
      </c>
      <c r="I33" s="66">
        <v>136728.14990999998</v>
      </c>
      <c r="J33" s="66">
        <v>301664.52356999996</v>
      </c>
      <c r="K33" s="66">
        <v>5367.683999999997</v>
      </c>
      <c r="L33" s="66">
        <v>4603.315</v>
      </c>
      <c r="M33" s="66">
        <v>25362.52656999996</v>
      </c>
      <c r="N33" s="66">
        <v>0.0</v>
      </c>
      <c r="O33" s="66">
        <v>6037.359</v>
      </c>
      <c r="P33" s="66">
        <v>0.0</v>
      </c>
      <c r="Q33" s="66">
        <v>41370.88456999995</v>
      </c>
      <c r="R33" s="66">
        <v>0.0</v>
      </c>
      <c r="S33" s="66">
        <v>260293.63900000002</v>
      </c>
      <c r="T33" s="66">
        <v>5837.860000000001</v>
      </c>
      <c r="U33" s="66">
        <v>266131.499</v>
      </c>
      <c r="V33" s="66">
        <v>119633.05157915683</v>
      </c>
      <c r="W33" s="66">
        <v>0.0</v>
      </c>
      <c r="X33" s="66">
        <v>53700.813</v>
      </c>
      <c r="Y33" s="66">
        <v>16925.787</v>
      </c>
      <c r="Z33" s="66">
        <v>50486.88945784896</v>
      </c>
      <c r="AA33" s="66">
        <v>240746.5410370058</v>
      </c>
      <c r="AB33" s="66">
        <v>25384.9579629942</v>
      </c>
      <c r="AC33" s="66"/>
      <c r="AD33" s="66"/>
      <c r="AE33" s="66">
        <v>25384.9579629942</v>
      </c>
      <c r="AF33" s="66">
        <v>2.594074946293292</v>
      </c>
      <c r="AG33" s="66">
        <v>17.31637483497127</v>
      </c>
      <c r="AH33" s="66">
        <v>1.6703718009241377</v>
      </c>
      <c r="AI33" s="66">
        <v>7365.0</v>
      </c>
      <c r="AJ33" s="66">
        <v>13902.825697143391</v>
      </c>
    </row>
    <row r="34" ht="15.75" customHeight="1">
      <c r="A34" s="65" t="s">
        <v>202</v>
      </c>
      <c r="B34" s="65">
        <v>210043.0</v>
      </c>
      <c r="C34" s="65" t="s">
        <v>149</v>
      </c>
      <c r="D34" s="65" t="s">
        <v>203</v>
      </c>
      <c r="E34" s="65" t="s">
        <v>204</v>
      </c>
      <c r="F34" s="66">
        <v>162604.48101999998</v>
      </c>
      <c r="G34" s="66">
        <v>35854.639259999996</v>
      </c>
      <c r="H34" s="66">
        <v>175764.15605</v>
      </c>
      <c r="I34" s="66">
        <v>139831.09670000002</v>
      </c>
      <c r="J34" s="66">
        <v>514054.37303</v>
      </c>
      <c r="K34" s="66">
        <v>19384.999999999996</v>
      </c>
      <c r="L34" s="66">
        <v>6170.0</v>
      </c>
      <c r="M34" s="66">
        <v>23611.71265</v>
      </c>
      <c r="N34" s="66">
        <v>0.0</v>
      </c>
      <c r="O34" s="66">
        <v>9371.558939999999</v>
      </c>
      <c r="P34" s="66">
        <v>14173.3730299999</v>
      </c>
      <c r="Q34" s="66">
        <v>72711.6446199999</v>
      </c>
      <c r="R34" s="66">
        <v>1891.0</v>
      </c>
      <c r="S34" s="66">
        <v>443233.7284100001</v>
      </c>
      <c r="T34" s="66">
        <v>5286.256</v>
      </c>
      <c r="U34" s="66">
        <v>448519.9844100001</v>
      </c>
      <c r="V34" s="66">
        <v>212325.54061562123</v>
      </c>
      <c r="W34" s="66">
        <v>38358.0</v>
      </c>
      <c r="X34" s="66">
        <v>58044.0</v>
      </c>
      <c r="Y34" s="66">
        <v>30637.982588872073</v>
      </c>
      <c r="Z34" s="66">
        <v>66238.30607051888</v>
      </c>
      <c r="AA34" s="66">
        <v>405603.82927501225</v>
      </c>
      <c r="AB34" s="66">
        <v>42916.15513498784</v>
      </c>
      <c r="AC34" s="66"/>
      <c r="AD34" s="66"/>
      <c r="AE34" s="66">
        <v>42916.15513498784</v>
      </c>
      <c r="AF34" s="66">
        <v>3.2769065150863113</v>
      </c>
      <c r="AG34" s="66">
        <v>17.557719414056436</v>
      </c>
      <c r="AH34" s="66">
        <v>1.2839855395666564</v>
      </c>
      <c r="AI34" s="66">
        <v>15206.0</v>
      </c>
      <c r="AJ34" s="66">
        <v>23101.16819330717</v>
      </c>
    </row>
    <row r="35" ht="15.75" customHeight="1">
      <c r="A35" s="65" t="s">
        <v>202</v>
      </c>
      <c r="B35" s="65">
        <v>210044.0</v>
      </c>
      <c r="C35" s="65" t="s">
        <v>63</v>
      </c>
      <c r="D35" s="65" t="s">
        <v>203</v>
      </c>
      <c r="E35" s="65" t="s">
        <v>204</v>
      </c>
      <c r="F35" s="66">
        <v>117232.15869</v>
      </c>
      <c r="G35" s="66">
        <v>43116.2827</v>
      </c>
      <c r="H35" s="66">
        <v>148315.03466</v>
      </c>
      <c r="I35" s="66">
        <v>186431.54391999997</v>
      </c>
      <c r="J35" s="66">
        <v>495095.01996999996</v>
      </c>
      <c r="K35" s="66">
        <v>6807.152</v>
      </c>
      <c r="L35" s="66">
        <v>2324.394</v>
      </c>
      <c r="M35" s="66">
        <v>41412.344</v>
      </c>
      <c r="N35" s="66">
        <v>6452.268</v>
      </c>
      <c r="O35" s="66">
        <v>9859.562999999998</v>
      </c>
      <c r="P35" s="66">
        <v>-0.21803000004729256</v>
      </c>
      <c r="Q35" s="66">
        <v>66855.50296999994</v>
      </c>
      <c r="R35" s="66">
        <v>0.0</v>
      </c>
      <c r="S35" s="66">
        <v>428239.517</v>
      </c>
      <c r="T35" s="66">
        <v>11454.033</v>
      </c>
      <c r="U35" s="66">
        <v>439693.55</v>
      </c>
      <c r="V35" s="66">
        <v>261209.38406383217</v>
      </c>
      <c r="W35" s="66">
        <v>0.0</v>
      </c>
      <c r="X35" s="66">
        <v>104535.08</v>
      </c>
      <c r="Y35" s="66">
        <v>29014.406540383578</v>
      </c>
      <c r="Z35" s="66">
        <v>1295.6273436674437</v>
      </c>
      <c r="AA35" s="66">
        <v>396054.4979478832</v>
      </c>
      <c r="AB35" s="66">
        <v>43639.05205211678</v>
      </c>
      <c r="AC35" s="66"/>
      <c r="AD35" s="66"/>
      <c r="AE35" s="66">
        <v>43639.05205211678</v>
      </c>
      <c r="AF35" s="66">
        <v>3.1144341981926797</v>
      </c>
      <c r="AG35" s="66">
        <v>15.170050228960086</v>
      </c>
      <c r="AH35" s="66">
        <v>1.5195224347256018</v>
      </c>
      <c r="AI35" s="66">
        <v>14003.0</v>
      </c>
      <c r="AJ35" s="66">
        <v>26107.658970818902</v>
      </c>
    </row>
    <row r="36" ht="15.75" customHeight="1">
      <c r="A36" s="65" t="s">
        <v>202</v>
      </c>
      <c r="B36" s="65">
        <v>210045.0</v>
      </c>
      <c r="C36" s="65" t="s">
        <v>150</v>
      </c>
      <c r="D36" s="65" t="s">
        <v>203</v>
      </c>
      <c r="E36" s="65" t="s">
        <v>204</v>
      </c>
      <c r="F36" s="66">
        <v>0.0</v>
      </c>
      <c r="G36" s="66">
        <v>0.0</v>
      </c>
      <c r="H36" s="66">
        <v>0.0</v>
      </c>
      <c r="I36" s="66">
        <v>5787.875</v>
      </c>
      <c r="J36" s="66">
        <v>5787.875</v>
      </c>
      <c r="K36" s="66">
        <v>146.3</v>
      </c>
      <c r="L36" s="66">
        <v>144.0</v>
      </c>
      <c r="M36" s="66">
        <v>437.4</v>
      </c>
      <c r="N36" s="66">
        <v>0.0</v>
      </c>
      <c r="O36" s="66">
        <v>278.4</v>
      </c>
      <c r="P36" s="66">
        <v>0.0</v>
      </c>
      <c r="Q36" s="66">
        <v>1006.1</v>
      </c>
      <c r="R36" s="66">
        <v>0.0</v>
      </c>
      <c r="S36" s="66">
        <v>4781.775</v>
      </c>
      <c r="T36" s="66">
        <v>0.0</v>
      </c>
      <c r="U36" s="66">
        <v>4781.775</v>
      </c>
      <c r="V36" s="66">
        <v>4585.3</v>
      </c>
      <c r="W36" s="66">
        <v>62.9</v>
      </c>
      <c r="X36" s="66">
        <v>264.2000000000007</v>
      </c>
      <c r="Y36" s="66">
        <v>627.8</v>
      </c>
      <c r="Z36" s="66">
        <v>1536.6</v>
      </c>
      <c r="AA36" s="66">
        <v>7076.800000000001</v>
      </c>
      <c r="AB36" s="66">
        <v>-2295.0250000000015</v>
      </c>
      <c r="AC36" s="66"/>
      <c r="AD36" s="66"/>
      <c r="AE36" s="66">
        <v>-2295.0250000000015</v>
      </c>
      <c r="AF36" s="66">
        <v>0.0</v>
      </c>
      <c r="AG36" s="66">
        <v>0.0</v>
      </c>
      <c r="AH36" s="66">
        <v>0.0</v>
      </c>
      <c r="AI36" s="66">
        <v>0.0</v>
      </c>
      <c r="AJ36" s="66">
        <v>0.0</v>
      </c>
    </row>
    <row r="37" ht="15.75" customHeight="1">
      <c r="A37" s="65" t="s">
        <v>202</v>
      </c>
      <c r="B37" s="65">
        <v>210048.0</v>
      </c>
      <c r="C37" s="65" t="s">
        <v>151</v>
      </c>
      <c r="D37" s="65" t="s">
        <v>203</v>
      </c>
      <c r="E37" s="65" t="s">
        <v>204</v>
      </c>
      <c r="F37" s="66">
        <v>100056.678</v>
      </c>
      <c r="G37" s="66">
        <v>32965.688</v>
      </c>
      <c r="H37" s="66">
        <v>113881.668</v>
      </c>
      <c r="I37" s="66">
        <v>98073.046</v>
      </c>
      <c r="J37" s="66">
        <v>344977.08</v>
      </c>
      <c r="K37" s="66">
        <v>7169.0</v>
      </c>
      <c r="L37" s="66">
        <v>5553.0</v>
      </c>
      <c r="M37" s="66">
        <v>28180.6</v>
      </c>
      <c r="N37" s="66">
        <v>0.0</v>
      </c>
      <c r="O37" s="66">
        <v>4260.44605</v>
      </c>
      <c r="P37" s="66">
        <v>0.0</v>
      </c>
      <c r="Q37" s="66">
        <v>45163.04605</v>
      </c>
      <c r="R37" s="66">
        <v>0.0</v>
      </c>
      <c r="S37" s="66">
        <v>299814.03395</v>
      </c>
      <c r="T37" s="66">
        <v>211.17300000000068</v>
      </c>
      <c r="U37" s="66">
        <v>300025.20695</v>
      </c>
      <c r="V37" s="66">
        <v>132053.789146</v>
      </c>
      <c r="W37" s="66">
        <v>74232.415</v>
      </c>
      <c r="X37" s="66">
        <v>41247.16</v>
      </c>
      <c r="Y37" s="66">
        <v>15253.758</v>
      </c>
      <c r="Z37" s="66">
        <v>45981.536</v>
      </c>
      <c r="AA37" s="66">
        <v>308768.658146</v>
      </c>
      <c r="AB37" s="66">
        <v>-8743.45119599998</v>
      </c>
      <c r="AC37" s="66"/>
      <c r="AD37" s="66"/>
      <c r="AE37" s="66">
        <v>-8743.45119599998</v>
      </c>
      <c r="AF37" s="66">
        <v>3.0295642463020296</v>
      </c>
      <c r="AG37" s="66">
        <v>13.381104695144641</v>
      </c>
      <c r="AH37" s="66">
        <v>0.5159389427886955</v>
      </c>
      <c r="AI37" s="66">
        <v>14310.0</v>
      </c>
      <c r="AJ37" s="66">
        <v>23074.975136995778</v>
      </c>
    </row>
    <row r="38" ht="15.75" customHeight="1">
      <c r="A38" s="65" t="s">
        <v>202</v>
      </c>
      <c r="B38" s="65">
        <v>210049.0</v>
      </c>
      <c r="C38" s="65" t="s">
        <v>152</v>
      </c>
      <c r="D38" s="65" t="s">
        <v>203</v>
      </c>
      <c r="E38" s="65" t="s">
        <v>204</v>
      </c>
      <c r="F38" s="66">
        <v>80937.46599</v>
      </c>
      <c r="G38" s="66">
        <v>28129.062670000007</v>
      </c>
      <c r="H38" s="66">
        <v>123885.87805</v>
      </c>
      <c r="I38" s="66">
        <v>133436.43326</v>
      </c>
      <c r="J38" s="66">
        <v>366388.83997</v>
      </c>
      <c r="K38" s="66">
        <v>13997.0</v>
      </c>
      <c r="L38" s="66">
        <v>4448.0</v>
      </c>
      <c r="M38" s="66">
        <v>12226.777519999998</v>
      </c>
      <c r="N38" s="66">
        <v>0.0</v>
      </c>
      <c r="O38" s="66">
        <v>9666.222480000002</v>
      </c>
      <c r="P38" s="66">
        <v>10286.518819999998</v>
      </c>
      <c r="Q38" s="66">
        <v>50624.51882</v>
      </c>
      <c r="R38" s="66">
        <v>1315.0</v>
      </c>
      <c r="S38" s="66">
        <v>317079.32115</v>
      </c>
      <c r="T38" s="66">
        <v>5380.903240602339</v>
      </c>
      <c r="U38" s="66">
        <v>322460.2243906023</v>
      </c>
      <c r="V38" s="66">
        <v>144612.1333414926</v>
      </c>
      <c r="W38" s="66">
        <v>25096.0</v>
      </c>
      <c r="X38" s="66">
        <v>45877.0</v>
      </c>
      <c r="Y38" s="66">
        <v>19657.64845255707</v>
      </c>
      <c r="Z38" s="66">
        <v>34957.994190002006</v>
      </c>
      <c r="AA38" s="66">
        <v>270200.77598405164</v>
      </c>
      <c r="AB38" s="66">
        <v>52259.448406550684</v>
      </c>
      <c r="AC38" s="66"/>
      <c r="AD38" s="66"/>
      <c r="AE38" s="66">
        <v>52259.448406550684</v>
      </c>
      <c r="AF38" s="66">
        <v>2.9013132264164194</v>
      </c>
      <c r="AG38" s="66">
        <v>13.60330245919651</v>
      </c>
      <c r="AH38" s="66">
        <v>2.3047228447000125</v>
      </c>
      <c r="AI38" s="66">
        <v>11104.0</v>
      </c>
      <c r="AJ38" s="66">
        <v>19862.88085518399</v>
      </c>
    </row>
    <row r="39" ht="15.75" customHeight="1">
      <c r="A39" s="65" t="s">
        <v>202</v>
      </c>
      <c r="B39" s="65">
        <v>210051.0</v>
      </c>
      <c r="C39" s="65" t="s">
        <v>153</v>
      </c>
      <c r="D39" s="65" t="s">
        <v>203</v>
      </c>
      <c r="E39" s="65" t="s">
        <v>204</v>
      </c>
      <c r="F39" s="66">
        <v>74004.9</v>
      </c>
      <c r="G39" s="66">
        <v>34259.6</v>
      </c>
      <c r="H39" s="66">
        <v>89063.7</v>
      </c>
      <c r="I39" s="66">
        <v>65752.8</v>
      </c>
      <c r="J39" s="66">
        <v>263081.0</v>
      </c>
      <c r="K39" s="66">
        <v>8511.088370000001</v>
      </c>
      <c r="L39" s="66">
        <v>8470.77784</v>
      </c>
      <c r="M39" s="66">
        <v>18176.27440247143</v>
      </c>
      <c r="N39" s="66">
        <v>0.0</v>
      </c>
      <c r="O39" s="66">
        <v>6162.292880000001</v>
      </c>
      <c r="P39" s="66">
        <v>7236.07587</v>
      </c>
      <c r="Q39" s="66">
        <v>48556.50936247143</v>
      </c>
      <c r="R39" s="66">
        <v>5659.38</v>
      </c>
      <c r="S39" s="66">
        <v>220183.87063752857</v>
      </c>
      <c r="T39" s="66">
        <v>5063.95851</v>
      </c>
      <c r="U39" s="66">
        <v>225247.82914752857</v>
      </c>
      <c r="V39" s="66">
        <v>98946.49289749184</v>
      </c>
      <c r="W39" s="66">
        <v>0.0</v>
      </c>
      <c r="X39" s="66">
        <v>37606.025</v>
      </c>
      <c r="Y39" s="66">
        <v>14635.0</v>
      </c>
      <c r="Z39" s="66">
        <v>78734.96985810246</v>
      </c>
      <c r="AA39" s="66">
        <v>229922.4877555943</v>
      </c>
      <c r="AB39" s="66">
        <v>-4674.6586080657435</v>
      </c>
      <c r="AC39" s="66"/>
      <c r="AD39" s="66"/>
      <c r="AE39" s="66">
        <v>-4674.6586080657435</v>
      </c>
      <c r="AF39" s="66">
        <v>2.7424771612003864</v>
      </c>
      <c r="AG39" s="66">
        <v>15.78944916451798</v>
      </c>
      <c r="AH39" s="66">
        <v>0.9969164252275168</v>
      </c>
      <c r="AI39" s="66">
        <v>9026.0</v>
      </c>
      <c r="AJ39" s="66">
        <v>14561.78017104458</v>
      </c>
    </row>
    <row r="40" ht="15.75" customHeight="1">
      <c r="A40" s="65" t="s">
        <v>202</v>
      </c>
      <c r="B40" s="65">
        <v>210055.0</v>
      </c>
      <c r="C40" s="65" t="s">
        <v>154</v>
      </c>
      <c r="D40" s="65" t="s">
        <v>203</v>
      </c>
      <c r="E40" s="65" t="s">
        <v>204</v>
      </c>
      <c r="F40" s="66">
        <v>0.0</v>
      </c>
      <c r="G40" s="66">
        <v>12948.643370000002</v>
      </c>
      <c r="H40" s="66">
        <v>0.0</v>
      </c>
      <c r="I40" s="66">
        <v>21465.941260000007</v>
      </c>
      <c r="J40" s="66">
        <v>34414.58463000001</v>
      </c>
      <c r="K40" s="66">
        <v>4020.0</v>
      </c>
      <c r="L40" s="66">
        <v>862.0</v>
      </c>
      <c r="M40" s="66">
        <v>3314.1376899999996</v>
      </c>
      <c r="N40" s="66">
        <v>0.0</v>
      </c>
      <c r="O40" s="66">
        <v>1943.8623100000004</v>
      </c>
      <c r="P40" s="66">
        <v>1003.57661</v>
      </c>
      <c r="Q40" s="66">
        <v>11143.57661</v>
      </c>
      <c r="R40" s="66">
        <v>0.0</v>
      </c>
      <c r="S40" s="66">
        <v>23271.008020000012</v>
      </c>
      <c r="T40" s="66">
        <v>51.0</v>
      </c>
      <c r="U40" s="66">
        <v>23322.008020000012</v>
      </c>
      <c r="V40" s="66">
        <v>11686.05566815846</v>
      </c>
      <c r="W40" s="66">
        <v>6583.029192250023</v>
      </c>
      <c r="X40" s="66">
        <v>3962.0</v>
      </c>
      <c r="Y40" s="66">
        <v>71.94368736435248</v>
      </c>
      <c r="Z40" s="66">
        <v>9489.968804931854</v>
      </c>
      <c r="AA40" s="66">
        <v>31792.99735270469</v>
      </c>
      <c r="AB40" s="66">
        <v>-8470.989332704678</v>
      </c>
      <c r="AC40" s="66"/>
      <c r="AD40" s="66"/>
      <c r="AE40" s="66">
        <v>-8470.989332704678</v>
      </c>
      <c r="AF40" s="66">
        <v>0.0</v>
      </c>
      <c r="AG40" s="66">
        <v>0.0</v>
      </c>
      <c r="AH40" s="66">
        <v>0.3974449233305287</v>
      </c>
      <c r="AI40" s="66">
        <v>0.0</v>
      </c>
      <c r="AJ40" s="66">
        <v>0.0</v>
      </c>
    </row>
    <row r="41" ht="15.75" customHeight="1">
      <c r="A41" s="65" t="s">
        <v>202</v>
      </c>
      <c r="B41" s="65">
        <v>210056.0</v>
      </c>
      <c r="C41" s="65" t="s">
        <v>112</v>
      </c>
      <c r="D41" s="65" t="s">
        <v>203</v>
      </c>
      <c r="E41" s="65" t="s">
        <v>204</v>
      </c>
      <c r="F41" s="66">
        <v>77331.74622</v>
      </c>
      <c r="G41" s="66">
        <v>26256.8609</v>
      </c>
      <c r="H41" s="66">
        <v>106382.90871999996</v>
      </c>
      <c r="I41" s="66">
        <v>80157.07085999998</v>
      </c>
      <c r="J41" s="66">
        <v>290128.5866999999</v>
      </c>
      <c r="K41" s="66">
        <v>4750.3476900000005</v>
      </c>
      <c r="L41" s="66">
        <v>7206.551450000001</v>
      </c>
      <c r="M41" s="66">
        <v>22729.501700000023</v>
      </c>
      <c r="N41" s="66">
        <v>364.272</v>
      </c>
      <c r="O41" s="66">
        <v>6163.379919999999</v>
      </c>
      <c r="P41" s="66">
        <v>605.72331</v>
      </c>
      <c r="Q41" s="66">
        <v>41819.77607000002</v>
      </c>
      <c r="R41" s="66">
        <v>0.0</v>
      </c>
      <c r="S41" s="66">
        <v>248308.8106299999</v>
      </c>
      <c r="T41" s="66">
        <v>3757.2005499999977</v>
      </c>
      <c r="U41" s="66">
        <v>252066.0111799999</v>
      </c>
      <c r="V41" s="66">
        <v>155110.74726840708</v>
      </c>
      <c r="W41" s="66">
        <v>0.0</v>
      </c>
      <c r="X41" s="66">
        <v>29979.19996000002</v>
      </c>
      <c r="Y41" s="66">
        <v>14661.205167076781</v>
      </c>
      <c r="Z41" s="66">
        <v>36729.5989073758</v>
      </c>
      <c r="AA41" s="66">
        <v>236480.7513028597</v>
      </c>
      <c r="AB41" s="66">
        <v>15585.259877140226</v>
      </c>
      <c r="AC41" s="66"/>
      <c r="AD41" s="66"/>
      <c r="AE41" s="66">
        <v>15585.259877140226</v>
      </c>
      <c r="AF41" s="66">
        <v>2.9609451243554834</v>
      </c>
      <c r="AG41" s="66">
        <v>18.80968192111919</v>
      </c>
      <c r="AH41" s="66">
        <v>0.38643715918256316</v>
      </c>
      <c r="AI41" s="66">
        <v>7961.0</v>
      </c>
      <c r="AJ41" s="66">
        <v>12572.28869124805</v>
      </c>
    </row>
    <row r="42" ht="15.75" customHeight="1">
      <c r="A42" s="65" t="s">
        <v>202</v>
      </c>
      <c r="B42" s="65">
        <v>210057.0</v>
      </c>
      <c r="C42" s="65" t="s">
        <v>70</v>
      </c>
      <c r="D42" s="65" t="s">
        <v>203</v>
      </c>
      <c r="E42" s="65" t="s">
        <v>204</v>
      </c>
      <c r="F42" s="66">
        <v>159348.75289</v>
      </c>
      <c r="G42" s="66">
        <v>40023.54457</v>
      </c>
      <c r="H42" s="66">
        <v>164145.55212</v>
      </c>
      <c r="I42" s="66">
        <v>143663.18677999996</v>
      </c>
      <c r="J42" s="66">
        <v>507181.03636</v>
      </c>
      <c r="K42" s="66">
        <v>18407.284</v>
      </c>
      <c r="L42" s="66">
        <v>12924.519999999997</v>
      </c>
      <c r="M42" s="66">
        <v>39062.70999999999</v>
      </c>
      <c r="N42" s="66">
        <v>0.0</v>
      </c>
      <c r="O42" s="66">
        <v>10994.659</v>
      </c>
      <c r="P42" s="66">
        <v>694.549</v>
      </c>
      <c r="Q42" s="66">
        <v>82083.722</v>
      </c>
      <c r="R42" s="66">
        <v>6861.851999999999</v>
      </c>
      <c r="S42" s="66">
        <v>431959.16636000003</v>
      </c>
      <c r="T42" s="66">
        <v>3482.9079999999994</v>
      </c>
      <c r="U42" s="66">
        <v>435442.07436</v>
      </c>
      <c r="V42" s="66">
        <v>209054.07714</v>
      </c>
      <c r="W42" s="66">
        <v>39687.422000000006</v>
      </c>
      <c r="X42" s="66">
        <v>56495.689999999995</v>
      </c>
      <c r="Y42" s="66">
        <v>28377.707000000002</v>
      </c>
      <c r="Z42" s="66">
        <v>69474.99900000001</v>
      </c>
      <c r="AA42" s="66">
        <v>403089.89514000004</v>
      </c>
      <c r="AB42" s="66">
        <v>32352.17921999999</v>
      </c>
      <c r="AC42" s="66"/>
      <c r="AD42" s="66"/>
      <c r="AE42" s="66">
        <v>32352.17921999999</v>
      </c>
      <c r="AF42" s="66">
        <v>2.59094489215992</v>
      </c>
      <c r="AG42" s="66">
        <v>15.196054884681189</v>
      </c>
      <c r="AH42" s="66">
        <v>4.1758380153386625</v>
      </c>
      <c r="AI42" s="66">
        <v>16664.0</v>
      </c>
      <c r="AJ42" s="66">
        <v>26126.16252901818</v>
      </c>
    </row>
    <row r="43" ht="15.75" customHeight="1">
      <c r="A43" s="65" t="s">
        <v>202</v>
      </c>
      <c r="B43" s="65">
        <v>210058.0</v>
      </c>
      <c r="C43" s="65" t="s">
        <v>71</v>
      </c>
      <c r="D43" s="65" t="s">
        <v>203</v>
      </c>
      <c r="E43" s="65" t="s">
        <v>204</v>
      </c>
      <c r="F43" s="66">
        <v>45638.00924</v>
      </c>
      <c r="G43" s="66">
        <v>8814.225339999999</v>
      </c>
      <c r="H43" s="66">
        <v>28386.65375</v>
      </c>
      <c r="I43" s="66">
        <v>52288.84529</v>
      </c>
      <c r="J43" s="66">
        <v>135127.73362</v>
      </c>
      <c r="K43" s="66">
        <v>4085.0</v>
      </c>
      <c r="L43" s="66">
        <v>1022.9999999999999</v>
      </c>
      <c r="M43" s="66">
        <v>4422.692140000001</v>
      </c>
      <c r="N43" s="66">
        <v>996.0</v>
      </c>
      <c r="O43" s="66">
        <v>3665.3078599999994</v>
      </c>
      <c r="P43" s="66">
        <v>4202.0</v>
      </c>
      <c r="Q43" s="66">
        <v>18394.0</v>
      </c>
      <c r="R43" s="66">
        <v>0.0</v>
      </c>
      <c r="S43" s="66">
        <v>116733.73362000001</v>
      </c>
      <c r="T43" s="66">
        <v>2458.76781</v>
      </c>
      <c r="U43" s="66">
        <v>119192.50143000002</v>
      </c>
      <c r="V43" s="66">
        <v>58254.80329838708</v>
      </c>
      <c r="W43" s="66">
        <v>11172.0</v>
      </c>
      <c r="X43" s="66">
        <v>13846.0</v>
      </c>
      <c r="Y43" s="66">
        <v>8070.43144</v>
      </c>
      <c r="Z43" s="66">
        <v>12017.471021815221</v>
      </c>
      <c r="AA43" s="66">
        <v>103360.7057602023</v>
      </c>
      <c r="AB43" s="66">
        <v>15831.79566979772</v>
      </c>
      <c r="AC43" s="66"/>
      <c r="AD43" s="66"/>
      <c r="AE43" s="66">
        <v>15831.79566979772</v>
      </c>
      <c r="AF43" s="66">
        <v>1.9130443850124892</v>
      </c>
      <c r="AG43" s="66">
        <v>33.170643062448534</v>
      </c>
      <c r="AH43" s="66">
        <v>1.0359006067163892</v>
      </c>
      <c r="AI43" s="66">
        <v>1707.0</v>
      </c>
      <c r="AJ43" s="66">
        <v>3116.029603815965</v>
      </c>
    </row>
    <row r="44" ht="15.75" customHeight="1">
      <c r="A44" s="65" t="s">
        <v>202</v>
      </c>
      <c r="B44" s="65">
        <v>210060.0</v>
      </c>
      <c r="C44" s="65" t="s">
        <v>155</v>
      </c>
      <c r="D44" s="65" t="s">
        <v>203</v>
      </c>
      <c r="E44" s="65" t="s">
        <v>204</v>
      </c>
      <c r="F44" s="66">
        <v>15804.61963</v>
      </c>
      <c r="G44" s="66">
        <v>9517.38448</v>
      </c>
      <c r="H44" s="66">
        <v>23722.808499999992</v>
      </c>
      <c r="I44" s="66">
        <v>25070.783799999997</v>
      </c>
      <c r="J44" s="66">
        <v>74115.59641</v>
      </c>
      <c r="K44" s="66">
        <v>4560.427</v>
      </c>
      <c r="L44" s="66">
        <v>657.1089999999998</v>
      </c>
      <c r="M44" s="66">
        <v>13094.569</v>
      </c>
      <c r="N44" s="66">
        <v>0.0</v>
      </c>
      <c r="O44" s="66">
        <v>692.168</v>
      </c>
      <c r="P44" s="66">
        <v>414.556</v>
      </c>
      <c r="Q44" s="66">
        <v>19418.829</v>
      </c>
      <c r="R44" s="66">
        <v>1960.8</v>
      </c>
      <c r="S44" s="66">
        <v>56657.567409999996</v>
      </c>
      <c r="T44" s="66">
        <v>1906.86</v>
      </c>
      <c r="U44" s="66">
        <v>58564.42741</v>
      </c>
      <c r="V44" s="66">
        <v>30823.472980000002</v>
      </c>
      <c r="W44" s="66">
        <v>8728.362000000001</v>
      </c>
      <c r="X44" s="66">
        <v>5832.089</v>
      </c>
      <c r="Y44" s="66">
        <v>2698.3469999999998</v>
      </c>
      <c r="Z44" s="66">
        <v>7694.295999999998</v>
      </c>
      <c r="AA44" s="66">
        <v>55776.566979999996</v>
      </c>
      <c r="AB44" s="66">
        <v>2787.8604300000006</v>
      </c>
      <c r="AC44" s="66"/>
      <c r="AD44" s="66"/>
      <c r="AE44" s="66">
        <v>2787.8604300000006</v>
      </c>
      <c r="AF44" s="66">
        <v>3.336342826709478</v>
      </c>
      <c r="AG44" s="66">
        <v>15.270447968655905</v>
      </c>
      <c r="AH44" s="66">
        <v>0.22481017189055133</v>
      </c>
      <c r="AI44" s="66">
        <v>1948.0</v>
      </c>
      <c r="AJ44" s="66">
        <v>3652.582235602183</v>
      </c>
    </row>
    <row r="45" ht="15.75" customHeight="1">
      <c r="A45" s="65" t="s">
        <v>202</v>
      </c>
      <c r="B45" s="65">
        <v>210061.0</v>
      </c>
      <c r="C45" s="65" t="s">
        <v>73</v>
      </c>
      <c r="D45" s="65" t="s">
        <v>203</v>
      </c>
      <c r="E45" s="65" t="s">
        <v>204</v>
      </c>
      <c r="F45" s="66">
        <v>19240.83098</v>
      </c>
      <c r="G45" s="66">
        <v>32311.120779999994</v>
      </c>
      <c r="H45" s="66">
        <v>26968.42774999999</v>
      </c>
      <c r="I45" s="66">
        <v>46420.535160000014</v>
      </c>
      <c r="J45" s="66">
        <v>124940.91467</v>
      </c>
      <c r="K45" s="66">
        <v>1973.1</v>
      </c>
      <c r="L45" s="66">
        <v>1461.2133999999999</v>
      </c>
      <c r="M45" s="66">
        <v>9483.00074</v>
      </c>
      <c r="N45" s="66">
        <v>929.5</v>
      </c>
      <c r="O45" s="66">
        <v>2584.5</v>
      </c>
      <c r="P45" s="66">
        <v>1104.1</v>
      </c>
      <c r="Q45" s="66">
        <v>17535.414139999997</v>
      </c>
      <c r="R45" s="66">
        <v>0.0</v>
      </c>
      <c r="S45" s="66">
        <v>107405.50053</v>
      </c>
      <c r="T45" s="66">
        <v>5459.316150000001</v>
      </c>
      <c r="U45" s="66">
        <v>112864.81668</v>
      </c>
      <c r="V45" s="66">
        <v>43815.17161478338</v>
      </c>
      <c r="W45" s="66">
        <v>10435.94821</v>
      </c>
      <c r="X45" s="66">
        <v>26088.53819</v>
      </c>
      <c r="Y45" s="66">
        <v>7188.288</v>
      </c>
      <c r="Z45" s="66">
        <v>4469.848939346889</v>
      </c>
      <c r="AA45" s="66">
        <v>91997.79495413027</v>
      </c>
      <c r="AB45" s="66">
        <v>20867.021725869738</v>
      </c>
      <c r="AC45" s="66"/>
      <c r="AD45" s="66"/>
      <c r="AE45" s="66">
        <v>20867.021725869738</v>
      </c>
      <c r="AF45" s="66">
        <v>2.8127041776744948</v>
      </c>
      <c r="AG45" s="66">
        <v>13.167678961814383</v>
      </c>
      <c r="AH45" s="66">
        <v>2.3673930891031585</v>
      </c>
      <c r="AI45" s="66">
        <v>2584.0</v>
      </c>
      <c r="AJ45" s="66">
        <v>6986.637145461954</v>
      </c>
    </row>
    <row r="46" ht="15.75" customHeight="1">
      <c r="A46" s="65" t="s">
        <v>202</v>
      </c>
      <c r="B46" s="65">
        <v>210062.0</v>
      </c>
      <c r="C46" s="65" t="s">
        <v>156</v>
      </c>
      <c r="D46" s="65" t="s">
        <v>203</v>
      </c>
      <c r="E46" s="65" t="s">
        <v>204</v>
      </c>
      <c r="F46" s="66">
        <v>86450.22586</v>
      </c>
      <c r="G46" s="66">
        <v>25932.411690000004</v>
      </c>
      <c r="H46" s="66">
        <v>103679.62008000001</v>
      </c>
      <c r="I46" s="66">
        <v>83123.38292999999</v>
      </c>
      <c r="J46" s="66">
        <v>299185.64055999997</v>
      </c>
      <c r="K46" s="66">
        <v>4474.00526</v>
      </c>
      <c r="L46" s="66">
        <v>8131.772830000001</v>
      </c>
      <c r="M46" s="66">
        <v>22773.677020000003</v>
      </c>
      <c r="N46" s="66">
        <v>0.0</v>
      </c>
      <c r="O46" s="66">
        <v>9497.23531</v>
      </c>
      <c r="P46" s="66">
        <v>157.36976000000007</v>
      </c>
      <c r="Q46" s="66">
        <v>45034.06018</v>
      </c>
      <c r="R46" s="66">
        <v>711.96</v>
      </c>
      <c r="S46" s="66">
        <v>254863.54037999996</v>
      </c>
      <c r="T46" s="66">
        <v>5607.027889999999</v>
      </c>
      <c r="U46" s="66">
        <v>260470.56826999996</v>
      </c>
      <c r="V46" s="66">
        <v>157664.40407976654</v>
      </c>
      <c r="W46" s="66">
        <v>0.0</v>
      </c>
      <c r="X46" s="66">
        <v>34206.22376000002</v>
      </c>
      <c r="Y46" s="66">
        <v>15488.685725554808</v>
      </c>
      <c r="Z46" s="66">
        <v>50902.56143097931</v>
      </c>
      <c r="AA46" s="66">
        <v>258261.87499630067</v>
      </c>
      <c r="AB46" s="66">
        <v>2208.6932736992894</v>
      </c>
      <c r="AC46" s="66"/>
      <c r="AD46" s="66"/>
      <c r="AE46" s="66">
        <v>2208.6932736992894</v>
      </c>
      <c r="AF46" s="66">
        <v>3.302210266980959</v>
      </c>
      <c r="AG46" s="66">
        <v>17.265216966044672</v>
      </c>
      <c r="AH46" s="66">
        <v>0.8410365274154821</v>
      </c>
      <c r="AI46" s="66">
        <v>9686.0</v>
      </c>
      <c r="AJ46" s="66">
        <v>15241.752814435375</v>
      </c>
    </row>
    <row r="47" ht="15.75" customHeight="1">
      <c r="A47" s="65" t="s">
        <v>202</v>
      </c>
      <c r="B47" s="65">
        <v>210063.0</v>
      </c>
      <c r="C47" s="65" t="s">
        <v>157</v>
      </c>
      <c r="D47" s="65" t="s">
        <v>203</v>
      </c>
      <c r="E47" s="65" t="s">
        <v>204</v>
      </c>
      <c r="F47" s="66">
        <v>104184.20642</v>
      </c>
      <c r="G47" s="66">
        <v>29019.129780000003</v>
      </c>
      <c r="H47" s="66">
        <v>165177.67294999998</v>
      </c>
      <c r="I47" s="66">
        <v>133121.92419000002</v>
      </c>
      <c r="J47" s="66">
        <v>431502.93334</v>
      </c>
      <c r="K47" s="66">
        <v>11514.94891</v>
      </c>
      <c r="L47" s="66">
        <v>4433.16057</v>
      </c>
      <c r="M47" s="66">
        <v>22560.0016</v>
      </c>
      <c r="N47" s="66">
        <v>3653.0</v>
      </c>
      <c r="O47" s="66">
        <v>5253.998400000001</v>
      </c>
      <c r="P47" s="66">
        <v>12338.21105000002</v>
      </c>
      <c r="Q47" s="66">
        <v>59753.320530000026</v>
      </c>
      <c r="R47" s="66">
        <v>0.0</v>
      </c>
      <c r="S47" s="66">
        <v>371749.61280999996</v>
      </c>
      <c r="T47" s="66">
        <v>2366.320462162582</v>
      </c>
      <c r="U47" s="66">
        <v>374115.93327216257</v>
      </c>
      <c r="V47" s="66">
        <v>156340.4982767164</v>
      </c>
      <c r="W47" s="66">
        <v>26299.0</v>
      </c>
      <c r="X47" s="66">
        <v>63925.0</v>
      </c>
      <c r="Y47" s="66">
        <v>24676.214475314628</v>
      </c>
      <c r="Z47" s="66">
        <v>56062.102189146295</v>
      </c>
      <c r="AA47" s="66">
        <v>327302.8149411773</v>
      </c>
      <c r="AB47" s="66">
        <v>46813.11833098525</v>
      </c>
      <c r="AC47" s="66"/>
      <c r="AD47" s="66"/>
      <c r="AE47" s="66">
        <v>46813.11833098525</v>
      </c>
      <c r="AF47" s="66">
        <v>3.630475133344401</v>
      </c>
      <c r="AG47" s="66">
        <v>16.96130496051438</v>
      </c>
      <c r="AH47" s="66">
        <v>0.4323633880829453</v>
      </c>
      <c r="AI47" s="66">
        <v>12046.0</v>
      </c>
      <c r="AJ47" s="66">
        <v>19297.030252279084</v>
      </c>
    </row>
    <row r="48" ht="15.75" customHeight="1">
      <c r="A48" s="65" t="s">
        <v>202</v>
      </c>
      <c r="B48" s="65">
        <v>210064.0</v>
      </c>
      <c r="C48" s="65" t="s">
        <v>76</v>
      </c>
      <c r="D48" s="65" t="s">
        <v>203</v>
      </c>
      <c r="E48" s="65" t="s">
        <v>204</v>
      </c>
      <c r="F48" s="66">
        <v>37008.599010000005</v>
      </c>
      <c r="G48" s="66">
        <v>2695.0224900000003</v>
      </c>
      <c r="H48" s="66">
        <v>34534.293079999996</v>
      </c>
      <c r="I48" s="66">
        <v>0.0</v>
      </c>
      <c r="J48" s="66">
        <v>74237.91458000001</v>
      </c>
      <c r="K48" s="66">
        <v>2917.515</v>
      </c>
      <c r="L48" s="66">
        <v>876.784</v>
      </c>
      <c r="M48" s="66">
        <v>6653.869000000001</v>
      </c>
      <c r="N48" s="66">
        <v>0.0</v>
      </c>
      <c r="O48" s="66">
        <v>886.418</v>
      </c>
      <c r="P48" s="66">
        <v>0.0</v>
      </c>
      <c r="Q48" s="66">
        <v>11334.586000000001</v>
      </c>
      <c r="R48" s="66">
        <v>0.0</v>
      </c>
      <c r="S48" s="66">
        <v>62903.32858000001</v>
      </c>
      <c r="T48" s="66">
        <v>1227.272</v>
      </c>
      <c r="U48" s="66">
        <v>64130.600580000006</v>
      </c>
      <c r="V48" s="66">
        <v>28266.269762264998</v>
      </c>
      <c r="W48" s="66">
        <v>0.0</v>
      </c>
      <c r="X48" s="66">
        <v>6976.871</v>
      </c>
      <c r="Y48" s="66">
        <v>2640.517</v>
      </c>
      <c r="Z48" s="66">
        <v>9068.287999999995</v>
      </c>
      <c r="AA48" s="66">
        <v>46951.94576226499</v>
      </c>
      <c r="AB48" s="66">
        <v>17178.654817735012</v>
      </c>
      <c r="AC48" s="66"/>
      <c r="AD48" s="66"/>
      <c r="AE48" s="66">
        <v>17178.654817735012</v>
      </c>
      <c r="AF48" s="66">
        <v>1.4457909117559538</v>
      </c>
      <c r="AG48" s="66">
        <v>42.68629469274937</v>
      </c>
      <c r="AH48" s="66">
        <v>1.9082459046567275</v>
      </c>
      <c r="AI48" s="66">
        <v>1060.0</v>
      </c>
      <c r="AJ48" s="66">
        <v>1099.9302258539713</v>
      </c>
    </row>
    <row r="49" ht="15.75" customHeight="1">
      <c r="A49" s="65" t="s">
        <v>202</v>
      </c>
      <c r="B49" s="65">
        <v>210065.0</v>
      </c>
      <c r="C49" s="65" t="s">
        <v>77</v>
      </c>
      <c r="D49" s="65" t="s">
        <v>203</v>
      </c>
      <c r="E49" s="65" t="s">
        <v>204</v>
      </c>
      <c r="F49" s="66">
        <v>36369.8</v>
      </c>
      <c r="G49" s="66">
        <v>18169.6</v>
      </c>
      <c r="H49" s="66">
        <v>46362.0</v>
      </c>
      <c r="I49" s="66">
        <v>41002.5</v>
      </c>
      <c r="J49" s="66">
        <v>141903.9</v>
      </c>
      <c r="K49" s="66">
        <v>4933.646</v>
      </c>
      <c r="L49" s="66">
        <v>3242.781</v>
      </c>
      <c r="M49" s="66">
        <v>12820.262999999999</v>
      </c>
      <c r="N49" s="66">
        <v>0.0</v>
      </c>
      <c r="O49" s="66">
        <v>2778.58</v>
      </c>
      <c r="P49" s="66">
        <v>-388.29599999999994</v>
      </c>
      <c r="Q49" s="66">
        <v>23386.974</v>
      </c>
      <c r="R49" s="66">
        <v>5835.632</v>
      </c>
      <c r="S49" s="66">
        <v>124352.55799999999</v>
      </c>
      <c r="T49" s="66">
        <v>284.326</v>
      </c>
      <c r="U49" s="66">
        <v>124636.88399999999</v>
      </c>
      <c r="V49" s="66">
        <v>58322.249101990106</v>
      </c>
      <c r="W49" s="66">
        <v>15936.0</v>
      </c>
      <c r="X49" s="66">
        <v>20087.3</v>
      </c>
      <c r="Y49" s="66">
        <v>8268.947958624654</v>
      </c>
      <c r="Z49" s="66">
        <v>22982.343840332836</v>
      </c>
      <c r="AA49" s="66">
        <v>125596.8409009476</v>
      </c>
      <c r="AB49" s="66">
        <v>-959.9569009476108</v>
      </c>
      <c r="AC49" s="66"/>
      <c r="AD49" s="66"/>
      <c r="AE49" s="66">
        <v>-959.9569009476108</v>
      </c>
      <c r="AF49" s="66">
        <v>3.289809267399083</v>
      </c>
      <c r="AG49" s="66">
        <v>13.26772507225381</v>
      </c>
      <c r="AH49" s="66">
        <v>-82.04499999999999</v>
      </c>
      <c r="AI49" s="66">
        <v>5519.0</v>
      </c>
      <c r="AJ49" s="66">
        <v>9466.343341979746</v>
      </c>
    </row>
    <row r="50" ht="15.75" customHeight="1">
      <c r="A50" s="65" t="s">
        <v>202</v>
      </c>
      <c r="B50" s="65">
        <v>210087.0</v>
      </c>
      <c r="C50" s="65" t="s">
        <v>159</v>
      </c>
      <c r="D50" s="65" t="s">
        <v>203</v>
      </c>
      <c r="E50" s="65" t="s">
        <v>204</v>
      </c>
      <c r="F50" s="66">
        <v>0.0</v>
      </c>
      <c r="G50" s="66">
        <v>9939.1</v>
      </c>
      <c r="H50" s="66">
        <v>0.0</v>
      </c>
      <c r="I50" s="66">
        <v>7522.4</v>
      </c>
      <c r="J50" s="66">
        <v>17461.5</v>
      </c>
      <c r="K50" s="66">
        <v>1461.427</v>
      </c>
      <c r="L50" s="66">
        <v>1602.314</v>
      </c>
      <c r="M50" s="66">
        <v>2032.677</v>
      </c>
      <c r="N50" s="66">
        <v>0.0</v>
      </c>
      <c r="O50" s="66">
        <v>143.389</v>
      </c>
      <c r="P50" s="66">
        <v>0.0</v>
      </c>
      <c r="Q50" s="66">
        <v>5239.807</v>
      </c>
      <c r="R50" s="66">
        <v>0.0</v>
      </c>
      <c r="S50" s="66">
        <v>12221.693</v>
      </c>
      <c r="T50" s="66">
        <v>22.131999999999987</v>
      </c>
      <c r="U50" s="66">
        <v>12243.824999999999</v>
      </c>
      <c r="V50" s="66">
        <v>5738.793</v>
      </c>
      <c r="W50" s="66">
        <v>961.556</v>
      </c>
      <c r="X50" s="66">
        <v>468.36400000000003</v>
      </c>
      <c r="Y50" s="66">
        <v>1277.1</v>
      </c>
      <c r="Z50" s="66">
        <v>4118.819</v>
      </c>
      <c r="AA50" s="66">
        <v>12564.632000000001</v>
      </c>
      <c r="AB50" s="66">
        <v>-320.8070000000025</v>
      </c>
      <c r="AC50" s="66"/>
      <c r="AD50" s="66"/>
      <c r="AE50" s="66">
        <v>-320.8070000000025</v>
      </c>
      <c r="AF50" s="66">
        <v>0.0</v>
      </c>
      <c r="AG50" s="66">
        <v>0.0</v>
      </c>
      <c r="AH50" s="66">
        <v>-6.933234316632134</v>
      </c>
      <c r="AI50" s="66">
        <v>0.0</v>
      </c>
      <c r="AJ50" s="66">
        <v>0.0</v>
      </c>
    </row>
    <row r="51" ht="15.75" customHeight="1">
      <c r="A51" s="65" t="s">
        <v>202</v>
      </c>
      <c r="B51" s="65">
        <v>210088.0</v>
      </c>
      <c r="C51" s="65" t="s">
        <v>160</v>
      </c>
      <c r="D51" s="65" t="s">
        <v>203</v>
      </c>
      <c r="E51" s="65" t="s">
        <v>204</v>
      </c>
      <c r="F51" s="66">
        <v>0.0</v>
      </c>
      <c r="G51" s="66">
        <v>5070.179039999999</v>
      </c>
      <c r="H51" s="66">
        <v>0.0</v>
      </c>
      <c r="I51" s="66">
        <v>3055.8150600000004</v>
      </c>
      <c r="J51" s="66">
        <v>8125.9941</v>
      </c>
      <c r="K51" s="66">
        <v>832.64693</v>
      </c>
      <c r="L51" s="66">
        <v>129.37126</v>
      </c>
      <c r="M51" s="66">
        <v>6.1358894410846005</v>
      </c>
      <c r="N51" s="66">
        <v>0.0</v>
      </c>
      <c r="O51" s="66">
        <v>385.50002000000006</v>
      </c>
      <c r="P51" s="66">
        <v>25.340000558915193</v>
      </c>
      <c r="Q51" s="66">
        <v>1378.9941</v>
      </c>
      <c r="R51" s="66">
        <v>0.0</v>
      </c>
      <c r="S51" s="66">
        <v>6747.0</v>
      </c>
      <c r="T51" s="66">
        <v>135.0</v>
      </c>
      <c r="U51" s="66">
        <v>6882.0</v>
      </c>
      <c r="V51" s="66">
        <v>4832.1</v>
      </c>
      <c r="W51" s="66">
        <v>780.0</v>
      </c>
      <c r="X51" s="66">
        <v>804.0</v>
      </c>
      <c r="Y51" s="66">
        <v>449.90000000000003</v>
      </c>
      <c r="Z51" s="66">
        <v>770.9999999999999</v>
      </c>
      <c r="AA51" s="66">
        <v>7637.0</v>
      </c>
      <c r="AB51" s="66">
        <v>-755.0</v>
      </c>
      <c r="AC51" s="66"/>
      <c r="AD51" s="66"/>
      <c r="AE51" s="66">
        <v>-755.0</v>
      </c>
      <c r="AF51" s="66">
        <v>0.0</v>
      </c>
      <c r="AG51" s="66">
        <v>0.0</v>
      </c>
      <c r="AH51" s="66">
        <v>1.26566085076179</v>
      </c>
      <c r="AI51" s="66">
        <v>0.0</v>
      </c>
      <c r="AJ51" s="66">
        <v>0.0</v>
      </c>
    </row>
    <row r="52" ht="15.75" customHeight="1">
      <c r="A52" s="65" t="s">
        <v>202</v>
      </c>
      <c r="B52" s="65">
        <v>210333.0</v>
      </c>
      <c r="C52" s="65" t="s">
        <v>161</v>
      </c>
      <c r="D52" s="65" t="s">
        <v>203</v>
      </c>
      <c r="E52" s="65" t="s">
        <v>204</v>
      </c>
      <c r="F52" s="66">
        <v>0.0</v>
      </c>
      <c r="G52" s="66">
        <v>0.0</v>
      </c>
      <c r="H52" s="66">
        <v>0.0</v>
      </c>
      <c r="I52" s="66">
        <v>18495.626439999996</v>
      </c>
      <c r="J52" s="66">
        <v>18495.626439999996</v>
      </c>
      <c r="K52" s="66">
        <v>2689.0</v>
      </c>
      <c r="L52" s="66">
        <v>325.0</v>
      </c>
      <c r="M52" s="66">
        <v>1317.5658899999999</v>
      </c>
      <c r="N52" s="66">
        <v>0.0</v>
      </c>
      <c r="O52" s="66">
        <v>1252.43411</v>
      </c>
      <c r="P52" s="66">
        <v>44.62947000000001</v>
      </c>
      <c r="Q52" s="66">
        <v>5628.62947</v>
      </c>
      <c r="R52" s="66">
        <v>0.0</v>
      </c>
      <c r="S52" s="66">
        <v>12866.996969999997</v>
      </c>
      <c r="T52" s="66">
        <v>28.0</v>
      </c>
      <c r="U52" s="66">
        <v>12894.996969999997</v>
      </c>
      <c r="V52" s="66">
        <v>6984.7</v>
      </c>
      <c r="W52" s="66">
        <v>1336.3849691324415</v>
      </c>
      <c r="X52" s="66">
        <v>2034.0</v>
      </c>
      <c r="Y52" s="66">
        <v>99.91430929066249</v>
      </c>
      <c r="Z52" s="66">
        <v>4147.485690709338</v>
      </c>
      <c r="AA52" s="66">
        <v>14602.484969132443</v>
      </c>
      <c r="AB52" s="66">
        <v>-1707.487999132447</v>
      </c>
      <c r="AC52" s="66"/>
      <c r="AD52" s="66"/>
      <c r="AE52" s="66">
        <v>-1707.487999132447</v>
      </c>
      <c r="AF52" s="66">
        <v>0.0</v>
      </c>
      <c r="AG52" s="66">
        <v>0.0</v>
      </c>
      <c r="AH52" s="66">
        <v>0.3974449233305287</v>
      </c>
      <c r="AI52" s="66">
        <v>0.0</v>
      </c>
      <c r="AJ52" s="66">
        <v>0.0</v>
      </c>
    </row>
    <row r="53" ht="15.75" customHeight="1">
      <c r="A53" s="65" t="s">
        <v>202</v>
      </c>
      <c r="B53" s="65">
        <v>213300.0</v>
      </c>
      <c r="C53" s="65" t="s">
        <v>162</v>
      </c>
      <c r="D53" s="65" t="s">
        <v>203</v>
      </c>
      <c r="E53" s="65" t="s">
        <v>204</v>
      </c>
      <c r="F53" s="66">
        <v>23023.986019999997</v>
      </c>
      <c r="G53" s="66">
        <v>1225.36762</v>
      </c>
      <c r="H53" s="66">
        <v>19691.16098</v>
      </c>
      <c r="I53" s="66">
        <v>16385.421380000003</v>
      </c>
      <c r="J53" s="66">
        <v>60325.936</v>
      </c>
      <c r="K53" s="66">
        <v>621.1406800000001</v>
      </c>
      <c r="L53" s="66">
        <v>5.4129999999999985</v>
      </c>
      <c r="M53" s="66">
        <v>956.7066099999993</v>
      </c>
      <c r="N53" s="66">
        <v>0.0</v>
      </c>
      <c r="O53" s="66">
        <v>2101.04225</v>
      </c>
      <c r="P53" s="66">
        <v>0.0</v>
      </c>
      <c r="Q53" s="66">
        <v>3684.302539999999</v>
      </c>
      <c r="R53" s="66">
        <v>0.0</v>
      </c>
      <c r="S53" s="66">
        <v>56641.633460000005</v>
      </c>
      <c r="T53" s="66">
        <v>1592.786</v>
      </c>
      <c r="U53" s="66">
        <v>58234.419460000005</v>
      </c>
      <c r="V53" s="66">
        <v>35728.89304879115</v>
      </c>
      <c r="W53" s="66">
        <v>3915.7908800000005</v>
      </c>
      <c r="X53" s="66">
        <v>5324.73</v>
      </c>
      <c r="Y53" s="66">
        <v>5396.996383720349</v>
      </c>
      <c r="Z53" s="66">
        <v>6515.0523794284245</v>
      </c>
      <c r="AA53" s="66">
        <v>56881.46269193992</v>
      </c>
      <c r="AB53" s="66">
        <v>1352.9567680600812</v>
      </c>
      <c r="AC53" s="66"/>
      <c r="AD53" s="66"/>
      <c r="AE53" s="66">
        <v>1352.9567680600812</v>
      </c>
      <c r="AF53" s="66">
        <v>2.42467097487697</v>
      </c>
      <c r="AG53" s="66">
        <v>98.23465747239355</v>
      </c>
      <c r="AH53" s="66">
        <v>1.1546080678389488</v>
      </c>
      <c r="AI53" s="66">
        <v>410.0</v>
      </c>
      <c r="AJ53" s="66">
        <v>579.0366063822747</v>
      </c>
    </row>
    <row r="54" ht="15.75" customHeight="1">
      <c r="A54" s="65" t="s">
        <v>202</v>
      </c>
      <c r="B54" s="65">
        <v>214000.0</v>
      </c>
      <c r="C54" s="65" t="s">
        <v>163</v>
      </c>
      <c r="D54" s="65" t="s">
        <v>203</v>
      </c>
      <c r="E54" s="65" t="s">
        <v>204</v>
      </c>
      <c r="F54" s="66">
        <v>139227.512</v>
      </c>
      <c r="G54" s="66">
        <v>9371.05049</v>
      </c>
      <c r="H54" s="66">
        <v>16527.235419999997</v>
      </c>
      <c r="I54" s="66">
        <v>1052.18636</v>
      </c>
      <c r="J54" s="66">
        <v>166177.98426999996</v>
      </c>
      <c r="K54" s="66">
        <v>401.8858</v>
      </c>
      <c r="L54" s="66">
        <v>6720.91438</v>
      </c>
      <c r="M54" s="66">
        <v>17620.984080000002</v>
      </c>
      <c r="N54" s="66">
        <v>0.0</v>
      </c>
      <c r="O54" s="66">
        <v>2301.5919599999997</v>
      </c>
      <c r="P54" s="66">
        <v>0.0</v>
      </c>
      <c r="Q54" s="66">
        <v>27045.37622</v>
      </c>
      <c r="R54" s="66">
        <v>0.0</v>
      </c>
      <c r="S54" s="66">
        <v>139132.60804999995</v>
      </c>
      <c r="T54" s="66">
        <v>14829.908240000019</v>
      </c>
      <c r="U54" s="66">
        <v>153962.51628999997</v>
      </c>
      <c r="V54" s="66">
        <v>108323.62106482273</v>
      </c>
      <c r="W54" s="66">
        <v>5381.64055</v>
      </c>
      <c r="X54" s="66">
        <v>8969.49885</v>
      </c>
      <c r="Y54" s="66">
        <v>18782.510819999996</v>
      </c>
      <c r="Z54" s="66">
        <v>21764.850786426025</v>
      </c>
      <c r="AA54" s="66">
        <v>163222.12207124874</v>
      </c>
      <c r="AB54" s="66">
        <v>-9259.60578124877</v>
      </c>
      <c r="AC54" s="66"/>
      <c r="AD54" s="66"/>
      <c r="AE54" s="66">
        <v>-9259.60578124877</v>
      </c>
      <c r="AF54" s="66">
        <v>1.499669516789996</v>
      </c>
      <c r="AG54" s="66">
        <v>19.55070757147362</v>
      </c>
      <c r="AH54" s="66">
        <v>1.1847741978818416</v>
      </c>
      <c r="AI54" s="66">
        <v>7825.0</v>
      </c>
      <c r="AJ54" s="66">
        <v>8348.655488531047</v>
      </c>
    </row>
    <row r="55" ht="15.75" customHeight="1">
      <c r="A55" s="65" t="s">
        <v>202</v>
      </c>
      <c r="B55" s="65">
        <v>214003.0</v>
      </c>
      <c r="C55" s="65" t="s">
        <v>164</v>
      </c>
      <c r="D55" s="65" t="s">
        <v>203</v>
      </c>
      <c r="E55" s="65" t="s">
        <v>204</v>
      </c>
      <c r="F55" s="66">
        <v>17194.8</v>
      </c>
      <c r="G55" s="66">
        <v>1042.0</v>
      </c>
      <c r="H55" s="66">
        <v>4975.1</v>
      </c>
      <c r="I55" s="66">
        <v>963.7</v>
      </c>
      <c r="J55" s="66">
        <v>24175.600000000002</v>
      </c>
      <c r="K55" s="66">
        <v>769.5</v>
      </c>
      <c r="L55" s="66">
        <v>445.3</v>
      </c>
      <c r="M55" s="66">
        <v>2321.0</v>
      </c>
      <c r="N55" s="66">
        <v>0.0</v>
      </c>
      <c r="O55" s="66">
        <v>42.4</v>
      </c>
      <c r="P55" s="66">
        <v>284.5</v>
      </c>
      <c r="Q55" s="66">
        <v>3862.7000000000003</v>
      </c>
      <c r="R55" s="66">
        <v>0.0</v>
      </c>
      <c r="S55" s="66">
        <v>20312.9</v>
      </c>
      <c r="T55" s="66">
        <v>286.6</v>
      </c>
      <c r="U55" s="66">
        <v>20599.5</v>
      </c>
      <c r="V55" s="66">
        <v>15086.9</v>
      </c>
      <c r="W55" s="66">
        <v>0.0</v>
      </c>
      <c r="X55" s="66">
        <v>1901.3</v>
      </c>
      <c r="Y55" s="66">
        <v>1286.2</v>
      </c>
      <c r="Z55" s="66">
        <v>4237.4</v>
      </c>
      <c r="AA55" s="66">
        <v>22511.800000000003</v>
      </c>
      <c r="AB55" s="66">
        <v>-1912.300000000003</v>
      </c>
      <c r="AC55" s="66"/>
      <c r="AD55" s="66"/>
      <c r="AE55" s="66">
        <v>-1912.300000000003</v>
      </c>
      <c r="AF55" s="66">
        <v>1.3565603361144694</v>
      </c>
      <c r="AG55" s="66">
        <v>14.034082389524128</v>
      </c>
      <c r="AH55" s="66">
        <v>1.712</v>
      </c>
      <c r="AI55" s="66">
        <v>1471.0</v>
      </c>
      <c r="AJ55" s="66">
        <v>1604.0806498901663</v>
      </c>
    </row>
    <row r="56" ht="15.75" customHeight="1">
      <c r="A56" s="65" t="s">
        <v>202</v>
      </c>
      <c r="B56" s="65">
        <v>214020.0</v>
      </c>
      <c r="C56" s="65" t="s">
        <v>165</v>
      </c>
      <c r="D56" s="65" t="s">
        <v>203</v>
      </c>
      <c r="E56" s="65" t="s">
        <v>204</v>
      </c>
      <c r="F56" s="66">
        <v>7625.5</v>
      </c>
      <c r="G56" s="66">
        <v>845.8</v>
      </c>
      <c r="H56" s="66">
        <v>697.2</v>
      </c>
      <c r="I56" s="66">
        <v>0.0</v>
      </c>
      <c r="J56" s="66">
        <v>9168.5</v>
      </c>
      <c r="K56" s="66">
        <v>1051.5</v>
      </c>
      <c r="L56" s="66">
        <v>70.3</v>
      </c>
      <c r="M56" s="66">
        <v>1409.6</v>
      </c>
      <c r="N56" s="66">
        <v>0.0</v>
      </c>
      <c r="O56" s="66">
        <v>30.6</v>
      </c>
      <c r="P56" s="66">
        <v>0.0</v>
      </c>
      <c r="Q56" s="66">
        <v>2561.9999999999995</v>
      </c>
      <c r="R56" s="66">
        <v>0.0</v>
      </c>
      <c r="S56" s="66">
        <v>6606.5</v>
      </c>
      <c r="T56" s="66">
        <v>671.5</v>
      </c>
      <c r="U56" s="66">
        <v>7278.0</v>
      </c>
      <c r="V56" s="66">
        <v>5254.430415853944</v>
      </c>
      <c r="W56" s="66">
        <v>24.799999999999955</v>
      </c>
      <c r="X56" s="66">
        <v>245.9</v>
      </c>
      <c r="Y56" s="66">
        <v>955.7</v>
      </c>
      <c r="Z56" s="66">
        <v>1407.3488583333333</v>
      </c>
      <c r="AA56" s="66">
        <v>7888.179274187279</v>
      </c>
      <c r="AB56" s="66">
        <v>-610.1792741872778</v>
      </c>
      <c r="AC56" s="66"/>
      <c r="AD56" s="66"/>
      <c r="AE56" s="66">
        <v>-610.1792741872778</v>
      </c>
      <c r="AF56" s="66">
        <v>1.3551267376132878</v>
      </c>
      <c r="AG56" s="66">
        <v>9.239341524578856</v>
      </c>
      <c r="AH56" s="66">
        <v>2.49</v>
      </c>
      <c r="AI56" s="66">
        <v>775.0</v>
      </c>
      <c r="AJ56" s="66">
        <v>853.759897629375</v>
      </c>
    </row>
    <row r="57" ht="15.75" customHeight="1">
      <c r="A57" s="65" t="s">
        <v>202</v>
      </c>
      <c r="B57" s="65">
        <v>218992.0</v>
      </c>
      <c r="C57" s="65" t="s">
        <v>158</v>
      </c>
      <c r="D57" s="65" t="s">
        <v>203</v>
      </c>
      <c r="E57" s="65" t="s">
        <v>204</v>
      </c>
      <c r="F57" s="66">
        <v>96404.22769999999</v>
      </c>
      <c r="G57" s="66">
        <v>8194.21364</v>
      </c>
      <c r="H57" s="66">
        <v>131344.41747</v>
      </c>
      <c r="I57" s="66">
        <v>19102.70929</v>
      </c>
      <c r="J57" s="66">
        <v>255045.56809999995</v>
      </c>
      <c r="K57" s="66">
        <v>11836.0</v>
      </c>
      <c r="L57" s="66">
        <v>4333.0</v>
      </c>
      <c r="M57" s="66">
        <v>19115.0</v>
      </c>
      <c r="N57" s="66">
        <v>0.0</v>
      </c>
      <c r="O57" s="66">
        <v>6628.116181002502</v>
      </c>
      <c r="P57" s="66">
        <v>1251.9149889974742</v>
      </c>
      <c r="Q57" s="66">
        <v>43164.03116999997</v>
      </c>
      <c r="R57" s="66">
        <v>4104.0</v>
      </c>
      <c r="S57" s="66">
        <v>215985.53693</v>
      </c>
      <c r="T57" s="66">
        <v>4076.0</v>
      </c>
      <c r="U57" s="66">
        <v>220061.53693</v>
      </c>
      <c r="V57" s="66">
        <v>90458.8</v>
      </c>
      <c r="W57" s="66">
        <v>15919.0</v>
      </c>
      <c r="X57" s="66">
        <v>30008.0</v>
      </c>
      <c r="Y57" s="66">
        <v>7419.4981</v>
      </c>
      <c r="Z57" s="66">
        <v>46763.801900000006</v>
      </c>
      <c r="AA57" s="66">
        <v>190569.1</v>
      </c>
      <c r="AB57" s="66">
        <v>29492.436930000025</v>
      </c>
      <c r="AC57" s="66"/>
      <c r="AD57" s="66"/>
      <c r="AE57" s="66">
        <v>29492.436930000025</v>
      </c>
      <c r="AF57" s="66">
        <v>4.948182393670836</v>
      </c>
      <c r="AG57" s="66">
        <v>53.88630167850973</v>
      </c>
      <c r="AH57" s="66">
        <v>1.5958990672100133</v>
      </c>
      <c r="AI57" s="66">
        <v>3158.0</v>
      </c>
      <c r="AJ57" s="66">
        <v>3536.5036022874883</v>
      </c>
    </row>
    <row r="58" ht="15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</row>
    <row r="59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</row>
    <row r="60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</row>
    <row r="61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</row>
    <row r="62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</row>
    <row r="63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</row>
    <row r="64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</row>
    <row r="65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</row>
    <row r="66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</row>
    <row r="67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</row>
    <row r="68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</row>
    <row r="69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</row>
    <row r="70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</row>
    <row r="71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</row>
    <row r="72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</row>
    <row r="73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</row>
    <row r="74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</row>
    <row r="75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</row>
    <row r="76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</row>
    <row r="77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</row>
    <row r="78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</row>
    <row r="79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</row>
    <row r="80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</row>
    <row r="81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</row>
    <row r="82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</row>
    <row r="83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</row>
    <row r="84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</row>
    <row r="85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</row>
    <row r="86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</row>
    <row r="87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</row>
    <row r="88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</row>
    <row r="89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</row>
    <row r="90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</row>
    <row r="91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</row>
    <row r="92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</row>
    <row r="93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</row>
    <row r="94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</row>
    <row r="95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</row>
    <row r="96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</row>
    <row r="97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</row>
    <row r="98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</row>
    <row r="99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</row>
    <row r="100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</row>
    <row r="101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</row>
    <row r="102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</row>
    <row r="103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</row>
    <row r="104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</row>
    <row r="105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</row>
    <row r="106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</row>
    <row r="107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</row>
    <row r="108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</row>
    <row r="109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</row>
    <row r="110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</row>
    <row r="111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</row>
    <row r="112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</row>
    <row r="113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</row>
    <row r="114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</row>
    <row r="115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</row>
    <row r="116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</row>
    <row r="117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</row>
    <row r="118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</row>
    <row r="119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</row>
    <row r="120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</row>
    <row r="121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</row>
    <row r="122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</row>
    <row r="123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</row>
    <row r="124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</row>
    <row r="125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</row>
    <row r="126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</row>
    <row r="127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</row>
    <row r="128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</row>
    <row r="129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</row>
    <row r="130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</row>
    <row r="131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</row>
    <row r="132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</row>
    <row r="133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</row>
    <row r="134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</row>
    <row r="135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</row>
    <row r="136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</row>
    <row r="137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</row>
    <row r="138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</row>
    <row r="139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</row>
    <row r="140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</row>
    <row r="141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</row>
    <row r="142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</row>
    <row r="143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</row>
    <row r="144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</row>
    <row r="145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</row>
    <row r="146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</row>
    <row r="147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</row>
    <row r="148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</row>
    <row r="149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</row>
    <row r="150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</row>
    <row r="151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</row>
    <row r="152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</row>
    <row r="153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</row>
    <row r="154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</row>
    <row r="155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</row>
    <row r="156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</row>
    <row r="157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</row>
    <row r="158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</row>
    <row r="159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</row>
    <row r="160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</row>
    <row r="161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</row>
    <row r="162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</row>
    <row r="163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</row>
    <row r="164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</row>
    <row r="165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</row>
    <row r="166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</row>
    <row r="167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</row>
    <row r="168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</row>
    <row r="169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</row>
    <row r="170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</row>
    <row r="171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</row>
    <row r="172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</row>
    <row r="173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</row>
    <row r="174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</row>
    <row r="175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</row>
    <row r="176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</row>
    <row r="177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</row>
    <row r="178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</row>
    <row r="179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</row>
    <row r="180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</row>
    <row r="181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</row>
    <row r="182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</row>
    <row r="183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</row>
    <row r="184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</row>
    <row r="185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</row>
    <row r="186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</row>
    <row r="187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</row>
    <row r="188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</row>
    <row r="189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</row>
    <row r="190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</row>
    <row r="191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</row>
    <row r="192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</row>
    <row r="193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</row>
    <row r="194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</row>
    <row r="195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</row>
    <row r="196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</row>
    <row r="197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</row>
    <row r="198" ht="15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</row>
    <row r="199" ht="15.7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</row>
    <row r="200" ht="15.7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</row>
    <row r="201" ht="15.7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</row>
    <row r="202" ht="15.7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</row>
    <row r="203" ht="15.7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</row>
    <row r="204" ht="15.7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</row>
    <row r="205" ht="15.7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</row>
    <row r="206" ht="15.7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</row>
    <row r="207" ht="15.7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</row>
    <row r="208" ht="15.7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</row>
    <row r="209" ht="15.7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</row>
    <row r="210" ht="15.7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</row>
    <row r="211" ht="15.7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</row>
    <row r="212" ht="15.7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</row>
    <row r="213" ht="15.75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</row>
    <row r="214" ht="15.75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</row>
    <row r="215" ht="15.75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</row>
    <row r="216" ht="15.75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</row>
    <row r="217" ht="15.75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</row>
    <row r="218" ht="15.75" customHeigh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</row>
    <row r="219" ht="15.75" customHeight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</row>
    <row r="220" ht="15.75" customHeight="1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</row>
    <row r="221" ht="15.75" customHeight="1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</row>
    <row r="222" ht="15.75" customHeight="1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</row>
    <row r="223" ht="15.75" customHeight="1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</row>
    <row r="224" ht="15.75" customHeight="1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</row>
    <row r="225" ht="15.75" customHeight="1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</row>
    <row r="226" ht="15.75" customHeight="1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</row>
    <row r="227" ht="15.75" customHeight="1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</row>
    <row r="228" ht="15.75" customHeight="1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</row>
    <row r="229" ht="15.75" customHeight="1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</row>
    <row r="230" ht="15.75" customHeight="1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</row>
    <row r="231" ht="15.75" customHeight="1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</row>
    <row r="232" ht="15.75" customHeight="1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</row>
    <row r="233" ht="15.75" customHeight="1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</row>
    <row r="234" ht="15.75" customHeight="1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</row>
    <row r="235" ht="15.75" customHeight="1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</row>
    <row r="236" ht="15.75" customHeight="1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</row>
    <row r="237" ht="15.75" customHeight="1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</row>
    <row r="238" ht="15.75" customHeight="1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</row>
    <row r="239" ht="15.75" customHeight="1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</row>
    <row r="240" ht="15.75" customHeight="1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</row>
    <row r="241" ht="15.75" customHeight="1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</row>
    <row r="242" ht="15.75" customHeight="1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</row>
    <row r="243" ht="15.75" customHeight="1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</row>
    <row r="244" ht="15.75" customHeight="1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</row>
    <row r="245" ht="15.75" customHeight="1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</row>
    <row r="246" ht="15.75" customHeight="1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</row>
    <row r="247" ht="15.75" customHeight="1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</row>
    <row r="248" ht="15.75" customHeight="1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</row>
    <row r="249" ht="15.75" customHeight="1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</row>
    <row r="250" ht="15.75" customHeight="1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</row>
    <row r="251" ht="15.75" customHeight="1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</row>
    <row r="252" ht="15.75" customHeight="1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</row>
    <row r="253" ht="15.75" customHeight="1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</row>
    <row r="254" ht="15.75" customHeight="1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</row>
    <row r="255" ht="15.75" customHeight="1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</row>
    <row r="256" ht="15.75" customHeight="1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</row>
    <row r="257" ht="15.75" customHeight="1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</row>
    <row r="258" ht="15.75" customHeight="1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</row>
    <row r="259" ht="15.75" customHeight="1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</row>
    <row r="260" ht="15.75" customHeight="1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J260" s="9"/>
    </row>
    <row r="261" ht="15.75" customHeight="1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</row>
    <row r="262" ht="15.75" customHeight="1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</row>
    <row r="263" ht="15.75" customHeight="1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</row>
    <row r="264" ht="15.75" customHeight="1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</row>
    <row r="265" ht="15.75" customHeight="1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</row>
    <row r="266" ht="15.75" customHeight="1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J266" s="9"/>
    </row>
    <row r="267" ht="15.75" customHeight="1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J267" s="9"/>
    </row>
    <row r="268" ht="15.75" customHeight="1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J268" s="9"/>
    </row>
    <row r="269" ht="15.75" customHeight="1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J269" s="9"/>
    </row>
    <row r="270" ht="15.75" customHeight="1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J270" s="9"/>
    </row>
    <row r="271" ht="15.75" customHeight="1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</row>
    <row r="272" ht="15.75" customHeight="1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J272" s="9"/>
    </row>
    <row r="273" ht="15.75" customHeight="1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J273" s="9"/>
    </row>
    <row r="274" ht="15.75" customHeight="1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J274" s="9"/>
    </row>
    <row r="275" ht="15.75" customHeight="1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J275" s="9"/>
    </row>
    <row r="276" ht="15.75" customHeight="1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J276" s="9"/>
    </row>
    <row r="277" ht="15.75" customHeight="1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</row>
    <row r="278" ht="15.75" customHeight="1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9"/>
    </row>
    <row r="279" ht="15.75" customHeight="1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J279" s="9"/>
    </row>
    <row r="280" ht="15.75" customHeight="1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J280" s="9"/>
    </row>
    <row r="281" ht="15.75" customHeight="1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9"/>
    </row>
    <row r="282" ht="15.75" customHeight="1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J282" s="9"/>
    </row>
    <row r="283" ht="15.75" customHeight="1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  <c r="AJ283" s="9"/>
    </row>
    <row r="284" ht="15.75" customHeight="1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J284" s="9"/>
    </row>
    <row r="285" ht="15.75" customHeight="1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J285" s="9"/>
    </row>
    <row r="286" ht="15.75" customHeight="1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J286" s="9"/>
    </row>
    <row r="287" ht="15.75" customHeight="1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J287" s="9"/>
    </row>
    <row r="288" ht="15.75" customHeight="1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J288" s="9"/>
    </row>
    <row r="289" ht="15.75" customHeight="1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  <c r="AJ289" s="9"/>
    </row>
    <row r="290" ht="15.75" customHeight="1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  <c r="AJ290" s="9"/>
    </row>
    <row r="291" ht="15.75" customHeight="1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J291" s="9"/>
    </row>
    <row r="292" ht="15.75" customHeight="1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  <c r="AJ292" s="9"/>
    </row>
    <row r="293" ht="15.75" customHeight="1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J293" s="9"/>
    </row>
    <row r="294" ht="15.75" customHeight="1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  <c r="AJ294" s="9"/>
    </row>
    <row r="295" ht="15.75" customHeight="1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J295" s="9"/>
    </row>
    <row r="296" ht="15.75" customHeight="1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J296" s="9"/>
    </row>
    <row r="297" ht="15.75" customHeight="1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J297" s="9"/>
    </row>
    <row r="298" ht="15.75" customHeight="1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J298" s="9"/>
    </row>
    <row r="299" ht="15.75" customHeight="1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  <c r="AJ299" s="9"/>
    </row>
    <row r="300" ht="15.75" customHeight="1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  <c r="AJ300" s="9"/>
    </row>
    <row r="301" ht="15.75" customHeight="1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J301" s="9"/>
    </row>
    <row r="302" ht="15.75" customHeight="1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  <c r="AJ302" s="9"/>
    </row>
    <row r="303" ht="15.75" customHeight="1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  <c r="AJ303" s="9"/>
    </row>
    <row r="304" ht="15.75" customHeight="1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  <c r="AJ304" s="9"/>
    </row>
    <row r="305" ht="15.75" customHeight="1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J305" s="9"/>
    </row>
    <row r="306" ht="15.75" customHeight="1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J306" s="9"/>
    </row>
    <row r="307" ht="15.75" customHeight="1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J307" s="9"/>
    </row>
    <row r="308" ht="15.75" customHeight="1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  <c r="AJ308" s="9"/>
    </row>
    <row r="309" ht="15.75" customHeight="1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  <c r="AJ309" s="9"/>
    </row>
    <row r="310" ht="15.75" customHeight="1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  <c r="AJ310" s="9"/>
    </row>
    <row r="311" ht="15.75" customHeight="1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  <c r="AJ311" s="9"/>
    </row>
    <row r="312" ht="15.75" customHeight="1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  <c r="AJ312" s="9"/>
    </row>
    <row r="313" ht="15.75" customHeight="1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  <c r="AJ313" s="9"/>
    </row>
    <row r="314" ht="15.75" customHeight="1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  <c r="AJ314" s="9"/>
    </row>
    <row r="315" ht="15.75" customHeight="1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  <c r="AJ315" s="9"/>
    </row>
    <row r="316" ht="15.75" customHeight="1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  <c r="AJ316" s="9"/>
    </row>
    <row r="317" ht="15.75" customHeight="1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  <c r="AJ317" s="9"/>
    </row>
    <row r="318" ht="15.75" customHeight="1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  <c r="AJ318" s="9"/>
    </row>
    <row r="319" ht="15.75" customHeight="1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  <c r="AJ319" s="9"/>
    </row>
    <row r="320" ht="15.75" customHeight="1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  <c r="AJ320" s="9"/>
    </row>
    <row r="321" ht="15.75" customHeight="1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  <c r="AJ321" s="9"/>
    </row>
    <row r="322" ht="15.75" customHeight="1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9"/>
      <c r="AJ322" s="9"/>
    </row>
    <row r="323" ht="15.75" customHeight="1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  <c r="AJ323" s="9"/>
    </row>
    <row r="324" ht="15.75" customHeight="1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  <c r="AJ324" s="9"/>
    </row>
    <row r="325" ht="15.75" customHeight="1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  <c r="AJ325" s="9"/>
    </row>
    <row r="326" ht="15.75" customHeight="1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  <c r="AJ326" s="9"/>
    </row>
    <row r="327" ht="15.75" customHeight="1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  <c r="AJ327" s="9"/>
    </row>
    <row r="328" ht="15.75" customHeight="1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  <c r="AJ328" s="9"/>
    </row>
    <row r="329" ht="15.75" customHeight="1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  <c r="AJ329" s="9"/>
    </row>
    <row r="330" ht="15.75" customHeight="1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  <c r="AJ330" s="9"/>
    </row>
    <row r="331" ht="15.75" customHeight="1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  <c r="AJ331" s="9"/>
    </row>
    <row r="332" ht="15.75" customHeight="1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  <c r="AJ332" s="9"/>
    </row>
    <row r="333" ht="15.75" customHeight="1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  <c r="AJ333" s="9"/>
    </row>
    <row r="334" ht="15.75" customHeight="1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  <c r="AJ334" s="9"/>
    </row>
    <row r="335" ht="15.75" customHeight="1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  <c r="AJ335" s="9"/>
    </row>
    <row r="336" ht="15.75" customHeight="1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  <c r="AI336" s="9"/>
      <c r="AJ336" s="9"/>
    </row>
    <row r="337" ht="15.75" customHeight="1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  <c r="AJ337" s="9"/>
    </row>
    <row r="338" ht="15.75" customHeight="1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9"/>
      <c r="AJ338" s="9"/>
    </row>
    <row r="339" ht="15.75" customHeight="1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  <c r="AJ339" s="9"/>
    </row>
    <row r="340" ht="15.75" customHeight="1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  <c r="AJ340" s="9"/>
    </row>
    <row r="341" ht="15.75" customHeight="1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  <c r="AJ341" s="9"/>
    </row>
    <row r="342" ht="15.75" customHeight="1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  <c r="AJ342" s="9"/>
    </row>
    <row r="343" ht="15.75" customHeight="1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9"/>
      <c r="AJ343" s="9"/>
    </row>
    <row r="344" ht="15.75" customHeight="1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  <c r="AJ344" s="9"/>
    </row>
    <row r="345" ht="15.75" customHeight="1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  <c r="AJ345" s="9"/>
    </row>
    <row r="346" ht="15.75" customHeight="1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9"/>
      <c r="AJ346" s="9"/>
    </row>
    <row r="347" ht="15.75" customHeight="1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  <c r="AI347" s="9"/>
      <c r="AJ347" s="9"/>
    </row>
    <row r="348" ht="15.75" customHeight="1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  <c r="AI348" s="9"/>
      <c r="AJ348" s="9"/>
    </row>
    <row r="349" ht="15.75" customHeight="1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  <c r="AI349" s="9"/>
      <c r="AJ349" s="9"/>
    </row>
    <row r="350" ht="15.75" customHeight="1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9"/>
      <c r="AJ350" s="9"/>
    </row>
    <row r="351" ht="15.75" customHeight="1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  <c r="AI351" s="9"/>
      <c r="AJ351" s="9"/>
    </row>
    <row r="352" ht="15.75" customHeight="1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  <c r="AI352" s="9"/>
      <c r="AJ352" s="9"/>
    </row>
    <row r="353" ht="15.75" customHeight="1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  <c r="AJ353" s="9"/>
    </row>
    <row r="354" ht="15.75" customHeight="1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9"/>
      <c r="AJ354" s="9"/>
    </row>
    <row r="355" ht="15.75" customHeight="1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9"/>
      <c r="AJ355" s="9"/>
    </row>
    <row r="356" ht="15.75" customHeight="1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  <c r="AI356" s="9"/>
      <c r="AJ356" s="9"/>
    </row>
    <row r="357" ht="15.75" customHeight="1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  <c r="AJ357" s="9"/>
    </row>
    <row r="358" ht="15.75" customHeight="1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  <c r="AI358" s="9"/>
      <c r="AJ358" s="9"/>
    </row>
    <row r="359" ht="15.75" customHeight="1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  <c r="AI359" s="9"/>
      <c r="AJ359" s="9"/>
    </row>
    <row r="360" ht="15.75" customHeight="1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  <c r="AI360" s="9"/>
      <c r="AJ360" s="9"/>
    </row>
    <row r="361" ht="15.75" customHeight="1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  <c r="AI361" s="9"/>
      <c r="AJ361" s="9"/>
    </row>
    <row r="362" ht="15.75" customHeight="1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9"/>
      <c r="AJ362" s="9"/>
    </row>
    <row r="363" ht="15.75" customHeight="1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  <c r="AI363" s="9"/>
      <c r="AJ363" s="9"/>
    </row>
    <row r="364" ht="15.75" customHeight="1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  <c r="AI364" s="9"/>
      <c r="AJ364" s="9"/>
    </row>
    <row r="365" ht="15.75" customHeight="1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  <c r="AI365" s="9"/>
      <c r="AJ365" s="9"/>
    </row>
    <row r="366" ht="15.75" customHeight="1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  <c r="AI366" s="9"/>
      <c r="AJ366" s="9"/>
    </row>
    <row r="367" ht="15.75" customHeight="1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  <c r="AI367" s="9"/>
      <c r="AJ367" s="9"/>
    </row>
    <row r="368" ht="15.75" customHeight="1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  <c r="AI368" s="9"/>
      <c r="AJ368" s="9"/>
    </row>
    <row r="369" ht="15.75" customHeight="1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  <c r="AI369" s="9"/>
      <c r="AJ369" s="9"/>
    </row>
    <row r="370" ht="15.75" customHeight="1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  <c r="AI370" s="9"/>
      <c r="AJ370" s="9"/>
    </row>
    <row r="371" ht="15.75" customHeight="1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  <c r="AI371" s="9"/>
      <c r="AJ371" s="9"/>
    </row>
    <row r="372" ht="15.75" customHeight="1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  <c r="AI372" s="9"/>
      <c r="AJ372" s="9"/>
    </row>
    <row r="373" ht="15.75" customHeight="1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  <c r="AI373" s="9"/>
      <c r="AJ373" s="9"/>
    </row>
    <row r="374" ht="15.75" customHeight="1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  <c r="AI374" s="9"/>
      <c r="AJ374" s="9"/>
    </row>
    <row r="375" ht="15.75" customHeight="1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  <c r="AI375" s="9"/>
      <c r="AJ375" s="9"/>
    </row>
    <row r="376" ht="15.75" customHeight="1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  <c r="AI376" s="9"/>
      <c r="AJ376" s="9"/>
    </row>
    <row r="377" ht="15.75" customHeight="1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  <c r="AI377" s="9"/>
      <c r="AJ377" s="9"/>
    </row>
    <row r="378" ht="15.75" customHeight="1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  <c r="AI378" s="9"/>
      <c r="AJ378" s="9"/>
    </row>
    <row r="379" ht="15.75" customHeight="1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  <c r="AI379" s="9"/>
      <c r="AJ379" s="9"/>
    </row>
    <row r="380" ht="15.75" customHeight="1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  <c r="AI380" s="9"/>
      <c r="AJ380" s="9"/>
    </row>
    <row r="381" ht="15.75" customHeight="1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I381" s="9"/>
      <c r="AJ381" s="9"/>
    </row>
    <row r="382" ht="15.75" customHeight="1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  <c r="AI382" s="9"/>
      <c r="AJ382" s="9"/>
    </row>
    <row r="383" ht="15.75" customHeight="1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  <c r="AI383" s="9"/>
      <c r="AJ383" s="9"/>
    </row>
    <row r="384" ht="15.75" customHeight="1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  <c r="AI384" s="9"/>
      <c r="AJ384" s="9"/>
    </row>
    <row r="385" ht="15.75" customHeight="1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  <c r="AI385" s="9"/>
      <c r="AJ385" s="9"/>
    </row>
    <row r="386" ht="15.75" customHeight="1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  <c r="AI386" s="9"/>
      <c r="AJ386" s="9"/>
    </row>
    <row r="387" ht="15.75" customHeight="1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  <c r="AI387" s="9"/>
      <c r="AJ387" s="9"/>
    </row>
    <row r="388" ht="15.75" customHeight="1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  <c r="AI388" s="9"/>
      <c r="AJ388" s="9"/>
    </row>
    <row r="389" ht="15.75" customHeight="1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  <c r="AI389" s="9"/>
      <c r="AJ389" s="9"/>
    </row>
    <row r="390" ht="15.75" customHeight="1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  <c r="AI390" s="9"/>
      <c r="AJ390" s="9"/>
    </row>
    <row r="391" ht="15.75" customHeight="1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  <c r="AI391" s="9"/>
      <c r="AJ391" s="9"/>
    </row>
    <row r="392" ht="15.75" customHeight="1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  <c r="AI392" s="9"/>
      <c r="AJ392" s="9"/>
    </row>
    <row r="393" ht="15.75" customHeight="1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  <c r="AI393" s="9"/>
      <c r="AJ393" s="9"/>
    </row>
    <row r="394" ht="15.75" customHeight="1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  <c r="AI394" s="9"/>
      <c r="AJ394" s="9"/>
    </row>
    <row r="395" ht="15.75" customHeight="1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  <c r="AI395" s="9"/>
      <c r="AJ395" s="9"/>
    </row>
    <row r="396" ht="15.75" customHeight="1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  <c r="AI396" s="9"/>
      <c r="AJ396" s="9"/>
    </row>
    <row r="397" ht="15.75" customHeight="1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  <c r="AI397" s="9"/>
      <c r="AJ397" s="9"/>
    </row>
    <row r="398" ht="15.75" customHeight="1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  <c r="AI398" s="9"/>
      <c r="AJ398" s="9"/>
    </row>
    <row r="399" ht="15.75" customHeight="1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9"/>
      <c r="AJ399" s="9"/>
    </row>
    <row r="400" ht="15.75" customHeight="1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  <c r="AI400" s="9"/>
      <c r="AJ400" s="9"/>
    </row>
    <row r="401" ht="15.75" customHeight="1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  <c r="AI401" s="9"/>
      <c r="AJ401" s="9"/>
    </row>
    <row r="402" ht="15.75" customHeight="1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  <c r="AI402" s="9"/>
      <c r="AJ402" s="9"/>
    </row>
    <row r="403" ht="15.75" customHeight="1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  <c r="AI403" s="9"/>
      <c r="AJ403" s="9"/>
    </row>
    <row r="404" ht="15.75" customHeight="1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  <c r="AI404" s="9"/>
      <c r="AJ404" s="9"/>
    </row>
    <row r="405" ht="15.75" customHeight="1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  <c r="AI405" s="9"/>
      <c r="AJ405" s="9"/>
    </row>
    <row r="406" ht="15.75" customHeight="1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  <c r="AI406" s="9"/>
      <c r="AJ406" s="9"/>
    </row>
    <row r="407" ht="15.75" customHeight="1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  <c r="AI407" s="9"/>
      <c r="AJ407" s="9"/>
    </row>
    <row r="408" ht="15.75" customHeight="1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  <c r="AI408" s="9"/>
      <c r="AJ408" s="9"/>
    </row>
    <row r="409" ht="15.75" customHeight="1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  <c r="AI409" s="9"/>
      <c r="AJ409" s="9"/>
    </row>
    <row r="410" ht="15.75" customHeight="1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  <c r="AI410" s="9"/>
      <c r="AJ410" s="9"/>
    </row>
    <row r="411" ht="15.75" customHeight="1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  <c r="AI411" s="9"/>
      <c r="AJ411" s="9"/>
    </row>
    <row r="412" ht="15.75" customHeight="1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9"/>
      <c r="AI412" s="9"/>
      <c r="AJ412" s="9"/>
    </row>
    <row r="413" ht="15.75" customHeight="1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  <c r="AI413" s="9"/>
      <c r="AJ413" s="9"/>
    </row>
    <row r="414" ht="15.75" customHeight="1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  <c r="AI414" s="9"/>
      <c r="AJ414" s="9"/>
    </row>
    <row r="415" ht="15.75" customHeight="1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  <c r="AI415" s="9"/>
      <c r="AJ415" s="9"/>
    </row>
    <row r="416" ht="15.75" customHeight="1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  <c r="AI416" s="9"/>
      <c r="AJ416" s="9"/>
    </row>
    <row r="417" ht="15.75" customHeight="1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  <c r="AI417" s="9"/>
      <c r="AJ417" s="9"/>
    </row>
    <row r="418" ht="15.75" customHeight="1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  <c r="AI418" s="9"/>
      <c r="AJ418" s="9"/>
    </row>
    <row r="419" ht="15.75" customHeight="1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  <c r="AI419" s="9"/>
      <c r="AJ419" s="9"/>
    </row>
    <row r="420" ht="15.75" customHeight="1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  <c r="AI420" s="9"/>
      <c r="AJ420" s="9"/>
    </row>
    <row r="421" ht="15.75" customHeight="1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  <c r="AI421" s="9"/>
      <c r="AJ421" s="9"/>
    </row>
    <row r="422" ht="15.75" customHeight="1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  <c r="AI422" s="9"/>
      <c r="AJ422" s="9"/>
    </row>
    <row r="423" ht="15.75" customHeight="1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  <c r="AI423" s="9"/>
      <c r="AJ423" s="9"/>
    </row>
    <row r="424" ht="15.75" customHeight="1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  <c r="AI424" s="9"/>
      <c r="AJ424" s="9"/>
    </row>
    <row r="425" ht="15.75" customHeight="1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9"/>
      <c r="AF425" s="9"/>
      <c r="AG425" s="9"/>
      <c r="AH425" s="9"/>
      <c r="AI425" s="9"/>
      <c r="AJ425" s="9"/>
    </row>
    <row r="426" ht="15.75" customHeight="1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  <c r="AI426" s="9"/>
      <c r="AJ426" s="9"/>
    </row>
    <row r="427" ht="15.75" customHeight="1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9"/>
      <c r="AI427" s="9"/>
      <c r="AJ427" s="9"/>
    </row>
    <row r="428" ht="15.75" customHeight="1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  <c r="AI428" s="9"/>
      <c r="AJ428" s="9"/>
    </row>
    <row r="429" ht="15.75" customHeight="1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9"/>
      <c r="AF429" s="9"/>
      <c r="AG429" s="9"/>
      <c r="AH429" s="9"/>
      <c r="AI429" s="9"/>
      <c r="AJ429" s="9"/>
    </row>
    <row r="430" ht="15.75" customHeight="1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  <c r="AI430" s="9"/>
      <c r="AJ430" s="9"/>
    </row>
    <row r="431" ht="15.75" customHeight="1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  <c r="AI431" s="9"/>
      <c r="AJ431" s="9"/>
    </row>
    <row r="432" ht="15.75" customHeight="1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9"/>
      <c r="AI432" s="9"/>
      <c r="AJ432" s="9"/>
    </row>
    <row r="433" ht="15.75" customHeight="1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9"/>
      <c r="AF433" s="9"/>
      <c r="AG433" s="9"/>
      <c r="AH433" s="9"/>
      <c r="AI433" s="9"/>
      <c r="AJ433" s="9"/>
    </row>
    <row r="434" ht="15.75" customHeight="1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/>
      <c r="AD434" s="9"/>
      <c r="AE434" s="9"/>
      <c r="AF434" s="9"/>
      <c r="AG434" s="9"/>
      <c r="AH434" s="9"/>
      <c r="AI434" s="9"/>
      <c r="AJ434" s="9"/>
    </row>
    <row r="435" ht="15.75" customHeight="1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9"/>
      <c r="AI435" s="9"/>
      <c r="AJ435" s="9"/>
    </row>
    <row r="436" ht="15.75" customHeight="1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9"/>
      <c r="AI436" s="9"/>
      <c r="AJ436" s="9"/>
    </row>
    <row r="437" ht="15.75" customHeight="1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  <c r="AI437" s="9"/>
      <c r="AJ437" s="9"/>
    </row>
    <row r="438" ht="15.75" customHeight="1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9"/>
      <c r="AD438" s="9"/>
      <c r="AE438" s="9"/>
      <c r="AF438" s="9"/>
      <c r="AG438" s="9"/>
      <c r="AH438" s="9"/>
      <c r="AI438" s="9"/>
      <c r="AJ438" s="9"/>
    </row>
    <row r="439" ht="15.75" customHeight="1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/>
      <c r="AD439" s="9"/>
      <c r="AE439" s="9"/>
      <c r="AF439" s="9"/>
      <c r="AG439" s="9"/>
      <c r="AH439" s="9"/>
      <c r="AI439" s="9"/>
      <c r="AJ439" s="9"/>
    </row>
    <row r="440" ht="15.75" customHeight="1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  <c r="AD440" s="9"/>
      <c r="AE440" s="9"/>
      <c r="AF440" s="9"/>
      <c r="AG440" s="9"/>
      <c r="AH440" s="9"/>
      <c r="AI440" s="9"/>
      <c r="AJ440" s="9"/>
    </row>
    <row r="441" ht="15.75" customHeight="1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/>
      <c r="AD441" s="9"/>
      <c r="AE441" s="9"/>
      <c r="AF441" s="9"/>
      <c r="AG441" s="9"/>
      <c r="AH441" s="9"/>
      <c r="AI441" s="9"/>
      <c r="AJ441" s="9"/>
    </row>
    <row r="442" ht="15.75" customHeight="1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  <c r="AC442" s="9"/>
      <c r="AD442" s="9"/>
      <c r="AE442" s="9"/>
      <c r="AF442" s="9"/>
      <c r="AG442" s="9"/>
      <c r="AH442" s="9"/>
      <c r="AI442" s="9"/>
      <c r="AJ442" s="9"/>
    </row>
    <row r="443" ht="15.75" customHeight="1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9"/>
      <c r="AD443" s="9"/>
      <c r="AE443" s="9"/>
      <c r="AF443" s="9"/>
      <c r="AG443" s="9"/>
      <c r="AH443" s="9"/>
      <c r="AI443" s="9"/>
      <c r="AJ443" s="9"/>
    </row>
    <row r="444" ht="15.75" customHeight="1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9"/>
      <c r="AD444" s="9"/>
      <c r="AE444" s="9"/>
      <c r="AF444" s="9"/>
      <c r="AG444" s="9"/>
      <c r="AH444" s="9"/>
      <c r="AI444" s="9"/>
      <c r="AJ444" s="9"/>
    </row>
    <row r="445" ht="15.75" customHeight="1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  <c r="AC445" s="9"/>
      <c r="AD445" s="9"/>
      <c r="AE445" s="9"/>
      <c r="AF445" s="9"/>
      <c r="AG445" s="9"/>
      <c r="AH445" s="9"/>
      <c r="AI445" s="9"/>
      <c r="AJ445" s="9"/>
    </row>
    <row r="446" ht="15.75" customHeight="1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  <c r="AC446" s="9"/>
      <c r="AD446" s="9"/>
      <c r="AE446" s="9"/>
      <c r="AF446" s="9"/>
      <c r="AG446" s="9"/>
      <c r="AH446" s="9"/>
      <c r="AI446" s="9"/>
      <c r="AJ446" s="9"/>
    </row>
    <row r="447" ht="15.75" customHeight="1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 s="9"/>
      <c r="AE447" s="9"/>
      <c r="AF447" s="9"/>
      <c r="AG447" s="9"/>
      <c r="AH447" s="9"/>
      <c r="AI447" s="9"/>
      <c r="AJ447" s="9"/>
    </row>
    <row r="448" ht="15.75" customHeight="1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  <c r="AC448" s="9"/>
      <c r="AD448" s="9"/>
      <c r="AE448" s="9"/>
      <c r="AF448" s="9"/>
      <c r="AG448" s="9"/>
      <c r="AH448" s="9"/>
      <c r="AI448" s="9"/>
      <c r="AJ448" s="9"/>
    </row>
    <row r="449" ht="15.75" customHeight="1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  <c r="AC449" s="9"/>
      <c r="AD449" s="9"/>
      <c r="AE449" s="9"/>
      <c r="AF449" s="9"/>
      <c r="AG449" s="9"/>
      <c r="AH449" s="9"/>
      <c r="AI449" s="9"/>
      <c r="AJ449" s="9"/>
    </row>
    <row r="450" ht="15.75" customHeight="1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  <c r="AC450" s="9"/>
      <c r="AD450" s="9"/>
      <c r="AE450" s="9"/>
      <c r="AF450" s="9"/>
      <c r="AG450" s="9"/>
      <c r="AH450" s="9"/>
      <c r="AI450" s="9"/>
      <c r="AJ450" s="9"/>
    </row>
    <row r="451" ht="15.75" customHeight="1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  <c r="AD451" s="9"/>
      <c r="AE451" s="9"/>
      <c r="AF451" s="9"/>
      <c r="AG451" s="9"/>
      <c r="AH451" s="9"/>
      <c r="AI451" s="9"/>
      <c r="AJ451" s="9"/>
    </row>
    <row r="452" ht="15.75" customHeight="1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  <c r="AC452" s="9"/>
      <c r="AD452" s="9"/>
      <c r="AE452" s="9"/>
      <c r="AF452" s="9"/>
      <c r="AG452" s="9"/>
      <c r="AH452" s="9"/>
      <c r="AI452" s="9"/>
      <c r="AJ452" s="9"/>
    </row>
    <row r="453" ht="15.75" customHeight="1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  <c r="AC453" s="9"/>
      <c r="AD453" s="9"/>
      <c r="AE453" s="9"/>
      <c r="AF453" s="9"/>
      <c r="AG453" s="9"/>
      <c r="AH453" s="9"/>
      <c r="AI453" s="9"/>
      <c r="AJ453" s="9"/>
    </row>
    <row r="454" ht="15.75" customHeight="1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9"/>
      <c r="AD454" s="9"/>
      <c r="AE454" s="9"/>
      <c r="AF454" s="9"/>
      <c r="AG454" s="9"/>
      <c r="AH454" s="9"/>
      <c r="AI454" s="9"/>
      <c r="AJ454" s="9"/>
    </row>
    <row r="455" ht="15.75" customHeight="1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  <c r="AC455" s="9"/>
      <c r="AD455" s="9"/>
      <c r="AE455" s="9"/>
      <c r="AF455" s="9"/>
      <c r="AG455" s="9"/>
      <c r="AH455" s="9"/>
      <c r="AI455" s="9"/>
      <c r="AJ455" s="9"/>
    </row>
    <row r="456" ht="15.75" customHeight="1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  <c r="AC456" s="9"/>
      <c r="AD456" s="9"/>
      <c r="AE456" s="9"/>
      <c r="AF456" s="9"/>
      <c r="AG456" s="9"/>
      <c r="AH456" s="9"/>
      <c r="AI456" s="9"/>
      <c r="AJ456" s="9"/>
    </row>
    <row r="457" ht="15.75" customHeight="1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  <c r="AC457" s="9"/>
      <c r="AD457" s="9"/>
      <c r="AE457" s="9"/>
      <c r="AF457" s="9"/>
      <c r="AG457" s="9"/>
      <c r="AH457" s="9"/>
      <c r="AI457" s="9"/>
      <c r="AJ457" s="9"/>
    </row>
    <row r="458" ht="15.75" customHeight="1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  <c r="AC458" s="9"/>
      <c r="AD458" s="9"/>
      <c r="AE458" s="9"/>
      <c r="AF458" s="9"/>
      <c r="AG458" s="9"/>
      <c r="AH458" s="9"/>
      <c r="AI458" s="9"/>
      <c r="AJ458" s="9"/>
    </row>
    <row r="459" ht="15.75" customHeight="1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  <c r="AC459" s="9"/>
      <c r="AD459" s="9"/>
      <c r="AE459" s="9"/>
      <c r="AF459" s="9"/>
      <c r="AG459" s="9"/>
      <c r="AH459" s="9"/>
      <c r="AI459" s="9"/>
      <c r="AJ459" s="9"/>
    </row>
    <row r="460" ht="15.75" customHeight="1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  <c r="AC460" s="9"/>
      <c r="AD460" s="9"/>
      <c r="AE460" s="9"/>
      <c r="AF460" s="9"/>
      <c r="AG460" s="9"/>
      <c r="AH460" s="9"/>
      <c r="AI460" s="9"/>
      <c r="AJ460" s="9"/>
    </row>
    <row r="461" ht="15.75" customHeight="1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  <c r="AC461" s="9"/>
      <c r="AD461" s="9"/>
      <c r="AE461" s="9"/>
      <c r="AF461" s="9"/>
      <c r="AG461" s="9"/>
      <c r="AH461" s="9"/>
      <c r="AI461" s="9"/>
      <c r="AJ461" s="9"/>
    </row>
    <row r="462" ht="15.75" customHeight="1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  <c r="AC462" s="9"/>
      <c r="AD462" s="9"/>
      <c r="AE462" s="9"/>
      <c r="AF462" s="9"/>
      <c r="AG462" s="9"/>
      <c r="AH462" s="9"/>
      <c r="AI462" s="9"/>
      <c r="AJ462" s="9"/>
    </row>
    <row r="463" ht="15.75" customHeight="1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 s="9"/>
      <c r="AE463" s="9"/>
      <c r="AF463" s="9"/>
      <c r="AG463" s="9"/>
      <c r="AH463" s="9"/>
      <c r="AI463" s="9"/>
      <c r="AJ463" s="9"/>
    </row>
    <row r="464" ht="15.75" customHeight="1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  <c r="AC464" s="9"/>
      <c r="AD464" s="9"/>
      <c r="AE464" s="9"/>
      <c r="AF464" s="9"/>
      <c r="AG464" s="9"/>
      <c r="AH464" s="9"/>
      <c r="AI464" s="9"/>
      <c r="AJ464" s="9"/>
    </row>
    <row r="465" ht="15.75" customHeight="1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 s="9"/>
      <c r="AE465" s="9"/>
      <c r="AF465" s="9"/>
      <c r="AG465" s="9"/>
      <c r="AH465" s="9"/>
      <c r="AI465" s="9"/>
      <c r="AJ465" s="9"/>
    </row>
    <row r="466" ht="15.75" customHeight="1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  <c r="AC466" s="9"/>
      <c r="AD466" s="9"/>
      <c r="AE466" s="9"/>
      <c r="AF466" s="9"/>
      <c r="AG466" s="9"/>
      <c r="AH466" s="9"/>
      <c r="AI466" s="9"/>
      <c r="AJ466" s="9"/>
    </row>
    <row r="467" ht="15.75" customHeight="1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  <c r="AC467" s="9"/>
      <c r="AD467" s="9"/>
      <c r="AE467" s="9"/>
      <c r="AF467" s="9"/>
      <c r="AG467" s="9"/>
      <c r="AH467" s="9"/>
      <c r="AI467" s="9"/>
      <c r="AJ467" s="9"/>
    </row>
    <row r="468" ht="15.75" customHeight="1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  <c r="AC468" s="9"/>
      <c r="AD468" s="9"/>
      <c r="AE468" s="9"/>
      <c r="AF468" s="9"/>
      <c r="AG468" s="9"/>
      <c r="AH468" s="9"/>
      <c r="AI468" s="9"/>
      <c r="AJ468" s="9"/>
    </row>
    <row r="469" ht="15.75" customHeight="1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  <c r="AC469" s="9"/>
      <c r="AD469" s="9"/>
      <c r="AE469" s="9"/>
      <c r="AF469" s="9"/>
      <c r="AG469" s="9"/>
      <c r="AH469" s="9"/>
      <c r="AI469" s="9"/>
      <c r="AJ469" s="9"/>
    </row>
    <row r="470" ht="15.75" customHeight="1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  <c r="AC470" s="9"/>
      <c r="AD470" s="9"/>
      <c r="AE470" s="9"/>
      <c r="AF470" s="9"/>
      <c r="AG470" s="9"/>
      <c r="AH470" s="9"/>
      <c r="AI470" s="9"/>
      <c r="AJ470" s="9"/>
    </row>
    <row r="471" ht="15.75" customHeight="1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  <c r="AC471" s="9"/>
      <c r="AD471" s="9"/>
      <c r="AE471" s="9"/>
      <c r="AF471" s="9"/>
      <c r="AG471" s="9"/>
      <c r="AH471" s="9"/>
      <c r="AI471" s="9"/>
      <c r="AJ471" s="9"/>
    </row>
    <row r="472" ht="15.75" customHeight="1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  <c r="AC472" s="9"/>
      <c r="AD472" s="9"/>
      <c r="AE472" s="9"/>
      <c r="AF472" s="9"/>
      <c r="AG472" s="9"/>
      <c r="AH472" s="9"/>
      <c r="AI472" s="9"/>
      <c r="AJ472" s="9"/>
    </row>
    <row r="473" ht="15.75" customHeight="1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  <c r="AC473" s="9"/>
      <c r="AD473" s="9"/>
      <c r="AE473" s="9"/>
      <c r="AF473" s="9"/>
      <c r="AG473" s="9"/>
      <c r="AH473" s="9"/>
      <c r="AI473" s="9"/>
      <c r="AJ473" s="9"/>
    </row>
    <row r="474" ht="15.75" customHeight="1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  <c r="AC474" s="9"/>
      <c r="AD474" s="9"/>
      <c r="AE474" s="9"/>
      <c r="AF474" s="9"/>
      <c r="AG474" s="9"/>
      <c r="AH474" s="9"/>
      <c r="AI474" s="9"/>
      <c r="AJ474" s="9"/>
    </row>
    <row r="475" ht="15.75" customHeight="1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  <c r="AC475" s="9"/>
      <c r="AD475" s="9"/>
      <c r="AE475" s="9"/>
      <c r="AF475" s="9"/>
      <c r="AG475" s="9"/>
      <c r="AH475" s="9"/>
      <c r="AI475" s="9"/>
      <c r="AJ475" s="9"/>
    </row>
    <row r="476" ht="15.75" customHeight="1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  <c r="AC476" s="9"/>
      <c r="AD476" s="9"/>
      <c r="AE476" s="9"/>
      <c r="AF476" s="9"/>
      <c r="AG476" s="9"/>
      <c r="AH476" s="9"/>
      <c r="AI476" s="9"/>
      <c r="AJ476" s="9"/>
    </row>
    <row r="477" ht="15.75" customHeight="1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9"/>
      <c r="AE477" s="9"/>
      <c r="AF477" s="9"/>
      <c r="AG477" s="9"/>
      <c r="AH477" s="9"/>
      <c r="AI477" s="9"/>
      <c r="AJ477" s="9"/>
    </row>
    <row r="478" ht="15.75" customHeight="1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  <c r="AC478" s="9"/>
      <c r="AD478" s="9"/>
      <c r="AE478" s="9"/>
      <c r="AF478" s="9"/>
      <c r="AG478" s="9"/>
      <c r="AH478" s="9"/>
      <c r="AI478" s="9"/>
      <c r="AJ478" s="9"/>
    </row>
    <row r="479" ht="15.75" customHeight="1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D479" s="9"/>
      <c r="AE479" s="9"/>
      <c r="AF479" s="9"/>
      <c r="AG479" s="9"/>
      <c r="AH479" s="9"/>
      <c r="AI479" s="9"/>
      <c r="AJ479" s="9"/>
    </row>
    <row r="480" ht="15.75" customHeight="1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  <c r="AC480" s="9"/>
      <c r="AD480" s="9"/>
      <c r="AE480" s="9"/>
      <c r="AF480" s="9"/>
      <c r="AG480" s="9"/>
      <c r="AH480" s="9"/>
      <c r="AI480" s="9"/>
      <c r="AJ480" s="9"/>
    </row>
    <row r="481" ht="15.75" customHeight="1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 s="9"/>
      <c r="AE481" s="9"/>
      <c r="AF481" s="9"/>
      <c r="AG481" s="9"/>
      <c r="AH481" s="9"/>
      <c r="AI481" s="9"/>
      <c r="AJ481" s="9"/>
    </row>
    <row r="482" ht="15.75" customHeight="1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  <c r="AC482" s="9"/>
      <c r="AD482" s="9"/>
      <c r="AE482" s="9"/>
      <c r="AF482" s="9"/>
      <c r="AG482" s="9"/>
      <c r="AH482" s="9"/>
      <c r="AI482" s="9"/>
      <c r="AJ482" s="9"/>
    </row>
    <row r="483" ht="15.75" customHeight="1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  <c r="AC483" s="9"/>
      <c r="AD483" s="9"/>
      <c r="AE483" s="9"/>
      <c r="AF483" s="9"/>
      <c r="AG483" s="9"/>
      <c r="AH483" s="9"/>
      <c r="AI483" s="9"/>
      <c r="AJ483" s="9"/>
    </row>
    <row r="484" ht="15.75" customHeight="1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  <c r="AC484" s="9"/>
      <c r="AD484" s="9"/>
      <c r="AE484" s="9"/>
      <c r="AF484" s="9"/>
      <c r="AG484" s="9"/>
      <c r="AH484" s="9"/>
      <c r="AI484" s="9"/>
      <c r="AJ484" s="9"/>
    </row>
    <row r="485" ht="15.75" customHeight="1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  <c r="AC485" s="9"/>
      <c r="AD485" s="9"/>
      <c r="AE485" s="9"/>
      <c r="AF485" s="9"/>
      <c r="AG485" s="9"/>
      <c r="AH485" s="9"/>
      <c r="AI485" s="9"/>
      <c r="AJ485" s="9"/>
    </row>
    <row r="486" ht="15.75" customHeight="1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  <c r="AC486" s="9"/>
      <c r="AD486" s="9"/>
      <c r="AE486" s="9"/>
      <c r="AF486" s="9"/>
      <c r="AG486" s="9"/>
      <c r="AH486" s="9"/>
      <c r="AI486" s="9"/>
      <c r="AJ486" s="9"/>
    </row>
    <row r="487" ht="15.75" customHeight="1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  <c r="AC487" s="9"/>
      <c r="AD487" s="9"/>
      <c r="AE487" s="9"/>
      <c r="AF487" s="9"/>
      <c r="AG487" s="9"/>
      <c r="AH487" s="9"/>
      <c r="AI487" s="9"/>
      <c r="AJ487" s="9"/>
    </row>
    <row r="488" ht="15.75" customHeight="1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  <c r="AC488" s="9"/>
      <c r="AD488" s="9"/>
      <c r="AE488" s="9"/>
      <c r="AF488" s="9"/>
      <c r="AG488" s="9"/>
      <c r="AH488" s="9"/>
      <c r="AI488" s="9"/>
      <c r="AJ488" s="9"/>
    </row>
    <row r="489" ht="15.75" customHeight="1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  <c r="AC489" s="9"/>
      <c r="AD489" s="9"/>
      <c r="AE489" s="9"/>
      <c r="AF489" s="9"/>
      <c r="AG489" s="9"/>
      <c r="AH489" s="9"/>
      <c r="AI489" s="9"/>
      <c r="AJ489" s="9"/>
    </row>
    <row r="490" ht="15.75" customHeight="1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  <c r="AC490" s="9"/>
      <c r="AD490" s="9"/>
      <c r="AE490" s="9"/>
      <c r="AF490" s="9"/>
      <c r="AG490" s="9"/>
      <c r="AH490" s="9"/>
      <c r="AI490" s="9"/>
      <c r="AJ490" s="9"/>
    </row>
    <row r="491" ht="15.75" customHeight="1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  <c r="AC491" s="9"/>
      <c r="AD491" s="9"/>
      <c r="AE491" s="9"/>
      <c r="AF491" s="9"/>
      <c r="AG491" s="9"/>
      <c r="AH491" s="9"/>
      <c r="AI491" s="9"/>
      <c r="AJ491" s="9"/>
    </row>
    <row r="492" ht="15.75" customHeight="1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  <c r="AC492" s="9"/>
      <c r="AD492" s="9"/>
      <c r="AE492" s="9"/>
      <c r="AF492" s="9"/>
      <c r="AG492" s="9"/>
      <c r="AH492" s="9"/>
      <c r="AI492" s="9"/>
      <c r="AJ492" s="9"/>
    </row>
    <row r="493" ht="15.75" customHeight="1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  <c r="AC493" s="9"/>
      <c r="AD493" s="9"/>
      <c r="AE493" s="9"/>
      <c r="AF493" s="9"/>
      <c r="AG493" s="9"/>
      <c r="AH493" s="9"/>
      <c r="AI493" s="9"/>
      <c r="AJ493" s="9"/>
    </row>
    <row r="494" ht="15.75" customHeight="1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  <c r="AC494" s="9"/>
      <c r="AD494" s="9"/>
      <c r="AE494" s="9"/>
      <c r="AF494" s="9"/>
      <c r="AG494" s="9"/>
      <c r="AH494" s="9"/>
      <c r="AI494" s="9"/>
      <c r="AJ494" s="9"/>
    </row>
    <row r="495" ht="15.75" customHeight="1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  <c r="AC495" s="9"/>
      <c r="AD495" s="9"/>
      <c r="AE495" s="9"/>
      <c r="AF495" s="9"/>
      <c r="AG495" s="9"/>
      <c r="AH495" s="9"/>
      <c r="AI495" s="9"/>
      <c r="AJ495" s="9"/>
    </row>
    <row r="496" ht="15.75" customHeight="1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  <c r="AC496" s="9"/>
      <c r="AD496" s="9"/>
      <c r="AE496" s="9"/>
      <c r="AF496" s="9"/>
      <c r="AG496" s="9"/>
      <c r="AH496" s="9"/>
      <c r="AI496" s="9"/>
      <c r="AJ496" s="9"/>
    </row>
    <row r="497" ht="15.75" customHeight="1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  <c r="AC497" s="9"/>
      <c r="AD497" s="9"/>
      <c r="AE497" s="9"/>
      <c r="AF497" s="9"/>
      <c r="AG497" s="9"/>
      <c r="AH497" s="9"/>
      <c r="AI497" s="9"/>
      <c r="AJ497" s="9"/>
    </row>
    <row r="498" ht="15.75" customHeight="1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  <c r="AC498" s="9"/>
      <c r="AD498" s="9"/>
      <c r="AE498" s="9"/>
      <c r="AF498" s="9"/>
      <c r="AG498" s="9"/>
      <c r="AH498" s="9"/>
      <c r="AI498" s="9"/>
      <c r="AJ498" s="9"/>
    </row>
    <row r="499" ht="15.75" customHeight="1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  <c r="AC499" s="9"/>
      <c r="AD499" s="9"/>
      <c r="AE499" s="9"/>
      <c r="AF499" s="9"/>
      <c r="AG499" s="9"/>
      <c r="AH499" s="9"/>
      <c r="AI499" s="9"/>
      <c r="AJ499" s="9"/>
    </row>
    <row r="500" ht="15.75" customHeight="1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  <c r="AC500" s="9"/>
      <c r="AD500" s="9"/>
      <c r="AE500" s="9"/>
      <c r="AF500" s="9"/>
      <c r="AG500" s="9"/>
      <c r="AH500" s="9"/>
      <c r="AI500" s="9"/>
      <c r="AJ500" s="9"/>
    </row>
    <row r="501" ht="15.75" customHeight="1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  <c r="AC501" s="9"/>
      <c r="AD501" s="9"/>
      <c r="AE501" s="9"/>
      <c r="AF501" s="9"/>
      <c r="AG501" s="9"/>
      <c r="AH501" s="9"/>
      <c r="AI501" s="9"/>
      <c r="AJ501" s="9"/>
    </row>
    <row r="502" ht="15.75" customHeight="1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  <c r="AC502" s="9"/>
      <c r="AD502" s="9"/>
      <c r="AE502" s="9"/>
      <c r="AF502" s="9"/>
      <c r="AG502" s="9"/>
      <c r="AH502" s="9"/>
      <c r="AI502" s="9"/>
      <c r="AJ502" s="9"/>
    </row>
    <row r="503" ht="15.75" customHeight="1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  <c r="AC503" s="9"/>
      <c r="AD503" s="9"/>
      <c r="AE503" s="9"/>
      <c r="AF503" s="9"/>
      <c r="AG503" s="9"/>
      <c r="AH503" s="9"/>
      <c r="AI503" s="9"/>
      <c r="AJ503" s="9"/>
    </row>
    <row r="504" ht="15.75" customHeight="1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  <c r="AC504" s="9"/>
      <c r="AD504" s="9"/>
      <c r="AE504" s="9"/>
      <c r="AF504" s="9"/>
      <c r="AG504" s="9"/>
      <c r="AH504" s="9"/>
      <c r="AI504" s="9"/>
      <c r="AJ504" s="9"/>
    </row>
    <row r="505" ht="15.75" customHeight="1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  <c r="AC505" s="9"/>
      <c r="AD505" s="9"/>
      <c r="AE505" s="9"/>
      <c r="AF505" s="9"/>
      <c r="AG505" s="9"/>
      <c r="AH505" s="9"/>
      <c r="AI505" s="9"/>
      <c r="AJ505" s="9"/>
    </row>
    <row r="506" ht="15.75" customHeight="1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  <c r="AC506" s="9"/>
      <c r="AD506" s="9"/>
      <c r="AE506" s="9"/>
      <c r="AF506" s="9"/>
      <c r="AG506" s="9"/>
      <c r="AH506" s="9"/>
      <c r="AI506" s="9"/>
      <c r="AJ506" s="9"/>
    </row>
    <row r="507" ht="15.75" customHeight="1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  <c r="AC507" s="9"/>
      <c r="AD507" s="9"/>
      <c r="AE507" s="9"/>
      <c r="AF507" s="9"/>
      <c r="AG507" s="9"/>
      <c r="AH507" s="9"/>
      <c r="AI507" s="9"/>
      <c r="AJ507" s="9"/>
    </row>
    <row r="508" ht="15.75" customHeight="1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  <c r="AC508" s="9"/>
      <c r="AD508" s="9"/>
      <c r="AE508" s="9"/>
      <c r="AF508" s="9"/>
      <c r="AG508" s="9"/>
      <c r="AH508" s="9"/>
      <c r="AI508" s="9"/>
      <c r="AJ508" s="9"/>
    </row>
    <row r="509" ht="15.75" customHeight="1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  <c r="AC509" s="9"/>
      <c r="AD509" s="9"/>
      <c r="AE509" s="9"/>
      <c r="AF509" s="9"/>
      <c r="AG509" s="9"/>
      <c r="AH509" s="9"/>
      <c r="AI509" s="9"/>
      <c r="AJ509" s="9"/>
    </row>
    <row r="510" ht="15.75" customHeight="1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  <c r="AC510" s="9"/>
      <c r="AD510" s="9"/>
      <c r="AE510" s="9"/>
      <c r="AF510" s="9"/>
      <c r="AG510" s="9"/>
      <c r="AH510" s="9"/>
      <c r="AI510" s="9"/>
      <c r="AJ510" s="9"/>
    </row>
    <row r="511" ht="15.75" customHeight="1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  <c r="AC511" s="9"/>
      <c r="AD511" s="9"/>
      <c r="AE511" s="9"/>
      <c r="AF511" s="9"/>
      <c r="AG511" s="9"/>
      <c r="AH511" s="9"/>
      <c r="AI511" s="9"/>
      <c r="AJ511" s="9"/>
    </row>
    <row r="512" ht="15.75" customHeight="1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  <c r="AC512" s="9"/>
      <c r="AD512" s="9"/>
      <c r="AE512" s="9"/>
      <c r="AF512" s="9"/>
      <c r="AG512" s="9"/>
      <c r="AH512" s="9"/>
      <c r="AI512" s="9"/>
      <c r="AJ512" s="9"/>
    </row>
    <row r="513" ht="15.75" customHeight="1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  <c r="AC513" s="9"/>
      <c r="AD513" s="9"/>
      <c r="AE513" s="9"/>
      <c r="AF513" s="9"/>
      <c r="AG513" s="9"/>
      <c r="AH513" s="9"/>
      <c r="AI513" s="9"/>
      <c r="AJ513" s="9"/>
    </row>
    <row r="514" ht="15.75" customHeight="1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  <c r="AC514" s="9"/>
      <c r="AD514" s="9"/>
      <c r="AE514" s="9"/>
      <c r="AF514" s="9"/>
      <c r="AG514" s="9"/>
      <c r="AH514" s="9"/>
      <c r="AI514" s="9"/>
      <c r="AJ514" s="9"/>
    </row>
    <row r="515" ht="15.75" customHeight="1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  <c r="AC515" s="9"/>
      <c r="AD515" s="9"/>
      <c r="AE515" s="9"/>
      <c r="AF515" s="9"/>
      <c r="AG515" s="9"/>
      <c r="AH515" s="9"/>
      <c r="AI515" s="9"/>
      <c r="AJ515" s="9"/>
    </row>
    <row r="516" ht="15.75" customHeight="1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  <c r="AC516" s="9"/>
      <c r="AD516" s="9"/>
      <c r="AE516" s="9"/>
      <c r="AF516" s="9"/>
      <c r="AG516" s="9"/>
      <c r="AH516" s="9"/>
      <c r="AI516" s="9"/>
      <c r="AJ516" s="9"/>
    </row>
    <row r="517" ht="15.75" customHeight="1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  <c r="AC517" s="9"/>
      <c r="AD517" s="9"/>
      <c r="AE517" s="9"/>
      <c r="AF517" s="9"/>
      <c r="AG517" s="9"/>
      <c r="AH517" s="9"/>
      <c r="AI517" s="9"/>
      <c r="AJ517" s="9"/>
    </row>
    <row r="518" ht="15.75" customHeight="1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  <c r="AC518" s="9"/>
      <c r="AD518" s="9"/>
      <c r="AE518" s="9"/>
      <c r="AF518" s="9"/>
      <c r="AG518" s="9"/>
      <c r="AH518" s="9"/>
      <c r="AI518" s="9"/>
      <c r="AJ518" s="9"/>
    </row>
    <row r="519" ht="15.75" customHeight="1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  <c r="AC519" s="9"/>
      <c r="AD519" s="9"/>
      <c r="AE519" s="9"/>
      <c r="AF519" s="9"/>
      <c r="AG519" s="9"/>
      <c r="AH519" s="9"/>
      <c r="AI519" s="9"/>
      <c r="AJ519" s="9"/>
    </row>
    <row r="520" ht="15.75" customHeight="1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  <c r="AC520" s="9"/>
      <c r="AD520" s="9"/>
      <c r="AE520" s="9"/>
      <c r="AF520" s="9"/>
      <c r="AG520" s="9"/>
      <c r="AH520" s="9"/>
      <c r="AI520" s="9"/>
      <c r="AJ520" s="9"/>
    </row>
    <row r="521" ht="15.75" customHeight="1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  <c r="AC521" s="9"/>
      <c r="AD521" s="9"/>
      <c r="AE521" s="9"/>
      <c r="AF521" s="9"/>
      <c r="AG521" s="9"/>
      <c r="AH521" s="9"/>
      <c r="AI521" s="9"/>
      <c r="AJ521" s="9"/>
    </row>
    <row r="522" ht="15.75" customHeight="1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  <c r="AC522" s="9"/>
      <c r="AD522" s="9"/>
      <c r="AE522" s="9"/>
      <c r="AF522" s="9"/>
      <c r="AG522" s="9"/>
      <c r="AH522" s="9"/>
      <c r="AI522" s="9"/>
      <c r="AJ522" s="9"/>
    </row>
    <row r="523" ht="15.75" customHeight="1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  <c r="AC523" s="9"/>
      <c r="AD523" s="9"/>
      <c r="AE523" s="9"/>
      <c r="AF523" s="9"/>
      <c r="AG523" s="9"/>
      <c r="AH523" s="9"/>
      <c r="AI523" s="9"/>
      <c r="AJ523" s="9"/>
    </row>
    <row r="524" ht="15.75" customHeight="1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  <c r="AC524" s="9"/>
      <c r="AD524" s="9"/>
      <c r="AE524" s="9"/>
      <c r="AF524" s="9"/>
      <c r="AG524" s="9"/>
      <c r="AH524" s="9"/>
      <c r="AI524" s="9"/>
      <c r="AJ524" s="9"/>
    </row>
    <row r="525" ht="15.75" customHeight="1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  <c r="AC525" s="9"/>
      <c r="AD525" s="9"/>
      <c r="AE525" s="9"/>
      <c r="AF525" s="9"/>
      <c r="AG525" s="9"/>
      <c r="AH525" s="9"/>
      <c r="AI525" s="9"/>
      <c r="AJ525" s="9"/>
    </row>
    <row r="526" ht="15.75" customHeight="1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  <c r="AC526" s="9"/>
      <c r="AD526" s="9"/>
      <c r="AE526" s="9"/>
      <c r="AF526" s="9"/>
      <c r="AG526" s="9"/>
      <c r="AH526" s="9"/>
      <c r="AI526" s="9"/>
      <c r="AJ526" s="9"/>
    </row>
    <row r="527" ht="15.75" customHeight="1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  <c r="AC527" s="9"/>
      <c r="AD527" s="9"/>
      <c r="AE527" s="9"/>
      <c r="AF527" s="9"/>
      <c r="AG527" s="9"/>
      <c r="AH527" s="9"/>
      <c r="AI527" s="9"/>
      <c r="AJ527" s="9"/>
    </row>
    <row r="528" ht="15.75" customHeight="1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  <c r="AC528" s="9"/>
      <c r="AD528" s="9"/>
      <c r="AE528" s="9"/>
      <c r="AF528" s="9"/>
      <c r="AG528" s="9"/>
      <c r="AH528" s="9"/>
      <c r="AI528" s="9"/>
      <c r="AJ528" s="9"/>
    </row>
    <row r="529" ht="15.75" customHeight="1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  <c r="AC529" s="9"/>
      <c r="AD529" s="9"/>
      <c r="AE529" s="9"/>
      <c r="AF529" s="9"/>
      <c r="AG529" s="9"/>
      <c r="AH529" s="9"/>
      <c r="AI529" s="9"/>
      <c r="AJ529" s="9"/>
    </row>
    <row r="530" ht="15.75" customHeight="1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  <c r="AC530" s="9"/>
      <c r="AD530" s="9"/>
      <c r="AE530" s="9"/>
      <c r="AF530" s="9"/>
      <c r="AG530" s="9"/>
      <c r="AH530" s="9"/>
      <c r="AI530" s="9"/>
      <c r="AJ530" s="9"/>
    </row>
    <row r="531" ht="15.75" customHeight="1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  <c r="AC531" s="9"/>
      <c r="AD531" s="9"/>
      <c r="AE531" s="9"/>
      <c r="AF531" s="9"/>
      <c r="AG531" s="9"/>
      <c r="AH531" s="9"/>
      <c r="AI531" s="9"/>
      <c r="AJ531" s="9"/>
    </row>
    <row r="532" ht="15.75" customHeight="1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  <c r="AC532" s="9"/>
      <c r="AD532" s="9"/>
      <c r="AE532" s="9"/>
      <c r="AF532" s="9"/>
      <c r="AG532" s="9"/>
      <c r="AH532" s="9"/>
      <c r="AI532" s="9"/>
      <c r="AJ532" s="9"/>
    </row>
    <row r="533" ht="15.75" customHeight="1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  <c r="AC533" s="9"/>
      <c r="AD533" s="9"/>
      <c r="AE533" s="9"/>
      <c r="AF533" s="9"/>
      <c r="AG533" s="9"/>
      <c r="AH533" s="9"/>
      <c r="AI533" s="9"/>
      <c r="AJ533" s="9"/>
    </row>
    <row r="534" ht="15.75" customHeight="1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  <c r="AC534" s="9"/>
      <c r="AD534" s="9"/>
      <c r="AE534" s="9"/>
      <c r="AF534" s="9"/>
      <c r="AG534" s="9"/>
      <c r="AH534" s="9"/>
      <c r="AI534" s="9"/>
      <c r="AJ534" s="9"/>
    </row>
    <row r="535" ht="15.75" customHeight="1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  <c r="AC535" s="9"/>
      <c r="AD535" s="9"/>
      <c r="AE535" s="9"/>
      <c r="AF535" s="9"/>
      <c r="AG535" s="9"/>
      <c r="AH535" s="9"/>
      <c r="AI535" s="9"/>
      <c r="AJ535" s="9"/>
    </row>
    <row r="536" ht="15.75" customHeight="1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  <c r="AC536" s="9"/>
      <c r="AD536" s="9"/>
      <c r="AE536" s="9"/>
      <c r="AF536" s="9"/>
      <c r="AG536" s="9"/>
      <c r="AH536" s="9"/>
      <c r="AI536" s="9"/>
      <c r="AJ536" s="9"/>
    </row>
    <row r="537" ht="15.75" customHeight="1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  <c r="AC537" s="9"/>
      <c r="AD537" s="9"/>
      <c r="AE537" s="9"/>
      <c r="AF537" s="9"/>
      <c r="AG537" s="9"/>
      <c r="AH537" s="9"/>
      <c r="AI537" s="9"/>
      <c r="AJ537" s="9"/>
    </row>
    <row r="538" ht="15.75" customHeight="1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  <c r="AC538" s="9"/>
      <c r="AD538" s="9"/>
      <c r="AE538" s="9"/>
      <c r="AF538" s="9"/>
      <c r="AG538" s="9"/>
      <c r="AH538" s="9"/>
      <c r="AI538" s="9"/>
      <c r="AJ538" s="9"/>
    </row>
    <row r="539" ht="15.75" customHeight="1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  <c r="AC539" s="9"/>
      <c r="AD539" s="9"/>
      <c r="AE539" s="9"/>
      <c r="AF539" s="9"/>
      <c r="AG539" s="9"/>
      <c r="AH539" s="9"/>
      <c r="AI539" s="9"/>
      <c r="AJ539" s="9"/>
    </row>
    <row r="540" ht="15.75" customHeight="1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  <c r="AC540" s="9"/>
      <c r="AD540" s="9"/>
      <c r="AE540" s="9"/>
      <c r="AF540" s="9"/>
      <c r="AG540" s="9"/>
      <c r="AH540" s="9"/>
      <c r="AI540" s="9"/>
      <c r="AJ540" s="9"/>
    </row>
    <row r="541" ht="15.75" customHeight="1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  <c r="AC541" s="9"/>
      <c r="AD541" s="9"/>
      <c r="AE541" s="9"/>
      <c r="AF541" s="9"/>
      <c r="AG541" s="9"/>
      <c r="AH541" s="9"/>
      <c r="AI541" s="9"/>
      <c r="AJ541" s="9"/>
    </row>
    <row r="542" ht="15.75" customHeight="1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  <c r="AC542" s="9"/>
      <c r="AD542" s="9"/>
      <c r="AE542" s="9"/>
      <c r="AF542" s="9"/>
      <c r="AG542" s="9"/>
      <c r="AH542" s="9"/>
      <c r="AI542" s="9"/>
      <c r="AJ542" s="9"/>
    </row>
    <row r="543" ht="15.75" customHeight="1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  <c r="AC543" s="9"/>
      <c r="AD543" s="9"/>
      <c r="AE543" s="9"/>
      <c r="AF543" s="9"/>
      <c r="AG543" s="9"/>
      <c r="AH543" s="9"/>
      <c r="AI543" s="9"/>
      <c r="AJ543" s="9"/>
    </row>
    <row r="544" ht="15.75" customHeight="1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  <c r="AC544" s="9"/>
      <c r="AD544" s="9"/>
      <c r="AE544" s="9"/>
      <c r="AF544" s="9"/>
      <c r="AG544" s="9"/>
      <c r="AH544" s="9"/>
      <c r="AI544" s="9"/>
      <c r="AJ544" s="9"/>
    </row>
    <row r="545" ht="15.75" customHeight="1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  <c r="AC545" s="9"/>
      <c r="AD545" s="9"/>
      <c r="AE545" s="9"/>
      <c r="AF545" s="9"/>
      <c r="AG545" s="9"/>
      <c r="AH545" s="9"/>
      <c r="AI545" s="9"/>
      <c r="AJ545" s="9"/>
    </row>
    <row r="546" ht="15.75" customHeight="1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  <c r="AC546" s="9"/>
      <c r="AD546" s="9"/>
      <c r="AE546" s="9"/>
      <c r="AF546" s="9"/>
      <c r="AG546" s="9"/>
      <c r="AH546" s="9"/>
      <c r="AI546" s="9"/>
      <c r="AJ546" s="9"/>
    </row>
    <row r="547" ht="15.75" customHeight="1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  <c r="AC547" s="9"/>
      <c r="AD547" s="9"/>
      <c r="AE547" s="9"/>
      <c r="AF547" s="9"/>
      <c r="AG547" s="9"/>
      <c r="AH547" s="9"/>
      <c r="AI547" s="9"/>
      <c r="AJ547" s="9"/>
    </row>
    <row r="548" ht="15.75" customHeight="1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  <c r="AC548" s="9"/>
      <c r="AD548" s="9"/>
      <c r="AE548" s="9"/>
      <c r="AF548" s="9"/>
      <c r="AG548" s="9"/>
      <c r="AH548" s="9"/>
      <c r="AI548" s="9"/>
      <c r="AJ548" s="9"/>
    </row>
    <row r="549" ht="15.75" customHeight="1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  <c r="AC549" s="9"/>
      <c r="AD549" s="9"/>
      <c r="AE549" s="9"/>
      <c r="AF549" s="9"/>
      <c r="AG549" s="9"/>
      <c r="AH549" s="9"/>
      <c r="AI549" s="9"/>
      <c r="AJ549" s="9"/>
    </row>
    <row r="550" ht="15.75" customHeight="1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  <c r="AC550" s="9"/>
      <c r="AD550" s="9"/>
      <c r="AE550" s="9"/>
      <c r="AF550" s="9"/>
      <c r="AG550" s="9"/>
      <c r="AH550" s="9"/>
      <c r="AI550" s="9"/>
      <c r="AJ550" s="9"/>
    </row>
    <row r="551" ht="15.75" customHeight="1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  <c r="AC551" s="9"/>
      <c r="AD551" s="9"/>
      <c r="AE551" s="9"/>
      <c r="AF551" s="9"/>
      <c r="AG551" s="9"/>
      <c r="AH551" s="9"/>
      <c r="AI551" s="9"/>
      <c r="AJ551" s="9"/>
    </row>
    <row r="552" ht="15.75" customHeight="1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  <c r="AC552" s="9"/>
      <c r="AD552" s="9"/>
      <c r="AE552" s="9"/>
      <c r="AF552" s="9"/>
      <c r="AG552" s="9"/>
      <c r="AH552" s="9"/>
      <c r="AI552" s="9"/>
      <c r="AJ552" s="9"/>
    </row>
    <row r="553" ht="15.75" customHeight="1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  <c r="AC553" s="9"/>
      <c r="AD553" s="9"/>
      <c r="AE553" s="9"/>
      <c r="AF553" s="9"/>
      <c r="AG553" s="9"/>
      <c r="AH553" s="9"/>
      <c r="AI553" s="9"/>
      <c r="AJ553" s="9"/>
    </row>
    <row r="554" ht="15.75" customHeight="1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  <c r="AC554" s="9"/>
      <c r="AD554" s="9"/>
      <c r="AE554" s="9"/>
      <c r="AF554" s="9"/>
      <c r="AG554" s="9"/>
      <c r="AH554" s="9"/>
      <c r="AI554" s="9"/>
      <c r="AJ554" s="9"/>
    </row>
    <row r="555" ht="15.75" customHeight="1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  <c r="AC555" s="9"/>
      <c r="AD555" s="9"/>
      <c r="AE555" s="9"/>
      <c r="AF555" s="9"/>
      <c r="AG555" s="9"/>
      <c r="AH555" s="9"/>
      <c r="AI555" s="9"/>
      <c r="AJ555" s="9"/>
    </row>
    <row r="556" ht="15.75" customHeight="1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9"/>
      <c r="AD556" s="9"/>
      <c r="AE556" s="9"/>
      <c r="AF556" s="9"/>
      <c r="AG556" s="9"/>
      <c r="AH556" s="9"/>
      <c r="AI556" s="9"/>
      <c r="AJ556" s="9"/>
    </row>
    <row r="557" ht="15.75" customHeight="1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  <c r="AC557" s="9"/>
      <c r="AD557" s="9"/>
      <c r="AE557" s="9"/>
      <c r="AF557" s="9"/>
      <c r="AG557" s="9"/>
      <c r="AH557" s="9"/>
      <c r="AI557" s="9"/>
      <c r="AJ557" s="9"/>
    </row>
    <row r="558" ht="15.75" customHeight="1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  <c r="AC558" s="9"/>
      <c r="AD558" s="9"/>
      <c r="AE558" s="9"/>
      <c r="AF558" s="9"/>
      <c r="AG558" s="9"/>
      <c r="AH558" s="9"/>
      <c r="AI558" s="9"/>
      <c r="AJ558" s="9"/>
    </row>
    <row r="559" ht="15.75" customHeight="1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  <c r="AC559" s="9"/>
      <c r="AD559" s="9"/>
      <c r="AE559" s="9"/>
      <c r="AF559" s="9"/>
      <c r="AG559" s="9"/>
      <c r="AH559" s="9"/>
      <c r="AI559" s="9"/>
      <c r="AJ559" s="9"/>
    </row>
    <row r="560" ht="15.75" customHeight="1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  <c r="AC560" s="9"/>
      <c r="AD560" s="9"/>
      <c r="AE560" s="9"/>
      <c r="AF560" s="9"/>
      <c r="AG560" s="9"/>
      <c r="AH560" s="9"/>
      <c r="AI560" s="9"/>
      <c r="AJ560" s="9"/>
    </row>
    <row r="561" ht="15.75" customHeight="1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  <c r="AC561" s="9"/>
      <c r="AD561" s="9"/>
      <c r="AE561" s="9"/>
      <c r="AF561" s="9"/>
      <c r="AG561" s="9"/>
      <c r="AH561" s="9"/>
      <c r="AI561" s="9"/>
      <c r="AJ561" s="9"/>
    </row>
    <row r="562" ht="15.75" customHeight="1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  <c r="AC562" s="9"/>
      <c r="AD562" s="9"/>
      <c r="AE562" s="9"/>
      <c r="AF562" s="9"/>
      <c r="AG562" s="9"/>
      <c r="AH562" s="9"/>
      <c r="AI562" s="9"/>
      <c r="AJ562" s="9"/>
    </row>
    <row r="563" ht="15.75" customHeight="1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9"/>
      <c r="AD563" s="9"/>
      <c r="AE563" s="9"/>
      <c r="AF563" s="9"/>
      <c r="AG563" s="9"/>
      <c r="AH563" s="9"/>
      <c r="AI563" s="9"/>
      <c r="AJ563" s="9"/>
    </row>
    <row r="564" ht="15.75" customHeight="1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  <c r="AC564" s="9"/>
      <c r="AD564" s="9"/>
      <c r="AE564" s="9"/>
      <c r="AF564" s="9"/>
      <c r="AG564" s="9"/>
      <c r="AH564" s="9"/>
      <c r="AI564" s="9"/>
      <c r="AJ564" s="9"/>
    </row>
    <row r="565" ht="15.75" customHeight="1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  <c r="AC565" s="9"/>
      <c r="AD565" s="9"/>
      <c r="AE565" s="9"/>
      <c r="AF565" s="9"/>
      <c r="AG565" s="9"/>
      <c r="AH565" s="9"/>
      <c r="AI565" s="9"/>
      <c r="AJ565" s="9"/>
    </row>
    <row r="566" ht="15.75" customHeight="1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  <c r="AC566" s="9"/>
      <c r="AD566" s="9"/>
      <c r="AE566" s="9"/>
      <c r="AF566" s="9"/>
      <c r="AG566" s="9"/>
      <c r="AH566" s="9"/>
      <c r="AI566" s="9"/>
      <c r="AJ566" s="9"/>
    </row>
    <row r="567" ht="15.75" customHeight="1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  <c r="AC567" s="9"/>
      <c r="AD567" s="9"/>
      <c r="AE567" s="9"/>
      <c r="AF567" s="9"/>
      <c r="AG567" s="9"/>
      <c r="AH567" s="9"/>
      <c r="AI567" s="9"/>
      <c r="AJ567" s="9"/>
    </row>
    <row r="568" ht="15.75" customHeight="1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  <c r="AC568" s="9"/>
      <c r="AD568" s="9"/>
      <c r="AE568" s="9"/>
      <c r="AF568" s="9"/>
      <c r="AG568" s="9"/>
      <c r="AH568" s="9"/>
      <c r="AI568" s="9"/>
      <c r="AJ568" s="9"/>
    </row>
    <row r="569" ht="15.75" customHeight="1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  <c r="AC569" s="9"/>
      <c r="AD569" s="9"/>
      <c r="AE569" s="9"/>
      <c r="AF569" s="9"/>
      <c r="AG569" s="9"/>
      <c r="AH569" s="9"/>
      <c r="AI569" s="9"/>
      <c r="AJ569" s="9"/>
    </row>
    <row r="570" ht="15.75" customHeight="1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  <c r="AC570" s="9"/>
      <c r="AD570" s="9"/>
      <c r="AE570" s="9"/>
      <c r="AF570" s="9"/>
      <c r="AG570" s="9"/>
      <c r="AH570" s="9"/>
      <c r="AI570" s="9"/>
      <c r="AJ570" s="9"/>
    </row>
    <row r="571" ht="15.75" customHeight="1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  <c r="AC571" s="9"/>
      <c r="AD571" s="9"/>
      <c r="AE571" s="9"/>
      <c r="AF571" s="9"/>
      <c r="AG571" s="9"/>
      <c r="AH571" s="9"/>
      <c r="AI571" s="9"/>
      <c r="AJ571" s="9"/>
    </row>
    <row r="572" ht="15.75" customHeight="1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  <c r="AC572" s="9"/>
      <c r="AD572" s="9"/>
      <c r="AE572" s="9"/>
      <c r="AF572" s="9"/>
      <c r="AG572" s="9"/>
      <c r="AH572" s="9"/>
      <c r="AI572" s="9"/>
      <c r="AJ572" s="9"/>
    </row>
    <row r="573" ht="15.75" customHeight="1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  <c r="AC573" s="9"/>
      <c r="AD573" s="9"/>
      <c r="AE573" s="9"/>
      <c r="AF573" s="9"/>
      <c r="AG573" s="9"/>
      <c r="AH573" s="9"/>
      <c r="AI573" s="9"/>
      <c r="AJ573" s="9"/>
    </row>
    <row r="574" ht="15.75" customHeight="1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  <c r="AC574" s="9"/>
      <c r="AD574" s="9"/>
      <c r="AE574" s="9"/>
      <c r="AF574" s="9"/>
      <c r="AG574" s="9"/>
      <c r="AH574" s="9"/>
      <c r="AI574" s="9"/>
      <c r="AJ574" s="9"/>
    </row>
    <row r="575" ht="15.75" customHeight="1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  <c r="AC575" s="9"/>
      <c r="AD575" s="9"/>
      <c r="AE575" s="9"/>
      <c r="AF575" s="9"/>
      <c r="AG575" s="9"/>
      <c r="AH575" s="9"/>
      <c r="AI575" s="9"/>
      <c r="AJ575" s="9"/>
    </row>
    <row r="576" ht="15.75" customHeight="1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  <c r="AC576" s="9"/>
      <c r="AD576" s="9"/>
      <c r="AE576" s="9"/>
      <c r="AF576" s="9"/>
      <c r="AG576" s="9"/>
      <c r="AH576" s="9"/>
      <c r="AI576" s="9"/>
      <c r="AJ576" s="9"/>
    </row>
    <row r="577" ht="15.75" customHeight="1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  <c r="AC577" s="9"/>
      <c r="AD577" s="9"/>
      <c r="AE577" s="9"/>
      <c r="AF577" s="9"/>
      <c r="AG577" s="9"/>
      <c r="AH577" s="9"/>
      <c r="AI577" s="9"/>
      <c r="AJ577" s="9"/>
    </row>
    <row r="578" ht="15.75" customHeight="1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  <c r="AC578" s="9"/>
      <c r="AD578" s="9"/>
      <c r="AE578" s="9"/>
      <c r="AF578" s="9"/>
      <c r="AG578" s="9"/>
      <c r="AH578" s="9"/>
      <c r="AI578" s="9"/>
      <c r="AJ578" s="9"/>
    </row>
    <row r="579" ht="15.75" customHeight="1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  <c r="AC579" s="9"/>
      <c r="AD579" s="9"/>
      <c r="AE579" s="9"/>
      <c r="AF579" s="9"/>
      <c r="AG579" s="9"/>
      <c r="AH579" s="9"/>
      <c r="AI579" s="9"/>
      <c r="AJ579" s="9"/>
    </row>
    <row r="580" ht="15.75" customHeight="1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  <c r="AC580" s="9"/>
      <c r="AD580" s="9"/>
      <c r="AE580" s="9"/>
      <c r="AF580" s="9"/>
      <c r="AG580" s="9"/>
      <c r="AH580" s="9"/>
      <c r="AI580" s="9"/>
      <c r="AJ580" s="9"/>
    </row>
    <row r="581" ht="15.75" customHeight="1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  <c r="AC581" s="9"/>
      <c r="AD581" s="9"/>
      <c r="AE581" s="9"/>
      <c r="AF581" s="9"/>
      <c r="AG581" s="9"/>
      <c r="AH581" s="9"/>
      <c r="AI581" s="9"/>
      <c r="AJ581" s="9"/>
    </row>
    <row r="582" ht="15.75" customHeight="1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  <c r="AC582" s="9"/>
      <c r="AD582" s="9"/>
      <c r="AE582" s="9"/>
      <c r="AF582" s="9"/>
      <c r="AG582" s="9"/>
      <c r="AH582" s="9"/>
      <c r="AI582" s="9"/>
      <c r="AJ582" s="9"/>
    </row>
    <row r="583" ht="15.75" customHeight="1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  <c r="AC583" s="9"/>
      <c r="AD583" s="9"/>
      <c r="AE583" s="9"/>
      <c r="AF583" s="9"/>
      <c r="AG583" s="9"/>
      <c r="AH583" s="9"/>
      <c r="AI583" s="9"/>
      <c r="AJ583" s="9"/>
    </row>
    <row r="584" ht="15.75" customHeight="1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  <c r="AC584" s="9"/>
      <c r="AD584" s="9"/>
      <c r="AE584" s="9"/>
      <c r="AF584" s="9"/>
      <c r="AG584" s="9"/>
      <c r="AH584" s="9"/>
      <c r="AI584" s="9"/>
      <c r="AJ584" s="9"/>
    </row>
    <row r="585" ht="15.75" customHeight="1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  <c r="AC585" s="9"/>
      <c r="AD585" s="9"/>
      <c r="AE585" s="9"/>
      <c r="AF585" s="9"/>
      <c r="AG585" s="9"/>
      <c r="AH585" s="9"/>
      <c r="AI585" s="9"/>
      <c r="AJ585" s="9"/>
    </row>
    <row r="586" ht="15.75" customHeight="1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  <c r="AC586" s="9"/>
      <c r="AD586" s="9"/>
      <c r="AE586" s="9"/>
      <c r="AF586" s="9"/>
      <c r="AG586" s="9"/>
      <c r="AH586" s="9"/>
      <c r="AI586" s="9"/>
      <c r="AJ586" s="9"/>
    </row>
    <row r="587" ht="15.75" customHeight="1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  <c r="AC587" s="9"/>
      <c r="AD587" s="9"/>
      <c r="AE587" s="9"/>
      <c r="AF587" s="9"/>
      <c r="AG587" s="9"/>
      <c r="AH587" s="9"/>
      <c r="AI587" s="9"/>
      <c r="AJ587" s="9"/>
    </row>
    <row r="588" ht="15.75" customHeight="1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  <c r="AC588" s="9"/>
      <c r="AD588" s="9"/>
      <c r="AE588" s="9"/>
      <c r="AF588" s="9"/>
      <c r="AG588" s="9"/>
      <c r="AH588" s="9"/>
      <c r="AI588" s="9"/>
      <c r="AJ588" s="9"/>
    </row>
    <row r="589" ht="15.75" customHeight="1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  <c r="AC589" s="9"/>
      <c r="AD589" s="9"/>
      <c r="AE589" s="9"/>
      <c r="AF589" s="9"/>
      <c r="AG589" s="9"/>
      <c r="AH589" s="9"/>
      <c r="AI589" s="9"/>
      <c r="AJ589" s="9"/>
    </row>
    <row r="590" ht="15.75" customHeight="1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  <c r="AC590" s="9"/>
      <c r="AD590" s="9"/>
      <c r="AE590" s="9"/>
      <c r="AF590" s="9"/>
      <c r="AG590" s="9"/>
      <c r="AH590" s="9"/>
      <c r="AI590" s="9"/>
      <c r="AJ590" s="9"/>
    </row>
    <row r="591" ht="15.75" customHeight="1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  <c r="AC591" s="9"/>
      <c r="AD591" s="9"/>
      <c r="AE591" s="9"/>
      <c r="AF591" s="9"/>
      <c r="AG591" s="9"/>
      <c r="AH591" s="9"/>
      <c r="AI591" s="9"/>
      <c r="AJ591" s="9"/>
    </row>
    <row r="592" ht="15.75" customHeight="1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  <c r="AC592" s="9"/>
      <c r="AD592" s="9"/>
      <c r="AE592" s="9"/>
      <c r="AF592" s="9"/>
      <c r="AG592" s="9"/>
      <c r="AH592" s="9"/>
      <c r="AI592" s="9"/>
      <c r="AJ592" s="9"/>
    </row>
    <row r="593" ht="15.75" customHeight="1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  <c r="AC593" s="9"/>
      <c r="AD593" s="9"/>
      <c r="AE593" s="9"/>
      <c r="AF593" s="9"/>
      <c r="AG593" s="9"/>
      <c r="AH593" s="9"/>
      <c r="AI593" s="9"/>
      <c r="AJ593" s="9"/>
    </row>
    <row r="594" ht="15.75" customHeight="1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  <c r="AC594" s="9"/>
      <c r="AD594" s="9"/>
      <c r="AE594" s="9"/>
      <c r="AF594" s="9"/>
      <c r="AG594" s="9"/>
      <c r="AH594" s="9"/>
      <c r="AI594" s="9"/>
      <c r="AJ594" s="9"/>
    </row>
    <row r="595" ht="15.75" customHeight="1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  <c r="AC595" s="9"/>
      <c r="AD595" s="9"/>
      <c r="AE595" s="9"/>
      <c r="AF595" s="9"/>
      <c r="AG595" s="9"/>
      <c r="AH595" s="9"/>
      <c r="AI595" s="9"/>
      <c r="AJ595" s="9"/>
    </row>
    <row r="596" ht="15.75" customHeight="1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  <c r="AC596" s="9"/>
      <c r="AD596" s="9"/>
      <c r="AE596" s="9"/>
      <c r="AF596" s="9"/>
      <c r="AG596" s="9"/>
      <c r="AH596" s="9"/>
      <c r="AI596" s="9"/>
      <c r="AJ596" s="9"/>
    </row>
    <row r="597" ht="15.75" customHeight="1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  <c r="AC597" s="9"/>
      <c r="AD597" s="9"/>
      <c r="AE597" s="9"/>
      <c r="AF597" s="9"/>
      <c r="AG597" s="9"/>
      <c r="AH597" s="9"/>
      <c r="AI597" s="9"/>
      <c r="AJ597" s="9"/>
    </row>
    <row r="598" ht="15.75" customHeight="1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  <c r="AC598" s="9"/>
      <c r="AD598" s="9"/>
      <c r="AE598" s="9"/>
      <c r="AF598" s="9"/>
      <c r="AG598" s="9"/>
      <c r="AH598" s="9"/>
      <c r="AI598" s="9"/>
      <c r="AJ598" s="9"/>
    </row>
    <row r="599" ht="15.75" customHeight="1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  <c r="AC599" s="9"/>
      <c r="AD599" s="9"/>
      <c r="AE599" s="9"/>
      <c r="AF599" s="9"/>
      <c r="AG599" s="9"/>
      <c r="AH599" s="9"/>
      <c r="AI599" s="9"/>
      <c r="AJ599" s="9"/>
    </row>
    <row r="600" ht="15.75" customHeight="1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  <c r="AC600" s="9"/>
      <c r="AD600" s="9"/>
      <c r="AE600" s="9"/>
      <c r="AF600" s="9"/>
      <c r="AG600" s="9"/>
      <c r="AH600" s="9"/>
      <c r="AI600" s="9"/>
      <c r="AJ600" s="9"/>
    </row>
    <row r="601" ht="15.75" customHeight="1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  <c r="AC601" s="9"/>
      <c r="AD601" s="9"/>
      <c r="AE601" s="9"/>
      <c r="AF601" s="9"/>
      <c r="AG601" s="9"/>
      <c r="AH601" s="9"/>
      <c r="AI601" s="9"/>
      <c r="AJ601" s="9"/>
    </row>
    <row r="602" ht="15.75" customHeight="1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  <c r="AC602" s="9"/>
      <c r="AD602" s="9"/>
      <c r="AE602" s="9"/>
      <c r="AF602" s="9"/>
      <c r="AG602" s="9"/>
      <c r="AH602" s="9"/>
      <c r="AI602" s="9"/>
      <c r="AJ602" s="9"/>
    </row>
    <row r="603" ht="15.75" customHeight="1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  <c r="AC603" s="9"/>
      <c r="AD603" s="9"/>
      <c r="AE603" s="9"/>
      <c r="AF603" s="9"/>
      <c r="AG603" s="9"/>
      <c r="AH603" s="9"/>
      <c r="AI603" s="9"/>
      <c r="AJ603" s="9"/>
    </row>
    <row r="604" ht="15.75" customHeight="1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  <c r="AC604" s="9"/>
      <c r="AD604" s="9"/>
      <c r="AE604" s="9"/>
      <c r="AF604" s="9"/>
      <c r="AG604" s="9"/>
      <c r="AH604" s="9"/>
      <c r="AI604" s="9"/>
      <c r="AJ604" s="9"/>
    </row>
    <row r="605" ht="15.75" customHeight="1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  <c r="AC605" s="9"/>
      <c r="AD605" s="9"/>
      <c r="AE605" s="9"/>
      <c r="AF605" s="9"/>
      <c r="AG605" s="9"/>
      <c r="AH605" s="9"/>
      <c r="AI605" s="9"/>
      <c r="AJ605" s="9"/>
    </row>
    <row r="606" ht="15.75" customHeight="1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  <c r="AC606" s="9"/>
      <c r="AD606" s="9"/>
      <c r="AE606" s="9"/>
      <c r="AF606" s="9"/>
      <c r="AG606" s="9"/>
      <c r="AH606" s="9"/>
      <c r="AI606" s="9"/>
      <c r="AJ606" s="9"/>
    </row>
    <row r="607" ht="15.75" customHeight="1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  <c r="AC607" s="9"/>
      <c r="AD607" s="9"/>
      <c r="AE607" s="9"/>
      <c r="AF607" s="9"/>
      <c r="AG607" s="9"/>
      <c r="AH607" s="9"/>
      <c r="AI607" s="9"/>
      <c r="AJ607" s="9"/>
    </row>
    <row r="608" ht="15.75" customHeight="1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  <c r="AC608" s="9"/>
      <c r="AD608" s="9"/>
      <c r="AE608" s="9"/>
      <c r="AF608" s="9"/>
      <c r="AG608" s="9"/>
      <c r="AH608" s="9"/>
      <c r="AI608" s="9"/>
      <c r="AJ608" s="9"/>
    </row>
    <row r="609" ht="15.75" customHeight="1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  <c r="AC609" s="9"/>
      <c r="AD609" s="9"/>
      <c r="AE609" s="9"/>
      <c r="AF609" s="9"/>
      <c r="AG609" s="9"/>
      <c r="AH609" s="9"/>
      <c r="AI609" s="9"/>
      <c r="AJ609" s="9"/>
    </row>
    <row r="610" ht="15.75" customHeight="1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  <c r="AC610" s="9"/>
      <c r="AD610" s="9"/>
      <c r="AE610" s="9"/>
      <c r="AF610" s="9"/>
      <c r="AG610" s="9"/>
      <c r="AH610" s="9"/>
      <c r="AI610" s="9"/>
      <c r="AJ610" s="9"/>
    </row>
    <row r="611" ht="15.75" customHeight="1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  <c r="AC611" s="9"/>
      <c r="AD611" s="9"/>
      <c r="AE611" s="9"/>
      <c r="AF611" s="9"/>
      <c r="AG611" s="9"/>
      <c r="AH611" s="9"/>
      <c r="AI611" s="9"/>
      <c r="AJ611" s="9"/>
    </row>
    <row r="612" ht="15.75" customHeight="1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  <c r="AC612" s="9"/>
      <c r="AD612" s="9"/>
      <c r="AE612" s="9"/>
      <c r="AF612" s="9"/>
      <c r="AG612" s="9"/>
      <c r="AH612" s="9"/>
      <c r="AI612" s="9"/>
      <c r="AJ612" s="9"/>
    </row>
    <row r="613" ht="15.75" customHeight="1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  <c r="AC613" s="9"/>
      <c r="AD613" s="9"/>
      <c r="AE613" s="9"/>
      <c r="AF613" s="9"/>
      <c r="AG613" s="9"/>
      <c r="AH613" s="9"/>
      <c r="AI613" s="9"/>
      <c r="AJ613" s="9"/>
    </row>
    <row r="614" ht="15.75" customHeight="1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  <c r="AC614" s="9"/>
      <c r="AD614" s="9"/>
      <c r="AE614" s="9"/>
      <c r="AF614" s="9"/>
      <c r="AG614" s="9"/>
      <c r="AH614" s="9"/>
      <c r="AI614" s="9"/>
      <c r="AJ614" s="9"/>
    </row>
    <row r="615" ht="15.75" customHeight="1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  <c r="AC615" s="9"/>
      <c r="AD615" s="9"/>
      <c r="AE615" s="9"/>
      <c r="AF615" s="9"/>
      <c r="AG615" s="9"/>
      <c r="AH615" s="9"/>
      <c r="AI615" s="9"/>
      <c r="AJ615" s="9"/>
    </row>
    <row r="616" ht="15.75" customHeight="1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  <c r="AC616" s="9"/>
      <c r="AD616" s="9"/>
      <c r="AE616" s="9"/>
      <c r="AF616" s="9"/>
      <c r="AG616" s="9"/>
      <c r="AH616" s="9"/>
      <c r="AI616" s="9"/>
      <c r="AJ616" s="9"/>
    </row>
    <row r="617" ht="15.75" customHeight="1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  <c r="AC617" s="9"/>
      <c r="AD617" s="9"/>
      <c r="AE617" s="9"/>
      <c r="AF617" s="9"/>
      <c r="AG617" s="9"/>
      <c r="AH617" s="9"/>
      <c r="AI617" s="9"/>
      <c r="AJ617" s="9"/>
    </row>
    <row r="618" ht="15.75" customHeight="1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  <c r="AC618" s="9"/>
      <c r="AD618" s="9"/>
      <c r="AE618" s="9"/>
      <c r="AF618" s="9"/>
      <c r="AG618" s="9"/>
      <c r="AH618" s="9"/>
      <c r="AI618" s="9"/>
      <c r="AJ618" s="9"/>
    </row>
    <row r="619" ht="15.75" customHeight="1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  <c r="AC619" s="9"/>
      <c r="AD619" s="9"/>
      <c r="AE619" s="9"/>
      <c r="AF619" s="9"/>
      <c r="AG619" s="9"/>
      <c r="AH619" s="9"/>
      <c r="AI619" s="9"/>
      <c r="AJ619" s="9"/>
    </row>
    <row r="620" ht="15.75" customHeight="1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  <c r="AC620" s="9"/>
      <c r="AD620" s="9"/>
      <c r="AE620" s="9"/>
      <c r="AF620" s="9"/>
      <c r="AG620" s="9"/>
      <c r="AH620" s="9"/>
      <c r="AI620" s="9"/>
      <c r="AJ620" s="9"/>
    </row>
    <row r="621" ht="15.75" customHeight="1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  <c r="AC621" s="9"/>
      <c r="AD621" s="9"/>
      <c r="AE621" s="9"/>
      <c r="AF621" s="9"/>
      <c r="AG621" s="9"/>
      <c r="AH621" s="9"/>
      <c r="AI621" s="9"/>
      <c r="AJ621" s="9"/>
    </row>
    <row r="622" ht="15.75" customHeight="1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  <c r="AC622" s="9"/>
      <c r="AD622" s="9"/>
      <c r="AE622" s="9"/>
      <c r="AF622" s="9"/>
      <c r="AG622" s="9"/>
      <c r="AH622" s="9"/>
      <c r="AI622" s="9"/>
      <c r="AJ622" s="9"/>
    </row>
    <row r="623" ht="15.75" customHeight="1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  <c r="AC623" s="9"/>
      <c r="AD623" s="9"/>
      <c r="AE623" s="9"/>
      <c r="AF623" s="9"/>
      <c r="AG623" s="9"/>
      <c r="AH623" s="9"/>
      <c r="AI623" s="9"/>
      <c r="AJ623" s="9"/>
    </row>
    <row r="624" ht="15.75" customHeight="1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  <c r="AC624" s="9"/>
      <c r="AD624" s="9"/>
      <c r="AE624" s="9"/>
      <c r="AF624" s="9"/>
      <c r="AG624" s="9"/>
      <c r="AH624" s="9"/>
      <c r="AI624" s="9"/>
      <c r="AJ624" s="9"/>
    </row>
    <row r="625" ht="15.75" customHeight="1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  <c r="AC625" s="9"/>
      <c r="AD625" s="9"/>
      <c r="AE625" s="9"/>
      <c r="AF625" s="9"/>
      <c r="AG625" s="9"/>
      <c r="AH625" s="9"/>
      <c r="AI625" s="9"/>
      <c r="AJ625" s="9"/>
    </row>
    <row r="626" ht="15.75" customHeight="1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  <c r="AC626" s="9"/>
      <c r="AD626" s="9"/>
      <c r="AE626" s="9"/>
      <c r="AF626" s="9"/>
      <c r="AG626" s="9"/>
      <c r="AH626" s="9"/>
      <c r="AI626" s="9"/>
      <c r="AJ626" s="9"/>
    </row>
    <row r="627" ht="15.75" customHeight="1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  <c r="AC627" s="9"/>
      <c r="AD627" s="9"/>
      <c r="AE627" s="9"/>
      <c r="AF627" s="9"/>
      <c r="AG627" s="9"/>
      <c r="AH627" s="9"/>
      <c r="AI627" s="9"/>
      <c r="AJ627" s="9"/>
    </row>
    <row r="628" ht="15.75" customHeight="1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  <c r="AC628" s="9"/>
      <c r="AD628" s="9"/>
      <c r="AE628" s="9"/>
      <c r="AF628" s="9"/>
      <c r="AG628" s="9"/>
      <c r="AH628" s="9"/>
      <c r="AI628" s="9"/>
      <c r="AJ628" s="9"/>
    </row>
    <row r="629" ht="15.75" customHeight="1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  <c r="AC629" s="9"/>
      <c r="AD629" s="9"/>
      <c r="AE629" s="9"/>
      <c r="AF629" s="9"/>
      <c r="AG629" s="9"/>
      <c r="AH629" s="9"/>
      <c r="AI629" s="9"/>
      <c r="AJ629" s="9"/>
    </row>
    <row r="630" ht="15.75" customHeight="1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  <c r="AC630" s="9"/>
      <c r="AD630" s="9"/>
      <c r="AE630" s="9"/>
      <c r="AF630" s="9"/>
      <c r="AG630" s="9"/>
      <c r="AH630" s="9"/>
      <c r="AI630" s="9"/>
      <c r="AJ630" s="9"/>
    </row>
    <row r="631" ht="15.75" customHeight="1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  <c r="AC631" s="9"/>
      <c r="AD631" s="9"/>
      <c r="AE631" s="9"/>
      <c r="AF631" s="9"/>
      <c r="AG631" s="9"/>
      <c r="AH631" s="9"/>
      <c r="AI631" s="9"/>
      <c r="AJ631" s="9"/>
    </row>
    <row r="632" ht="15.75" customHeight="1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  <c r="AC632" s="9"/>
      <c r="AD632" s="9"/>
      <c r="AE632" s="9"/>
      <c r="AF632" s="9"/>
      <c r="AG632" s="9"/>
      <c r="AH632" s="9"/>
      <c r="AI632" s="9"/>
      <c r="AJ632" s="9"/>
    </row>
    <row r="633" ht="15.75" customHeight="1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  <c r="AC633" s="9"/>
      <c r="AD633" s="9"/>
      <c r="AE633" s="9"/>
      <c r="AF633" s="9"/>
      <c r="AG633" s="9"/>
      <c r="AH633" s="9"/>
      <c r="AI633" s="9"/>
      <c r="AJ633" s="9"/>
    </row>
    <row r="634" ht="15.75" customHeight="1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  <c r="AC634" s="9"/>
      <c r="AD634" s="9"/>
      <c r="AE634" s="9"/>
      <c r="AF634" s="9"/>
      <c r="AG634" s="9"/>
      <c r="AH634" s="9"/>
      <c r="AI634" s="9"/>
      <c r="AJ634" s="9"/>
    </row>
    <row r="635" ht="15.75" customHeight="1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  <c r="AC635" s="9"/>
      <c r="AD635" s="9"/>
      <c r="AE635" s="9"/>
      <c r="AF635" s="9"/>
      <c r="AG635" s="9"/>
      <c r="AH635" s="9"/>
      <c r="AI635" s="9"/>
      <c r="AJ635" s="9"/>
    </row>
    <row r="636" ht="15.75" customHeight="1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  <c r="AC636" s="9"/>
      <c r="AD636" s="9"/>
      <c r="AE636" s="9"/>
      <c r="AF636" s="9"/>
      <c r="AG636" s="9"/>
      <c r="AH636" s="9"/>
      <c r="AI636" s="9"/>
      <c r="AJ636" s="9"/>
    </row>
    <row r="637" ht="15.75" customHeight="1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  <c r="AC637" s="9"/>
      <c r="AD637" s="9"/>
      <c r="AE637" s="9"/>
      <c r="AF637" s="9"/>
      <c r="AG637" s="9"/>
      <c r="AH637" s="9"/>
      <c r="AI637" s="9"/>
      <c r="AJ637" s="9"/>
    </row>
    <row r="638" ht="15.75" customHeight="1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  <c r="AC638" s="9"/>
      <c r="AD638" s="9"/>
      <c r="AE638" s="9"/>
      <c r="AF638" s="9"/>
      <c r="AG638" s="9"/>
      <c r="AH638" s="9"/>
      <c r="AI638" s="9"/>
      <c r="AJ638" s="9"/>
    </row>
    <row r="639" ht="15.75" customHeight="1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  <c r="AC639" s="9"/>
      <c r="AD639" s="9"/>
      <c r="AE639" s="9"/>
      <c r="AF639" s="9"/>
      <c r="AG639" s="9"/>
      <c r="AH639" s="9"/>
      <c r="AI639" s="9"/>
      <c r="AJ639" s="9"/>
    </row>
    <row r="640" ht="15.75" customHeight="1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  <c r="AC640" s="9"/>
      <c r="AD640" s="9"/>
      <c r="AE640" s="9"/>
      <c r="AF640" s="9"/>
      <c r="AG640" s="9"/>
      <c r="AH640" s="9"/>
      <c r="AI640" s="9"/>
      <c r="AJ640" s="9"/>
    </row>
    <row r="641" ht="15.75" customHeight="1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  <c r="AC641" s="9"/>
      <c r="AD641" s="9"/>
      <c r="AE641" s="9"/>
      <c r="AF641" s="9"/>
      <c r="AG641" s="9"/>
      <c r="AH641" s="9"/>
      <c r="AI641" s="9"/>
      <c r="AJ641" s="9"/>
    </row>
    <row r="642" ht="15.75" customHeight="1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  <c r="AC642" s="9"/>
      <c r="AD642" s="9"/>
      <c r="AE642" s="9"/>
      <c r="AF642" s="9"/>
      <c r="AG642" s="9"/>
      <c r="AH642" s="9"/>
      <c r="AI642" s="9"/>
      <c r="AJ642" s="9"/>
    </row>
    <row r="643" ht="15.75" customHeight="1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  <c r="AC643" s="9"/>
      <c r="AD643" s="9"/>
      <c r="AE643" s="9"/>
      <c r="AF643" s="9"/>
      <c r="AG643" s="9"/>
      <c r="AH643" s="9"/>
      <c r="AI643" s="9"/>
      <c r="AJ643" s="9"/>
    </row>
    <row r="644" ht="15.75" customHeight="1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  <c r="AC644" s="9"/>
      <c r="AD644" s="9"/>
      <c r="AE644" s="9"/>
      <c r="AF644" s="9"/>
      <c r="AG644" s="9"/>
      <c r="AH644" s="9"/>
      <c r="AI644" s="9"/>
      <c r="AJ644" s="9"/>
    </row>
    <row r="645" ht="15.75" customHeight="1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  <c r="AC645" s="9"/>
      <c r="AD645" s="9"/>
      <c r="AE645" s="9"/>
      <c r="AF645" s="9"/>
      <c r="AG645" s="9"/>
      <c r="AH645" s="9"/>
      <c r="AI645" s="9"/>
      <c r="AJ645" s="9"/>
    </row>
    <row r="646" ht="15.75" customHeight="1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  <c r="AC646" s="9"/>
      <c r="AD646" s="9"/>
      <c r="AE646" s="9"/>
      <c r="AF646" s="9"/>
      <c r="AG646" s="9"/>
      <c r="AH646" s="9"/>
      <c r="AI646" s="9"/>
      <c r="AJ646" s="9"/>
    </row>
    <row r="647" ht="15.75" customHeight="1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  <c r="AC647" s="9"/>
      <c r="AD647" s="9"/>
      <c r="AE647" s="9"/>
      <c r="AF647" s="9"/>
      <c r="AG647" s="9"/>
      <c r="AH647" s="9"/>
      <c r="AI647" s="9"/>
      <c r="AJ647" s="9"/>
    </row>
    <row r="648" ht="15.75" customHeight="1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  <c r="AC648" s="9"/>
      <c r="AD648" s="9"/>
      <c r="AE648" s="9"/>
      <c r="AF648" s="9"/>
      <c r="AG648" s="9"/>
      <c r="AH648" s="9"/>
      <c r="AI648" s="9"/>
      <c r="AJ648" s="9"/>
    </row>
    <row r="649" ht="15.75" customHeight="1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  <c r="AC649" s="9"/>
      <c r="AD649" s="9"/>
      <c r="AE649" s="9"/>
      <c r="AF649" s="9"/>
      <c r="AG649" s="9"/>
      <c r="AH649" s="9"/>
      <c r="AI649" s="9"/>
      <c r="AJ649" s="9"/>
    </row>
    <row r="650" ht="15.75" customHeight="1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  <c r="AC650" s="9"/>
      <c r="AD650" s="9"/>
      <c r="AE650" s="9"/>
      <c r="AF650" s="9"/>
      <c r="AG650" s="9"/>
      <c r="AH650" s="9"/>
      <c r="AI650" s="9"/>
      <c r="AJ650" s="9"/>
    </row>
    <row r="651" ht="15.75" customHeight="1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  <c r="AC651" s="9"/>
      <c r="AD651" s="9"/>
      <c r="AE651" s="9"/>
      <c r="AF651" s="9"/>
      <c r="AG651" s="9"/>
      <c r="AH651" s="9"/>
      <c r="AI651" s="9"/>
      <c r="AJ651" s="9"/>
    </row>
    <row r="652" ht="15.75" customHeight="1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  <c r="AC652" s="9"/>
      <c r="AD652" s="9"/>
      <c r="AE652" s="9"/>
      <c r="AF652" s="9"/>
      <c r="AG652" s="9"/>
      <c r="AH652" s="9"/>
      <c r="AI652" s="9"/>
      <c r="AJ652" s="9"/>
    </row>
    <row r="653" ht="15.75" customHeight="1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  <c r="AC653" s="9"/>
      <c r="AD653" s="9"/>
      <c r="AE653" s="9"/>
      <c r="AF653" s="9"/>
      <c r="AG653" s="9"/>
      <c r="AH653" s="9"/>
      <c r="AI653" s="9"/>
      <c r="AJ653" s="9"/>
    </row>
    <row r="654" ht="15.75" customHeight="1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  <c r="AC654" s="9"/>
      <c r="AD654" s="9"/>
      <c r="AE654" s="9"/>
      <c r="AF654" s="9"/>
      <c r="AG654" s="9"/>
      <c r="AH654" s="9"/>
      <c r="AI654" s="9"/>
      <c r="AJ654" s="9"/>
    </row>
    <row r="655" ht="15.75" customHeight="1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  <c r="AC655" s="9"/>
      <c r="AD655" s="9"/>
      <c r="AE655" s="9"/>
      <c r="AF655" s="9"/>
      <c r="AG655" s="9"/>
      <c r="AH655" s="9"/>
      <c r="AI655" s="9"/>
      <c r="AJ655" s="9"/>
    </row>
    <row r="656" ht="15.75" customHeight="1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  <c r="AC656" s="9"/>
      <c r="AD656" s="9"/>
      <c r="AE656" s="9"/>
      <c r="AF656" s="9"/>
      <c r="AG656" s="9"/>
      <c r="AH656" s="9"/>
      <c r="AI656" s="9"/>
      <c r="AJ656" s="9"/>
    </row>
    <row r="657" ht="15.75" customHeight="1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  <c r="AC657" s="9"/>
      <c r="AD657" s="9"/>
      <c r="AE657" s="9"/>
      <c r="AF657" s="9"/>
      <c r="AG657" s="9"/>
      <c r="AH657" s="9"/>
      <c r="AI657" s="9"/>
      <c r="AJ657" s="9"/>
    </row>
    <row r="658" ht="15.75" customHeight="1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9"/>
      <c r="AD658" s="9"/>
      <c r="AE658" s="9"/>
      <c r="AF658" s="9"/>
      <c r="AG658" s="9"/>
      <c r="AH658" s="9"/>
      <c r="AI658" s="9"/>
      <c r="AJ658" s="9"/>
    </row>
    <row r="659" ht="15.75" customHeight="1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  <c r="AC659" s="9"/>
      <c r="AD659" s="9"/>
      <c r="AE659" s="9"/>
      <c r="AF659" s="9"/>
      <c r="AG659" s="9"/>
      <c r="AH659" s="9"/>
      <c r="AI659" s="9"/>
      <c r="AJ659" s="9"/>
    </row>
    <row r="660" ht="15.75" customHeight="1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  <c r="AC660" s="9"/>
      <c r="AD660" s="9"/>
      <c r="AE660" s="9"/>
      <c r="AF660" s="9"/>
      <c r="AG660" s="9"/>
      <c r="AH660" s="9"/>
      <c r="AI660" s="9"/>
      <c r="AJ660" s="9"/>
    </row>
    <row r="661" ht="15.75" customHeight="1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  <c r="AC661" s="9"/>
      <c r="AD661" s="9"/>
      <c r="AE661" s="9"/>
      <c r="AF661" s="9"/>
      <c r="AG661" s="9"/>
      <c r="AH661" s="9"/>
      <c r="AI661" s="9"/>
      <c r="AJ661" s="9"/>
    </row>
    <row r="662" ht="15.75" customHeight="1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  <c r="AC662" s="9"/>
      <c r="AD662" s="9"/>
      <c r="AE662" s="9"/>
      <c r="AF662" s="9"/>
      <c r="AG662" s="9"/>
      <c r="AH662" s="9"/>
      <c r="AI662" s="9"/>
      <c r="AJ662" s="9"/>
    </row>
    <row r="663" ht="15.75" customHeight="1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  <c r="AC663" s="9"/>
      <c r="AD663" s="9"/>
      <c r="AE663" s="9"/>
      <c r="AF663" s="9"/>
      <c r="AG663" s="9"/>
      <c r="AH663" s="9"/>
      <c r="AI663" s="9"/>
      <c r="AJ663" s="9"/>
    </row>
    <row r="664" ht="15.75" customHeight="1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  <c r="AC664" s="9"/>
      <c r="AD664" s="9"/>
      <c r="AE664" s="9"/>
      <c r="AF664" s="9"/>
      <c r="AG664" s="9"/>
      <c r="AH664" s="9"/>
      <c r="AI664" s="9"/>
      <c r="AJ664" s="9"/>
    </row>
    <row r="665" ht="15.75" customHeight="1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  <c r="AC665" s="9"/>
      <c r="AD665" s="9"/>
      <c r="AE665" s="9"/>
      <c r="AF665" s="9"/>
      <c r="AG665" s="9"/>
      <c r="AH665" s="9"/>
      <c r="AI665" s="9"/>
      <c r="AJ665" s="9"/>
    </row>
    <row r="666" ht="15.75" customHeight="1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  <c r="AC666" s="9"/>
      <c r="AD666" s="9"/>
      <c r="AE666" s="9"/>
      <c r="AF666" s="9"/>
      <c r="AG666" s="9"/>
      <c r="AH666" s="9"/>
      <c r="AI666" s="9"/>
      <c r="AJ666" s="9"/>
    </row>
    <row r="667" ht="15.75" customHeight="1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  <c r="AC667" s="9"/>
      <c r="AD667" s="9"/>
      <c r="AE667" s="9"/>
      <c r="AF667" s="9"/>
      <c r="AG667" s="9"/>
      <c r="AH667" s="9"/>
      <c r="AI667" s="9"/>
      <c r="AJ667" s="9"/>
    </row>
    <row r="668" ht="15.75" customHeight="1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  <c r="AC668" s="9"/>
      <c r="AD668" s="9"/>
      <c r="AE668" s="9"/>
      <c r="AF668" s="9"/>
      <c r="AG668" s="9"/>
      <c r="AH668" s="9"/>
      <c r="AI668" s="9"/>
      <c r="AJ668" s="9"/>
    </row>
    <row r="669" ht="15.75" customHeight="1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  <c r="AC669" s="9"/>
      <c r="AD669" s="9"/>
      <c r="AE669" s="9"/>
      <c r="AF669" s="9"/>
      <c r="AG669" s="9"/>
      <c r="AH669" s="9"/>
      <c r="AI669" s="9"/>
      <c r="AJ669" s="9"/>
    </row>
    <row r="670" ht="15.75" customHeight="1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  <c r="AC670" s="9"/>
      <c r="AD670" s="9"/>
      <c r="AE670" s="9"/>
      <c r="AF670" s="9"/>
      <c r="AG670" s="9"/>
      <c r="AH670" s="9"/>
      <c r="AI670" s="9"/>
      <c r="AJ670" s="9"/>
    </row>
    <row r="671" ht="15.75" customHeight="1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  <c r="AC671" s="9"/>
      <c r="AD671" s="9"/>
      <c r="AE671" s="9"/>
      <c r="AF671" s="9"/>
      <c r="AG671" s="9"/>
      <c r="AH671" s="9"/>
      <c r="AI671" s="9"/>
      <c r="AJ671" s="9"/>
    </row>
    <row r="672" ht="15.75" customHeight="1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  <c r="AC672" s="9"/>
      <c r="AD672" s="9"/>
      <c r="AE672" s="9"/>
      <c r="AF672" s="9"/>
      <c r="AG672" s="9"/>
      <c r="AH672" s="9"/>
      <c r="AI672" s="9"/>
      <c r="AJ672" s="9"/>
    </row>
    <row r="673" ht="15.75" customHeight="1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  <c r="AC673" s="9"/>
      <c r="AD673" s="9"/>
      <c r="AE673" s="9"/>
      <c r="AF673" s="9"/>
      <c r="AG673" s="9"/>
      <c r="AH673" s="9"/>
      <c r="AI673" s="9"/>
      <c r="AJ673" s="9"/>
    </row>
    <row r="674" ht="15.75" customHeight="1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  <c r="AC674" s="9"/>
      <c r="AD674" s="9"/>
      <c r="AE674" s="9"/>
      <c r="AF674" s="9"/>
      <c r="AG674" s="9"/>
      <c r="AH674" s="9"/>
      <c r="AI674" s="9"/>
      <c r="AJ674" s="9"/>
    </row>
    <row r="675" ht="15.75" customHeight="1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  <c r="AC675" s="9"/>
      <c r="AD675" s="9"/>
      <c r="AE675" s="9"/>
      <c r="AF675" s="9"/>
      <c r="AG675" s="9"/>
      <c r="AH675" s="9"/>
      <c r="AI675" s="9"/>
      <c r="AJ675" s="9"/>
    </row>
    <row r="676" ht="15.75" customHeight="1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  <c r="AC676" s="9"/>
      <c r="AD676" s="9"/>
      <c r="AE676" s="9"/>
      <c r="AF676" s="9"/>
      <c r="AG676" s="9"/>
      <c r="AH676" s="9"/>
      <c r="AI676" s="9"/>
      <c r="AJ676" s="9"/>
    </row>
    <row r="677" ht="15.75" customHeight="1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  <c r="AC677" s="9"/>
      <c r="AD677" s="9"/>
      <c r="AE677" s="9"/>
      <c r="AF677" s="9"/>
      <c r="AG677" s="9"/>
      <c r="AH677" s="9"/>
      <c r="AI677" s="9"/>
      <c r="AJ677" s="9"/>
    </row>
    <row r="678" ht="15.75" customHeight="1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  <c r="AC678" s="9"/>
      <c r="AD678" s="9"/>
      <c r="AE678" s="9"/>
      <c r="AF678" s="9"/>
      <c r="AG678" s="9"/>
      <c r="AH678" s="9"/>
      <c r="AI678" s="9"/>
      <c r="AJ678" s="9"/>
    </row>
    <row r="679" ht="15.75" customHeight="1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  <c r="AC679" s="9"/>
      <c r="AD679" s="9"/>
      <c r="AE679" s="9"/>
      <c r="AF679" s="9"/>
      <c r="AG679" s="9"/>
      <c r="AH679" s="9"/>
      <c r="AI679" s="9"/>
      <c r="AJ679" s="9"/>
    </row>
    <row r="680" ht="15.75" customHeight="1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  <c r="AC680" s="9"/>
      <c r="AD680" s="9"/>
      <c r="AE680" s="9"/>
      <c r="AF680" s="9"/>
      <c r="AG680" s="9"/>
      <c r="AH680" s="9"/>
      <c r="AI680" s="9"/>
      <c r="AJ680" s="9"/>
    </row>
    <row r="681" ht="15.75" customHeight="1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  <c r="AC681" s="9"/>
      <c r="AD681" s="9"/>
      <c r="AE681" s="9"/>
      <c r="AF681" s="9"/>
      <c r="AG681" s="9"/>
      <c r="AH681" s="9"/>
      <c r="AI681" s="9"/>
      <c r="AJ681" s="9"/>
    </row>
    <row r="682" ht="15.75" customHeight="1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  <c r="AC682" s="9"/>
      <c r="AD682" s="9"/>
      <c r="AE682" s="9"/>
      <c r="AF682" s="9"/>
      <c r="AG682" s="9"/>
      <c r="AH682" s="9"/>
      <c r="AI682" s="9"/>
      <c r="AJ682" s="9"/>
    </row>
    <row r="683" ht="15.75" customHeight="1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  <c r="AC683" s="9"/>
      <c r="AD683" s="9"/>
      <c r="AE683" s="9"/>
      <c r="AF683" s="9"/>
      <c r="AG683" s="9"/>
      <c r="AH683" s="9"/>
      <c r="AI683" s="9"/>
      <c r="AJ683" s="9"/>
    </row>
    <row r="684" ht="15.75" customHeight="1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  <c r="AC684" s="9"/>
      <c r="AD684" s="9"/>
      <c r="AE684" s="9"/>
      <c r="AF684" s="9"/>
      <c r="AG684" s="9"/>
      <c r="AH684" s="9"/>
      <c r="AI684" s="9"/>
      <c r="AJ684" s="9"/>
    </row>
    <row r="685" ht="15.75" customHeight="1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  <c r="AC685" s="9"/>
      <c r="AD685" s="9"/>
      <c r="AE685" s="9"/>
      <c r="AF685" s="9"/>
      <c r="AG685" s="9"/>
      <c r="AH685" s="9"/>
      <c r="AI685" s="9"/>
      <c r="AJ685" s="9"/>
    </row>
    <row r="686" ht="15.75" customHeight="1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  <c r="AC686" s="9"/>
      <c r="AD686" s="9"/>
      <c r="AE686" s="9"/>
      <c r="AF686" s="9"/>
      <c r="AG686" s="9"/>
      <c r="AH686" s="9"/>
      <c r="AI686" s="9"/>
      <c r="AJ686" s="9"/>
    </row>
    <row r="687" ht="15.75" customHeight="1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  <c r="AC687" s="9"/>
      <c r="AD687" s="9"/>
      <c r="AE687" s="9"/>
      <c r="AF687" s="9"/>
      <c r="AG687" s="9"/>
      <c r="AH687" s="9"/>
      <c r="AI687" s="9"/>
      <c r="AJ687" s="9"/>
    </row>
    <row r="688" ht="15.75" customHeight="1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  <c r="AC688" s="9"/>
      <c r="AD688" s="9"/>
      <c r="AE688" s="9"/>
      <c r="AF688" s="9"/>
      <c r="AG688" s="9"/>
      <c r="AH688" s="9"/>
      <c r="AI688" s="9"/>
      <c r="AJ688" s="9"/>
    </row>
    <row r="689" ht="15.75" customHeight="1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  <c r="AC689" s="9"/>
      <c r="AD689" s="9"/>
      <c r="AE689" s="9"/>
      <c r="AF689" s="9"/>
      <c r="AG689" s="9"/>
      <c r="AH689" s="9"/>
      <c r="AI689" s="9"/>
      <c r="AJ689" s="9"/>
    </row>
    <row r="690" ht="15.75" customHeight="1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  <c r="AC690" s="9"/>
      <c r="AD690" s="9"/>
      <c r="AE690" s="9"/>
      <c r="AF690" s="9"/>
      <c r="AG690" s="9"/>
      <c r="AH690" s="9"/>
      <c r="AI690" s="9"/>
      <c r="AJ690" s="9"/>
    </row>
    <row r="691" ht="15.75" customHeight="1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  <c r="AC691" s="9"/>
      <c r="AD691" s="9"/>
      <c r="AE691" s="9"/>
      <c r="AF691" s="9"/>
      <c r="AG691" s="9"/>
      <c r="AH691" s="9"/>
      <c r="AI691" s="9"/>
      <c r="AJ691" s="9"/>
    </row>
    <row r="692" ht="15.75" customHeight="1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  <c r="AC692" s="9"/>
      <c r="AD692" s="9"/>
      <c r="AE692" s="9"/>
      <c r="AF692" s="9"/>
      <c r="AG692" s="9"/>
      <c r="AH692" s="9"/>
      <c r="AI692" s="9"/>
      <c r="AJ692" s="9"/>
    </row>
    <row r="693" ht="15.75" customHeight="1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  <c r="AC693" s="9"/>
      <c r="AD693" s="9"/>
      <c r="AE693" s="9"/>
      <c r="AF693" s="9"/>
      <c r="AG693" s="9"/>
      <c r="AH693" s="9"/>
      <c r="AI693" s="9"/>
      <c r="AJ693" s="9"/>
    </row>
    <row r="694" ht="15.75" customHeight="1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  <c r="AC694" s="9"/>
      <c r="AD694" s="9"/>
      <c r="AE694" s="9"/>
      <c r="AF694" s="9"/>
      <c r="AG694" s="9"/>
      <c r="AH694" s="9"/>
      <c r="AI694" s="9"/>
      <c r="AJ694" s="9"/>
    </row>
    <row r="695" ht="15.75" customHeight="1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  <c r="AC695" s="9"/>
      <c r="AD695" s="9"/>
      <c r="AE695" s="9"/>
      <c r="AF695" s="9"/>
      <c r="AG695" s="9"/>
      <c r="AH695" s="9"/>
      <c r="AI695" s="9"/>
      <c r="AJ695" s="9"/>
    </row>
    <row r="696" ht="15.75" customHeight="1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  <c r="AC696" s="9"/>
      <c r="AD696" s="9"/>
      <c r="AE696" s="9"/>
      <c r="AF696" s="9"/>
      <c r="AG696" s="9"/>
      <c r="AH696" s="9"/>
      <c r="AI696" s="9"/>
      <c r="AJ696" s="9"/>
    </row>
    <row r="697" ht="15.75" customHeight="1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  <c r="AC697" s="9"/>
      <c r="AD697" s="9"/>
      <c r="AE697" s="9"/>
      <c r="AF697" s="9"/>
      <c r="AG697" s="9"/>
      <c r="AH697" s="9"/>
      <c r="AI697" s="9"/>
      <c r="AJ697" s="9"/>
    </row>
    <row r="698" ht="15.75" customHeight="1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  <c r="AC698" s="9"/>
      <c r="AD698" s="9"/>
      <c r="AE698" s="9"/>
      <c r="AF698" s="9"/>
      <c r="AG698" s="9"/>
      <c r="AH698" s="9"/>
      <c r="AI698" s="9"/>
      <c r="AJ698" s="9"/>
    </row>
    <row r="699" ht="15.75" customHeight="1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  <c r="AC699" s="9"/>
      <c r="AD699" s="9"/>
      <c r="AE699" s="9"/>
      <c r="AF699" s="9"/>
      <c r="AG699" s="9"/>
      <c r="AH699" s="9"/>
      <c r="AI699" s="9"/>
      <c r="AJ699" s="9"/>
    </row>
    <row r="700" ht="15.75" customHeight="1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  <c r="AC700" s="9"/>
      <c r="AD700" s="9"/>
      <c r="AE700" s="9"/>
      <c r="AF700" s="9"/>
      <c r="AG700" s="9"/>
      <c r="AH700" s="9"/>
      <c r="AI700" s="9"/>
      <c r="AJ700" s="9"/>
    </row>
    <row r="701" ht="15.75" customHeight="1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  <c r="AC701" s="9"/>
      <c r="AD701" s="9"/>
      <c r="AE701" s="9"/>
      <c r="AF701" s="9"/>
      <c r="AG701" s="9"/>
      <c r="AH701" s="9"/>
      <c r="AI701" s="9"/>
      <c r="AJ701" s="9"/>
    </row>
    <row r="702" ht="15.75" customHeight="1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/>
      <c r="AC702" s="9"/>
      <c r="AD702" s="9"/>
      <c r="AE702" s="9"/>
      <c r="AF702" s="9"/>
      <c r="AG702" s="9"/>
      <c r="AH702" s="9"/>
      <c r="AI702" s="9"/>
      <c r="AJ702" s="9"/>
    </row>
    <row r="703" ht="15.75" customHeight="1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  <c r="AC703" s="9"/>
      <c r="AD703" s="9"/>
      <c r="AE703" s="9"/>
      <c r="AF703" s="9"/>
      <c r="AG703" s="9"/>
      <c r="AH703" s="9"/>
      <c r="AI703" s="9"/>
      <c r="AJ703" s="9"/>
    </row>
    <row r="704" ht="15.75" customHeight="1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  <c r="AC704" s="9"/>
      <c r="AD704" s="9"/>
      <c r="AE704" s="9"/>
      <c r="AF704" s="9"/>
      <c r="AG704" s="9"/>
      <c r="AH704" s="9"/>
      <c r="AI704" s="9"/>
      <c r="AJ704" s="9"/>
    </row>
    <row r="705" ht="15.75" customHeight="1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  <c r="AC705" s="9"/>
      <c r="AD705" s="9"/>
      <c r="AE705" s="9"/>
      <c r="AF705" s="9"/>
      <c r="AG705" s="9"/>
      <c r="AH705" s="9"/>
      <c r="AI705" s="9"/>
      <c r="AJ705" s="9"/>
    </row>
    <row r="706" ht="15.75" customHeight="1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  <c r="AC706" s="9"/>
      <c r="AD706" s="9"/>
      <c r="AE706" s="9"/>
      <c r="AF706" s="9"/>
      <c r="AG706" s="9"/>
      <c r="AH706" s="9"/>
      <c r="AI706" s="9"/>
      <c r="AJ706" s="9"/>
    </row>
    <row r="707" ht="15.75" customHeight="1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  <c r="AC707" s="9"/>
      <c r="AD707" s="9"/>
      <c r="AE707" s="9"/>
      <c r="AF707" s="9"/>
      <c r="AG707" s="9"/>
      <c r="AH707" s="9"/>
      <c r="AI707" s="9"/>
      <c r="AJ707" s="9"/>
    </row>
    <row r="708" ht="15.75" customHeight="1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  <c r="AC708" s="9"/>
      <c r="AD708" s="9"/>
      <c r="AE708" s="9"/>
      <c r="AF708" s="9"/>
      <c r="AG708" s="9"/>
      <c r="AH708" s="9"/>
      <c r="AI708" s="9"/>
      <c r="AJ708" s="9"/>
    </row>
    <row r="709" ht="15.75" customHeight="1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  <c r="AC709" s="9"/>
      <c r="AD709" s="9"/>
      <c r="AE709" s="9"/>
      <c r="AF709" s="9"/>
      <c r="AG709" s="9"/>
      <c r="AH709" s="9"/>
      <c r="AI709" s="9"/>
      <c r="AJ709" s="9"/>
    </row>
    <row r="710" ht="15.75" customHeight="1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  <c r="AC710" s="9"/>
      <c r="AD710" s="9"/>
      <c r="AE710" s="9"/>
      <c r="AF710" s="9"/>
      <c r="AG710" s="9"/>
      <c r="AH710" s="9"/>
      <c r="AI710" s="9"/>
      <c r="AJ710" s="9"/>
    </row>
    <row r="711" ht="15.75" customHeight="1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  <c r="AC711" s="9"/>
      <c r="AD711" s="9"/>
      <c r="AE711" s="9"/>
      <c r="AF711" s="9"/>
      <c r="AG711" s="9"/>
      <c r="AH711" s="9"/>
      <c r="AI711" s="9"/>
      <c r="AJ711" s="9"/>
    </row>
    <row r="712" ht="15.75" customHeight="1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  <c r="AC712" s="9"/>
      <c r="AD712" s="9"/>
      <c r="AE712" s="9"/>
      <c r="AF712" s="9"/>
      <c r="AG712" s="9"/>
      <c r="AH712" s="9"/>
      <c r="AI712" s="9"/>
      <c r="AJ712" s="9"/>
    </row>
    <row r="713" ht="15.75" customHeight="1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  <c r="AC713" s="9"/>
      <c r="AD713" s="9"/>
      <c r="AE713" s="9"/>
      <c r="AF713" s="9"/>
      <c r="AG713" s="9"/>
      <c r="AH713" s="9"/>
      <c r="AI713" s="9"/>
      <c r="AJ713" s="9"/>
    </row>
    <row r="714" ht="15.75" customHeight="1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  <c r="AC714" s="9"/>
      <c r="AD714" s="9"/>
      <c r="AE714" s="9"/>
      <c r="AF714" s="9"/>
      <c r="AG714" s="9"/>
      <c r="AH714" s="9"/>
      <c r="AI714" s="9"/>
      <c r="AJ714" s="9"/>
    </row>
    <row r="715" ht="15.75" customHeight="1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  <c r="AC715" s="9"/>
      <c r="AD715" s="9"/>
      <c r="AE715" s="9"/>
      <c r="AF715" s="9"/>
      <c r="AG715" s="9"/>
      <c r="AH715" s="9"/>
      <c r="AI715" s="9"/>
      <c r="AJ715" s="9"/>
    </row>
    <row r="716" ht="15.75" customHeight="1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  <c r="AC716" s="9"/>
      <c r="AD716" s="9"/>
      <c r="AE716" s="9"/>
      <c r="AF716" s="9"/>
      <c r="AG716" s="9"/>
      <c r="AH716" s="9"/>
      <c r="AI716" s="9"/>
      <c r="AJ716" s="9"/>
    </row>
    <row r="717" ht="15.75" customHeight="1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  <c r="AC717" s="9"/>
      <c r="AD717" s="9"/>
      <c r="AE717" s="9"/>
      <c r="AF717" s="9"/>
      <c r="AG717" s="9"/>
      <c r="AH717" s="9"/>
      <c r="AI717" s="9"/>
      <c r="AJ717" s="9"/>
    </row>
    <row r="718" ht="15.75" customHeight="1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  <c r="AC718" s="9"/>
      <c r="AD718" s="9"/>
      <c r="AE718" s="9"/>
      <c r="AF718" s="9"/>
      <c r="AG718" s="9"/>
      <c r="AH718" s="9"/>
      <c r="AI718" s="9"/>
      <c r="AJ718" s="9"/>
    </row>
    <row r="719" ht="15.75" customHeight="1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  <c r="AC719" s="9"/>
      <c r="AD719" s="9"/>
      <c r="AE719" s="9"/>
      <c r="AF719" s="9"/>
      <c r="AG719" s="9"/>
      <c r="AH719" s="9"/>
      <c r="AI719" s="9"/>
      <c r="AJ719" s="9"/>
    </row>
    <row r="720" ht="15.75" customHeight="1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  <c r="AC720" s="9"/>
      <c r="AD720" s="9"/>
      <c r="AE720" s="9"/>
      <c r="AF720" s="9"/>
      <c r="AG720" s="9"/>
      <c r="AH720" s="9"/>
      <c r="AI720" s="9"/>
      <c r="AJ720" s="9"/>
    </row>
    <row r="721" ht="15.75" customHeight="1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  <c r="AC721" s="9"/>
      <c r="AD721" s="9"/>
      <c r="AE721" s="9"/>
      <c r="AF721" s="9"/>
      <c r="AG721" s="9"/>
      <c r="AH721" s="9"/>
      <c r="AI721" s="9"/>
      <c r="AJ721" s="9"/>
    </row>
    <row r="722" ht="15.75" customHeight="1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  <c r="AB722" s="9"/>
      <c r="AC722" s="9"/>
      <c r="AD722" s="9"/>
      <c r="AE722" s="9"/>
      <c r="AF722" s="9"/>
      <c r="AG722" s="9"/>
      <c r="AH722" s="9"/>
      <c r="AI722" s="9"/>
      <c r="AJ722" s="9"/>
    </row>
    <row r="723" ht="15.75" customHeight="1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  <c r="AB723" s="9"/>
      <c r="AC723" s="9"/>
      <c r="AD723" s="9"/>
      <c r="AE723" s="9"/>
      <c r="AF723" s="9"/>
      <c r="AG723" s="9"/>
      <c r="AH723" s="9"/>
      <c r="AI723" s="9"/>
      <c r="AJ723" s="9"/>
    </row>
    <row r="724" ht="15.75" customHeight="1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  <c r="AB724" s="9"/>
      <c r="AC724" s="9"/>
      <c r="AD724" s="9"/>
      <c r="AE724" s="9"/>
      <c r="AF724" s="9"/>
      <c r="AG724" s="9"/>
      <c r="AH724" s="9"/>
      <c r="AI724" s="9"/>
      <c r="AJ724" s="9"/>
    </row>
    <row r="725" ht="15.75" customHeight="1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  <c r="AB725" s="9"/>
      <c r="AC725" s="9"/>
      <c r="AD725" s="9"/>
      <c r="AE725" s="9"/>
      <c r="AF725" s="9"/>
      <c r="AG725" s="9"/>
      <c r="AH725" s="9"/>
      <c r="AI725" s="9"/>
      <c r="AJ725" s="9"/>
    </row>
    <row r="726" ht="15.75" customHeight="1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  <c r="AB726" s="9"/>
      <c r="AC726" s="9"/>
      <c r="AD726" s="9"/>
      <c r="AE726" s="9"/>
      <c r="AF726" s="9"/>
      <c r="AG726" s="9"/>
      <c r="AH726" s="9"/>
      <c r="AI726" s="9"/>
      <c r="AJ726" s="9"/>
    </row>
    <row r="727" ht="15.75" customHeight="1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  <c r="AB727" s="9"/>
      <c r="AC727" s="9"/>
      <c r="AD727" s="9"/>
      <c r="AE727" s="9"/>
      <c r="AF727" s="9"/>
      <c r="AG727" s="9"/>
      <c r="AH727" s="9"/>
      <c r="AI727" s="9"/>
      <c r="AJ727" s="9"/>
    </row>
    <row r="728" ht="15.75" customHeight="1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  <c r="AB728" s="9"/>
      <c r="AC728" s="9"/>
      <c r="AD728" s="9"/>
      <c r="AE728" s="9"/>
      <c r="AF728" s="9"/>
      <c r="AG728" s="9"/>
      <c r="AH728" s="9"/>
      <c r="AI728" s="9"/>
      <c r="AJ728" s="9"/>
    </row>
    <row r="729" ht="15.75" customHeight="1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  <c r="AB729" s="9"/>
      <c r="AC729" s="9"/>
      <c r="AD729" s="9"/>
      <c r="AE729" s="9"/>
      <c r="AF729" s="9"/>
      <c r="AG729" s="9"/>
      <c r="AH729" s="9"/>
      <c r="AI729" s="9"/>
      <c r="AJ729" s="9"/>
    </row>
    <row r="730" ht="15.75" customHeight="1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  <c r="AB730" s="9"/>
      <c r="AC730" s="9"/>
      <c r="AD730" s="9"/>
      <c r="AE730" s="9"/>
      <c r="AF730" s="9"/>
      <c r="AG730" s="9"/>
      <c r="AH730" s="9"/>
      <c r="AI730" s="9"/>
      <c r="AJ730" s="9"/>
    </row>
    <row r="731" ht="15.75" customHeight="1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  <c r="AB731" s="9"/>
      <c r="AC731" s="9"/>
      <c r="AD731" s="9"/>
      <c r="AE731" s="9"/>
      <c r="AF731" s="9"/>
      <c r="AG731" s="9"/>
      <c r="AH731" s="9"/>
      <c r="AI731" s="9"/>
      <c r="AJ731" s="9"/>
    </row>
    <row r="732" ht="15.75" customHeight="1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  <c r="AB732" s="9"/>
      <c r="AC732" s="9"/>
      <c r="AD732" s="9"/>
      <c r="AE732" s="9"/>
      <c r="AF732" s="9"/>
      <c r="AG732" s="9"/>
      <c r="AH732" s="9"/>
      <c r="AI732" s="9"/>
      <c r="AJ732" s="9"/>
    </row>
    <row r="733" ht="15.75" customHeight="1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  <c r="AB733" s="9"/>
      <c r="AC733" s="9"/>
      <c r="AD733" s="9"/>
      <c r="AE733" s="9"/>
      <c r="AF733" s="9"/>
      <c r="AG733" s="9"/>
      <c r="AH733" s="9"/>
      <c r="AI733" s="9"/>
      <c r="AJ733" s="9"/>
    </row>
    <row r="734" ht="15.75" customHeight="1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  <c r="AB734" s="9"/>
      <c r="AC734" s="9"/>
      <c r="AD734" s="9"/>
      <c r="AE734" s="9"/>
      <c r="AF734" s="9"/>
      <c r="AG734" s="9"/>
      <c r="AH734" s="9"/>
      <c r="AI734" s="9"/>
      <c r="AJ734" s="9"/>
    </row>
    <row r="735" ht="15.75" customHeight="1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  <c r="AB735" s="9"/>
      <c r="AC735" s="9"/>
      <c r="AD735" s="9"/>
      <c r="AE735" s="9"/>
      <c r="AF735" s="9"/>
      <c r="AG735" s="9"/>
      <c r="AH735" s="9"/>
      <c r="AI735" s="9"/>
      <c r="AJ735" s="9"/>
    </row>
    <row r="736" ht="15.75" customHeight="1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  <c r="AB736" s="9"/>
      <c r="AC736" s="9"/>
      <c r="AD736" s="9"/>
      <c r="AE736" s="9"/>
      <c r="AF736" s="9"/>
      <c r="AG736" s="9"/>
      <c r="AH736" s="9"/>
      <c r="AI736" s="9"/>
      <c r="AJ736" s="9"/>
    </row>
    <row r="737" ht="15.75" customHeight="1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  <c r="AB737" s="9"/>
      <c r="AC737" s="9"/>
      <c r="AD737" s="9"/>
      <c r="AE737" s="9"/>
      <c r="AF737" s="9"/>
      <c r="AG737" s="9"/>
      <c r="AH737" s="9"/>
      <c r="AI737" s="9"/>
      <c r="AJ737" s="9"/>
    </row>
    <row r="738" ht="15.75" customHeight="1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  <c r="AB738" s="9"/>
      <c r="AC738" s="9"/>
      <c r="AD738" s="9"/>
      <c r="AE738" s="9"/>
      <c r="AF738" s="9"/>
      <c r="AG738" s="9"/>
      <c r="AH738" s="9"/>
      <c r="AI738" s="9"/>
      <c r="AJ738" s="9"/>
    </row>
    <row r="739" ht="15.75" customHeight="1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  <c r="AB739" s="9"/>
      <c r="AC739" s="9"/>
      <c r="AD739" s="9"/>
      <c r="AE739" s="9"/>
      <c r="AF739" s="9"/>
      <c r="AG739" s="9"/>
      <c r="AH739" s="9"/>
      <c r="AI739" s="9"/>
      <c r="AJ739" s="9"/>
    </row>
    <row r="740" ht="15.75" customHeight="1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  <c r="AB740" s="9"/>
      <c r="AC740" s="9"/>
      <c r="AD740" s="9"/>
      <c r="AE740" s="9"/>
      <c r="AF740" s="9"/>
      <c r="AG740" s="9"/>
      <c r="AH740" s="9"/>
      <c r="AI740" s="9"/>
      <c r="AJ740" s="9"/>
    </row>
    <row r="741" ht="15.75" customHeight="1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  <c r="AB741" s="9"/>
      <c r="AC741" s="9"/>
      <c r="AD741" s="9"/>
      <c r="AE741" s="9"/>
      <c r="AF741" s="9"/>
      <c r="AG741" s="9"/>
      <c r="AH741" s="9"/>
      <c r="AI741" s="9"/>
      <c r="AJ741" s="9"/>
    </row>
    <row r="742" ht="15.75" customHeight="1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  <c r="AB742" s="9"/>
      <c r="AC742" s="9"/>
      <c r="AD742" s="9"/>
      <c r="AE742" s="9"/>
      <c r="AF742" s="9"/>
      <c r="AG742" s="9"/>
      <c r="AH742" s="9"/>
      <c r="AI742" s="9"/>
      <c r="AJ742" s="9"/>
    </row>
    <row r="743" ht="15.75" customHeight="1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  <c r="AB743" s="9"/>
      <c r="AC743" s="9"/>
      <c r="AD743" s="9"/>
      <c r="AE743" s="9"/>
      <c r="AF743" s="9"/>
      <c r="AG743" s="9"/>
      <c r="AH743" s="9"/>
      <c r="AI743" s="9"/>
      <c r="AJ743" s="9"/>
    </row>
    <row r="744" ht="15.75" customHeight="1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  <c r="AB744" s="9"/>
      <c r="AC744" s="9"/>
      <c r="AD744" s="9"/>
      <c r="AE744" s="9"/>
      <c r="AF744" s="9"/>
      <c r="AG744" s="9"/>
      <c r="AH744" s="9"/>
      <c r="AI744" s="9"/>
      <c r="AJ744" s="9"/>
    </row>
    <row r="745" ht="15.75" customHeight="1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  <c r="AB745" s="9"/>
      <c r="AC745" s="9"/>
      <c r="AD745" s="9"/>
      <c r="AE745" s="9"/>
      <c r="AF745" s="9"/>
      <c r="AG745" s="9"/>
      <c r="AH745" s="9"/>
      <c r="AI745" s="9"/>
      <c r="AJ745" s="9"/>
    </row>
    <row r="746" ht="15.75" customHeight="1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  <c r="AB746" s="9"/>
      <c r="AC746" s="9"/>
      <c r="AD746" s="9"/>
      <c r="AE746" s="9"/>
      <c r="AF746" s="9"/>
      <c r="AG746" s="9"/>
      <c r="AH746" s="9"/>
      <c r="AI746" s="9"/>
      <c r="AJ746" s="9"/>
    </row>
    <row r="747" ht="15.75" customHeight="1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  <c r="AB747" s="9"/>
      <c r="AC747" s="9"/>
      <c r="AD747" s="9"/>
      <c r="AE747" s="9"/>
      <c r="AF747" s="9"/>
      <c r="AG747" s="9"/>
      <c r="AH747" s="9"/>
      <c r="AI747" s="9"/>
      <c r="AJ747" s="9"/>
    </row>
    <row r="748" ht="15.75" customHeight="1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  <c r="AB748" s="9"/>
      <c r="AC748" s="9"/>
      <c r="AD748" s="9"/>
      <c r="AE748" s="9"/>
      <c r="AF748" s="9"/>
      <c r="AG748" s="9"/>
      <c r="AH748" s="9"/>
      <c r="AI748" s="9"/>
      <c r="AJ748" s="9"/>
    </row>
    <row r="749" ht="15.75" customHeight="1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  <c r="AB749" s="9"/>
      <c r="AC749" s="9"/>
      <c r="AD749" s="9"/>
      <c r="AE749" s="9"/>
      <c r="AF749" s="9"/>
      <c r="AG749" s="9"/>
      <c r="AH749" s="9"/>
      <c r="AI749" s="9"/>
      <c r="AJ749" s="9"/>
    </row>
    <row r="750" ht="15.75" customHeight="1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  <c r="AB750" s="9"/>
      <c r="AC750" s="9"/>
      <c r="AD750" s="9"/>
      <c r="AE750" s="9"/>
      <c r="AF750" s="9"/>
      <c r="AG750" s="9"/>
      <c r="AH750" s="9"/>
      <c r="AI750" s="9"/>
      <c r="AJ750" s="9"/>
    </row>
    <row r="751" ht="15.75" customHeight="1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  <c r="AB751" s="9"/>
      <c r="AC751" s="9"/>
      <c r="AD751" s="9"/>
      <c r="AE751" s="9"/>
      <c r="AF751" s="9"/>
      <c r="AG751" s="9"/>
      <c r="AH751" s="9"/>
      <c r="AI751" s="9"/>
      <c r="AJ751" s="9"/>
    </row>
    <row r="752" ht="15.75" customHeight="1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  <c r="AB752" s="9"/>
      <c r="AC752" s="9"/>
      <c r="AD752" s="9"/>
      <c r="AE752" s="9"/>
      <c r="AF752" s="9"/>
      <c r="AG752" s="9"/>
      <c r="AH752" s="9"/>
      <c r="AI752" s="9"/>
      <c r="AJ752" s="9"/>
    </row>
    <row r="753" ht="15.75" customHeight="1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  <c r="AB753" s="9"/>
      <c r="AC753" s="9"/>
      <c r="AD753" s="9"/>
      <c r="AE753" s="9"/>
      <c r="AF753" s="9"/>
      <c r="AG753" s="9"/>
      <c r="AH753" s="9"/>
      <c r="AI753" s="9"/>
      <c r="AJ753" s="9"/>
    </row>
    <row r="754" ht="15.75" customHeight="1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  <c r="AB754" s="9"/>
      <c r="AC754" s="9"/>
      <c r="AD754" s="9"/>
      <c r="AE754" s="9"/>
      <c r="AF754" s="9"/>
      <c r="AG754" s="9"/>
      <c r="AH754" s="9"/>
      <c r="AI754" s="9"/>
      <c r="AJ754" s="9"/>
    </row>
    <row r="755" ht="15.75" customHeight="1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  <c r="AB755" s="9"/>
      <c r="AC755" s="9"/>
      <c r="AD755" s="9"/>
      <c r="AE755" s="9"/>
      <c r="AF755" s="9"/>
      <c r="AG755" s="9"/>
      <c r="AH755" s="9"/>
      <c r="AI755" s="9"/>
      <c r="AJ755" s="9"/>
    </row>
    <row r="756" ht="15.75" customHeight="1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  <c r="AB756" s="9"/>
      <c r="AC756" s="9"/>
      <c r="AD756" s="9"/>
      <c r="AE756" s="9"/>
      <c r="AF756" s="9"/>
      <c r="AG756" s="9"/>
      <c r="AH756" s="9"/>
      <c r="AI756" s="9"/>
      <c r="AJ756" s="9"/>
    </row>
    <row r="757" ht="15.75" customHeight="1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  <c r="AB757" s="9"/>
      <c r="AC757" s="9"/>
      <c r="AD757" s="9"/>
      <c r="AE757" s="9"/>
      <c r="AF757" s="9"/>
      <c r="AG757" s="9"/>
      <c r="AH757" s="9"/>
      <c r="AI757" s="9"/>
      <c r="AJ757" s="9"/>
    </row>
    <row r="758" ht="15.75" customHeight="1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  <c r="AB758" s="9"/>
      <c r="AC758" s="9"/>
      <c r="AD758" s="9"/>
      <c r="AE758" s="9"/>
      <c r="AF758" s="9"/>
      <c r="AG758" s="9"/>
      <c r="AH758" s="9"/>
      <c r="AI758" s="9"/>
      <c r="AJ758" s="9"/>
    </row>
    <row r="759" ht="15.75" customHeight="1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  <c r="AB759" s="9"/>
      <c r="AC759" s="9"/>
      <c r="AD759" s="9"/>
      <c r="AE759" s="9"/>
      <c r="AF759" s="9"/>
      <c r="AG759" s="9"/>
      <c r="AH759" s="9"/>
      <c r="AI759" s="9"/>
      <c r="AJ759" s="9"/>
    </row>
    <row r="760" ht="15.75" customHeight="1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9"/>
      <c r="AD760" s="9"/>
      <c r="AE760" s="9"/>
      <c r="AF760" s="9"/>
      <c r="AG760" s="9"/>
      <c r="AH760" s="9"/>
      <c r="AI760" s="9"/>
      <c r="AJ760" s="9"/>
    </row>
    <row r="761" ht="15.75" customHeight="1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  <c r="AB761" s="9"/>
      <c r="AC761" s="9"/>
      <c r="AD761" s="9"/>
      <c r="AE761" s="9"/>
      <c r="AF761" s="9"/>
      <c r="AG761" s="9"/>
      <c r="AH761" s="9"/>
      <c r="AI761" s="9"/>
      <c r="AJ761" s="9"/>
    </row>
    <row r="762" ht="15.75" customHeight="1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  <c r="AB762" s="9"/>
      <c r="AC762" s="9"/>
      <c r="AD762" s="9"/>
      <c r="AE762" s="9"/>
      <c r="AF762" s="9"/>
      <c r="AG762" s="9"/>
      <c r="AH762" s="9"/>
      <c r="AI762" s="9"/>
      <c r="AJ762" s="9"/>
    </row>
    <row r="763" ht="15.75" customHeight="1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  <c r="AB763" s="9"/>
      <c r="AC763" s="9"/>
      <c r="AD763" s="9"/>
      <c r="AE763" s="9"/>
      <c r="AF763" s="9"/>
      <c r="AG763" s="9"/>
      <c r="AH763" s="9"/>
      <c r="AI763" s="9"/>
      <c r="AJ763" s="9"/>
    </row>
    <row r="764" ht="15.75" customHeight="1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  <c r="AB764" s="9"/>
      <c r="AC764" s="9"/>
      <c r="AD764" s="9"/>
      <c r="AE764" s="9"/>
      <c r="AF764" s="9"/>
      <c r="AG764" s="9"/>
      <c r="AH764" s="9"/>
      <c r="AI764" s="9"/>
      <c r="AJ764" s="9"/>
    </row>
    <row r="765" ht="15.75" customHeight="1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  <c r="AB765" s="9"/>
      <c r="AC765" s="9"/>
      <c r="AD765" s="9"/>
      <c r="AE765" s="9"/>
      <c r="AF765" s="9"/>
      <c r="AG765" s="9"/>
      <c r="AH765" s="9"/>
      <c r="AI765" s="9"/>
      <c r="AJ765" s="9"/>
    </row>
    <row r="766" ht="15.75" customHeight="1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  <c r="AB766" s="9"/>
      <c r="AC766" s="9"/>
      <c r="AD766" s="9"/>
      <c r="AE766" s="9"/>
      <c r="AF766" s="9"/>
      <c r="AG766" s="9"/>
      <c r="AH766" s="9"/>
      <c r="AI766" s="9"/>
      <c r="AJ766" s="9"/>
    </row>
    <row r="767" ht="15.75" customHeight="1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  <c r="AB767" s="9"/>
      <c r="AC767" s="9"/>
      <c r="AD767" s="9"/>
      <c r="AE767" s="9"/>
      <c r="AF767" s="9"/>
      <c r="AG767" s="9"/>
      <c r="AH767" s="9"/>
      <c r="AI767" s="9"/>
      <c r="AJ767" s="9"/>
    </row>
    <row r="768" ht="15.75" customHeight="1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  <c r="AB768" s="9"/>
      <c r="AC768" s="9"/>
      <c r="AD768" s="9"/>
      <c r="AE768" s="9"/>
      <c r="AF768" s="9"/>
      <c r="AG768" s="9"/>
      <c r="AH768" s="9"/>
      <c r="AI768" s="9"/>
      <c r="AJ768" s="9"/>
    </row>
    <row r="769" ht="15.75" customHeight="1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  <c r="AB769" s="9"/>
      <c r="AC769" s="9"/>
      <c r="AD769" s="9"/>
      <c r="AE769" s="9"/>
      <c r="AF769" s="9"/>
      <c r="AG769" s="9"/>
      <c r="AH769" s="9"/>
      <c r="AI769" s="9"/>
      <c r="AJ769" s="9"/>
    </row>
    <row r="770" ht="15.75" customHeight="1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  <c r="AB770" s="9"/>
      <c r="AC770" s="9"/>
      <c r="AD770" s="9"/>
      <c r="AE770" s="9"/>
      <c r="AF770" s="9"/>
      <c r="AG770" s="9"/>
      <c r="AH770" s="9"/>
      <c r="AI770" s="9"/>
      <c r="AJ770" s="9"/>
    </row>
    <row r="771" ht="15.75" customHeight="1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  <c r="AB771" s="9"/>
      <c r="AC771" s="9"/>
      <c r="AD771" s="9"/>
      <c r="AE771" s="9"/>
      <c r="AF771" s="9"/>
      <c r="AG771" s="9"/>
      <c r="AH771" s="9"/>
      <c r="AI771" s="9"/>
      <c r="AJ771" s="9"/>
    </row>
    <row r="772" ht="15.75" customHeight="1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  <c r="AB772" s="9"/>
      <c r="AC772" s="9"/>
      <c r="AD772" s="9"/>
      <c r="AE772" s="9"/>
      <c r="AF772" s="9"/>
      <c r="AG772" s="9"/>
      <c r="AH772" s="9"/>
      <c r="AI772" s="9"/>
      <c r="AJ772" s="9"/>
    </row>
    <row r="773" ht="15.75" customHeight="1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  <c r="AB773" s="9"/>
      <c r="AC773" s="9"/>
      <c r="AD773" s="9"/>
      <c r="AE773" s="9"/>
      <c r="AF773" s="9"/>
      <c r="AG773" s="9"/>
      <c r="AH773" s="9"/>
      <c r="AI773" s="9"/>
      <c r="AJ773" s="9"/>
    </row>
    <row r="774" ht="15.75" customHeight="1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  <c r="AB774" s="9"/>
      <c r="AC774" s="9"/>
      <c r="AD774" s="9"/>
      <c r="AE774" s="9"/>
      <c r="AF774" s="9"/>
      <c r="AG774" s="9"/>
      <c r="AH774" s="9"/>
      <c r="AI774" s="9"/>
      <c r="AJ774" s="9"/>
    </row>
    <row r="775" ht="15.75" customHeight="1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  <c r="AB775" s="9"/>
      <c r="AC775" s="9"/>
      <c r="AD775" s="9"/>
      <c r="AE775" s="9"/>
      <c r="AF775" s="9"/>
      <c r="AG775" s="9"/>
      <c r="AH775" s="9"/>
      <c r="AI775" s="9"/>
      <c r="AJ775" s="9"/>
    </row>
    <row r="776" ht="15.75" customHeight="1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  <c r="AB776" s="9"/>
      <c r="AC776" s="9"/>
      <c r="AD776" s="9"/>
      <c r="AE776" s="9"/>
      <c r="AF776" s="9"/>
      <c r="AG776" s="9"/>
      <c r="AH776" s="9"/>
      <c r="AI776" s="9"/>
      <c r="AJ776" s="9"/>
    </row>
    <row r="777" ht="15.75" customHeight="1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  <c r="AB777" s="9"/>
      <c r="AC777" s="9"/>
      <c r="AD777" s="9"/>
      <c r="AE777" s="9"/>
      <c r="AF777" s="9"/>
      <c r="AG777" s="9"/>
      <c r="AH777" s="9"/>
      <c r="AI777" s="9"/>
      <c r="AJ777" s="9"/>
    </row>
    <row r="778" ht="15.75" customHeight="1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  <c r="AB778" s="9"/>
      <c r="AC778" s="9"/>
      <c r="AD778" s="9"/>
      <c r="AE778" s="9"/>
      <c r="AF778" s="9"/>
      <c r="AG778" s="9"/>
      <c r="AH778" s="9"/>
      <c r="AI778" s="9"/>
      <c r="AJ778" s="9"/>
    </row>
    <row r="779" ht="15.75" customHeight="1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  <c r="AB779" s="9"/>
      <c r="AC779" s="9"/>
      <c r="AD779" s="9"/>
      <c r="AE779" s="9"/>
      <c r="AF779" s="9"/>
      <c r="AG779" s="9"/>
      <c r="AH779" s="9"/>
      <c r="AI779" s="9"/>
      <c r="AJ779" s="9"/>
    </row>
    <row r="780" ht="15.75" customHeight="1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  <c r="AB780" s="9"/>
      <c r="AC780" s="9"/>
      <c r="AD780" s="9"/>
      <c r="AE780" s="9"/>
      <c r="AF780" s="9"/>
      <c r="AG780" s="9"/>
      <c r="AH780" s="9"/>
      <c r="AI780" s="9"/>
      <c r="AJ780" s="9"/>
    </row>
    <row r="781" ht="15.75" customHeight="1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  <c r="AB781" s="9"/>
      <c r="AC781" s="9"/>
      <c r="AD781" s="9"/>
      <c r="AE781" s="9"/>
      <c r="AF781" s="9"/>
      <c r="AG781" s="9"/>
      <c r="AH781" s="9"/>
      <c r="AI781" s="9"/>
      <c r="AJ781" s="9"/>
    </row>
    <row r="782" ht="15.75" customHeight="1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  <c r="AB782" s="9"/>
      <c r="AC782" s="9"/>
      <c r="AD782" s="9"/>
      <c r="AE782" s="9"/>
      <c r="AF782" s="9"/>
      <c r="AG782" s="9"/>
      <c r="AH782" s="9"/>
      <c r="AI782" s="9"/>
      <c r="AJ782" s="9"/>
    </row>
    <row r="783" ht="15.75" customHeight="1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  <c r="AB783" s="9"/>
      <c r="AC783" s="9"/>
      <c r="AD783" s="9"/>
      <c r="AE783" s="9"/>
      <c r="AF783" s="9"/>
      <c r="AG783" s="9"/>
      <c r="AH783" s="9"/>
      <c r="AI783" s="9"/>
      <c r="AJ783" s="9"/>
    </row>
    <row r="784" ht="15.75" customHeight="1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  <c r="AB784" s="9"/>
      <c r="AC784" s="9"/>
      <c r="AD784" s="9"/>
      <c r="AE784" s="9"/>
      <c r="AF784" s="9"/>
      <c r="AG784" s="9"/>
      <c r="AH784" s="9"/>
      <c r="AI784" s="9"/>
      <c r="AJ784" s="9"/>
    </row>
    <row r="785" ht="15.75" customHeight="1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  <c r="AB785" s="9"/>
      <c r="AC785" s="9"/>
      <c r="AD785" s="9"/>
      <c r="AE785" s="9"/>
      <c r="AF785" s="9"/>
      <c r="AG785" s="9"/>
      <c r="AH785" s="9"/>
      <c r="AI785" s="9"/>
      <c r="AJ785" s="9"/>
    </row>
    <row r="786" ht="15.75" customHeight="1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  <c r="AB786" s="9"/>
      <c r="AC786" s="9"/>
      <c r="AD786" s="9"/>
      <c r="AE786" s="9"/>
      <c r="AF786" s="9"/>
      <c r="AG786" s="9"/>
      <c r="AH786" s="9"/>
      <c r="AI786" s="9"/>
      <c r="AJ786" s="9"/>
    </row>
    <row r="787" ht="15.75" customHeight="1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  <c r="AB787" s="9"/>
      <c r="AC787" s="9"/>
      <c r="AD787" s="9"/>
      <c r="AE787" s="9"/>
      <c r="AF787" s="9"/>
      <c r="AG787" s="9"/>
      <c r="AH787" s="9"/>
      <c r="AI787" s="9"/>
      <c r="AJ787" s="9"/>
    </row>
    <row r="788" ht="15.75" customHeight="1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  <c r="AB788" s="9"/>
      <c r="AC788" s="9"/>
      <c r="AD788" s="9"/>
      <c r="AE788" s="9"/>
      <c r="AF788" s="9"/>
      <c r="AG788" s="9"/>
      <c r="AH788" s="9"/>
      <c r="AI788" s="9"/>
      <c r="AJ788" s="9"/>
    </row>
    <row r="789" ht="15.75" customHeight="1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  <c r="AB789" s="9"/>
      <c r="AC789" s="9"/>
      <c r="AD789" s="9"/>
      <c r="AE789" s="9"/>
      <c r="AF789" s="9"/>
      <c r="AG789" s="9"/>
      <c r="AH789" s="9"/>
      <c r="AI789" s="9"/>
      <c r="AJ789" s="9"/>
    </row>
    <row r="790" ht="15.75" customHeight="1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  <c r="AB790" s="9"/>
      <c r="AC790" s="9"/>
      <c r="AD790" s="9"/>
      <c r="AE790" s="9"/>
      <c r="AF790" s="9"/>
      <c r="AG790" s="9"/>
      <c r="AH790" s="9"/>
      <c r="AI790" s="9"/>
      <c r="AJ790" s="9"/>
    </row>
    <row r="791" ht="15.75" customHeight="1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  <c r="AB791" s="9"/>
      <c r="AC791" s="9"/>
      <c r="AD791" s="9"/>
      <c r="AE791" s="9"/>
      <c r="AF791" s="9"/>
      <c r="AG791" s="9"/>
      <c r="AH791" s="9"/>
      <c r="AI791" s="9"/>
      <c r="AJ791" s="9"/>
    </row>
    <row r="792" ht="15.75" customHeight="1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  <c r="AB792" s="9"/>
      <c r="AC792" s="9"/>
      <c r="AD792" s="9"/>
      <c r="AE792" s="9"/>
      <c r="AF792" s="9"/>
      <c r="AG792" s="9"/>
      <c r="AH792" s="9"/>
      <c r="AI792" s="9"/>
      <c r="AJ792" s="9"/>
    </row>
    <row r="793" ht="15.75" customHeight="1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  <c r="AB793" s="9"/>
      <c r="AC793" s="9"/>
      <c r="AD793" s="9"/>
      <c r="AE793" s="9"/>
      <c r="AF793" s="9"/>
      <c r="AG793" s="9"/>
      <c r="AH793" s="9"/>
      <c r="AI793" s="9"/>
      <c r="AJ793" s="9"/>
    </row>
    <row r="794" ht="15.75" customHeight="1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  <c r="AB794" s="9"/>
      <c r="AC794" s="9"/>
      <c r="AD794" s="9"/>
      <c r="AE794" s="9"/>
      <c r="AF794" s="9"/>
      <c r="AG794" s="9"/>
      <c r="AH794" s="9"/>
      <c r="AI794" s="9"/>
      <c r="AJ794" s="9"/>
    </row>
    <row r="795" ht="15.75" customHeight="1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  <c r="AB795" s="9"/>
      <c r="AC795" s="9"/>
      <c r="AD795" s="9"/>
      <c r="AE795" s="9"/>
      <c r="AF795" s="9"/>
      <c r="AG795" s="9"/>
      <c r="AH795" s="9"/>
      <c r="AI795" s="9"/>
      <c r="AJ795" s="9"/>
    </row>
    <row r="796" ht="15.75" customHeight="1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  <c r="AB796" s="9"/>
      <c r="AC796" s="9"/>
      <c r="AD796" s="9"/>
      <c r="AE796" s="9"/>
      <c r="AF796" s="9"/>
      <c r="AG796" s="9"/>
      <c r="AH796" s="9"/>
      <c r="AI796" s="9"/>
      <c r="AJ796" s="9"/>
    </row>
    <row r="797" ht="15.75" customHeight="1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  <c r="AB797" s="9"/>
      <c r="AC797" s="9"/>
      <c r="AD797" s="9"/>
      <c r="AE797" s="9"/>
      <c r="AF797" s="9"/>
      <c r="AG797" s="9"/>
      <c r="AH797" s="9"/>
      <c r="AI797" s="9"/>
      <c r="AJ797" s="9"/>
    </row>
    <row r="798" ht="15.75" customHeight="1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  <c r="AB798" s="9"/>
      <c r="AC798" s="9"/>
      <c r="AD798" s="9"/>
      <c r="AE798" s="9"/>
      <c r="AF798" s="9"/>
      <c r="AG798" s="9"/>
      <c r="AH798" s="9"/>
      <c r="AI798" s="9"/>
      <c r="AJ798" s="9"/>
    </row>
    <row r="799" ht="15.75" customHeight="1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  <c r="AB799" s="9"/>
      <c r="AC799" s="9"/>
      <c r="AD799" s="9"/>
      <c r="AE799" s="9"/>
      <c r="AF799" s="9"/>
      <c r="AG799" s="9"/>
      <c r="AH799" s="9"/>
      <c r="AI799" s="9"/>
      <c r="AJ799" s="9"/>
    </row>
    <row r="800" ht="15.75" customHeight="1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  <c r="AB800" s="9"/>
      <c r="AC800" s="9"/>
      <c r="AD800" s="9"/>
      <c r="AE800" s="9"/>
      <c r="AF800" s="9"/>
      <c r="AG800" s="9"/>
      <c r="AH800" s="9"/>
      <c r="AI800" s="9"/>
      <c r="AJ800" s="9"/>
    </row>
    <row r="801" ht="15.75" customHeight="1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  <c r="AB801" s="9"/>
      <c r="AC801" s="9"/>
      <c r="AD801" s="9"/>
      <c r="AE801" s="9"/>
      <c r="AF801" s="9"/>
      <c r="AG801" s="9"/>
      <c r="AH801" s="9"/>
      <c r="AI801" s="9"/>
      <c r="AJ801" s="9"/>
    </row>
    <row r="802" ht="15.75" customHeight="1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  <c r="AB802" s="9"/>
      <c r="AC802" s="9"/>
      <c r="AD802" s="9"/>
      <c r="AE802" s="9"/>
      <c r="AF802" s="9"/>
      <c r="AG802" s="9"/>
      <c r="AH802" s="9"/>
      <c r="AI802" s="9"/>
      <c r="AJ802" s="9"/>
    </row>
    <row r="803" ht="15.75" customHeight="1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  <c r="AB803" s="9"/>
      <c r="AC803" s="9"/>
      <c r="AD803" s="9"/>
      <c r="AE803" s="9"/>
      <c r="AF803" s="9"/>
      <c r="AG803" s="9"/>
      <c r="AH803" s="9"/>
      <c r="AI803" s="9"/>
      <c r="AJ803" s="9"/>
    </row>
    <row r="804" ht="15.75" customHeight="1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  <c r="AB804" s="9"/>
      <c r="AC804" s="9"/>
      <c r="AD804" s="9"/>
      <c r="AE804" s="9"/>
      <c r="AF804" s="9"/>
      <c r="AG804" s="9"/>
      <c r="AH804" s="9"/>
      <c r="AI804" s="9"/>
      <c r="AJ804" s="9"/>
    </row>
    <row r="805" ht="15.75" customHeight="1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  <c r="AB805" s="9"/>
      <c r="AC805" s="9"/>
      <c r="AD805" s="9"/>
      <c r="AE805" s="9"/>
      <c r="AF805" s="9"/>
      <c r="AG805" s="9"/>
      <c r="AH805" s="9"/>
      <c r="AI805" s="9"/>
      <c r="AJ805" s="9"/>
    </row>
    <row r="806" ht="15.75" customHeight="1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  <c r="AB806" s="9"/>
      <c r="AC806" s="9"/>
      <c r="AD806" s="9"/>
      <c r="AE806" s="9"/>
      <c r="AF806" s="9"/>
      <c r="AG806" s="9"/>
      <c r="AH806" s="9"/>
      <c r="AI806" s="9"/>
      <c r="AJ806" s="9"/>
    </row>
    <row r="807" ht="15.75" customHeight="1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  <c r="AB807" s="9"/>
      <c r="AC807" s="9"/>
      <c r="AD807" s="9"/>
      <c r="AE807" s="9"/>
      <c r="AF807" s="9"/>
      <c r="AG807" s="9"/>
      <c r="AH807" s="9"/>
      <c r="AI807" s="9"/>
      <c r="AJ807" s="9"/>
    </row>
    <row r="808" ht="15.75" customHeight="1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  <c r="AB808" s="9"/>
      <c r="AC808" s="9"/>
      <c r="AD808" s="9"/>
      <c r="AE808" s="9"/>
      <c r="AF808" s="9"/>
      <c r="AG808" s="9"/>
      <c r="AH808" s="9"/>
      <c r="AI808" s="9"/>
      <c r="AJ808" s="9"/>
    </row>
    <row r="809" ht="15.75" customHeight="1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  <c r="AB809" s="9"/>
      <c r="AC809" s="9"/>
      <c r="AD809" s="9"/>
      <c r="AE809" s="9"/>
      <c r="AF809" s="9"/>
      <c r="AG809" s="9"/>
      <c r="AH809" s="9"/>
      <c r="AI809" s="9"/>
      <c r="AJ809" s="9"/>
    </row>
    <row r="810" ht="15.75" customHeight="1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  <c r="AB810" s="9"/>
      <c r="AC810" s="9"/>
      <c r="AD810" s="9"/>
      <c r="AE810" s="9"/>
      <c r="AF810" s="9"/>
      <c r="AG810" s="9"/>
      <c r="AH810" s="9"/>
      <c r="AI810" s="9"/>
      <c r="AJ810" s="9"/>
    </row>
    <row r="811" ht="15.75" customHeight="1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  <c r="AB811" s="9"/>
      <c r="AC811" s="9"/>
      <c r="AD811" s="9"/>
      <c r="AE811" s="9"/>
      <c r="AF811" s="9"/>
      <c r="AG811" s="9"/>
      <c r="AH811" s="9"/>
      <c r="AI811" s="9"/>
      <c r="AJ811" s="9"/>
    </row>
    <row r="812" ht="15.75" customHeight="1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  <c r="AB812" s="9"/>
      <c r="AC812" s="9"/>
      <c r="AD812" s="9"/>
      <c r="AE812" s="9"/>
      <c r="AF812" s="9"/>
      <c r="AG812" s="9"/>
      <c r="AH812" s="9"/>
      <c r="AI812" s="9"/>
      <c r="AJ812" s="9"/>
    </row>
    <row r="813" ht="15.75" customHeight="1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  <c r="AB813" s="9"/>
      <c r="AC813" s="9"/>
      <c r="AD813" s="9"/>
      <c r="AE813" s="9"/>
      <c r="AF813" s="9"/>
      <c r="AG813" s="9"/>
      <c r="AH813" s="9"/>
      <c r="AI813" s="9"/>
      <c r="AJ813" s="9"/>
    </row>
    <row r="814" ht="15.75" customHeight="1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  <c r="AB814" s="9"/>
      <c r="AC814" s="9"/>
      <c r="AD814" s="9"/>
      <c r="AE814" s="9"/>
      <c r="AF814" s="9"/>
      <c r="AG814" s="9"/>
      <c r="AH814" s="9"/>
      <c r="AI814" s="9"/>
      <c r="AJ814" s="9"/>
    </row>
    <row r="815" ht="15.75" customHeight="1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  <c r="AB815" s="9"/>
      <c r="AC815" s="9"/>
      <c r="AD815" s="9"/>
      <c r="AE815" s="9"/>
      <c r="AF815" s="9"/>
      <c r="AG815" s="9"/>
      <c r="AH815" s="9"/>
      <c r="AI815" s="9"/>
      <c r="AJ815" s="9"/>
    </row>
    <row r="816" ht="15.75" customHeight="1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  <c r="AB816" s="9"/>
      <c r="AC816" s="9"/>
      <c r="AD816" s="9"/>
      <c r="AE816" s="9"/>
      <c r="AF816" s="9"/>
      <c r="AG816" s="9"/>
      <c r="AH816" s="9"/>
      <c r="AI816" s="9"/>
      <c r="AJ816" s="9"/>
    </row>
    <row r="817" ht="15.75" customHeight="1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  <c r="AB817" s="9"/>
      <c r="AC817" s="9"/>
      <c r="AD817" s="9"/>
      <c r="AE817" s="9"/>
      <c r="AF817" s="9"/>
      <c r="AG817" s="9"/>
      <c r="AH817" s="9"/>
      <c r="AI817" s="9"/>
      <c r="AJ817" s="9"/>
    </row>
    <row r="818" ht="15.75" customHeight="1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  <c r="AB818" s="9"/>
      <c r="AC818" s="9"/>
      <c r="AD818" s="9"/>
      <c r="AE818" s="9"/>
      <c r="AF818" s="9"/>
      <c r="AG818" s="9"/>
      <c r="AH818" s="9"/>
      <c r="AI818" s="9"/>
      <c r="AJ818" s="9"/>
    </row>
    <row r="819" ht="15.75" customHeight="1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  <c r="AB819" s="9"/>
      <c r="AC819" s="9"/>
      <c r="AD819" s="9"/>
      <c r="AE819" s="9"/>
      <c r="AF819" s="9"/>
      <c r="AG819" s="9"/>
      <c r="AH819" s="9"/>
      <c r="AI819" s="9"/>
      <c r="AJ819" s="9"/>
    </row>
    <row r="820" ht="15.75" customHeight="1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  <c r="AB820" s="9"/>
      <c r="AC820" s="9"/>
      <c r="AD820" s="9"/>
      <c r="AE820" s="9"/>
      <c r="AF820" s="9"/>
      <c r="AG820" s="9"/>
      <c r="AH820" s="9"/>
      <c r="AI820" s="9"/>
      <c r="AJ820" s="9"/>
    </row>
    <row r="821" ht="15.75" customHeight="1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  <c r="AB821" s="9"/>
      <c r="AC821" s="9"/>
      <c r="AD821" s="9"/>
      <c r="AE821" s="9"/>
      <c r="AF821" s="9"/>
      <c r="AG821" s="9"/>
      <c r="AH821" s="9"/>
      <c r="AI821" s="9"/>
      <c r="AJ821" s="9"/>
    </row>
    <row r="822" ht="15.75" customHeight="1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  <c r="AB822" s="9"/>
      <c r="AC822" s="9"/>
      <c r="AD822" s="9"/>
      <c r="AE822" s="9"/>
      <c r="AF822" s="9"/>
      <c r="AG822" s="9"/>
      <c r="AH822" s="9"/>
      <c r="AI822" s="9"/>
      <c r="AJ822" s="9"/>
    </row>
    <row r="823" ht="15.75" customHeight="1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  <c r="AB823" s="9"/>
      <c r="AC823" s="9"/>
      <c r="AD823" s="9"/>
      <c r="AE823" s="9"/>
      <c r="AF823" s="9"/>
      <c r="AG823" s="9"/>
      <c r="AH823" s="9"/>
      <c r="AI823" s="9"/>
      <c r="AJ823" s="9"/>
    </row>
    <row r="824" ht="15.75" customHeight="1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  <c r="AB824" s="9"/>
      <c r="AC824" s="9"/>
      <c r="AD824" s="9"/>
      <c r="AE824" s="9"/>
      <c r="AF824" s="9"/>
      <c r="AG824" s="9"/>
      <c r="AH824" s="9"/>
      <c r="AI824" s="9"/>
      <c r="AJ824" s="9"/>
    </row>
    <row r="825" ht="15.75" customHeight="1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  <c r="AB825" s="9"/>
      <c r="AC825" s="9"/>
      <c r="AD825" s="9"/>
      <c r="AE825" s="9"/>
      <c r="AF825" s="9"/>
      <c r="AG825" s="9"/>
      <c r="AH825" s="9"/>
      <c r="AI825" s="9"/>
      <c r="AJ825" s="9"/>
    </row>
    <row r="826" ht="15.75" customHeight="1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  <c r="AB826" s="9"/>
      <c r="AC826" s="9"/>
      <c r="AD826" s="9"/>
      <c r="AE826" s="9"/>
      <c r="AF826" s="9"/>
      <c r="AG826" s="9"/>
      <c r="AH826" s="9"/>
      <c r="AI826" s="9"/>
      <c r="AJ826" s="9"/>
    </row>
    <row r="827" ht="15.75" customHeight="1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  <c r="AB827" s="9"/>
      <c r="AC827" s="9"/>
      <c r="AD827" s="9"/>
      <c r="AE827" s="9"/>
      <c r="AF827" s="9"/>
      <c r="AG827" s="9"/>
      <c r="AH827" s="9"/>
      <c r="AI827" s="9"/>
      <c r="AJ827" s="9"/>
    </row>
    <row r="828" ht="15.75" customHeight="1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  <c r="AB828" s="9"/>
      <c r="AC828" s="9"/>
      <c r="AD828" s="9"/>
      <c r="AE828" s="9"/>
      <c r="AF828" s="9"/>
      <c r="AG828" s="9"/>
      <c r="AH828" s="9"/>
      <c r="AI828" s="9"/>
      <c r="AJ828" s="9"/>
    </row>
    <row r="829" ht="15.75" customHeight="1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  <c r="AB829" s="9"/>
      <c r="AC829" s="9"/>
      <c r="AD829" s="9"/>
      <c r="AE829" s="9"/>
      <c r="AF829" s="9"/>
      <c r="AG829" s="9"/>
      <c r="AH829" s="9"/>
      <c r="AI829" s="9"/>
      <c r="AJ829" s="9"/>
    </row>
    <row r="830" ht="15.75" customHeight="1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  <c r="AB830" s="9"/>
      <c r="AC830" s="9"/>
      <c r="AD830" s="9"/>
      <c r="AE830" s="9"/>
      <c r="AF830" s="9"/>
      <c r="AG830" s="9"/>
      <c r="AH830" s="9"/>
      <c r="AI830" s="9"/>
      <c r="AJ830" s="9"/>
    </row>
    <row r="831" ht="15.75" customHeight="1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  <c r="AB831" s="9"/>
      <c r="AC831" s="9"/>
      <c r="AD831" s="9"/>
      <c r="AE831" s="9"/>
      <c r="AF831" s="9"/>
      <c r="AG831" s="9"/>
      <c r="AH831" s="9"/>
      <c r="AI831" s="9"/>
      <c r="AJ831" s="9"/>
    </row>
    <row r="832" ht="15.75" customHeight="1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  <c r="AB832" s="9"/>
      <c r="AC832" s="9"/>
      <c r="AD832" s="9"/>
      <c r="AE832" s="9"/>
      <c r="AF832" s="9"/>
      <c r="AG832" s="9"/>
      <c r="AH832" s="9"/>
      <c r="AI832" s="9"/>
      <c r="AJ832" s="9"/>
    </row>
    <row r="833" ht="15.75" customHeight="1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  <c r="AB833" s="9"/>
      <c r="AC833" s="9"/>
      <c r="AD833" s="9"/>
      <c r="AE833" s="9"/>
      <c r="AF833" s="9"/>
      <c r="AG833" s="9"/>
      <c r="AH833" s="9"/>
      <c r="AI833" s="9"/>
      <c r="AJ833" s="9"/>
    </row>
    <row r="834" ht="15.75" customHeight="1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  <c r="AB834" s="9"/>
      <c r="AC834" s="9"/>
      <c r="AD834" s="9"/>
      <c r="AE834" s="9"/>
      <c r="AF834" s="9"/>
      <c r="AG834" s="9"/>
      <c r="AH834" s="9"/>
      <c r="AI834" s="9"/>
      <c r="AJ834" s="9"/>
    </row>
    <row r="835" ht="15.75" customHeight="1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  <c r="AB835" s="9"/>
      <c r="AC835" s="9"/>
      <c r="AD835" s="9"/>
      <c r="AE835" s="9"/>
      <c r="AF835" s="9"/>
      <c r="AG835" s="9"/>
      <c r="AH835" s="9"/>
      <c r="AI835" s="9"/>
      <c r="AJ835" s="9"/>
    </row>
    <row r="836" ht="15.75" customHeight="1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  <c r="AB836" s="9"/>
      <c r="AC836" s="9"/>
      <c r="AD836" s="9"/>
      <c r="AE836" s="9"/>
      <c r="AF836" s="9"/>
      <c r="AG836" s="9"/>
      <c r="AH836" s="9"/>
      <c r="AI836" s="9"/>
      <c r="AJ836" s="9"/>
    </row>
    <row r="837" ht="15.75" customHeight="1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  <c r="AB837" s="9"/>
      <c r="AC837" s="9"/>
      <c r="AD837" s="9"/>
      <c r="AE837" s="9"/>
      <c r="AF837" s="9"/>
      <c r="AG837" s="9"/>
      <c r="AH837" s="9"/>
      <c r="AI837" s="9"/>
      <c r="AJ837" s="9"/>
    </row>
    <row r="838" ht="15.75" customHeight="1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  <c r="AB838" s="9"/>
      <c r="AC838" s="9"/>
      <c r="AD838" s="9"/>
      <c r="AE838" s="9"/>
      <c r="AF838" s="9"/>
      <c r="AG838" s="9"/>
      <c r="AH838" s="9"/>
      <c r="AI838" s="9"/>
      <c r="AJ838" s="9"/>
    </row>
    <row r="839" ht="15.75" customHeight="1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  <c r="AB839" s="9"/>
      <c r="AC839" s="9"/>
      <c r="AD839" s="9"/>
      <c r="AE839" s="9"/>
      <c r="AF839" s="9"/>
      <c r="AG839" s="9"/>
      <c r="AH839" s="9"/>
      <c r="AI839" s="9"/>
      <c r="AJ839" s="9"/>
    </row>
    <row r="840" ht="15.75" customHeight="1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  <c r="AB840" s="9"/>
      <c r="AC840" s="9"/>
      <c r="AD840" s="9"/>
      <c r="AE840" s="9"/>
      <c r="AF840" s="9"/>
      <c r="AG840" s="9"/>
      <c r="AH840" s="9"/>
      <c r="AI840" s="9"/>
      <c r="AJ840" s="9"/>
    </row>
    <row r="841" ht="15.75" customHeight="1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  <c r="AB841" s="9"/>
      <c r="AC841" s="9"/>
      <c r="AD841" s="9"/>
      <c r="AE841" s="9"/>
      <c r="AF841" s="9"/>
      <c r="AG841" s="9"/>
      <c r="AH841" s="9"/>
      <c r="AI841" s="9"/>
      <c r="AJ841" s="9"/>
    </row>
    <row r="842" ht="15.75" customHeight="1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  <c r="AB842" s="9"/>
      <c r="AC842" s="9"/>
      <c r="AD842" s="9"/>
      <c r="AE842" s="9"/>
      <c r="AF842" s="9"/>
      <c r="AG842" s="9"/>
      <c r="AH842" s="9"/>
      <c r="AI842" s="9"/>
      <c r="AJ842" s="9"/>
    </row>
    <row r="843" ht="15.75" customHeight="1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  <c r="AB843" s="9"/>
      <c r="AC843" s="9"/>
      <c r="AD843" s="9"/>
      <c r="AE843" s="9"/>
      <c r="AF843" s="9"/>
      <c r="AG843" s="9"/>
      <c r="AH843" s="9"/>
      <c r="AI843" s="9"/>
      <c r="AJ843" s="9"/>
    </row>
    <row r="844" ht="15.75" customHeight="1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  <c r="AB844" s="9"/>
      <c r="AC844" s="9"/>
      <c r="AD844" s="9"/>
      <c r="AE844" s="9"/>
      <c r="AF844" s="9"/>
      <c r="AG844" s="9"/>
      <c r="AH844" s="9"/>
      <c r="AI844" s="9"/>
      <c r="AJ844" s="9"/>
    </row>
    <row r="845" ht="15.75" customHeight="1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  <c r="AB845" s="9"/>
      <c r="AC845" s="9"/>
      <c r="AD845" s="9"/>
      <c r="AE845" s="9"/>
      <c r="AF845" s="9"/>
      <c r="AG845" s="9"/>
      <c r="AH845" s="9"/>
      <c r="AI845" s="9"/>
      <c r="AJ845" s="9"/>
    </row>
    <row r="846" ht="15.75" customHeight="1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  <c r="AB846" s="9"/>
      <c r="AC846" s="9"/>
      <c r="AD846" s="9"/>
      <c r="AE846" s="9"/>
      <c r="AF846" s="9"/>
      <c r="AG846" s="9"/>
      <c r="AH846" s="9"/>
      <c r="AI846" s="9"/>
      <c r="AJ846" s="9"/>
    </row>
    <row r="847" ht="15.75" customHeight="1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  <c r="AB847" s="9"/>
      <c r="AC847" s="9"/>
      <c r="AD847" s="9"/>
      <c r="AE847" s="9"/>
      <c r="AF847" s="9"/>
      <c r="AG847" s="9"/>
      <c r="AH847" s="9"/>
      <c r="AI847" s="9"/>
      <c r="AJ847" s="9"/>
    </row>
    <row r="848" ht="15.75" customHeight="1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  <c r="AB848" s="9"/>
      <c r="AC848" s="9"/>
      <c r="AD848" s="9"/>
      <c r="AE848" s="9"/>
      <c r="AF848" s="9"/>
      <c r="AG848" s="9"/>
      <c r="AH848" s="9"/>
      <c r="AI848" s="9"/>
      <c r="AJ848" s="9"/>
    </row>
    <row r="849" ht="15.75" customHeight="1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  <c r="AB849" s="9"/>
      <c r="AC849" s="9"/>
      <c r="AD849" s="9"/>
      <c r="AE849" s="9"/>
      <c r="AF849" s="9"/>
      <c r="AG849" s="9"/>
      <c r="AH849" s="9"/>
      <c r="AI849" s="9"/>
      <c r="AJ849" s="9"/>
    </row>
    <row r="850" ht="15.75" customHeight="1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  <c r="AB850" s="9"/>
      <c r="AC850" s="9"/>
      <c r="AD850" s="9"/>
      <c r="AE850" s="9"/>
      <c r="AF850" s="9"/>
      <c r="AG850" s="9"/>
      <c r="AH850" s="9"/>
      <c r="AI850" s="9"/>
      <c r="AJ850" s="9"/>
    </row>
    <row r="851" ht="15.75" customHeight="1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  <c r="AB851" s="9"/>
      <c r="AC851" s="9"/>
      <c r="AD851" s="9"/>
      <c r="AE851" s="9"/>
      <c r="AF851" s="9"/>
      <c r="AG851" s="9"/>
      <c r="AH851" s="9"/>
      <c r="AI851" s="9"/>
      <c r="AJ851" s="9"/>
    </row>
    <row r="852" ht="15.75" customHeight="1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  <c r="AB852" s="9"/>
      <c r="AC852" s="9"/>
      <c r="AD852" s="9"/>
      <c r="AE852" s="9"/>
      <c r="AF852" s="9"/>
      <c r="AG852" s="9"/>
      <c r="AH852" s="9"/>
      <c r="AI852" s="9"/>
      <c r="AJ852" s="9"/>
    </row>
    <row r="853" ht="15.75" customHeight="1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  <c r="AB853" s="9"/>
      <c r="AC853" s="9"/>
      <c r="AD853" s="9"/>
      <c r="AE853" s="9"/>
      <c r="AF853" s="9"/>
      <c r="AG853" s="9"/>
      <c r="AH853" s="9"/>
      <c r="AI853" s="9"/>
      <c r="AJ853" s="9"/>
    </row>
    <row r="854" ht="15.75" customHeight="1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  <c r="AB854" s="9"/>
      <c r="AC854" s="9"/>
      <c r="AD854" s="9"/>
      <c r="AE854" s="9"/>
      <c r="AF854" s="9"/>
      <c r="AG854" s="9"/>
      <c r="AH854" s="9"/>
      <c r="AI854" s="9"/>
      <c r="AJ854" s="9"/>
    </row>
    <row r="855" ht="15.75" customHeight="1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  <c r="AB855" s="9"/>
      <c r="AC855" s="9"/>
      <c r="AD855" s="9"/>
      <c r="AE855" s="9"/>
      <c r="AF855" s="9"/>
      <c r="AG855" s="9"/>
      <c r="AH855" s="9"/>
      <c r="AI855" s="9"/>
      <c r="AJ855" s="9"/>
    </row>
    <row r="856" ht="15.75" customHeight="1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  <c r="AB856" s="9"/>
      <c r="AC856" s="9"/>
      <c r="AD856" s="9"/>
      <c r="AE856" s="9"/>
      <c r="AF856" s="9"/>
      <c r="AG856" s="9"/>
      <c r="AH856" s="9"/>
      <c r="AI856" s="9"/>
      <c r="AJ856" s="9"/>
    </row>
    <row r="857" ht="15.75" customHeight="1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  <c r="AB857" s="9"/>
      <c r="AC857" s="9"/>
      <c r="AD857" s="9"/>
      <c r="AE857" s="9"/>
      <c r="AF857" s="9"/>
      <c r="AG857" s="9"/>
      <c r="AH857" s="9"/>
      <c r="AI857" s="9"/>
      <c r="AJ857" s="9"/>
    </row>
    <row r="858" ht="15.75" customHeight="1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  <c r="AB858" s="9"/>
      <c r="AC858" s="9"/>
      <c r="AD858" s="9"/>
      <c r="AE858" s="9"/>
      <c r="AF858" s="9"/>
      <c r="AG858" s="9"/>
      <c r="AH858" s="9"/>
      <c r="AI858" s="9"/>
      <c r="AJ858" s="9"/>
    </row>
    <row r="859" ht="15.75" customHeight="1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  <c r="AB859" s="9"/>
      <c r="AC859" s="9"/>
      <c r="AD859" s="9"/>
      <c r="AE859" s="9"/>
      <c r="AF859" s="9"/>
      <c r="AG859" s="9"/>
      <c r="AH859" s="9"/>
      <c r="AI859" s="9"/>
      <c r="AJ859" s="9"/>
    </row>
    <row r="860" ht="15.75" customHeight="1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  <c r="AB860" s="9"/>
      <c r="AC860" s="9"/>
      <c r="AD860" s="9"/>
      <c r="AE860" s="9"/>
      <c r="AF860" s="9"/>
      <c r="AG860" s="9"/>
      <c r="AH860" s="9"/>
      <c r="AI860" s="9"/>
      <c r="AJ860" s="9"/>
    </row>
    <row r="861" ht="15.75" customHeight="1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  <c r="AB861" s="9"/>
      <c r="AC861" s="9"/>
      <c r="AD861" s="9"/>
      <c r="AE861" s="9"/>
      <c r="AF861" s="9"/>
      <c r="AG861" s="9"/>
      <c r="AH861" s="9"/>
      <c r="AI861" s="9"/>
      <c r="AJ861" s="9"/>
    </row>
    <row r="862" ht="15.75" customHeight="1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9"/>
      <c r="AD862" s="9"/>
      <c r="AE862" s="9"/>
      <c r="AF862" s="9"/>
      <c r="AG862" s="9"/>
      <c r="AH862" s="9"/>
      <c r="AI862" s="9"/>
      <c r="AJ862" s="9"/>
    </row>
    <row r="863" ht="15.75" customHeight="1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  <c r="AB863" s="9"/>
      <c r="AC863" s="9"/>
      <c r="AD863" s="9"/>
      <c r="AE863" s="9"/>
      <c r="AF863" s="9"/>
      <c r="AG863" s="9"/>
      <c r="AH863" s="9"/>
      <c r="AI863" s="9"/>
      <c r="AJ863" s="9"/>
    </row>
    <row r="864" ht="15.75" customHeight="1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  <c r="AB864" s="9"/>
      <c r="AC864" s="9"/>
      <c r="AD864" s="9"/>
      <c r="AE864" s="9"/>
      <c r="AF864" s="9"/>
      <c r="AG864" s="9"/>
      <c r="AH864" s="9"/>
      <c r="AI864" s="9"/>
      <c r="AJ864" s="9"/>
    </row>
    <row r="865" ht="15.75" customHeight="1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  <c r="AB865" s="9"/>
      <c r="AC865" s="9"/>
      <c r="AD865" s="9"/>
      <c r="AE865" s="9"/>
      <c r="AF865" s="9"/>
      <c r="AG865" s="9"/>
      <c r="AH865" s="9"/>
      <c r="AI865" s="9"/>
      <c r="AJ865" s="9"/>
    </row>
    <row r="866" ht="15.75" customHeight="1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  <c r="AB866" s="9"/>
      <c r="AC866" s="9"/>
      <c r="AD866" s="9"/>
      <c r="AE866" s="9"/>
      <c r="AF866" s="9"/>
      <c r="AG866" s="9"/>
      <c r="AH866" s="9"/>
      <c r="AI866" s="9"/>
      <c r="AJ866" s="9"/>
    </row>
    <row r="867" ht="15.75" customHeight="1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  <c r="AB867" s="9"/>
      <c r="AC867" s="9"/>
      <c r="AD867" s="9"/>
      <c r="AE867" s="9"/>
      <c r="AF867" s="9"/>
      <c r="AG867" s="9"/>
      <c r="AH867" s="9"/>
      <c r="AI867" s="9"/>
      <c r="AJ867" s="9"/>
    </row>
    <row r="868" ht="15.75" customHeight="1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  <c r="AB868" s="9"/>
      <c r="AC868" s="9"/>
      <c r="AD868" s="9"/>
      <c r="AE868" s="9"/>
      <c r="AF868" s="9"/>
      <c r="AG868" s="9"/>
      <c r="AH868" s="9"/>
      <c r="AI868" s="9"/>
      <c r="AJ868" s="9"/>
    </row>
    <row r="869" ht="15.75" customHeight="1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  <c r="AB869" s="9"/>
      <c r="AC869" s="9"/>
      <c r="AD869" s="9"/>
      <c r="AE869" s="9"/>
      <c r="AF869" s="9"/>
      <c r="AG869" s="9"/>
      <c r="AH869" s="9"/>
      <c r="AI869" s="9"/>
      <c r="AJ869" s="9"/>
    </row>
    <row r="870" ht="15.75" customHeight="1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  <c r="AB870" s="9"/>
      <c r="AC870" s="9"/>
      <c r="AD870" s="9"/>
      <c r="AE870" s="9"/>
      <c r="AF870" s="9"/>
      <c r="AG870" s="9"/>
      <c r="AH870" s="9"/>
      <c r="AI870" s="9"/>
      <c r="AJ870" s="9"/>
    </row>
    <row r="871" ht="15.75" customHeight="1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  <c r="AB871" s="9"/>
      <c r="AC871" s="9"/>
      <c r="AD871" s="9"/>
      <c r="AE871" s="9"/>
      <c r="AF871" s="9"/>
      <c r="AG871" s="9"/>
      <c r="AH871" s="9"/>
      <c r="AI871" s="9"/>
      <c r="AJ871" s="9"/>
    </row>
    <row r="872" ht="15.75" customHeight="1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  <c r="AB872" s="9"/>
      <c r="AC872" s="9"/>
      <c r="AD872" s="9"/>
      <c r="AE872" s="9"/>
      <c r="AF872" s="9"/>
      <c r="AG872" s="9"/>
      <c r="AH872" s="9"/>
      <c r="AI872" s="9"/>
      <c r="AJ872" s="9"/>
    </row>
    <row r="873" ht="15.75" customHeight="1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  <c r="AB873" s="9"/>
      <c r="AC873" s="9"/>
      <c r="AD873" s="9"/>
      <c r="AE873" s="9"/>
      <c r="AF873" s="9"/>
      <c r="AG873" s="9"/>
      <c r="AH873" s="9"/>
      <c r="AI873" s="9"/>
      <c r="AJ873" s="9"/>
    </row>
    <row r="874" ht="15.75" customHeight="1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  <c r="AB874" s="9"/>
      <c r="AC874" s="9"/>
      <c r="AD874" s="9"/>
      <c r="AE874" s="9"/>
      <c r="AF874" s="9"/>
      <c r="AG874" s="9"/>
      <c r="AH874" s="9"/>
      <c r="AI874" s="9"/>
      <c r="AJ874" s="9"/>
    </row>
    <row r="875" ht="15.75" customHeight="1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  <c r="AB875" s="9"/>
      <c r="AC875" s="9"/>
      <c r="AD875" s="9"/>
      <c r="AE875" s="9"/>
      <c r="AF875" s="9"/>
      <c r="AG875" s="9"/>
      <c r="AH875" s="9"/>
      <c r="AI875" s="9"/>
      <c r="AJ875" s="9"/>
    </row>
    <row r="876" ht="15.75" customHeight="1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  <c r="AB876" s="9"/>
      <c r="AC876" s="9"/>
      <c r="AD876" s="9"/>
      <c r="AE876" s="9"/>
      <c r="AF876" s="9"/>
      <c r="AG876" s="9"/>
      <c r="AH876" s="9"/>
      <c r="AI876" s="9"/>
      <c r="AJ876" s="9"/>
    </row>
    <row r="877" ht="15.75" customHeight="1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  <c r="AB877" s="9"/>
      <c r="AC877" s="9"/>
      <c r="AD877" s="9"/>
      <c r="AE877" s="9"/>
      <c r="AF877" s="9"/>
      <c r="AG877" s="9"/>
      <c r="AH877" s="9"/>
      <c r="AI877" s="9"/>
      <c r="AJ877" s="9"/>
    </row>
    <row r="878" ht="15.75" customHeight="1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  <c r="AB878" s="9"/>
      <c r="AC878" s="9"/>
      <c r="AD878" s="9"/>
      <c r="AE878" s="9"/>
      <c r="AF878" s="9"/>
      <c r="AG878" s="9"/>
      <c r="AH878" s="9"/>
      <c r="AI878" s="9"/>
      <c r="AJ878" s="9"/>
    </row>
    <row r="879" ht="15.75" customHeight="1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  <c r="AB879" s="9"/>
      <c r="AC879" s="9"/>
      <c r="AD879" s="9"/>
      <c r="AE879" s="9"/>
      <c r="AF879" s="9"/>
      <c r="AG879" s="9"/>
      <c r="AH879" s="9"/>
      <c r="AI879" s="9"/>
      <c r="AJ879" s="9"/>
    </row>
    <row r="880" ht="15.75" customHeight="1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  <c r="AB880" s="9"/>
      <c r="AC880" s="9"/>
      <c r="AD880" s="9"/>
      <c r="AE880" s="9"/>
      <c r="AF880" s="9"/>
      <c r="AG880" s="9"/>
      <c r="AH880" s="9"/>
      <c r="AI880" s="9"/>
      <c r="AJ880" s="9"/>
    </row>
    <row r="881" ht="15.75" customHeight="1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  <c r="AB881" s="9"/>
      <c r="AC881" s="9"/>
      <c r="AD881" s="9"/>
      <c r="AE881" s="9"/>
      <c r="AF881" s="9"/>
      <c r="AG881" s="9"/>
      <c r="AH881" s="9"/>
      <c r="AI881" s="9"/>
      <c r="AJ881" s="9"/>
    </row>
    <row r="882" ht="15.75" customHeight="1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  <c r="AB882" s="9"/>
      <c r="AC882" s="9"/>
      <c r="AD882" s="9"/>
      <c r="AE882" s="9"/>
      <c r="AF882" s="9"/>
      <c r="AG882" s="9"/>
      <c r="AH882" s="9"/>
      <c r="AI882" s="9"/>
      <c r="AJ882" s="9"/>
    </row>
    <row r="883" ht="15.75" customHeight="1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  <c r="AB883" s="9"/>
      <c r="AC883" s="9"/>
      <c r="AD883" s="9"/>
      <c r="AE883" s="9"/>
      <c r="AF883" s="9"/>
      <c r="AG883" s="9"/>
      <c r="AH883" s="9"/>
      <c r="AI883" s="9"/>
      <c r="AJ883" s="9"/>
    </row>
    <row r="884" ht="15.75" customHeight="1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  <c r="AB884" s="9"/>
      <c r="AC884" s="9"/>
      <c r="AD884" s="9"/>
      <c r="AE884" s="9"/>
      <c r="AF884" s="9"/>
      <c r="AG884" s="9"/>
      <c r="AH884" s="9"/>
      <c r="AI884" s="9"/>
      <c r="AJ884" s="9"/>
    </row>
    <row r="885" ht="15.75" customHeight="1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  <c r="AB885" s="9"/>
      <c r="AC885" s="9"/>
      <c r="AD885" s="9"/>
      <c r="AE885" s="9"/>
      <c r="AF885" s="9"/>
      <c r="AG885" s="9"/>
      <c r="AH885" s="9"/>
      <c r="AI885" s="9"/>
      <c r="AJ885" s="9"/>
    </row>
    <row r="886" ht="15.75" customHeight="1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  <c r="AB886" s="9"/>
      <c r="AC886" s="9"/>
      <c r="AD886" s="9"/>
      <c r="AE886" s="9"/>
      <c r="AF886" s="9"/>
      <c r="AG886" s="9"/>
      <c r="AH886" s="9"/>
      <c r="AI886" s="9"/>
      <c r="AJ886" s="9"/>
    </row>
    <row r="887" ht="15.75" customHeight="1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  <c r="AB887" s="9"/>
      <c r="AC887" s="9"/>
      <c r="AD887" s="9"/>
      <c r="AE887" s="9"/>
      <c r="AF887" s="9"/>
      <c r="AG887" s="9"/>
      <c r="AH887" s="9"/>
      <c r="AI887" s="9"/>
      <c r="AJ887" s="9"/>
    </row>
    <row r="888" ht="15.75" customHeight="1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  <c r="AB888" s="9"/>
      <c r="AC888" s="9"/>
      <c r="AD888" s="9"/>
      <c r="AE888" s="9"/>
      <c r="AF888" s="9"/>
      <c r="AG888" s="9"/>
      <c r="AH888" s="9"/>
      <c r="AI888" s="9"/>
      <c r="AJ888" s="9"/>
    </row>
    <row r="889" ht="15.75" customHeight="1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  <c r="AB889" s="9"/>
      <c r="AC889" s="9"/>
      <c r="AD889" s="9"/>
      <c r="AE889" s="9"/>
      <c r="AF889" s="9"/>
      <c r="AG889" s="9"/>
      <c r="AH889" s="9"/>
      <c r="AI889" s="9"/>
      <c r="AJ889" s="9"/>
    </row>
    <row r="890" ht="15.75" customHeight="1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  <c r="AB890" s="9"/>
      <c r="AC890" s="9"/>
      <c r="AD890" s="9"/>
      <c r="AE890" s="9"/>
      <c r="AF890" s="9"/>
      <c r="AG890" s="9"/>
      <c r="AH890" s="9"/>
      <c r="AI890" s="9"/>
      <c r="AJ890" s="9"/>
    </row>
    <row r="891" ht="15.75" customHeight="1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  <c r="AB891" s="9"/>
      <c r="AC891" s="9"/>
      <c r="AD891" s="9"/>
      <c r="AE891" s="9"/>
      <c r="AF891" s="9"/>
      <c r="AG891" s="9"/>
      <c r="AH891" s="9"/>
      <c r="AI891" s="9"/>
      <c r="AJ891" s="9"/>
    </row>
    <row r="892" ht="15.75" customHeight="1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  <c r="AB892" s="9"/>
      <c r="AC892" s="9"/>
      <c r="AD892" s="9"/>
      <c r="AE892" s="9"/>
      <c r="AF892" s="9"/>
      <c r="AG892" s="9"/>
      <c r="AH892" s="9"/>
      <c r="AI892" s="9"/>
      <c r="AJ892" s="9"/>
    </row>
    <row r="893" ht="15.75" customHeight="1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  <c r="AB893" s="9"/>
      <c r="AC893" s="9"/>
      <c r="AD893" s="9"/>
      <c r="AE893" s="9"/>
      <c r="AF893" s="9"/>
      <c r="AG893" s="9"/>
      <c r="AH893" s="9"/>
      <c r="AI893" s="9"/>
      <c r="AJ893" s="9"/>
    </row>
    <row r="894" ht="15.75" customHeight="1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  <c r="AB894" s="9"/>
      <c r="AC894" s="9"/>
      <c r="AD894" s="9"/>
      <c r="AE894" s="9"/>
      <c r="AF894" s="9"/>
      <c r="AG894" s="9"/>
      <c r="AH894" s="9"/>
      <c r="AI894" s="9"/>
      <c r="AJ894" s="9"/>
    </row>
    <row r="895" ht="15.75" customHeight="1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  <c r="AB895" s="9"/>
      <c r="AC895" s="9"/>
      <c r="AD895" s="9"/>
      <c r="AE895" s="9"/>
      <c r="AF895" s="9"/>
      <c r="AG895" s="9"/>
      <c r="AH895" s="9"/>
      <c r="AI895" s="9"/>
      <c r="AJ895" s="9"/>
    </row>
    <row r="896" ht="15.75" customHeight="1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  <c r="AB896" s="9"/>
      <c r="AC896" s="9"/>
      <c r="AD896" s="9"/>
      <c r="AE896" s="9"/>
      <c r="AF896" s="9"/>
      <c r="AG896" s="9"/>
      <c r="AH896" s="9"/>
      <c r="AI896" s="9"/>
      <c r="AJ896" s="9"/>
    </row>
    <row r="897" ht="15.75" customHeight="1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  <c r="AB897" s="9"/>
      <c r="AC897" s="9"/>
      <c r="AD897" s="9"/>
      <c r="AE897" s="9"/>
      <c r="AF897" s="9"/>
      <c r="AG897" s="9"/>
      <c r="AH897" s="9"/>
      <c r="AI897" s="9"/>
      <c r="AJ897" s="9"/>
    </row>
    <row r="898" ht="15.75" customHeight="1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  <c r="AB898" s="9"/>
      <c r="AC898" s="9"/>
      <c r="AD898" s="9"/>
      <c r="AE898" s="9"/>
      <c r="AF898" s="9"/>
      <c r="AG898" s="9"/>
      <c r="AH898" s="9"/>
      <c r="AI898" s="9"/>
      <c r="AJ898" s="9"/>
    </row>
    <row r="899" ht="15.75" customHeight="1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  <c r="AB899" s="9"/>
      <c r="AC899" s="9"/>
      <c r="AD899" s="9"/>
      <c r="AE899" s="9"/>
      <c r="AF899" s="9"/>
      <c r="AG899" s="9"/>
      <c r="AH899" s="9"/>
      <c r="AI899" s="9"/>
      <c r="AJ899" s="9"/>
    </row>
    <row r="900" ht="15.75" customHeight="1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  <c r="AB900" s="9"/>
      <c r="AC900" s="9"/>
      <c r="AD900" s="9"/>
      <c r="AE900" s="9"/>
      <c r="AF900" s="9"/>
      <c r="AG900" s="9"/>
      <c r="AH900" s="9"/>
      <c r="AI900" s="9"/>
      <c r="AJ900" s="9"/>
    </row>
    <row r="901" ht="15.75" customHeight="1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  <c r="AB901" s="9"/>
      <c r="AC901" s="9"/>
      <c r="AD901" s="9"/>
      <c r="AE901" s="9"/>
      <c r="AF901" s="9"/>
      <c r="AG901" s="9"/>
      <c r="AH901" s="9"/>
      <c r="AI901" s="9"/>
      <c r="AJ901" s="9"/>
    </row>
    <row r="902" ht="15.75" customHeight="1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  <c r="AB902" s="9"/>
      <c r="AC902" s="9"/>
      <c r="AD902" s="9"/>
      <c r="AE902" s="9"/>
      <c r="AF902" s="9"/>
      <c r="AG902" s="9"/>
      <c r="AH902" s="9"/>
      <c r="AI902" s="9"/>
      <c r="AJ902" s="9"/>
    </row>
    <row r="903" ht="15.75" customHeight="1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  <c r="AB903" s="9"/>
      <c r="AC903" s="9"/>
      <c r="AD903" s="9"/>
      <c r="AE903" s="9"/>
      <c r="AF903" s="9"/>
      <c r="AG903" s="9"/>
      <c r="AH903" s="9"/>
      <c r="AI903" s="9"/>
      <c r="AJ903" s="9"/>
    </row>
    <row r="904" ht="15.75" customHeight="1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  <c r="AB904" s="9"/>
      <c r="AC904" s="9"/>
      <c r="AD904" s="9"/>
      <c r="AE904" s="9"/>
      <c r="AF904" s="9"/>
      <c r="AG904" s="9"/>
      <c r="AH904" s="9"/>
      <c r="AI904" s="9"/>
      <c r="AJ904" s="9"/>
    </row>
    <row r="905" ht="15.75" customHeight="1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  <c r="AB905" s="9"/>
      <c r="AC905" s="9"/>
      <c r="AD905" s="9"/>
      <c r="AE905" s="9"/>
      <c r="AF905" s="9"/>
      <c r="AG905" s="9"/>
      <c r="AH905" s="9"/>
      <c r="AI905" s="9"/>
      <c r="AJ905" s="9"/>
    </row>
    <row r="906" ht="15.75" customHeight="1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  <c r="AB906" s="9"/>
      <c r="AC906" s="9"/>
      <c r="AD906" s="9"/>
      <c r="AE906" s="9"/>
      <c r="AF906" s="9"/>
      <c r="AG906" s="9"/>
      <c r="AH906" s="9"/>
      <c r="AI906" s="9"/>
      <c r="AJ906" s="9"/>
    </row>
    <row r="907" ht="15.75" customHeight="1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  <c r="AB907" s="9"/>
      <c r="AC907" s="9"/>
      <c r="AD907" s="9"/>
      <c r="AE907" s="9"/>
      <c r="AF907" s="9"/>
      <c r="AG907" s="9"/>
      <c r="AH907" s="9"/>
      <c r="AI907" s="9"/>
      <c r="AJ907" s="9"/>
    </row>
    <row r="908" ht="15.75" customHeight="1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  <c r="AB908" s="9"/>
      <c r="AC908" s="9"/>
      <c r="AD908" s="9"/>
      <c r="AE908" s="9"/>
      <c r="AF908" s="9"/>
      <c r="AG908" s="9"/>
      <c r="AH908" s="9"/>
      <c r="AI908" s="9"/>
      <c r="AJ908" s="9"/>
    </row>
    <row r="909" ht="15.75" customHeight="1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  <c r="AB909" s="9"/>
      <c r="AC909" s="9"/>
      <c r="AD909" s="9"/>
      <c r="AE909" s="9"/>
      <c r="AF909" s="9"/>
      <c r="AG909" s="9"/>
      <c r="AH909" s="9"/>
      <c r="AI909" s="9"/>
      <c r="AJ909" s="9"/>
    </row>
    <row r="910" ht="15.75" customHeight="1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  <c r="AB910" s="9"/>
      <c r="AC910" s="9"/>
      <c r="AD910" s="9"/>
      <c r="AE910" s="9"/>
      <c r="AF910" s="9"/>
      <c r="AG910" s="9"/>
      <c r="AH910" s="9"/>
      <c r="AI910" s="9"/>
      <c r="AJ910" s="9"/>
    </row>
    <row r="911" ht="15.75" customHeight="1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  <c r="AB911" s="9"/>
      <c r="AC911" s="9"/>
      <c r="AD911" s="9"/>
      <c r="AE911" s="9"/>
      <c r="AF911" s="9"/>
      <c r="AG911" s="9"/>
      <c r="AH911" s="9"/>
      <c r="AI911" s="9"/>
      <c r="AJ911" s="9"/>
    </row>
    <row r="912" ht="15.75" customHeight="1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  <c r="AB912" s="9"/>
      <c r="AC912" s="9"/>
      <c r="AD912" s="9"/>
      <c r="AE912" s="9"/>
      <c r="AF912" s="9"/>
      <c r="AG912" s="9"/>
      <c r="AH912" s="9"/>
      <c r="AI912" s="9"/>
      <c r="AJ912" s="9"/>
    </row>
    <row r="913" ht="15.75" customHeight="1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  <c r="AB913" s="9"/>
      <c r="AC913" s="9"/>
      <c r="AD913" s="9"/>
      <c r="AE913" s="9"/>
      <c r="AF913" s="9"/>
      <c r="AG913" s="9"/>
      <c r="AH913" s="9"/>
      <c r="AI913" s="9"/>
      <c r="AJ913" s="9"/>
    </row>
    <row r="914" ht="15.75" customHeight="1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  <c r="AB914" s="9"/>
      <c r="AC914" s="9"/>
      <c r="AD914" s="9"/>
      <c r="AE914" s="9"/>
      <c r="AF914" s="9"/>
      <c r="AG914" s="9"/>
      <c r="AH914" s="9"/>
      <c r="AI914" s="9"/>
      <c r="AJ914" s="9"/>
    </row>
    <row r="915" ht="15.75" customHeight="1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  <c r="AB915" s="9"/>
      <c r="AC915" s="9"/>
      <c r="AD915" s="9"/>
      <c r="AE915" s="9"/>
      <c r="AF915" s="9"/>
      <c r="AG915" s="9"/>
      <c r="AH915" s="9"/>
      <c r="AI915" s="9"/>
      <c r="AJ915" s="9"/>
    </row>
    <row r="916" ht="15.75" customHeight="1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  <c r="AB916" s="9"/>
      <c r="AC916" s="9"/>
      <c r="AD916" s="9"/>
      <c r="AE916" s="9"/>
      <c r="AF916" s="9"/>
      <c r="AG916" s="9"/>
      <c r="AH916" s="9"/>
      <c r="AI916" s="9"/>
      <c r="AJ916" s="9"/>
    </row>
    <row r="917" ht="15.75" customHeight="1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  <c r="AB917" s="9"/>
      <c r="AC917" s="9"/>
      <c r="AD917" s="9"/>
      <c r="AE917" s="9"/>
      <c r="AF917" s="9"/>
      <c r="AG917" s="9"/>
      <c r="AH917" s="9"/>
      <c r="AI917" s="9"/>
      <c r="AJ917" s="9"/>
    </row>
    <row r="918" ht="15.75" customHeight="1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  <c r="AB918" s="9"/>
      <c r="AC918" s="9"/>
      <c r="AD918" s="9"/>
      <c r="AE918" s="9"/>
      <c r="AF918" s="9"/>
      <c r="AG918" s="9"/>
      <c r="AH918" s="9"/>
      <c r="AI918" s="9"/>
      <c r="AJ918" s="9"/>
    </row>
    <row r="919" ht="15.75" customHeight="1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  <c r="AB919" s="9"/>
      <c r="AC919" s="9"/>
      <c r="AD919" s="9"/>
      <c r="AE919" s="9"/>
      <c r="AF919" s="9"/>
      <c r="AG919" s="9"/>
      <c r="AH919" s="9"/>
      <c r="AI919" s="9"/>
      <c r="AJ919" s="9"/>
    </row>
    <row r="920" ht="15.75" customHeight="1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  <c r="AB920" s="9"/>
      <c r="AC920" s="9"/>
      <c r="AD920" s="9"/>
      <c r="AE920" s="9"/>
      <c r="AF920" s="9"/>
      <c r="AG920" s="9"/>
      <c r="AH920" s="9"/>
      <c r="AI920" s="9"/>
      <c r="AJ920" s="9"/>
    </row>
    <row r="921" ht="15.75" customHeight="1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  <c r="AB921" s="9"/>
      <c r="AC921" s="9"/>
      <c r="AD921" s="9"/>
      <c r="AE921" s="9"/>
      <c r="AF921" s="9"/>
      <c r="AG921" s="9"/>
      <c r="AH921" s="9"/>
      <c r="AI921" s="9"/>
      <c r="AJ921" s="9"/>
    </row>
    <row r="922" ht="15.75" customHeight="1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  <c r="AB922" s="9"/>
      <c r="AC922" s="9"/>
      <c r="AD922" s="9"/>
      <c r="AE922" s="9"/>
      <c r="AF922" s="9"/>
      <c r="AG922" s="9"/>
      <c r="AH922" s="9"/>
      <c r="AI922" s="9"/>
      <c r="AJ922" s="9"/>
    </row>
    <row r="923" ht="15.75" customHeight="1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  <c r="AB923" s="9"/>
      <c r="AC923" s="9"/>
      <c r="AD923" s="9"/>
      <c r="AE923" s="9"/>
      <c r="AF923" s="9"/>
      <c r="AG923" s="9"/>
      <c r="AH923" s="9"/>
      <c r="AI923" s="9"/>
      <c r="AJ923" s="9"/>
    </row>
    <row r="924" ht="15.75" customHeight="1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  <c r="AB924" s="9"/>
      <c r="AC924" s="9"/>
      <c r="AD924" s="9"/>
      <c r="AE924" s="9"/>
      <c r="AF924" s="9"/>
      <c r="AG924" s="9"/>
      <c r="AH924" s="9"/>
      <c r="AI924" s="9"/>
      <c r="AJ924" s="9"/>
    </row>
    <row r="925" ht="15.75" customHeight="1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  <c r="AB925" s="9"/>
      <c r="AC925" s="9"/>
      <c r="AD925" s="9"/>
      <c r="AE925" s="9"/>
      <c r="AF925" s="9"/>
      <c r="AG925" s="9"/>
      <c r="AH925" s="9"/>
      <c r="AI925" s="9"/>
      <c r="AJ925" s="9"/>
    </row>
    <row r="926" ht="15.75" customHeight="1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  <c r="AB926" s="9"/>
      <c r="AC926" s="9"/>
      <c r="AD926" s="9"/>
      <c r="AE926" s="9"/>
      <c r="AF926" s="9"/>
      <c r="AG926" s="9"/>
      <c r="AH926" s="9"/>
      <c r="AI926" s="9"/>
      <c r="AJ926" s="9"/>
    </row>
    <row r="927" ht="15.75" customHeight="1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  <c r="AB927" s="9"/>
      <c r="AC927" s="9"/>
      <c r="AD927" s="9"/>
      <c r="AE927" s="9"/>
      <c r="AF927" s="9"/>
      <c r="AG927" s="9"/>
      <c r="AH927" s="9"/>
      <c r="AI927" s="9"/>
      <c r="AJ927" s="9"/>
    </row>
    <row r="928" ht="15.75" customHeight="1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  <c r="AB928" s="9"/>
      <c r="AC928" s="9"/>
      <c r="AD928" s="9"/>
      <c r="AE928" s="9"/>
      <c r="AF928" s="9"/>
      <c r="AG928" s="9"/>
      <c r="AH928" s="9"/>
      <c r="AI928" s="9"/>
      <c r="AJ928" s="9"/>
    </row>
    <row r="929" ht="15.75" customHeight="1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  <c r="AB929" s="9"/>
      <c r="AC929" s="9"/>
      <c r="AD929" s="9"/>
      <c r="AE929" s="9"/>
      <c r="AF929" s="9"/>
      <c r="AG929" s="9"/>
      <c r="AH929" s="9"/>
      <c r="AI929" s="9"/>
      <c r="AJ929" s="9"/>
    </row>
    <row r="930" ht="15.75" customHeight="1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  <c r="AB930" s="9"/>
      <c r="AC930" s="9"/>
      <c r="AD930" s="9"/>
      <c r="AE930" s="9"/>
      <c r="AF930" s="9"/>
      <c r="AG930" s="9"/>
      <c r="AH930" s="9"/>
      <c r="AI930" s="9"/>
      <c r="AJ930" s="9"/>
    </row>
    <row r="931" ht="15.75" customHeight="1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  <c r="AB931" s="9"/>
      <c r="AC931" s="9"/>
      <c r="AD931" s="9"/>
      <c r="AE931" s="9"/>
      <c r="AF931" s="9"/>
      <c r="AG931" s="9"/>
      <c r="AH931" s="9"/>
      <c r="AI931" s="9"/>
      <c r="AJ931" s="9"/>
    </row>
    <row r="932" ht="15.75" customHeight="1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  <c r="AB932" s="9"/>
      <c r="AC932" s="9"/>
      <c r="AD932" s="9"/>
      <c r="AE932" s="9"/>
      <c r="AF932" s="9"/>
      <c r="AG932" s="9"/>
      <c r="AH932" s="9"/>
      <c r="AI932" s="9"/>
      <c r="AJ932" s="9"/>
    </row>
    <row r="933" ht="15.75" customHeight="1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  <c r="AB933" s="9"/>
      <c r="AC933" s="9"/>
      <c r="AD933" s="9"/>
      <c r="AE933" s="9"/>
      <c r="AF933" s="9"/>
      <c r="AG933" s="9"/>
      <c r="AH933" s="9"/>
      <c r="AI933" s="9"/>
      <c r="AJ933" s="9"/>
    </row>
    <row r="934" ht="15.75" customHeight="1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  <c r="AB934" s="9"/>
      <c r="AC934" s="9"/>
      <c r="AD934" s="9"/>
      <c r="AE934" s="9"/>
      <c r="AF934" s="9"/>
      <c r="AG934" s="9"/>
      <c r="AH934" s="9"/>
      <c r="AI934" s="9"/>
      <c r="AJ934" s="9"/>
    </row>
    <row r="935" ht="15.75" customHeight="1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  <c r="AB935" s="9"/>
      <c r="AC935" s="9"/>
      <c r="AD935" s="9"/>
      <c r="AE935" s="9"/>
      <c r="AF935" s="9"/>
      <c r="AG935" s="9"/>
      <c r="AH935" s="9"/>
      <c r="AI935" s="9"/>
      <c r="AJ935" s="9"/>
    </row>
    <row r="936" ht="15.75" customHeight="1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  <c r="AB936" s="9"/>
      <c r="AC936" s="9"/>
      <c r="AD936" s="9"/>
      <c r="AE936" s="9"/>
      <c r="AF936" s="9"/>
      <c r="AG936" s="9"/>
      <c r="AH936" s="9"/>
      <c r="AI936" s="9"/>
      <c r="AJ936" s="9"/>
    </row>
    <row r="937" ht="15.75" customHeight="1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  <c r="AB937" s="9"/>
      <c r="AC937" s="9"/>
      <c r="AD937" s="9"/>
      <c r="AE937" s="9"/>
      <c r="AF937" s="9"/>
      <c r="AG937" s="9"/>
      <c r="AH937" s="9"/>
      <c r="AI937" s="9"/>
      <c r="AJ937" s="9"/>
    </row>
    <row r="938" ht="15.75" customHeight="1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  <c r="AB938" s="9"/>
      <c r="AC938" s="9"/>
      <c r="AD938" s="9"/>
      <c r="AE938" s="9"/>
      <c r="AF938" s="9"/>
      <c r="AG938" s="9"/>
      <c r="AH938" s="9"/>
      <c r="AI938" s="9"/>
      <c r="AJ938" s="9"/>
    </row>
    <row r="939" ht="15.75" customHeight="1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  <c r="AB939" s="9"/>
      <c r="AC939" s="9"/>
      <c r="AD939" s="9"/>
      <c r="AE939" s="9"/>
      <c r="AF939" s="9"/>
      <c r="AG939" s="9"/>
      <c r="AH939" s="9"/>
      <c r="AI939" s="9"/>
      <c r="AJ939" s="9"/>
    </row>
    <row r="940" ht="15.75" customHeight="1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  <c r="AB940" s="9"/>
      <c r="AC940" s="9"/>
      <c r="AD940" s="9"/>
      <c r="AE940" s="9"/>
      <c r="AF940" s="9"/>
      <c r="AG940" s="9"/>
      <c r="AH940" s="9"/>
      <c r="AI940" s="9"/>
      <c r="AJ940" s="9"/>
    </row>
    <row r="941" ht="15.75" customHeight="1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  <c r="AB941" s="9"/>
      <c r="AC941" s="9"/>
      <c r="AD941" s="9"/>
      <c r="AE941" s="9"/>
      <c r="AF941" s="9"/>
      <c r="AG941" s="9"/>
      <c r="AH941" s="9"/>
      <c r="AI941" s="9"/>
      <c r="AJ941" s="9"/>
    </row>
    <row r="942" ht="15.75" customHeight="1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  <c r="AB942" s="9"/>
      <c r="AC942" s="9"/>
      <c r="AD942" s="9"/>
      <c r="AE942" s="9"/>
      <c r="AF942" s="9"/>
      <c r="AG942" s="9"/>
      <c r="AH942" s="9"/>
      <c r="AI942" s="9"/>
      <c r="AJ942" s="9"/>
    </row>
    <row r="943" ht="15.75" customHeight="1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  <c r="AB943" s="9"/>
      <c r="AC943" s="9"/>
      <c r="AD943" s="9"/>
      <c r="AE943" s="9"/>
      <c r="AF943" s="9"/>
      <c r="AG943" s="9"/>
      <c r="AH943" s="9"/>
      <c r="AI943" s="9"/>
      <c r="AJ943" s="9"/>
    </row>
    <row r="944" ht="15.75" customHeight="1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  <c r="AB944" s="9"/>
      <c r="AC944" s="9"/>
      <c r="AD944" s="9"/>
      <c r="AE944" s="9"/>
      <c r="AF944" s="9"/>
      <c r="AG944" s="9"/>
      <c r="AH944" s="9"/>
      <c r="AI944" s="9"/>
      <c r="AJ944" s="9"/>
    </row>
    <row r="945" ht="15.75" customHeight="1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  <c r="AB945" s="9"/>
      <c r="AC945" s="9"/>
      <c r="AD945" s="9"/>
      <c r="AE945" s="9"/>
      <c r="AF945" s="9"/>
      <c r="AG945" s="9"/>
      <c r="AH945" s="9"/>
      <c r="AI945" s="9"/>
      <c r="AJ945" s="9"/>
    </row>
    <row r="946" ht="15.75" customHeight="1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  <c r="AB946" s="9"/>
      <c r="AC946" s="9"/>
      <c r="AD946" s="9"/>
      <c r="AE946" s="9"/>
      <c r="AF946" s="9"/>
      <c r="AG946" s="9"/>
      <c r="AH946" s="9"/>
      <c r="AI946" s="9"/>
      <c r="AJ946" s="9"/>
    </row>
    <row r="947" ht="15.75" customHeight="1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  <c r="AB947" s="9"/>
      <c r="AC947" s="9"/>
      <c r="AD947" s="9"/>
      <c r="AE947" s="9"/>
      <c r="AF947" s="9"/>
      <c r="AG947" s="9"/>
      <c r="AH947" s="9"/>
      <c r="AI947" s="9"/>
      <c r="AJ947" s="9"/>
    </row>
    <row r="948" ht="15.75" customHeight="1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  <c r="AB948" s="9"/>
      <c r="AC948" s="9"/>
      <c r="AD948" s="9"/>
      <c r="AE948" s="9"/>
      <c r="AF948" s="9"/>
      <c r="AG948" s="9"/>
      <c r="AH948" s="9"/>
      <c r="AI948" s="9"/>
      <c r="AJ948" s="9"/>
    </row>
    <row r="949" ht="15.75" customHeight="1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  <c r="AB949" s="9"/>
      <c r="AC949" s="9"/>
      <c r="AD949" s="9"/>
      <c r="AE949" s="9"/>
      <c r="AF949" s="9"/>
      <c r="AG949" s="9"/>
      <c r="AH949" s="9"/>
      <c r="AI949" s="9"/>
      <c r="AJ949" s="9"/>
    </row>
    <row r="950" ht="15.75" customHeight="1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  <c r="AB950" s="9"/>
      <c r="AC950" s="9"/>
      <c r="AD950" s="9"/>
      <c r="AE950" s="9"/>
      <c r="AF950" s="9"/>
      <c r="AG950" s="9"/>
      <c r="AH950" s="9"/>
      <c r="AI950" s="9"/>
      <c r="AJ950" s="9"/>
    </row>
    <row r="951" ht="15.75" customHeight="1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  <c r="AB951" s="9"/>
      <c r="AC951" s="9"/>
      <c r="AD951" s="9"/>
      <c r="AE951" s="9"/>
      <c r="AF951" s="9"/>
      <c r="AG951" s="9"/>
      <c r="AH951" s="9"/>
      <c r="AI951" s="9"/>
      <c r="AJ951" s="9"/>
    </row>
    <row r="952" ht="15.75" customHeight="1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  <c r="AB952" s="9"/>
      <c r="AC952" s="9"/>
      <c r="AD952" s="9"/>
      <c r="AE952" s="9"/>
      <c r="AF952" s="9"/>
      <c r="AG952" s="9"/>
      <c r="AH952" s="9"/>
      <c r="AI952" s="9"/>
      <c r="AJ952" s="9"/>
    </row>
    <row r="953" ht="15.75" customHeight="1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  <c r="AB953" s="9"/>
      <c r="AC953" s="9"/>
      <c r="AD953" s="9"/>
      <c r="AE953" s="9"/>
      <c r="AF953" s="9"/>
      <c r="AG953" s="9"/>
      <c r="AH953" s="9"/>
      <c r="AI953" s="9"/>
      <c r="AJ953" s="9"/>
    </row>
    <row r="954" ht="15.75" customHeight="1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  <c r="AB954" s="9"/>
      <c r="AC954" s="9"/>
      <c r="AD954" s="9"/>
      <c r="AE954" s="9"/>
      <c r="AF954" s="9"/>
      <c r="AG954" s="9"/>
      <c r="AH954" s="9"/>
      <c r="AI954" s="9"/>
      <c r="AJ954" s="9"/>
    </row>
    <row r="955" ht="15.75" customHeight="1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  <c r="AB955" s="9"/>
      <c r="AC955" s="9"/>
      <c r="AD955" s="9"/>
      <c r="AE955" s="9"/>
      <c r="AF955" s="9"/>
      <c r="AG955" s="9"/>
      <c r="AH955" s="9"/>
      <c r="AI955" s="9"/>
      <c r="AJ955" s="9"/>
    </row>
    <row r="956" ht="15.75" customHeight="1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  <c r="AB956" s="9"/>
      <c r="AC956" s="9"/>
      <c r="AD956" s="9"/>
      <c r="AE956" s="9"/>
      <c r="AF956" s="9"/>
      <c r="AG956" s="9"/>
      <c r="AH956" s="9"/>
      <c r="AI956" s="9"/>
      <c r="AJ956" s="9"/>
    </row>
    <row r="957" ht="15.75" customHeight="1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  <c r="AB957" s="9"/>
      <c r="AC957" s="9"/>
      <c r="AD957" s="9"/>
      <c r="AE957" s="9"/>
      <c r="AF957" s="9"/>
      <c r="AG957" s="9"/>
      <c r="AH957" s="9"/>
      <c r="AI957" s="9"/>
      <c r="AJ957" s="9"/>
    </row>
    <row r="958" ht="15.75" customHeight="1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  <c r="AB958" s="9"/>
      <c r="AC958" s="9"/>
      <c r="AD958" s="9"/>
      <c r="AE958" s="9"/>
      <c r="AF958" s="9"/>
      <c r="AG958" s="9"/>
      <c r="AH958" s="9"/>
      <c r="AI958" s="9"/>
      <c r="AJ958" s="9"/>
    </row>
    <row r="959" ht="15.75" customHeight="1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  <c r="AB959" s="9"/>
      <c r="AC959" s="9"/>
      <c r="AD959" s="9"/>
      <c r="AE959" s="9"/>
      <c r="AF959" s="9"/>
      <c r="AG959" s="9"/>
      <c r="AH959" s="9"/>
      <c r="AI959" s="9"/>
      <c r="AJ959" s="9"/>
    </row>
    <row r="960" ht="15.75" customHeight="1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  <c r="AB960" s="9"/>
      <c r="AC960" s="9"/>
      <c r="AD960" s="9"/>
      <c r="AE960" s="9"/>
      <c r="AF960" s="9"/>
      <c r="AG960" s="9"/>
      <c r="AH960" s="9"/>
      <c r="AI960" s="9"/>
      <c r="AJ960" s="9"/>
    </row>
    <row r="961" ht="15.75" customHeight="1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  <c r="AB961" s="9"/>
      <c r="AC961" s="9"/>
      <c r="AD961" s="9"/>
      <c r="AE961" s="9"/>
      <c r="AF961" s="9"/>
      <c r="AG961" s="9"/>
      <c r="AH961" s="9"/>
      <c r="AI961" s="9"/>
      <c r="AJ961" s="9"/>
    </row>
    <row r="962" ht="15.75" customHeight="1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  <c r="AB962" s="9"/>
      <c r="AC962" s="9"/>
      <c r="AD962" s="9"/>
      <c r="AE962" s="9"/>
      <c r="AF962" s="9"/>
      <c r="AG962" s="9"/>
      <c r="AH962" s="9"/>
      <c r="AI962" s="9"/>
      <c r="AJ962" s="9"/>
    </row>
    <row r="963" ht="15.75" customHeight="1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  <c r="AB963" s="9"/>
      <c r="AC963" s="9"/>
      <c r="AD963" s="9"/>
      <c r="AE963" s="9"/>
      <c r="AF963" s="9"/>
      <c r="AG963" s="9"/>
      <c r="AH963" s="9"/>
      <c r="AI963" s="9"/>
      <c r="AJ963" s="9"/>
    </row>
    <row r="964" ht="15.75" customHeight="1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9"/>
      <c r="AD964" s="9"/>
      <c r="AE964" s="9"/>
      <c r="AF964" s="9"/>
      <c r="AG964" s="9"/>
      <c r="AH964" s="9"/>
      <c r="AI964" s="9"/>
      <c r="AJ964" s="9"/>
    </row>
    <row r="965" ht="15.75" customHeight="1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  <c r="AB965" s="9"/>
      <c r="AC965" s="9"/>
      <c r="AD965" s="9"/>
      <c r="AE965" s="9"/>
      <c r="AF965" s="9"/>
      <c r="AG965" s="9"/>
      <c r="AH965" s="9"/>
      <c r="AI965" s="9"/>
      <c r="AJ965" s="9"/>
    </row>
    <row r="966" ht="15.75" customHeight="1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  <c r="AB966" s="9"/>
      <c r="AC966" s="9"/>
      <c r="AD966" s="9"/>
      <c r="AE966" s="9"/>
      <c r="AF966" s="9"/>
      <c r="AG966" s="9"/>
      <c r="AH966" s="9"/>
      <c r="AI966" s="9"/>
      <c r="AJ966" s="9"/>
    </row>
    <row r="967" ht="15.75" customHeight="1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  <c r="AB967" s="9"/>
      <c r="AC967" s="9"/>
      <c r="AD967" s="9"/>
      <c r="AE967" s="9"/>
      <c r="AF967" s="9"/>
      <c r="AG967" s="9"/>
      <c r="AH967" s="9"/>
      <c r="AI967" s="9"/>
      <c r="AJ967" s="9"/>
    </row>
    <row r="968" ht="15.75" customHeight="1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  <c r="AB968" s="9"/>
      <c r="AC968" s="9"/>
      <c r="AD968" s="9"/>
      <c r="AE968" s="9"/>
      <c r="AF968" s="9"/>
      <c r="AG968" s="9"/>
      <c r="AH968" s="9"/>
      <c r="AI968" s="9"/>
      <c r="AJ968" s="9"/>
    </row>
    <row r="969" ht="15.75" customHeight="1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  <c r="AB969" s="9"/>
      <c r="AC969" s="9"/>
      <c r="AD969" s="9"/>
      <c r="AE969" s="9"/>
      <c r="AF969" s="9"/>
      <c r="AG969" s="9"/>
      <c r="AH969" s="9"/>
      <c r="AI969" s="9"/>
      <c r="AJ969" s="9"/>
    </row>
    <row r="970" ht="15.75" customHeight="1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  <c r="AB970" s="9"/>
      <c r="AC970" s="9"/>
      <c r="AD970" s="9"/>
      <c r="AE970" s="9"/>
      <c r="AF970" s="9"/>
      <c r="AG970" s="9"/>
      <c r="AH970" s="9"/>
      <c r="AI970" s="9"/>
      <c r="AJ970" s="9"/>
    </row>
    <row r="971" ht="15.75" customHeight="1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  <c r="AB971" s="9"/>
      <c r="AC971" s="9"/>
      <c r="AD971" s="9"/>
      <c r="AE971" s="9"/>
      <c r="AF971" s="9"/>
      <c r="AG971" s="9"/>
      <c r="AH971" s="9"/>
      <c r="AI971" s="9"/>
      <c r="AJ971" s="9"/>
    </row>
    <row r="972" ht="15.75" customHeight="1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  <c r="AB972" s="9"/>
      <c r="AC972" s="9"/>
      <c r="AD972" s="9"/>
      <c r="AE972" s="9"/>
      <c r="AF972" s="9"/>
      <c r="AG972" s="9"/>
      <c r="AH972" s="9"/>
      <c r="AI972" s="9"/>
      <c r="AJ972" s="9"/>
    </row>
    <row r="973" ht="15.75" customHeight="1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  <c r="AB973" s="9"/>
      <c r="AC973" s="9"/>
      <c r="AD973" s="9"/>
      <c r="AE973" s="9"/>
      <c r="AF973" s="9"/>
      <c r="AG973" s="9"/>
      <c r="AH973" s="9"/>
      <c r="AI973" s="9"/>
      <c r="AJ973" s="9"/>
    </row>
    <row r="974" ht="15.75" customHeight="1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  <c r="AB974" s="9"/>
      <c r="AC974" s="9"/>
      <c r="AD974" s="9"/>
      <c r="AE974" s="9"/>
      <c r="AF974" s="9"/>
      <c r="AG974" s="9"/>
      <c r="AH974" s="9"/>
      <c r="AI974" s="9"/>
      <c r="AJ974" s="9"/>
    </row>
    <row r="975" ht="15.75" customHeight="1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  <c r="AA975" s="9"/>
      <c r="AB975" s="9"/>
      <c r="AC975" s="9"/>
      <c r="AD975" s="9"/>
      <c r="AE975" s="9"/>
      <c r="AF975" s="9"/>
      <c r="AG975" s="9"/>
      <c r="AH975" s="9"/>
      <c r="AI975" s="9"/>
      <c r="AJ975" s="9"/>
    </row>
    <row r="976" ht="15.75" customHeight="1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  <c r="AA976" s="9"/>
      <c r="AB976" s="9"/>
      <c r="AC976" s="9"/>
      <c r="AD976" s="9"/>
      <c r="AE976" s="9"/>
      <c r="AF976" s="9"/>
      <c r="AG976" s="9"/>
      <c r="AH976" s="9"/>
      <c r="AI976" s="9"/>
      <c r="AJ976" s="9"/>
    </row>
    <row r="977" ht="15.75" customHeight="1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  <c r="AA977" s="9"/>
      <c r="AB977" s="9"/>
      <c r="AC977" s="9"/>
      <c r="AD977" s="9"/>
      <c r="AE977" s="9"/>
      <c r="AF977" s="9"/>
      <c r="AG977" s="9"/>
      <c r="AH977" s="9"/>
      <c r="AI977" s="9"/>
      <c r="AJ977" s="9"/>
    </row>
    <row r="978" ht="15.75" customHeight="1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  <c r="AA978" s="9"/>
      <c r="AB978" s="9"/>
      <c r="AC978" s="9"/>
      <c r="AD978" s="9"/>
      <c r="AE978" s="9"/>
      <c r="AF978" s="9"/>
      <c r="AG978" s="9"/>
      <c r="AH978" s="9"/>
      <c r="AI978" s="9"/>
      <c r="AJ978" s="9"/>
    </row>
    <row r="979" ht="15.75" customHeight="1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  <c r="AA979" s="9"/>
      <c r="AB979" s="9"/>
      <c r="AC979" s="9"/>
      <c r="AD979" s="9"/>
      <c r="AE979" s="9"/>
      <c r="AF979" s="9"/>
      <c r="AG979" s="9"/>
      <c r="AH979" s="9"/>
      <c r="AI979" s="9"/>
      <c r="AJ979" s="9"/>
    </row>
    <row r="980" ht="15.75" customHeight="1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  <c r="AA980" s="9"/>
      <c r="AB980" s="9"/>
      <c r="AC980" s="9"/>
      <c r="AD980" s="9"/>
      <c r="AE980" s="9"/>
      <c r="AF980" s="9"/>
      <c r="AG980" s="9"/>
      <c r="AH980" s="9"/>
      <c r="AI980" s="9"/>
      <c r="AJ980" s="9"/>
    </row>
    <row r="981" ht="15.75" customHeight="1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  <c r="AA981" s="9"/>
      <c r="AB981" s="9"/>
      <c r="AC981" s="9"/>
      <c r="AD981" s="9"/>
      <c r="AE981" s="9"/>
      <c r="AF981" s="9"/>
      <c r="AG981" s="9"/>
      <c r="AH981" s="9"/>
      <c r="AI981" s="9"/>
      <c r="AJ981" s="9"/>
    </row>
    <row r="982" ht="15.75" customHeight="1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  <c r="AA982" s="9"/>
      <c r="AB982" s="9"/>
      <c r="AC982" s="9"/>
      <c r="AD982" s="9"/>
      <c r="AE982" s="9"/>
      <c r="AF982" s="9"/>
      <c r="AG982" s="9"/>
      <c r="AH982" s="9"/>
      <c r="AI982" s="9"/>
      <c r="AJ982" s="9"/>
    </row>
    <row r="983" ht="15.75" customHeight="1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  <c r="AA983" s="9"/>
      <c r="AB983" s="9"/>
      <c r="AC983" s="9"/>
      <c r="AD983" s="9"/>
      <c r="AE983" s="9"/>
      <c r="AF983" s="9"/>
      <c r="AG983" s="9"/>
      <c r="AH983" s="9"/>
      <c r="AI983" s="9"/>
      <c r="AJ983" s="9"/>
    </row>
    <row r="984" ht="15.75" customHeight="1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  <c r="AA984" s="9"/>
      <c r="AB984" s="9"/>
      <c r="AC984" s="9"/>
      <c r="AD984" s="9"/>
      <c r="AE984" s="9"/>
      <c r="AF984" s="9"/>
      <c r="AG984" s="9"/>
      <c r="AH984" s="9"/>
      <c r="AI984" s="9"/>
      <c r="AJ984" s="9"/>
    </row>
    <row r="985" ht="15.75" customHeight="1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  <c r="AA985" s="9"/>
      <c r="AB985" s="9"/>
      <c r="AC985" s="9"/>
      <c r="AD985" s="9"/>
      <c r="AE985" s="9"/>
      <c r="AF985" s="9"/>
      <c r="AG985" s="9"/>
      <c r="AH985" s="9"/>
      <c r="AI985" s="9"/>
      <c r="AJ985" s="9"/>
    </row>
    <row r="986" ht="15.75" customHeight="1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  <c r="AA986" s="9"/>
      <c r="AB986" s="9"/>
      <c r="AC986" s="9"/>
      <c r="AD986" s="9"/>
      <c r="AE986" s="9"/>
      <c r="AF986" s="9"/>
      <c r="AG986" s="9"/>
      <c r="AH986" s="9"/>
      <c r="AI986" s="9"/>
      <c r="AJ986" s="9"/>
    </row>
    <row r="987" ht="15.75" customHeight="1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  <c r="AA987" s="9"/>
      <c r="AB987" s="9"/>
      <c r="AC987" s="9"/>
      <c r="AD987" s="9"/>
      <c r="AE987" s="9"/>
      <c r="AF987" s="9"/>
      <c r="AG987" s="9"/>
      <c r="AH987" s="9"/>
      <c r="AI987" s="9"/>
      <c r="AJ987" s="9"/>
    </row>
    <row r="988" ht="15.75" customHeight="1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  <c r="AA988" s="9"/>
      <c r="AB988" s="9"/>
      <c r="AC988" s="9"/>
      <c r="AD988" s="9"/>
      <c r="AE988" s="9"/>
      <c r="AF988" s="9"/>
      <c r="AG988" s="9"/>
      <c r="AH988" s="9"/>
      <c r="AI988" s="9"/>
      <c r="AJ988" s="9"/>
    </row>
    <row r="989" ht="15.75" customHeight="1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  <c r="AA989" s="9"/>
      <c r="AB989" s="9"/>
      <c r="AC989" s="9"/>
      <c r="AD989" s="9"/>
      <c r="AE989" s="9"/>
      <c r="AF989" s="9"/>
      <c r="AG989" s="9"/>
      <c r="AH989" s="9"/>
      <c r="AI989" s="9"/>
      <c r="AJ989" s="9"/>
    </row>
    <row r="990" ht="15.75" customHeight="1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  <c r="AA990" s="9"/>
      <c r="AB990" s="9"/>
      <c r="AC990" s="9"/>
      <c r="AD990" s="9"/>
      <c r="AE990" s="9"/>
      <c r="AF990" s="9"/>
      <c r="AG990" s="9"/>
      <c r="AH990" s="9"/>
      <c r="AI990" s="9"/>
      <c r="AJ990" s="9"/>
    </row>
    <row r="991" ht="15.75" customHeight="1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  <c r="AA991" s="9"/>
      <c r="AB991" s="9"/>
      <c r="AC991" s="9"/>
      <c r="AD991" s="9"/>
      <c r="AE991" s="9"/>
      <c r="AF991" s="9"/>
      <c r="AG991" s="9"/>
      <c r="AH991" s="9"/>
      <c r="AI991" s="9"/>
      <c r="AJ991" s="9"/>
    </row>
    <row r="992" ht="15.75" customHeight="1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  <c r="AA992" s="9"/>
      <c r="AB992" s="9"/>
      <c r="AC992" s="9"/>
      <c r="AD992" s="9"/>
      <c r="AE992" s="9"/>
      <c r="AF992" s="9"/>
      <c r="AG992" s="9"/>
      <c r="AH992" s="9"/>
      <c r="AI992" s="9"/>
      <c r="AJ992" s="9"/>
    </row>
    <row r="993" ht="15.75" customHeight="1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  <c r="AA993" s="9"/>
      <c r="AB993" s="9"/>
      <c r="AC993" s="9"/>
      <c r="AD993" s="9"/>
      <c r="AE993" s="9"/>
      <c r="AF993" s="9"/>
      <c r="AG993" s="9"/>
      <c r="AH993" s="9"/>
      <c r="AI993" s="9"/>
      <c r="AJ993" s="9"/>
    </row>
    <row r="994" ht="15.75" customHeight="1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  <c r="AA994" s="9"/>
      <c r="AB994" s="9"/>
      <c r="AC994" s="9"/>
      <c r="AD994" s="9"/>
      <c r="AE994" s="9"/>
      <c r="AF994" s="9"/>
      <c r="AG994" s="9"/>
      <c r="AH994" s="9"/>
      <c r="AI994" s="9"/>
      <c r="AJ994" s="9"/>
    </row>
    <row r="995" ht="15.75" customHeight="1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  <c r="AA995" s="9"/>
      <c r="AB995" s="9"/>
      <c r="AC995" s="9"/>
      <c r="AD995" s="9"/>
      <c r="AE995" s="9"/>
      <c r="AF995" s="9"/>
      <c r="AG995" s="9"/>
      <c r="AH995" s="9"/>
      <c r="AI995" s="9"/>
      <c r="AJ995" s="9"/>
    </row>
    <row r="996" ht="15.75" customHeight="1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  <c r="AA996" s="9"/>
      <c r="AB996" s="9"/>
      <c r="AC996" s="9"/>
      <c r="AD996" s="9"/>
      <c r="AE996" s="9"/>
      <c r="AF996" s="9"/>
      <c r="AG996" s="9"/>
      <c r="AH996" s="9"/>
      <c r="AI996" s="9"/>
      <c r="AJ996" s="9"/>
    </row>
    <row r="997" ht="15.75" customHeight="1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  <c r="AA997" s="9"/>
      <c r="AB997" s="9"/>
      <c r="AC997" s="9"/>
      <c r="AD997" s="9"/>
      <c r="AE997" s="9"/>
      <c r="AF997" s="9"/>
      <c r="AG997" s="9"/>
      <c r="AH997" s="9"/>
      <c r="AI997" s="9"/>
      <c r="AJ997" s="9"/>
    </row>
    <row r="998" ht="15.75" customHeight="1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  <c r="AA998" s="9"/>
      <c r="AB998" s="9"/>
      <c r="AC998" s="9"/>
      <c r="AD998" s="9"/>
      <c r="AE998" s="9"/>
      <c r="AF998" s="9"/>
      <c r="AG998" s="9"/>
      <c r="AH998" s="9"/>
      <c r="AI998" s="9"/>
      <c r="AJ998" s="9"/>
    </row>
    <row r="999" ht="15.75" customHeight="1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  <c r="AA999" s="9"/>
      <c r="AB999" s="9"/>
      <c r="AC999" s="9"/>
      <c r="AD999" s="9"/>
      <c r="AE999" s="9"/>
      <c r="AF999" s="9"/>
      <c r="AG999" s="9"/>
      <c r="AH999" s="9"/>
      <c r="AI999" s="9"/>
      <c r="AJ999" s="9"/>
    </row>
    <row r="1000" ht="15.75" customHeight="1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  <c r="AA1000" s="9"/>
      <c r="AB1000" s="9"/>
      <c r="AC1000" s="9"/>
      <c r="AD1000" s="9"/>
      <c r="AE1000" s="9"/>
      <c r="AF1000" s="9"/>
      <c r="AG1000" s="9"/>
      <c r="AH1000" s="9"/>
      <c r="AI1000" s="9"/>
      <c r="AJ1000" s="9"/>
    </row>
  </sheetData>
  <printOptions/>
  <pageMargins bottom="0.75" footer="0.0" header="0.0" left="0.7" right="0.7" top="0.75"/>
  <pageSetup orientation="landscape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D40D51286D8B4D9C836A50BBB33558" ma:contentTypeVersion="2" ma:contentTypeDescription="Create a new document." ma:contentTypeScope="" ma:versionID="d14e5c4da1db565cb04c30bec4da997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328a1cd662c37536c074f55b1464a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9629337-42B3-4321-9782-623E3CD5F3A8}"/>
</file>

<file path=customXml/itemProps2.xml><?xml version="1.0" encoding="utf-8"?>
<ds:datastoreItem xmlns:ds="http://schemas.openxmlformats.org/officeDocument/2006/customXml" ds:itemID="{D6680EC9-B802-4901-A8DA-90857242B5F8}"/>
</file>

<file path=customXml/itemProps3.xml><?xml version="1.0" encoding="utf-8"?>
<ds:datastoreItem xmlns:ds="http://schemas.openxmlformats.org/officeDocument/2006/customXml" ds:itemID="{FC4CE27A-132D-4A05-9B6D-002CF843D909}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Jschmith</dc:creator>
  <dcterms:created xsi:type="dcterms:W3CDTF">2013-10-01T19:39:49Z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0x0101005AD40D51286D8B4D9C836A50BBB33558</vt:lpwstr>
  </property>
</Properties>
</file>