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kteague_mdhscrc_onmicrosoft_com/Documents/Financial Data/Financial Statement (FS) Data/Financial Conditions (Jerry's File)/For Website/FY25/"/>
    </mc:Choice>
  </mc:AlternateContent>
  <xr:revisionPtr revIDLastSave="26" documentId="8_{E19F2E94-C2E2-4B95-B7A9-DF3AD769CB29}" xr6:coauthVersionLast="47" xr6:coauthVersionMax="47" xr10:uidLastSave="{83288B96-7A27-4679-A652-175C709A35E0}"/>
  <bookViews>
    <workbookView xWindow="86280" yWindow="3360" windowWidth="29040" windowHeight="15225" xr2:uid="{75EEE471-76E8-4758-9D57-E028941BD0FC}"/>
  </bookViews>
  <sheets>
    <sheet name="FSA FY 2024 July-June" sheetId="1" r:id="rId1"/>
  </sheets>
  <definedNames>
    <definedName name="_xlnm._FilterDatabase" localSheetId="0" hidden="1">'FSA FY 2024 July-June'!$C$1:$C$35</definedName>
    <definedName name="hosp_list">'FSA FY 2024 July-June'!$F$2:$AS$2</definedName>
    <definedName name="_xlnm.Print_Area" localSheetId="0">'FSA FY 2024 July-June'!$A$1:$EH$35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F8" i="1" l="1" a="1"/>
  <c r="EF8" i="1" s="1"/>
  <c r="EG8" i="1" a="1"/>
  <c r="EG8" i="1" s="1"/>
  <c r="EF9" i="1" a="1"/>
  <c r="EF9" i="1" s="1"/>
  <c r="EG9" i="1" a="1"/>
  <c r="EG9" i="1" s="1"/>
  <c r="EF10" i="1" a="1"/>
  <c r="EF10" i="1" s="1"/>
  <c r="EG10" i="1" a="1"/>
  <c r="EG10" i="1" s="1"/>
  <c r="EF11" i="1" a="1"/>
  <c r="EF11" i="1" s="1"/>
  <c r="EG11" i="1" a="1"/>
  <c r="EG11" i="1" s="1"/>
  <c r="EF12" i="1" a="1"/>
  <c r="EF12" i="1" s="1"/>
  <c r="EG12" i="1" a="1"/>
  <c r="EG12" i="1" s="1"/>
  <c r="EF13" i="1" a="1"/>
  <c r="EF13" i="1" s="1"/>
  <c r="EG13" i="1" a="1"/>
  <c r="EG13" i="1" s="1"/>
  <c r="EF14" i="1" a="1"/>
  <c r="EF14" i="1" s="1"/>
  <c r="EG14" i="1" a="1"/>
  <c r="EG14" i="1" s="1"/>
  <c r="EF15" i="1" a="1"/>
  <c r="EF15" i="1" s="1"/>
  <c r="EG15" i="1" a="1"/>
  <c r="EG15" i="1" s="1"/>
  <c r="EF16" i="1" a="1"/>
  <c r="EF16" i="1" s="1"/>
  <c r="EG16" i="1" a="1"/>
  <c r="EG16" i="1" s="1"/>
  <c r="EF17" i="1" a="1"/>
  <c r="EF17" i="1" s="1"/>
  <c r="EG17" i="1" a="1"/>
  <c r="EG17" i="1" s="1"/>
  <c r="EF18" i="1" a="1"/>
  <c r="EF18" i="1" s="1"/>
  <c r="EG18" i="1" a="1"/>
  <c r="EG18" i="1" s="1"/>
  <c r="EF19" i="1" a="1"/>
  <c r="EF19" i="1" s="1"/>
  <c r="EG19" i="1" a="1"/>
  <c r="EG19" i="1" s="1"/>
  <c r="EF20" i="1" a="1"/>
  <c r="EF20" i="1" s="1"/>
  <c r="EG20" i="1" a="1"/>
  <c r="EG20" i="1" s="1"/>
  <c r="EF21" i="1" a="1"/>
  <c r="EF21" i="1" s="1"/>
  <c r="EG21" i="1" a="1"/>
  <c r="EG21" i="1" s="1"/>
  <c r="EF22" i="1" a="1"/>
  <c r="EF22" i="1" s="1"/>
  <c r="EG22" i="1" a="1"/>
  <c r="EG22" i="1" s="1"/>
  <c r="EF23" i="1" a="1"/>
  <c r="EF23" i="1" s="1"/>
  <c r="EG23" i="1" a="1"/>
  <c r="EG23" i="1" s="1"/>
  <c r="EF24" i="1" a="1"/>
  <c r="EF24" i="1" s="1"/>
  <c r="EG24" i="1" a="1"/>
  <c r="EG24" i="1" s="1"/>
  <c r="EF25" i="1" a="1"/>
  <c r="EF25" i="1" s="1"/>
  <c r="EG25" i="1" a="1"/>
  <c r="EG25" i="1" s="1"/>
  <c r="EF26" i="1" a="1"/>
  <c r="EF26" i="1" s="1"/>
  <c r="EG26" i="1" a="1"/>
  <c r="EG26" i="1" s="1"/>
  <c r="EF27" i="1" a="1"/>
  <c r="EF27" i="1" s="1"/>
  <c r="EG27" i="1" a="1"/>
  <c r="EG27" i="1" s="1"/>
  <c r="EF28" i="1" a="1"/>
  <c r="EF28" i="1" s="1"/>
  <c r="EG28" i="1" a="1"/>
  <c r="EG28" i="1" s="1"/>
  <c r="EF29" i="1" a="1"/>
  <c r="EF29" i="1" s="1"/>
  <c r="EG29" i="1" a="1"/>
  <c r="EG29" i="1" s="1"/>
  <c r="EF30" i="1" a="1"/>
  <c r="EF30" i="1" s="1"/>
  <c r="EG30" i="1" a="1"/>
  <c r="EG30" i="1" s="1"/>
  <c r="EF31" i="1" a="1"/>
  <c r="EF31" i="1" s="1"/>
  <c r="EG31" i="1" a="1"/>
  <c r="EG31" i="1" s="1"/>
  <c r="EF32" i="1" a="1"/>
  <c r="EF32" i="1" s="1"/>
  <c r="EG32" i="1" a="1"/>
  <c r="EG32" i="1" s="1"/>
  <c r="EF33" i="1" a="1"/>
  <c r="EF33" i="1" s="1"/>
  <c r="EG33" i="1" a="1"/>
  <c r="EG33" i="1" s="1"/>
  <c r="EF34" i="1" a="1"/>
  <c r="EF34" i="1" s="1"/>
  <c r="EG34" i="1" a="1"/>
  <c r="EG34" i="1" s="1"/>
  <c r="EF35" i="1" a="1"/>
  <c r="EF35" i="1" s="1"/>
  <c r="EG35" i="1" a="1"/>
  <c r="EG35" i="1" s="1"/>
  <c r="EF7" i="1" a="1"/>
  <c r="EF7" i="1" s="1"/>
  <c r="EG7" i="1" a="1"/>
  <c r="EG7" i="1" s="1"/>
  <c r="EG6" i="1" a="1"/>
  <c r="EG6" i="1" s="1"/>
  <c r="EF6" i="1" a="1"/>
  <c r="EF6" i="1" s="1"/>
  <c r="EH13" i="1" l="1"/>
  <c r="EH10" i="1"/>
  <c r="EH9" i="1"/>
  <c r="EH6" i="1"/>
  <c r="EH27" i="1"/>
  <c r="EH21" i="1"/>
  <c r="EH20" i="1"/>
  <c r="EH26" i="1"/>
  <c r="EH17" i="1"/>
  <c r="EH16" i="1"/>
  <c r="EH7" i="1"/>
  <c r="EH12" i="1"/>
  <c r="EH23" i="1"/>
  <c r="EH29" i="1"/>
  <c r="EH35" i="1"/>
  <c r="EH22" i="1"/>
  <c r="EH11" i="1"/>
  <c r="EH34" i="1"/>
  <c r="EH15" i="1"/>
  <c r="EH14" i="1"/>
  <c r="EH25" i="1"/>
  <c r="EH19" i="1"/>
  <c r="EH30" i="1"/>
  <c r="EH24" i="1"/>
  <c r="EH18" i="1"/>
  <c r="EH31" i="1"/>
  <c r="EH28" i="1"/>
  <c r="EH33" i="1"/>
  <c r="EH32" i="1"/>
  <c r="EH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<sst xmlns="http://schemas.openxmlformats.org/spreadsheetml/2006/main" count="245" uniqueCount="113">
  <si>
    <t>Consolidated Financial Statements</t>
  </si>
  <si>
    <t>Acute Hospitals</t>
  </si>
  <si>
    <t>Meritus</t>
  </si>
  <si>
    <t>UMMC</t>
  </si>
  <si>
    <t>Holy Cross</t>
  </si>
  <si>
    <t>Frederick Memorial</t>
  </si>
  <si>
    <t>Mercy</t>
  </si>
  <si>
    <t xml:space="preserve">Johns Hopkins </t>
  </si>
  <si>
    <t>St. Agnes</t>
  </si>
  <si>
    <t>Sinai</t>
  </si>
  <si>
    <t>MedStar Franklin Square</t>
  </si>
  <si>
    <t>Garrett County</t>
  </si>
  <si>
    <t xml:space="preserve">MedStar Montgomery </t>
  </si>
  <si>
    <t>Peninsula</t>
  </si>
  <si>
    <t>Suburban</t>
  </si>
  <si>
    <t>Anne Arundel</t>
  </si>
  <si>
    <t>MedStar Union Memorial</t>
  </si>
  <si>
    <t>Western Maryland</t>
  </si>
  <si>
    <t>MedStar St. Mary's</t>
  </si>
  <si>
    <t>Johns Hopkins Bayview</t>
  </si>
  <si>
    <t>Carroll County</t>
  </si>
  <si>
    <t>MedStar Harbor Hospital</t>
  </si>
  <si>
    <t>Calvert Memorial</t>
  </si>
  <si>
    <t>Northwest</t>
  </si>
  <si>
    <t>GBMC</t>
  </si>
  <si>
    <t>Howard County</t>
  </si>
  <si>
    <t>Doctors Community</t>
  </si>
  <si>
    <t>Fort Washington</t>
  </si>
  <si>
    <t>Atlantic General</t>
  </si>
  <si>
    <t>MedStar Southern Maryland</t>
  </si>
  <si>
    <t>Levindale</t>
  </si>
  <si>
    <t>MedStar Good Samaritan</t>
  </si>
  <si>
    <t>Shady Grove</t>
  </si>
  <si>
    <t>Hospital</t>
  </si>
  <si>
    <t>Year To Date "Month"</t>
  </si>
  <si>
    <t>Line Code</t>
  </si>
  <si>
    <t>Category</t>
  </si>
  <si>
    <t>Regulated</t>
  </si>
  <si>
    <t>Unregulated</t>
  </si>
  <si>
    <t>Total</t>
  </si>
  <si>
    <t>A</t>
  </si>
  <si>
    <t xml:space="preserve"> Inpatient Revenues</t>
  </si>
  <si>
    <t>B</t>
  </si>
  <si>
    <t xml:space="preserve"> Outpatient Revenues</t>
  </si>
  <si>
    <t>C</t>
  </si>
  <si>
    <t xml:space="preserve"> Gross Patient Revenues, (A+B)</t>
  </si>
  <si>
    <t>D</t>
  </si>
  <si>
    <t xml:space="preserve"> Inpatient Charity Care</t>
  </si>
  <si>
    <t>D1</t>
  </si>
  <si>
    <t xml:space="preserve"> Inpatient Bad Debts</t>
  </si>
  <si>
    <t>E</t>
  </si>
  <si>
    <t xml:space="preserve"> Outpatient Charity Care</t>
  </si>
  <si>
    <t>E1</t>
  </si>
  <si>
    <t xml:space="preserve"> Outpatient Bad Debts</t>
  </si>
  <si>
    <t>F</t>
  </si>
  <si>
    <t xml:space="preserve"> Inpatient Hscrc Approved Discounts &amp; Differentials</t>
  </si>
  <si>
    <t>F1</t>
  </si>
  <si>
    <t xml:space="preserve"> Inpatient Denials</t>
  </si>
  <si>
    <t>F2</t>
  </si>
  <si>
    <t xml:space="preserve"> Inpatient Admin., Courtesy, Policy, &amp; Other Disc. &amp; Adj.</t>
  </si>
  <si>
    <t>F3</t>
  </si>
  <si>
    <t xml:space="preserve"> Outpatient Hscrc Approved Discounts &amp; Differentials</t>
  </si>
  <si>
    <t>F4</t>
  </si>
  <si>
    <t xml:space="preserve"> Outpatient Denials</t>
  </si>
  <si>
    <t>F5</t>
  </si>
  <si>
    <t xml:space="preserve"> Outpatient Admin.,Courtesy,Policy &amp; Other Disc.&amp; Adj.</t>
  </si>
  <si>
    <t>F6</t>
  </si>
  <si>
    <t xml:space="preserve"> Total Disc.,Diffs, Denials &amp; Adj.  (F+F1+F2+F3+F4+F5)</t>
  </si>
  <si>
    <t>G</t>
  </si>
  <si>
    <t xml:space="preserve"> Deductions From Revenue, (D+D1+E+E1+F6)</t>
  </si>
  <si>
    <t>H</t>
  </si>
  <si>
    <t xml:space="preserve"> Net Patient Revenues, (C-G)</t>
  </si>
  <si>
    <t>I</t>
  </si>
  <si>
    <t xml:space="preserve"> Other Operating Revenues</t>
  </si>
  <si>
    <t>J</t>
  </si>
  <si>
    <t xml:space="preserve"> Net Operating Revenues, (H+I)</t>
  </si>
  <si>
    <t>OPERATING EXPENSES:</t>
  </si>
  <si>
    <t>K</t>
  </si>
  <si>
    <t xml:space="preserve"> Salaries &amp; Wages</t>
  </si>
  <si>
    <t>L</t>
  </si>
  <si>
    <t xml:space="preserve"> Employee Benefits</t>
  </si>
  <si>
    <t>M</t>
  </si>
  <si>
    <t xml:space="preserve"> Other Operating Expenses</t>
  </si>
  <si>
    <t>N</t>
  </si>
  <si>
    <t xml:space="preserve"> Oper Exp (Excluding Depr &amp; Int), (K+L+M)</t>
  </si>
  <si>
    <t>O</t>
  </si>
  <si>
    <t xml:space="preserve"> Interest</t>
  </si>
  <si>
    <t>P</t>
  </si>
  <si>
    <t xml:space="preserve"> Depreciation &amp; Amortization</t>
  </si>
  <si>
    <t>Q</t>
  </si>
  <si>
    <t xml:space="preserve"> Total Operating Expense, (N+O+P)</t>
  </si>
  <si>
    <t>R</t>
  </si>
  <si>
    <t xml:space="preserve"> Excess(Def) Opr Revenues Over Exp, (J - Q)</t>
  </si>
  <si>
    <t>S</t>
  </si>
  <si>
    <t xml:space="preserve"> Nonoperating Revenues </t>
  </si>
  <si>
    <t>T</t>
  </si>
  <si>
    <t xml:space="preserve"> Nonoperating  Expenses</t>
  </si>
  <si>
    <t>U</t>
  </si>
  <si>
    <t xml:space="preserve"> Excess (Deficit) Revenue Over Expenses (R+S-T)</t>
  </si>
  <si>
    <t>UM-Capital Region</t>
  </si>
  <si>
    <t>Adventist White Oak</t>
  </si>
  <si>
    <t>UM-Chestertown</t>
  </si>
  <si>
    <t>ChristianaCare, Union</t>
  </si>
  <si>
    <t>UM-Charles Regional</t>
  </si>
  <si>
    <t>UM-Easton</t>
  </si>
  <si>
    <t>UM-Midtown</t>
  </si>
  <si>
    <t>UM-Baltimore Washington</t>
  </si>
  <si>
    <t>UM-Upper Chesapeake</t>
  </si>
  <si>
    <t>UM-St Joseph</t>
  </si>
  <si>
    <t>Holy Cross Germantown</t>
  </si>
  <si>
    <t>UM-Rehab and Ortho</t>
  </si>
  <si>
    <t>UM-Shock Trauma</t>
  </si>
  <si>
    <t>ACUTE HOSPITALS - INDUSTRY TOTALS FROM JULY 2024-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</si>
</sst>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color rgb="FFFF0000"/>
      <name val="Arial CE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1" applyFont="1"/>
    <xf numFmtId="37" fontId="3" fillId="0" borderId="0" xfId="1" applyNumberFormat="1" applyFont="1"/>
    <xf numFmtId="37" fontId="2" fillId="0" borderId="0" xfId="1" applyNumberFormat="1" applyFont="1"/>
    <xf numFmtId="37" fontId="3" fillId="0" borderId="1" xfId="1" applyNumberFormat="1" applyFont="1" applyBorder="1"/>
    <xf numFmtId="37" fontId="4" fillId="0" borderId="0" xfId="1" applyNumberFormat="1" applyFont="1"/>
    <xf numFmtId="37" fontId="3" fillId="0" borderId="2" xfId="1" applyNumberFormat="1" applyFont="1" applyBorder="1" applyAlignment="1">
      <alignment horizontal="centerContinuous" wrapText="1"/>
    </xf>
    <xf numFmtId="37" fontId="3" fillId="0" borderId="3" xfId="1" applyNumberFormat="1" applyFont="1" applyBorder="1" applyAlignment="1">
      <alignment horizontal="centerContinuous" wrapText="1"/>
    </xf>
    <xf numFmtId="37" fontId="3" fillId="0" borderId="4" xfId="1" applyNumberFormat="1" applyFont="1" applyBorder="1" applyAlignment="1">
      <alignment horizontal="centerContinuous" wrapText="1"/>
    </xf>
    <xf numFmtId="37" fontId="3" fillId="0" borderId="5" xfId="1" applyNumberFormat="1" applyFont="1" applyBorder="1" applyAlignment="1">
      <alignment horizontal="centerContinuous" wrapText="1"/>
    </xf>
    <xf numFmtId="37" fontId="3" fillId="0" borderId="6" xfId="1" applyNumberFormat="1" applyFont="1" applyBorder="1" applyAlignment="1">
      <alignment horizontal="centerContinuous" wrapText="1"/>
    </xf>
    <xf numFmtId="37" fontId="3" fillId="0" borderId="7" xfId="1" applyNumberFormat="1" applyFont="1" applyBorder="1" applyAlignment="1">
      <alignment horizontal="centerContinuous" wrapText="1"/>
    </xf>
    <xf numFmtId="0" fontId="2" fillId="2" borderId="5" xfId="1" applyFont="1" applyFill="1" applyBorder="1"/>
    <xf numFmtId="37" fontId="2" fillId="2" borderId="6" xfId="1" applyNumberFormat="1" applyFont="1" applyFill="1" applyBorder="1"/>
    <xf numFmtId="37" fontId="2" fillId="2" borderId="7" xfId="1" applyNumberFormat="1" applyFont="1" applyFill="1" applyBorder="1"/>
    <xf numFmtId="0" fontId="2" fillId="2" borderId="6" xfId="1" applyFont="1" applyFill="1" applyBorder="1"/>
    <xf numFmtId="0" fontId="2" fillId="2" borderId="7" xfId="1" applyFont="1" applyFill="1" applyBorder="1"/>
    <xf numFmtId="37" fontId="2" fillId="2" borderId="6" xfId="1" applyNumberFormat="1" applyFont="1" applyFill="1" applyBorder="1" applyAlignment="1">
      <alignment horizontal="centerContinuous"/>
    </xf>
    <xf numFmtId="37" fontId="2" fillId="2" borderId="7" xfId="1" applyNumberFormat="1" applyFont="1" applyFill="1" applyBorder="1" applyAlignment="1">
      <alignment horizontal="centerContinuous"/>
    </xf>
    <xf numFmtId="0" fontId="2" fillId="2" borderId="8" xfId="1" applyFont="1" applyFill="1" applyBorder="1" applyAlignment="1">
      <alignment wrapText="1"/>
    </xf>
    <xf numFmtId="37" fontId="2" fillId="2" borderId="9" xfId="1" applyNumberFormat="1" applyFont="1" applyFill="1" applyBorder="1" applyAlignment="1">
      <alignment wrapText="1"/>
    </xf>
    <xf numFmtId="37" fontId="2" fillId="2" borderId="10" xfId="1" applyNumberFormat="1" applyFont="1" applyFill="1" applyBorder="1" applyAlignment="1">
      <alignment horizontal="center"/>
    </xf>
    <xf numFmtId="37" fontId="2" fillId="2" borderId="8" xfId="1" applyNumberFormat="1" applyFont="1" applyFill="1" applyBorder="1" applyAlignment="1">
      <alignment horizontal="center"/>
    </xf>
    <xf numFmtId="37" fontId="2" fillId="2" borderId="9" xfId="1" applyNumberFormat="1" applyFont="1" applyFill="1" applyBorder="1" applyAlignment="1">
      <alignment horizontal="center"/>
    </xf>
    <xf numFmtId="0" fontId="3" fillId="3" borderId="5" xfId="1" applyFont="1" applyFill="1" applyBorder="1"/>
    <xf numFmtId="37" fontId="3" fillId="3" borderId="6" xfId="1" applyNumberFormat="1" applyFont="1" applyFill="1" applyBorder="1"/>
    <xf numFmtId="37" fontId="3" fillId="3" borderId="7" xfId="1" applyNumberFormat="1" applyFont="1" applyFill="1" applyBorder="1"/>
    <xf numFmtId="37" fontId="3" fillId="3" borderId="11" xfId="1" applyNumberFormat="1" applyFont="1" applyFill="1" applyBorder="1"/>
    <xf numFmtId="37" fontId="3" fillId="3" borderId="0" xfId="1" applyNumberFormat="1" applyFont="1" applyFill="1"/>
    <xf numFmtId="37" fontId="3" fillId="3" borderId="1" xfId="1" applyNumberFormat="1" applyFont="1" applyFill="1" applyBorder="1"/>
    <xf numFmtId="37" fontId="3" fillId="3" borderId="5" xfId="1" applyNumberFormat="1" applyFont="1" applyFill="1" applyBorder="1"/>
    <xf numFmtId="37" fontId="3" fillId="3" borderId="12" xfId="1" applyNumberFormat="1" applyFont="1" applyFill="1" applyBorder="1"/>
    <xf numFmtId="0" fontId="3" fillId="3" borderId="11" xfId="1" applyFont="1" applyFill="1" applyBorder="1"/>
    <xf numFmtId="37" fontId="3" fillId="3" borderId="13" xfId="1" applyNumberFormat="1" applyFont="1" applyFill="1" applyBorder="1"/>
    <xf numFmtId="0" fontId="3" fillId="3" borderId="8" xfId="1" applyFont="1" applyFill="1" applyBorder="1"/>
    <xf numFmtId="37" fontId="3" fillId="3" borderId="9" xfId="1" applyNumberFormat="1" applyFont="1" applyFill="1" applyBorder="1"/>
    <xf numFmtId="37" fontId="3" fillId="3" borderId="10" xfId="1" applyNumberFormat="1" applyFont="1" applyFill="1" applyBorder="1"/>
    <xf numFmtId="0" fontId="3" fillId="0" borderId="0" xfId="1" applyFont="1"/>
    <xf numFmtId="37" fontId="3" fillId="3" borderId="8" xfId="1" applyNumberFormat="1" applyFont="1" applyFill="1" applyBorder="1"/>
  </cellXfs>
  <cellStyles count="4">
    <cellStyle name="Normal" xfId="0" builtinId="0"/>
    <cellStyle name="Normal 3 2" xfId="2" xr:uid="{D1D79DFE-6311-456F-B4E3-2AFF6B70CEFC}"/>
    <cellStyle name="Normal 9 2" xfId="3" xr:uid="{5D3CF954-6A83-44CF-AFC9-0EA9AE188BA6}"/>
    <cellStyle name="Normal_Consolidated FinStmts" xfId="1" xr:uid="{95C102D4-4E4A-4561-B913-B5001BAF1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E356-C6C6-4D6E-AB1F-B3A32B743BC5}">
  <sheetPr>
    <pageSetUpPr fitToPage="1"/>
  </sheetPr>
  <dimension ref="A1:EH35"/>
  <sheetViews>
    <sheetView tabSelected="1" view="pageBreakPreview" zoomScaleNormal="100" zoomScaleSheetLayoutView="100" workbookViewId="0">
      <pane xSplit="3" ySplit="5" topLeftCell="DW6" activePane="bottomRight" state="frozen"/>
      <selection pane="topRight" activeCell="D1" sqref="D1"/>
      <selection pane="bottomLeft" activeCell="A6" sqref="A6"/>
      <selection pane="bottomRight" activeCell="D6" sqref="D6:EE35"/>
    </sheetView>
  </sheetViews>
  <sheetFormatPr defaultColWidth="9.83984375" defaultRowHeight="23.65" customHeight="1"/>
  <cols>
    <col min="1" max="1" width="5.41796875" style="37" customWidth="1"/>
    <col min="2" max="2" width="9" style="2" customWidth="1"/>
    <col min="3" max="3" width="53.578125" style="2" customWidth="1"/>
    <col min="4" max="135" width="14.83984375" style="2" customWidth="1"/>
    <col min="136" max="136" width="19.578125" style="2" customWidth="1"/>
    <col min="137" max="137" width="14" style="2" customWidth="1"/>
    <col min="138" max="138" width="15.83984375" style="4" customWidth="1"/>
    <col min="139" max="16384" width="9.83984375" style="2"/>
  </cols>
  <sheetData>
    <row r="1" spans="1:138" ht="23.65" customHeight="1">
      <c r="A1" s="1" t="s">
        <v>0</v>
      </c>
    </row>
    <row r="2" spans="1:138" ht="18" customHeight="1">
      <c r="A2" s="1" t="s">
        <v>1</v>
      </c>
      <c r="EF2" s="5"/>
    </row>
    <row r="3" spans="1:138" ht="25.5" customHeight="1">
      <c r="A3" s="3" t="s">
        <v>112</v>
      </c>
      <c r="D3" s="6" t="s">
        <v>2</v>
      </c>
      <c r="E3" s="7"/>
      <c r="F3" s="8"/>
      <c r="G3" s="9" t="s">
        <v>3</v>
      </c>
      <c r="H3" s="10"/>
      <c r="I3" s="11"/>
      <c r="J3" s="9" t="s">
        <v>99</v>
      </c>
      <c r="K3" s="10"/>
      <c r="L3" s="11"/>
      <c r="M3" s="9" t="s">
        <v>4</v>
      </c>
      <c r="N3" s="10"/>
      <c r="O3" s="11"/>
      <c r="P3" s="9" t="s">
        <v>5</v>
      </c>
      <c r="Q3" s="10"/>
      <c r="R3" s="11"/>
      <c r="S3" s="9" t="s">
        <v>6</v>
      </c>
      <c r="T3" s="10"/>
      <c r="U3" s="11"/>
      <c r="V3" s="9" t="s">
        <v>7</v>
      </c>
      <c r="W3" s="10"/>
      <c r="X3" s="11"/>
      <c r="Y3" s="9" t="s">
        <v>8</v>
      </c>
      <c r="Z3" s="10"/>
      <c r="AA3" s="11"/>
      <c r="AB3" s="9" t="s">
        <v>9</v>
      </c>
      <c r="AC3" s="10"/>
      <c r="AD3" s="11"/>
      <c r="AE3" s="9" t="s">
        <v>10</v>
      </c>
      <c r="AF3" s="10"/>
      <c r="AG3" s="11"/>
      <c r="AH3" s="9" t="s">
        <v>100</v>
      </c>
      <c r="AI3" s="10"/>
      <c r="AJ3" s="11"/>
      <c r="AK3" s="9" t="s">
        <v>11</v>
      </c>
      <c r="AL3" s="10"/>
      <c r="AM3" s="11"/>
      <c r="AN3" s="9" t="s">
        <v>12</v>
      </c>
      <c r="AO3" s="10"/>
      <c r="AP3" s="11"/>
      <c r="AQ3" s="9" t="s">
        <v>13</v>
      </c>
      <c r="AR3" s="10"/>
      <c r="AS3" s="11"/>
      <c r="AT3" s="9" t="s">
        <v>14</v>
      </c>
      <c r="AU3" s="10"/>
      <c r="AV3" s="11"/>
      <c r="AW3" s="9" t="s">
        <v>15</v>
      </c>
      <c r="AX3" s="10"/>
      <c r="AY3" s="11"/>
      <c r="AZ3" s="9" t="s">
        <v>16</v>
      </c>
      <c r="BA3" s="10"/>
      <c r="BB3" s="11"/>
      <c r="BC3" s="9" t="s">
        <v>17</v>
      </c>
      <c r="BD3" s="10"/>
      <c r="BE3" s="11"/>
      <c r="BF3" s="9" t="s">
        <v>18</v>
      </c>
      <c r="BG3" s="10"/>
      <c r="BH3" s="11"/>
      <c r="BI3" s="9" t="s">
        <v>19</v>
      </c>
      <c r="BJ3" s="10"/>
      <c r="BK3" s="11"/>
      <c r="BL3" s="9" t="s">
        <v>101</v>
      </c>
      <c r="BM3" s="10"/>
      <c r="BN3" s="11"/>
      <c r="BO3" s="9" t="s">
        <v>102</v>
      </c>
      <c r="BP3" s="10"/>
      <c r="BQ3" s="11"/>
      <c r="BR3" s="9" t="s">
        <v>20</v>
      </c>
      <c r="BS3" s="10"/>
      <c r="BT3" s="11"/>
      <c r="BU3" s="9" t="s">
        <v>21</v>
      </c>
      <c r="BV3" s="10"/>
      <c r="BW3" s="11"/>
      <c r="BX3" s="9" t="s">
        <v>103</v>
      </c>
      <c r="BY3" s="10"/>
      <c r="BZ3" s="11"/>
      <c r="CA3" s="9" t="s">
        <v>104</v>
      </c>
      <c r="CB3" s="10"/>
      <c r="CC3" s="11"/>
      <c r="CD3" s="9" t="s">
        <v>105</v>
      </c>
      <c r="CE3" s="10"/>
      <c r="CF3" s="11"/>
      <c r="CG3" s="9" t="s">
        <v>22</v>
      </c>
      <c r="CH3" s="10"/>
      <c r="CI3" s="11"/>
      <c r="CJ3" s="9" t="s">
        <v>23</v>
      </c>
      <c r="CK3" s="10"/>
      <c r="CL3" s="11"/>
      <c r="CM3" s="9" t="s">
        <v>106</v>
      </c>
      <c r="CN3" s="10"/>
      <c r="CO3" s="11"/>
      <c r="CP3" s="9" t="s">
        <v>24</v>
      </c>
      <c r="CQ3" s="10"/>
      <c r="CR3" s="11"/>
      <c r="CS3" s="9" t="s">
        <v>25</v>
      </c>
      <c r="CT3" s="10"/>
      <c r="CU3" s="11"/>
      <c r="CV3" s="9" t="s">
        <v>107</v>
      </c>
      <c r="CW3" s="10"/>
      <c r="CX3" s="11"/>
      <c r="CY3" s="9" t="s">
        <v>26</v>
      </c>
      <c r="CZ3" s="10"/>
      <c r="DA3" s="11"/>
      <c r="DB3" s="9" t="s">
        <v>27</v>
      </c>
      <c r="DC3" s="10"/>
      <c r="DD3" s="11"/>
      <c r="DE3" s="9" t="s">
        <v>28</v>
      </c>
      <c r="DF3" s="10"/>
      <c r="DG3" s="11"/>
      <c r="DH3" s="9" t="s">
        <v>29</v>
      </c>
      <c r="DI3" s="10"/>
      <c r="DJ3" s="11"/>
      <c r="DK3" s="9" t="s">
        <v>108</v>
      </c>
      <c r="DL3" s="10"/>
      <c r="DM3" s="11"/>
      <c r="DN3" s="9" t="s">
        <v>30</v>
      </c>
      <c r="DO3" s="10"/>
      <c r="DP3" s="11"/>
      <c r="DQ3" s="9" t="s">
        <v>109</v>
      </c>
      <c r="DR3" s="10"/>
      <c r="DS3" s="11"/>
      <c r="DT3" s="9" t="s">
        <v>110</v>
      </c>
      <c r="DU3" s="10"/>
      <c r="DV3" s="11"/>
      <c r="DW3" s="9" t="s">
        <v>31</v>
      </c>
      <c r="DX3" s="10"/>
      <c r="DY3" s="11"/>
      <c r="DZ3" s="9" t="s">
        <v>32</v>
      </c>
      <c r="EA3" s="10"/>
      <c r="EB3" s="11"/>
      <c r="EC3" s="9" t="s">
        <v>111</v>
      </c>
      <c r="ED3" s="10"/>
      <c r="EE3" s="11"/>
      <c r="EF3" s="5"/>
    </row>
    <row r="4" spans="1:138" ht="13.5" customHeight="1">
      <c r="A4" s="12"/>
      <c r="B4" s="13"/>
      <c r="C4" s="14" t="s">
        <v>33</v>
      </c>
      <c r="D4" s="12">
        <v>1</v>
      </c>
      <c r="E4" s="15">
        <v>1</v>
      </c>
      <c r="F4" s="16">
        <v>1</v>
      </c>
      <c r="G4" s="12">
        <v>2</v>
      </c>
      <c r="H4" s="15">
        <v>2</v>
      </c>
      <c r="I4" s="16">
        <v>2</v>
      </c>
      <c r="J4" s="12">
        <v>3</v>
      </c>
      <c r="K4" s="15">
        <v>3</v>
      </c>
      <c r="L4" s="16">
        <v>3</v>
      </c>
      <c r="M4" s="12">
        <v>4</v>
      </c>
      <c r="N4" s="15">
        <v>4</v>
      </c>
      <c r="O4" s="16">
        <v>4</v>
      </c>
      <c r="P4" s="12">
        <v>5</v>
      </c>
      <c r="Q4" s="15">
        <v>5</v>
      </c>
      <c r="R4" s="16">
        <v>5</v>
      </c>
      <c r="S4" s="12">
        <v>8</v>
      </c>
      <c r="T4" s="15">
        <v>8</v>
      </c>
      <c r="U4" s="16">
        <v>8</v>
      </c>
      <c r="V4" s="12">
        <v>9</v>
      </c>
      <c r="W4" s="15">
        <v>9</v>
      </c>
      <c r="X4" s="16">
        <v>9</v>
      </c>
      <c r="Y4" s="12">
        <v>11</v>
      </c>
      <c r="Z4" s="15">
        <v>11</v>
      </c>
      <c r="AA4" s="16">
        <v>11</v>
      </c>
      <c r="AB4" s="12">
        <v>12</v>
      </c>
      <c r="AC4" s="15">
        <v>12</v>
      </c>
      <c r="AD4" s="16">
        <v>12</v>
      </c>
      <c r="AE4" s="12">
        <v>15</v>
      </c>
      <c r="AF4" s="15">
        <v>15</v>
      </c>
      <c r="AG4" s="16">
        <v>15</v>
      </c>
      <c r="AH4" s="12">
        <v>16</v>
      </c>
      <c r="AI4" s="15">
        <v>16</v>
      </c>
      <c r="AJ4" s="16">
        <v>16</v>
      </c>
      <c r="AK4" s="12">
        <v>17</v>
      </c>
      <c r="AL4" s="15">
        <v>17</v>
      </c>
      <c r="AM4" s="16">
        <v>17</v>
      </c>
      <c r="AN4" s="12">
        <v>18</v>
      </c>
      <c r="AO4" s="15">
        <v>18</v>
      </c>
      <c r="AP4" s="16">
        <v>18</v>
      </c>
      <c r="AQ4" s="12">
        <v>19</v>
      </c>
      <c r="AR4" s="15">
        <v>19</v>
      </c>
      <c r="AS4" s="16">
        <v>19</v>
      </c>
      <c r="AT4" s="12">
        <v>22</v>
      </c>
      <c r="AU4" s="15">
        <v>22</v>
      </c>
      <c r="AV4" s="16">
        <v>22</v>
      </c>
      <c r="AW4" s="12">
        <v>23</v>
      </c>
      <c r="AX4" s="15">
        <v>23</v>
      </c>
      <c r="AY4" s="16">
        <v>23</v>
      </c>
      <c r="AZ4" s="12">
        <v>24</v>
      </c>
      <c r="BA4" s="15">
        <v>24</v>
      </c>
      <c r="BB4" s="16">
        <v>24</v>
      </c>
      <c r="BC4" s="12">
        <v>27</v>
      </c>
      <c r="BD4" s="15">
        <v>27</v>
      </c>
      <c r="BE4" s="16">
        <v>27</v>
      </c>
      <c r="BF4" s="12">
        <v>28</v>
      </c>
      <c r="BG4" s="15">
        <v>28</v>
      </c>
      <c r="BH4" s="16">
        <v>28</v>
      </c>
      <c r="BI4" s="12">
        <v>29</v>
      </c>
      <c r="BJ4" s="15">
        <v>29</v>
      </c>
      <c r="BK4" s="16">
        <v>29</v>
      </c>
      <c r="BL4" s="12">
        <v>30</v>
      </c>
      <c r="BM4" s="15">
        <v>30</v>
      </c>
      <c r="BN4" s="16">
        <v>30</v>
      </c>
      <c r="BO4" s="12">
        <v>32</v>
      </c>
      <c r="BP4" s="15">
        <v>32</v>
      </c>
      <c r="BQ4" s="16">
        <v>32</v>
      </c>
      <c r="BR4" s="12">
        <v>33</v>
      </c>
      <c r="BS4" s="15">
        <v>33</v>
      </c>
      <c r="BT4" s="16">
        <v>33</v>
      </c>
      <c r="BU4" s="12">
        <v>34</v>
      </c>
      <c r="BV4" s="15">
        <v>34</v>
      </c>
      <c r="BW4" s="16">
        <v>34</v>
      </c>
      <c r="BX4" s="12">
        <v>35</v>
      </c>
      <c r="BY4" s="15">
        <v>35</v>
      </c>
      <c r="BZ4" s="16">
        <v>35</v>
      </c>
      <c r="CA4" s="12">
        <v>37</v>
      </c>
      <c r="CB4" s="15">
        <v>37</v>
      </c>
      <c r="CC4" s="16">
        <v>37</v>
      </c>
      <c r="CD4" s="12">
        <v>38</v>
      </c>
      <c r="CE4" s="15">
        <v>38</v>
      </c>
      <c r="CF4" s="16">
        <v>38</v>
      </c>
      <c r="CG4" s="12">
        <v>39</v>
      </c>
      <c r="CH4" s="15">
        <v>39</v>
      </c>
      <c r="CI4" s="16">
        <v>39</v>
      </c>
      <c r="CJ4" s="12">
        <v>40</v>
      </c>
      <c r="CK4" s="15">
        <v>40</v>
      </c>
      <c r="CL4" s="16">
        <v>40</v>
      </c>
      <c r="CM4" s="12">
        <v>43</v>
      </c>
      <c r="CN4" s="15">
        <v>43</v>
      </c>
      <c r="CO4" s="16">
        <v>43</v>
      </c>
      <c r="CP4" s="12">
        <v>44</v>
      </c>
      <c r="CQ4" s="15">
        <v>44</v>
      </c>
      <c r="CR4" s="16">
        <v>44</v>
      </c>
      <c r="CS4" s="12">
        <v>48</v>
      </c>
      <c r="CT4" s="15">
        <v>48</v>
      </c>
      <c r="CU4" s="16">
        <v>48</v>
      </c>
      <c r="CV4" s="12">
        <v>49</v>
      </c>
      <c r="CW4" s="15">
        <v>49</v>
      </c>
      <c r="CX4" s="16">
        <v>49</v>
      </c>
      <c r="CY4" s="12">
        <v>51</v>
      </c>
      <c r="CZ4" s="15">
        <v>51</v>
      </c>
      <c r="DA4" s="16">
        <v>51</v>
      </c>
      <c r="DB4" s="12">
        <v>60</v>
      </c>
      <c r="DC4" s="15">
        <v>60</v>
      </c>
      <c r="DD4" s="16">
        <v>60</v>
      </c>
      <c r="DE4" s="12">
        <v>61</v>
      </c>
      <c r="DF4" s="15">
        <v>61</v>
      </c>
      <c r="DG4" s="16">
        <v>61</v>
      </c>
      <c r="DH4" s="12">
        <v>62</v>
      </c>
      <c r="DI4" s="15">
        <v>62</v>
      </c>
      <c r="DJ4" s="16">
        <v>62</v>
      </c>
      <c r="DK4" s="12">
        <v>63</v>
      </c>
      <c r="DL4" s="15">
        <v>63</v>
      </c>
      <c r="DM4" s="16">
        <v>63</v>
      </c>
      <c r="DN4" s="12">
        <v>64</v>
      </c>
      <c r="DO4" s="15">
        <v>64</v>
      </c>
      <c r="DP4" s="16">
        <v>64</v>
      </c>
      <c r="DQ4" s="12">
        <v>65</v>
      </c>
      <c r="DR4" s="15">
        <v>65</v>
      </c>
      <c r="DS4" s="16">
        <v>65</v>
      </c>
      <c r="DT4" s="12">
        <v>2001</v>
      </c>
      <c r="DU4" s="15">
        <v>2001</v>
      </c>
      <c r="DV4" s="16">
        <v>2001</v>
      </c>
      <c r="DW4" s="12">
        <v>2004</v>
      </c>
      <c r="DX4" s="15">
        <v>2004</v>
      </c>
      <c r="DY4" s="16">
        <v>2004</v>
      </c>
      <c r="DZ4" s="12">
        <v>5050</v>
      </c>
      <c r="EA4" s="15">
        <v>5050</v>
      </c>
      <c r="EB4" s="16">
        <v>5050</v>
      </c>
      <c r="EC4" s="12">
        <v>8992</v>
      </c>
      <c r="ED4" s="15">
        <v>8992</v>
      </c>
      <c r="EE4" s="16">
        <v>8992</v>
      </c>
      <c r="EF4" s="17" t="s">
        <v>34</v>
      </c>
      <c r="EG4" s="17"/>
      <c r="EH4" s="18"/>
    </row>
    <row r="5" spans="1:138" ht="24" customHeight="1">
      <c r="A5" s="19"/>
      <c r="B5" s="20" t="s">
        <v>35</v>
      </c>
      <c r="C5" s="21" t="s">
        <v>36</v>
      </c>
      <c r="D5" s="22" t="s">
        <v>37</v>
      </c>
      <c r="E5" s="23" t="s">
        <v>38</v>
      </c>
      <c r="F5" s="21" t="s">
        <v>39</v>
      </c>
      <c r="G5" s="22" t="s">
        <v>37</v>
      </c>
      <c r="H5" s="23" t="s">
        <v>38</v>
      </c>
      <c r="I5" s="21" t="s">
        <v>39</v>
      </c>
      <c r="J5" s="22" t="s">
        <v>37</v>
      </c>
      <c r="K5" s="23" t="s">
        <v>38</v>
      </c>
      <c r="L5" s="21" t="s">
        <v>39</v>
      </c>
      <c r="M5" s="22" t="s">
        <v>37</v>
      </c>
      <c r="N5" s="23" t="s">
        <v>38</v>
      </c>
      <c r="O5" s="21" t="s">
        <v>39</v>
      </c>
      <c r="P5" s="22" t="s">
        <v>37</v>
      </c>
      <c r="Q5" s="23" t="s">
        <v>38</v>
      </c>
      <c r="R5" s="21" t="s">
        <v>39</v>
      </c>
      <c r="S5" s="22" t="s">
        <v>37</v>
      </c>
      <c r="T5" s="23" t="s">
        <v>38</v>
      </c>
      <c r="U5" s="21" t="s">
        <v>39</v>
      </c>
      <c r="V5" s="22" t="s">
        <v>37</v>
      </c>
      <c r="W5" s="23" t="s">
        <v>38</v>
      </c>
      <c r="X5" s="21" t="s">
        <v>39</v>
      </c>
      <c r="Y5" s="22" t="s">
        <v>37</v>
      </c>
      <c r="Z5" s="23" t="s">
        <v>38</v>
      </c>
      <c r="AA5" s="21" t="s">
        <v>39</v>
      </c>
      <c r="AB5" s="22" t="s">
        <v>37</v>
      </c>
      <c r="AC5" s="23" t="s">
        <v>38</v>
      </c>
      <c r="AD5" s="21" t="s">
        <v>39</v>
      </c>
      <c r="AE5" s="22" t="s">
        <v>37</v>
      </c>
      <c r="AF5" s="23" t="s">
        <v>38</v>
      </c>
      <c r="AG5" s="21" t="s">
        <v>39</v>
      </c>
      <c r="AH5" s="22" t="s">
        <v>37</v>
      </c>
      <c r="AI5" s="23" t="s">
        <v>38</v>
      </c>
      <c r="AJ5" s="21" t="s">
        <v>39</v>
      </c>
      <c r="AK5" s="22" t="s">
        <v>37</v>
      </c>
      <c r="AL5" s="23" t="s">
        <v>38</v>
      </c>
      <c r="AM5" s="21" t="s">
        <v>39</v>
      </c>
      <c r="AN5" s="22" t="s">
        <v>37</v>
      </c>
      <c r="AO5" s="23" t="s">
        <v>38</v>
      </c>
      <c r="AP5" s="21" t="s">
        <v>39</v>
      </c>
      <c r="AQ5" s="22" t="s">
        <v>37</v>
      </c>
      <c r="AR5" s="23" t="s">
        <v>38</v>
      </c>
      <c r="AS5" s="21" t="s">
        <v>39</v>
      </c>
      <c r="AT5" s="22" t="s">
        <v>37</v>
      </c>
      <c r="AU5" s="23" t="s">
        <v>38</v>
      </c>
      <c r="AV5" s="21" t="s">
        <v>39</v>
      </c>
      <c r="AW5" s="22" t="s">
        <v>37</v>
      </c>
      <c r="AX5" s="23" t="s">
        <v>38</v>
      </c>
      <c r="AY5" s="21" t="s">
        <v>39</v>
      </c>
      <c r="AZ5" s="22" t="s">
        <v>37</v>
      </c>
      <c r="BA5" s="23" t="s">
        <v>38</v>
      </c>
      <c r="BB5" s="21" t="s">
        <v>39</v>
      </c>
      <c r="BC5" s="22" t="s">
        <v>37</v>
      </c>
      <c r="BD5" s="23" t="s">
        <v>38</v>
      </c>
      <c r="BE5" s="21" t="s">
        <v>39</v>
      </c>
      <c r="BF5" s="22" t="s">
        <v>37</v>
      </c>
      <c r="BG5" s="23" t="s">
        <v>38</v>
      </c>
      <c r="BH5" s="21" t="s">
        <v>39</v>
      </c>
      <c r="BI5" s="22" t="s">
        <v>37</v>
      </c>
      <c r="BJ5" s="23" t="s">
        <v>38</v>
      </c>
      <c r="BK5" s="21" t="s">
        <v>39</v>
      </c>
      <c r="BL5" s="22" t="s">
        <v>37</v>
      </c>
      <c r="BM5" s="23" t="s">
        <v>38</v>
      </c>
      <c r="BN5" s="21" t="s">
        <v>39</v>
      </c>
      <c r="BO5" s="22" t="s">
        <v>37</v>
      </c>
      <c r="BP5" s="23" t="s">
        <v>38</v>
      </c>
      <c r="BQ5" s="21" t="s">
        <v>39</v>
      </c>
      <c r="BR5" s="22" t="s">
        <v>37</v>
      </c>
      <c r="BS5" s="23" t="s">
        <v>38</v>
      </c>
      <c r="BT5" s="21" t="s">
        <v>39</v>
      </c>
      <c r="BU5" s="22" t="s">
        <v>37</v>
      </c>
      <c r="BV5" s="23" t="s">
        <v>38</v>
      </c>
      <c r="BW5" s="21" t="s">
        <v>39</v>
      </c>
      <c r="BX5" s="22" t="s">
        <v>37</v>
      </c>
      <c r="BY5" s="23" t="s">
        <v>38</v>
      </c>
      <c r="BZ5" s="21" t="s">
        <v>39</v>
      </c>
      <c r="CA5" s="22" t="s">
        <v>37</v>
      </c>
      <c r="CB5" s="23" t="s">
        <v>38</v>
      </c>
      <c r="CC5" s="21" t="s">
        <v>39</v>
      </c>
      <c r="CD5" s="22" t="s">
        <v>37</v>
      </c>
      <c r="CE5" s="23" t="s">
        <v>38</v>
      </c>
      <c r="CF5" s="21" t="s">
        <v>39</v>
      </c>
      <c r="CG5" s="22" t="s">
        <v>37</v>
      </c>
      <c r="CH5" s="23" t="s">
        <v>38</v>
      </c>
      <c r="CI5" s="21" t="s">
        <v>39</v>
      </c>
      <c r="CJ5" s="22" t="s">
        <v>37</v>
      </c>
      <c r="CK5" s="23" t="s">
        <v>38</v>
      </c>
      <c r="CL5" s="21" t="s">
        <v>39</v>
      </c>
      <c r="CM5" s="22" t="s">
        <v>37</v>
      </c>
      <c r="CN5" s="23" t="s">
        <v>38</v>
      </c>
      <c r="CO5" s="21" t="s">
        <v>39</v>
      </c>
      <c r="CP5" s="22" t="s">
        <v>37</v>
      </c>
      <c r="CQ5" s="23" t="s">
        <v>38</v>
      </c>
      <c r="CR5" s="21" t="s">
        <v>39</v>
      </c>
      <c r="CS5" s="22" t="s">
        <v>37</v>
      </c>
      <c r="CT5" s="23" t="s">
        <v>38</v>
      </c>
      <c r="CU5" s="21" t="s">
        <v>39</v>
      </c>
      <c r="CV5" s="22" t="s">
        <v>37</v>
      </c>
      <c r="CW5" s="23" t="s">
        <v>38</v>
      </c>
      <c r="CX5" s="21" t="s">
        <v>39</v>
      </c>
      <c r="CY5" s="22" t="s">
        <v>37</v>
      </c>
      <c r="CZ5" s="23" t="s">
        <v>38</v>
      </c>
      <c r="DA5" s="21" t="s">
        <v>39</v>
      </c>
      <c r="DB5" s="22" t="s">
        <v>37</v>
      </c>
      <c r="DC5" s="23" t="s">
        <v>38</v>
      </c>
      <c r="DD5" s="21" t="s">
        <v>39</v>
      </c>
      <c r="DE5" s="22" t="s">
        <v>37</v>
      </c>
      <c r="DF5" s="23" t="s">
        <v>38</v>
      </c>
      <c r="DG5" s="21" t="s">
        <v>39</v>
      </c>
      <c r="DH5" s="22" t="s">
        <v>37</v>
      </c>
      <c r="DI5" s="23" t="s">
        <v>38</v>
      </c>
      <c r="DJ5" s="21" t="s">
        <v>39</v>
      </c>
      <c r="DK5" s="22" t="s">
        <v>37</v>
      </c>
      <c r="DL5" s="23" t="s">
        <v>38</v>
      </c>
      <c r="DM5" s="21" t="s">
        <v>39</v>
      </c>
      <c r="DN5" s="22" t="s">
        <v>37</v>
      </c>
      <c r="DO5" s="23" t="s">
        <v>38</v>
      </c>
      <c r="DP5" s="21" t="s">
        <v>39</v>
      </c>
      <c r="DQ5" s="22" t="s">
        <v>37</v>
      </c>
      <c r="DR5" s="23" t="s">
        <v>38</v>
      </c>
      <c r="DS5" s="21" t="s">
        <v>39</v>
      </c>
      <c r="DT5" s="22" t="s">
        <v>37</v>
      </c>
      <c r="DU5" s="23" t="s">
        <v>38</v>
      </c>
      <c r="DV5" s="21" t="s">
        <v>39</v>
      </c>
      <c r="DW5" s="22" t="s">
        <v>37</v>
      </c>
      <c r="DX5" s="23" t="s">
        <v>38</v>
      </c>
      <c r="DY5" s="21" t="s">
        <v>39</v>
      </c>
      <c r="DZ5" s="22" t="s">
        <v>37</v>
      </c>
      <c r="EA5" s="23" t="s">
        <v>38</v>
      </c>
      <c r="EB5" s="21" t="s">
        <v>39</v>
      </c>
      <c r="EC5" s="22" t="s">
        <v>37</v>
      </c>
      <c r="ED5" s="23" t="s">
        <v>38</v>
      </c>
      <c r="EE5" s="21" t="s">
        <v>39</v>
      </c>
      <c r="EF5" s="23" t="s">
        <v>37</v>
      </c>
      <c r="EG5" s="23" t="s">
        <v>38</v>
      </c>
      <c r="EH5" s="21" t="s">
        <v>39</v>
      </c>
    </row>
    <row r="6" spans="1:138" ht="23.65" customHeight="1">
      <c r="A6" s="24"/>
      <c r="B6" s="25" t="s">
        <v>40</v>
      </c>
      <c r="C6" s="26" t="s">
        <v>41</v>
      </c>
      <c r="D6" s="30">
        <v>296712436</v>
      </c>
      <c r="E6" s="25">
        <v>0</v>
      </c>
      <c r="F6" s="29">
        <v>296712436</v>
      </c>
      <c r="G6" s="30">
        <v>1377118570</v>
      </c>
      <c r="H6" s="25">
        <v>3179129</v>
      </c>
      <c r="I6" s="29">
        <v>1380297699</v>
      </c>
      <c r="J6" s="30">
        <v>353836869</v>
      </c>
      <c r="K6" s="25">
        <v>164620</v>
      </c>
      <c r="L6" s="29">
        <v>354001489</v>
      </c>
      <c r="M6" s="30">
        <v>466789529</v>
      </c>
      <c r="N6" s="25">
        <v>9476868</v>
      </c>
      <c r="O6" s="29">
        <v>476266397</v>
      </c>
      <c r="P6" s="30">
        <v>280705084</v>
      </c>
      <c r="Q6" s="25">
        <v>0</v>
      </c>
      <c r="R6" s="29">
        <v>280705084</v>
      </c>
      <c r="S6" s="30">
        <v>244396277</v>
      </c>
      <c r="T6" s="25">
        <v>0</v>
      </c>
      <c r="U6" s="29">
        <v>244396277</v>
      </c>
      <c r="V6" s="30">
        <v>1965516000</v>
      </c>
      <c r="W6" s="25">
        <v>282000</v>
      </c>
      <c r="X6" s="29">
        <v>1965798000</v>
      </c>
      <c r="Y6" s="30">
        <v>256061474</v>
      </c>
      <c r="Z6" s="25">
        <v>0</v>
      </c>
      <c r="AA6" s="29">
        <v>256061474</v>
      </c>
      <c r="AB6" s="30">
        <v>534431746</v>
      </c>
      <c r="AC6" s="25">
        <v>0</v>
      </c>
      <c r="AD6" s="29">
        <v>534431746</v>
      </c>
      <c r="AE6" s="30">
        <v>429623159</v>
      </c>
      <c r="AF6" s="25">
        <v>80921703</v>
      </c>
      <c r="AG6" s="29">
        <v>510544862</v>
      </c>
      <c r="AH6" s="30">
        <v>282712316</v>
      </c>
      <c r="AI6" s="25">
        <v>532273</v>
      </c>
      <c r="AJ6" s="29">
        <v>283244589</v>
      </c>
      <c r="AK6" s="30">
        <v>29898059</v>
      </c>
      <c r="AL6" s="25">
        <v>2070432</v>
      </c>
      <c r="AM6" s="29">
        <v>31968491</v>
      </c>
      <c r="AN6" s="30">
        <v>112240250</v>
      </c>
      <c r="AO6" s="25">
        <v>25974702</v>
      </c>
      <c r="AP6" s="29">
        <v>138214952</v>
      </c>
      <c r="AQ6" s="30">
        <v>375556379</v>
      </c>
      <c r="AR6" s="25">
        <v>0</v>
      </c>
      <c r="AS6" s="29">
        <v>375556379</v>
      </c>
      <c r="AT6" s="30">
        <v>277431000</v>
      </c>
      <c r="AU6" s="25">
        <v>0</v>
      </c>
      <c r="AV6" s="29">
        <v>277431000</v>
      </c>
      <c r="AW6" s="30">
        <v>453184290</v>
      </c>
      <c r="AX6" s="25">
        <v>0</v>
      </c>
      <c r="AY6" s="29">
        <v>453184290</v>
      </c>
      <c r="AZ6" s="30">
        <v>315042957</v>
      </c>
      <c r="BA6" s="25">
        <v>42471010</v>
      </c>
      <c r="BB6" s="29">
        <v>357513967</v>
      </c>
      <c r="BC6" s="30">
        <v>205057002</v>
      </c>
      <c r="BD6" s="25">
        <v>0</v>
      </c>
      <c r="BE6" s="29">
        <v>205057002</v>
      </c>
      <c r="BF6" s="30">
        <v>98759994</v>
      </c>
      <c r="BG6" s="25">
        <v>15145169</v>
      </c>
      <c r="BH6" s="29">
        <v>113905163</v>
      </c>
      <c r="BI6" s="30">
        <v>520642000</v>
      </c>
      <c r="BJ6" s="25">
        <v>0</v>
      </c>
      <c r="BK6" s="29">
        <v>520642000</v>
      </c>
      <c r="BL6" s="30">
        <v>12662522</v>
      </c>
      <c r="BM6" s="25">
        <v>0</v>
      </c>
      <c r="BN6" s="29">
        <v>12662522</v>
      </c>
      <c r="BO6" s="30">
        <v>110054000</v>
      </c>
      <c r="BP6" s="25">
        <v>0</v>
      </c>
      <c r="BQ6" s="29">
        <v>110054000</v>
      </c>
      <c r="BR6" s="30">
        <v>176263116</v>
      </c>
      <c r="BS6" s="25">
        <v>0</v>
      </c>
      <c r="BT6" s="29">
        <v>176263116</v>
      </c>
      <c r="BU6" s="30">
        <v>152274647</v>
      </c>
      <c r="BV6" s="25">
        <v>21855927</v>
      </c>
      <c r="BW6" s="29">
        <v>174130574</v>
      </c>
      <c r="BX6" s="30">
        <v>110278082</v>
      </c>
      <c r="BY6" s="25">
        <v>128722</v>
      </c>
      <c r="BZ6" s="29">
        <v>110406804</v>
      </c>
      <c r="CA6" s="30">
        <v>167118298</v>
      </c>
      <c r="CB6" s="25">
        <v>86056</v>
      </c>
      <c r="CC6" s="29">
        <v>167204354</v>
      </c>
      <c r="CD6" s="30">
        <v>154185765</v>
      </c>
      <c r="CE6" s="25">
        <v>0</v>
      </c>
      <c r="CF6" s="29">
        <v>154185765</v>
      </c>
      <c r="CG6" s="30">
        <v>82817162</v>
      </c>
      <c r="CH6" s="25">
        <v>0</v>
      </c>
      <c r="CI6" s="29">
        <v>82817162</v>
      </c>
      <c r="CJ6" s="30">
        <v>185930781</v>
      </c>
      <c r="CK6" s="25">
        <v>0</v>
      </c>
      <c r="CL6" s="29">
        <v>185930781</v>
      </c>
      <c r="CM6" s="30">
        <v>342012206</v>
      </c>
      <c r="CN6" s="25">
        <v>357369</v>
      </c>
      <c r="CO6" s="29">
        <v>342369575</v>
      </c>
      <c r="CP6" s="30">
        <v>280595611</v>
      </c>
      <c r="CQ6" s="25">
        <v>106780864</v>
      </c>
      <c r="CR6" s="29">
        <v>387376475</v>
      </c>
      <c r="CS6" s="30">
        <v>251860000</v>
      </c>
      <c r="CT6" s="25">
        <v>0</v>
      </c>
      <c r="CU6" s="29">
        <v>251860000</v>
      </c>
      <c r="CV6" s="30">
        <v>272627306</v>
      </c>
      <c r="CW6" s="25">
        <v>691576</v>
      </c>
      <c r="CX6" s="29">
        <v>273318882</v>
      </c>
      <c r="CY6" s="30">
        <v>200356830</v>
      </c>
      <c r="CZ6" s="25">
        <v>0</v>
      </c>
      <c r="DA6" s="29">
        <v>200356830</v>
      </c>
      <c r="DB6" s="30">
        <v>38274771</v>
      </c>
      <c r="DC6" s="25">
        <v>37447</v>
      </c>
      <c r="DD6" s="29">
        <v>38312218</v>
      </c>
      <c r="DE6" s="30">
        <v>49044962</v>
      </c>
      <c r="DF6" s="25">
        <v>0</v>
      </c>
      <c r="DG6" s="29">
        <v>49044962</v>
      </c>
      <c r="DH6" s="30">
        <v>211169473</v>
      </c>
      <c r="DI6" s="25">
        <v>33466417</v>
      </c>
      <c r="DJ6" s="29">
        <v>244635890</v>
      </c>
      <c r="DK6" s="30">
        <v>322490406</v>
      </c>
      <c r="DL6" s="25">
        <v>0</v>
      </c>
      <c r="DM6" s="29">
        <v>322490406</v>
      </c>
      <c r="DN6" s="30">
        <v>68516704</v>
      </c>
      <c r="DO6" s="25">
        <v>38495795</v>
      </c>
      <c r="DP6" s="29">
        <v>107012499</v>
      </c>
      <c r="DQ6" s="30">
        <v>105584815</v>
      </c>
      <c r="DR6" s="25">
        <v>1564254</v>
      </c>
      <c r="DS6" s="29">
        <v>107149069</v>
      </c>
      <c r="DT6" s="30">
        <v>95582831</v>
      </c>
      <c r="DU6" s="25">
        <v>0</v>
      </c>
      <c r="DV6" s="29">
        <v>95582831</v>
      </c>
      <c r="DW6" s="30">
        <v>196068646</v>
      </c>
      <c r="DX6" s="25">
        <v>32456587</v>
      </c>
      <c r="DY6" s="29">
        <v>228525233</v>
      </c>
      <c r="DZ6" s="30">
        <v>370743944</v>
      </c>
      <c r="EA6" s="25">
        <v>4938531</v>
      </c>
      <c r="EB6" s="29">
        <v>375682475</v>
      </c>
      <c r="EC6" s="30">
        <v>253393782</v>
      </c>
      <c r="ED6" s="25">
        <v>0</v>
      </c>
      <c r="EE6" s="29">
        <v>253393782</v>
      </c>
      <c r="EF6" s="30" cm="1">
        <f t="array" ref="EF6">SUMPRODUCT((D6:EE6)*($D$5:$EE$5="Regulated"))</f>
        <v>13085622051</v>
      </c>
      <c r="EG6" s="30" cm="1">
        <f t="array" ref="EG6">SUMPRODUCT((D6:EE6)*($D$5:$EE$5="Unregulated"))</f>
        <v>421077451</v>
      </c>
      <c r="EH6" s="31">
        <f>EF6+EG6</f>
        <v>13506699502</v>
      </c>
    </row>
    <row r="7" spans="1:138" ht="23.65" customHeight="1">
      <c r="A7" s="32"/>
      <c r="B7" s="28" t="s">
        <v>42</v>
      </c>
      <c r="C7" s="29" t="s">
        <v>43</v>
      </c>
      <c r="D7" s="27">
        <v>243713709</v>
      </c>
      <c r="E7" s="28">
        <v>153698090</v>
      </c>
      <c r="F7" s="29">
        <v>397411799</v>
      </c>
      <c r="G7" s="27">
        <v>621823966</v>
      </c>
      <c r="H7" s="28">
        <v>24344803</v>
      </c>
      <c r="I7" s="29">
        <v>646168769</v>
      </c>
      <c r="J7" s="27">
        <v>130331743</v>
      </c>
      <c r="K7" s="28">
        <v>6014726</v>
      </c>
      <c r="L7" s="29">
        <v>136346469</v>
      </c>
      <c r="M7" s="27">
        <v>171353111</v>
      </c>
      <c r="N7" s="28">
        <v>49934803</v>
      </c>
      <c r="O7" s="29">
        <v>221287914</v>
      </c>
      <c r="P7" s="27">
        <v>183923078</v>
      </c>
      <c r="Q7" s="28">
        <v>67764817</v>
      </c>
      <c r="R7" s="29">
        <v>251687895</v>
      </c>
      <c r="S7" s="27">
        <v>473089685</v>
      </c>
      <c r="T7" s="28">
        <v>1273923</v>
      </c>
      <c r="U7" s="29">
        <v>474363608</v>
      </c>
      <c r="V7" s="27">
        <v>1346077000</v>
      </c>
      <c r="W7" s="28">
        <v>15855000</v>
      </c>
      <c r="X7" s="29">
        <v>1361932000</v>
      </c>
      <c r="Y7" s="27">
        <v>297815723</v>
      </c>
      <c r="Z7" s="28">
        <v>262132554</v>
      </c>
      <c r="AA7" s="29">
        <v>559948277</v>
      </c>
      <c r="AB7" s="27">
        <v>443466614</v>
      </c>
      <c r="AC7" s="28">
        <v>257241953</v>
      </c>
      <c r="AD7" s="29">
        <v>700708567</v>
      </c>
      <c r="AE7" s="27">
        <v>314243127</v>
      </c>
      <c r="AF7" s="28">
        <v>290928961</v>
      </c>
      <c r="AG7" s="29">
        <v>605172088</v>
      </c>
      <c r="AH7" s="27">
        <v>132048198</v>
      </c>
      <c r="AI7" s="28">
        <v>14693471</v>
      </c>
      <c r="AJ7" s="29">
        <v>146741669</v>
      </c>
      <c r="AK7" s="27">
        <v>68900943</v>
      </c>
      <c r="AL7" s="28">
        <v>1284930</v>
      </c>
      <c r="AM7" s="29">
        <v>70185873</v>
      </c>
      <c r="AN7" s="27">
        <v>129608676</v>
      </c>
      <c r="AO7" s="28">
        <v>80374513</v>
      </c>
      <c r="AP7" s="29">
        <v>209983189</v>
      </c>
      <c r="AQ7" s="27">
        <v>274665602</v>
      </c>
      <c r="AR7" s="28">
        <v>23424551</v>
      </c>
      <c r="AS7" s="29">
        <v>298090153</v>
      </c>
      <c r="AT7" s="27">
        <v>188172849</v>
      </c>
      <c r="AU7" s="28">
        <v>1135105</v>
      </c>
      <c r="AV7" s="29">
        <v>189307954</v>
      </c>
      <c r="AW7" s="27">
        <v>338132290</v>
      </c>
      <c r="AX7" s="28">
        <v>25414353</v>
      </c>
      <c r="AY7" s="29">
        <v>363546643</v>
      </c>
      <c r="AZ7" s="27">
        <v>209610191</v>
      </c>
      <c r="BA7" s="28">
        <v>208439375</v>
      </c>
      <c r="BB7" s="29">
        <v>418049566</v>
      </c>
      <c r="BC7" s="27">
        <v>201024820</v>
      </c>
      <c r="BD7" s="28">
        <v>91940335</v>
      </c>
      <c r="BE7" s="29">
        <v>292965155</v>
      </c>
      <c r="BF7" s="27">
        <v>157369037</v>
      </c>
      <c r="BG7" s="28">
        <v>79119886</v>
      </c>
      <c r="BH7" s="29">
        <v>236488923</v>
      </c>
      <c r="BI7" s="27">
        <v>346818000</v>
      </c>
      <c r="BJ7" s="28">
        <v>5458000</v>
      </c>
      <c r="BK7" s="29">
        <v>352276000</v>
      </c>
      <c r="BL7" s="27">
        <v>46491553</v>
      </c>
      <c r="BM7" s="28">
        <v>3726072</v>
      </c>
      <c r="BN7" s="29">
        <v>50217625</v>
      </c>
      <c r="BO7" s="27">
        <v>100177943</v>
      </c>
      <c r="BP7" s="28">
        <v>54015162</v>
      </c>
      <c r="BQ7" s="29">
        <v>154193105</v>
      </c>
      <c r="BR7" s="27">
        <v>114304307</v>
      </c>
      <c r="BS7" s="28">
        <v>109590764</v>
      </c>
      <c r="BT7" s="29">
        <v>223895071</v>
      </c>
      <c r="BU7" s="27">
        <v>89173156</v>
      </c>
      <c r="BV7" s="28">
        <v>77640230</v>
      </c>
      <c r="BW7" s="29">
        <v>166813386</v>
      </c>
      <c r="BX7" s="27">
        <v>86640910</v>
      </c>
      <c r="BY7" s="28">
        <v>2451160</v>
      </c>
      <c r="BZ7" s="29">
        <v>89092070</v>
      </c>
      <c r="CA7" s="27">
        <v>154129792</v>
      </c>
      <c r="CB7" s="28">
        <v>54291210</v>
      </c>
      <c r="CC7" s="29">
        <v>208421002</v>
      </c>
      <c r="CD7" s="27">
        <v>131578674</v>
      </c>
      <c r="CE7" s="28">
        <v>2902307</v>
      </c>
      <c r="CF7" s="29">
        <v>134480981</v>
      </c>
      <c r="CG7" s="27">
        <v>98034875</v>
      </c>
      <c r="CH7" s="28">
        <v>5768095</v>
      </c>
      <c r="CI7" s="29">
        <v>103802970</v>
      </c>
      <c r="CJ7" s="27">
        <v>136384385</v>
      </c>
      <c r="CK7" s="28">
        <v>40729636</v>
      </c>
      <c r="CL7" s="29">
        <v>177114021</v>
      </c>
      <c r="CM7" s="27">
        <v>212846235</v>
      </c>
      <c r="CN7" s="28">
        <v>10598717</v>
      </c>
      <c r="CO7" s="29">
        <v>223444952</v>
      </c>
      <c r="CP7" s="27">
        <v>254324377</v>
      </c>
      <c r="CQ7" s="28">
        <v>208561165</v>
      </c>
      <c r="CR7" s="29">
        <v>462885542</v>
      </c>
      <c r="CS7" s="27">
        <v>149483500</v>
      </c>
      <c r="CT7" s="28">
        <v>56500</v>
      </c>
      <c r="CU7" s="29">
        <v>149540000</v>
      </c>
      <c r="CV7" s="27">
        <v>186089291</v>
      </c>
      <c r="CW7" s="28">
        <v>203687046</v>
      </c>
      <c r="CX7" s="29">
        <v>389776337</v>
      </c>
      <c r="CY7" s="27">
        <v>125931423</v>
      </c>
      <c r="CZ7" s="28">
        <v>888433</v>
      </c>
      <c r="DA7" s="29">
        <v>126819856</v>
      </c>
      <c r="DB7" s="27">
        <v>31359446</v>
      </c>
      <c r="DC7" s="28">
        <v>3399109</v>
      </c>
      <c r="DD7" s="29">
        <v>34758555</v>
      </c>
      <c r="DE7" s="27">
        <v>90235235</v>
      </c>
      <c r="DF7" s="28">
        <v>80937964</v>
      </c>
      <c r="DG7" s="29">
        <v>171173199</v>
      </c>
      <c r="DH7" s="27">
        <v>150158907</v>
      </c>
      <c r="DI7" s="28">
        <v>168526743</v>
      </c>
      <c r="DJ7" s="29">
        <v>318685650</v>
      </c>
      <c r="DK7" s="27">
        <v>184142073</v>
      </c>
      <c r="DL7" s="28">
        <v>5582793</v>
      </c>
      <c r="DM7" s="29">
        <v>189724866</v>
      </c>
      <c r="DN7" s="27">
        <v>1929460</v>
      </c>
      <c r="DO7" s="28">
        <v>0</v>
      </c>
      <c r="DP7" s="29">
        <v>1929460</v>
      </c>
      <c r="DQ7" s="27">
        <v>74951272</v>
      </c>
      <c r="DR7" s="28">
        <v>5052223</v>
      </c>
      <c r="DS7" s="29">
        <v>80003495</v>
      </c>
      <c r="DT7" s="27">
        <v>60549301</v>
      </c>
      <c r="DU7" s="28">
        <v>1366117</v>
      </c>
      <c r="DV7" s="29">
        <v>61915418</v>
      </c>
      <c r="DW7" s="27">
        <v>132475248</v>
      </c>
      <c r="DX7" s="28">
        <v>81688675</v>
      </c>
      <c r="DY7" s="29">
        <v>214163923</v>
      </c>
      <c r="DZ7" s="27">
        <v>191820538</v>
      </c>
      <c r="EA7" s="28">
        <v>7823673</v>
      </c>
      <c r="EB7" s="29">
        <v>199644211</v>
      </c>
      <c r="EC7" s="27">
        <v>32528304</v>
      </c>
      <c r="ED7" s="28">
        <v>0</v>
      </c>
      <c r="EE7" s="29">
        <v>32528304</v>
      </c>
      <c r="EF7" s="27" cm="1">
        <f t="array" ref="EF7">SUMPRODUCT((D7:EE7)*($D$5:$EE$5="Regulated"))</f>
        <v>9107928567</v>
      </c>
      <c r="EG7" s="27" cm="1">
        <f t="array" ref="EG7">SUMPRODUCT((D7:EE7)*($D$5:$EE$5="Unregulated"))</f>
        <v>2789757943</v>
      </c>
      <c r="EH7" s="33">
        <f>EF7+EG7</f>
        <v>11897686510</v>
      </c>
    </row>
    <row r="8" spans="1:138" ht="23.65" customHeight="1">
      <c r="A8" s="32"/>
      <c r="B8" s="28" t="s">
        <v>44</v>
      </c>
      <c r="C8" s="29" t="s">
        <v>45</v>
      </c>
      <c r="D8" s="27">
        <v>540426145</v>
      </c>
      <c r="E8" s="28">
        <v>153698090</v>
      </c>
      <c r="F8" s="29">
        <v>694124235</v>
      </c>
      <c r="G8" s="27">
        <v>1998942536</v>
      </c>
      <c r="H8" s="28">
        <v>27523932</v>
      </c>
      <c r="I8" s="29">
        <v>2026466468</v>
      </c>
      <c r="J8" s="27">
        <v>484168612</v>
      </c>
      <c r="K8" s="28">
        <v>6179346</v>
      </c>
      <c r="L8" s="29">
        <v>490347958</v>
      </c>
      <c r="M8" s="27">
        <v>638142640</v>
      </c>
      <c r="N8" s="28">
        <v>59411671</v>
      </c>
      <c r="O8" s="29">
        <v>697554311</v>
      </c>
      <c r="P8" s="27">
        <v>464628162</v>
      </c>
      <c r="Q8" s="28">
        <v>67764817</v>
      </c>
      <c r="R8" s="29">
        <v>532392979</v>
      </c>
      <c r="S8" s="27">
        <v>717485962</v>
      </c>
      <c r="T8" s="28">
        <v>1273923</v>
      </c>
      <c r="U8" s="29">
        <v>718759885</v>
      </c>
      <c r="V8" s="27">
        <v>3311593000</v>
      </c>
      <c r="W8" s="28">
        <v>16137000</v>
      </c>
      <c r="X8" s="29">
        <v>3327730000</v>
      </c>
      <c r="Y8" s="27">
        <v>553877197</v>
      </c>
      <c r="Z8" s="28">
        <v>262132554</v>
      </c>
      <c r="AA8" s="29">
        <v>816009751</v>
      </c>
      <c r="AB8" s="27">
        <v>977898360</v>
      </c>
      <c r="AC8" s="28">
        <v>257241953</v>
      </c>
      <c r="AD8" s="29">
        <v>1235140313</v>
      </c>
      <c r="AE8" s="27">
        <v>743866286</v>
      </c>
      <c r="AF8" s="28">
        <v>371850664</v>
      </c>
      <c r="AG8" s="29">
        <v>1115716950</v>
      </c>
      <c r="AH8" s="27">
        <v>414760514</v>
      </c>
      <c r="AI8" s="28">
        <v>15225744</v>
      </c>
      <c r="AJ8" s="29">
        <v>429986258</v>
      </c>
      <c r="AK8" s="27">
        <v>98799002</v>
      </c>
      <c r="AL8" s="28">
        <v>3355362</v>
      </c>
      <c r="AM8" s="29">
        <v>102154364</v>
      </c>
      <c r="AN8" s="27">
        <v>241848926</v>
      </c>
      <c r="AO8" s="28">
        <v>106349215</v>
      </c>
      <c r="AP8" s="29">
        <v>348198141</v>
      </c>
      <c r="AQ8" s="27">
        <v>650221981</v>
      </c>
      <c r="AR8" s="28">
        <v>23424551</v>
      </c>
      <c r="AS8" s="29">
        <v>673646532</v>
      </c>
      <c r="AT8" s="27">
        <v>465603849</v>
      </c>
      <c r="AU8" s="28">
        <v>1135105</v>
      </c>
      <c r="AV8" s="29">
        <v>466738954</v>
      </c>
      <c r="AW8" s="27">
        <v>791316580</v>
      </c>
      <c r="AX8" s="28">
        <v>25414353</v>
      </c>
      <c r="AY8" s="29">
        <v>816730933</v>
      </c>
      <c r="AZ8" s="27">
        <v>524653148</v>
      </c>
      <c r="BA8" s="28">
        <v>250910385</v>
      </c>
      <c r="BB8" s="29">
        <v>775563533</v>
      </c>
      <c r="BC8" s="27">
        <v>406081822</v>
      </c>
      <c r="BD8" s="28">
        <v>91940335</v>
      </c>
      <c r="BE8" s="29">
        <v>498022157</v>
      </c>
      <c r="BF8" s="27">
        <v>256129031</v>
      </c>
      <c r="BG8" s="28">
        <v>94265055</v>
      </c>
      <c r="BH8" s="29">
        <v>350394086</v>
      </c>
      <c r="BI8" s="27">
        <v>867460000</v>
      </c>
      <c r="BJ8" s="28">
        <v>5458000</v>
      </c>
      <c r="BK8" s="29">
        <v>872918000</v>
      </c>
      <c r="BL8" s="27">
        <v>59154075</v>
      </c>
      <c r="BM8" s="28">
        <v>3726072</v>
      </c>
      <c r="BN8" s="29">
        <v>62880147</v>
      </c>
      <c r="BO8" s="27">
        <v>210231943</v>
      </c>
      <c r="BP8" s="28">
        <v>54015162</v>
      </c>
      <c r="BQ8" s="29">
        <v>264247105</v>
      </c>
      <c r="BR8" s="27">
        <v>290567423</v>
      </c>
      <c r="BS8" s="28">
        <v>109590764</v>
      </c>
      <c r="BT8" s="29">
        <v>400158187</v>
      </c>
      <c r="BU8" s="27">
        <v>241447803</v>
      </c>
      <c r="BV8" s="28">
        <v>99496157</v>
      </c>
      <c r="BW8" s="29">
        <v>340943960</v>
      </c>
      <c r="BX8" s="27">
        <v>196918992</v>
      </c>
      <c r="BY8" s="28">
        <v>2579882</v>
      </c>
      <c r="BZ8" s="29">
        <v>199498874</v>
      </c>
      <c r="CA8" s="27">
        <v>321248090</v>
      </c>
      <c r="CB8" s="28">
        <v>54377266</v>
      </c>
      <c r="CC8" s="29">
        <v>375625356</v>
      </c>
      <c r="CD8" s="27">
        <v>285764439</v>
      </c>
      <c r="CE8" s="28">
        <v>2902307</v>
      </c>
      <c r="CF8" s="29">
        <v>288666746</v>
      </c>
      <c r="CG8" s="27">
        <v>180852037</v>
      </c>
      <c r="CH8" s="28">
        <v>5768095</v>
      </c>
      <c r="CI8" s="29">
        <v>186620132</v>
      </c>
      <c r="CJ8" s="27">
        <v>322315166</v>
      </c>
      <c r="CK8" s="28">
        <v>40729636</v>
      </c>
      <c r="CL8" s="29">
        <v>363044802</v>
      </c>
      <c r="CM8" s="27">
        <v>554858441</v>
      </c>
      <c r="CN8" s="28">
        <v>10956086</v>
      </c>
      <c r="CO8" s="29">
        <v>565814527</v>
      </c>
      <c r="CP8" s="27">
        <v>534919988</v>
      </c>
      <c r="CQ8" s="28">
        <v>315342029</v>
      </c>
      <c r="CR8" s="29">
        <v>850262017</v>
      </c>
      <c r="CS8" s="27">
        <v>401343500</v>
      </c>
      <c r="CT8" s="28">
        <v>56500</v>
      </c>
      <c r="CU8" s="29">
        <v>401400000</v>
      </c>
      <c r="CV8" s="27">
        <v>458716597</v>
      </c>
      <c r="CW8" s="28">
        <v>204378622</v>
      </c>
      <c r="CX8" s="29">
        <v>663095219</v>
      </c>
      <c r="CY8" s="27">
        <v>326288253</v>
      </c>
      <c r="CZ8" s="28">
        <v>888433</v>
      </c>
      <c r="DA8" s="29">
        <v>327176686</v>
      </c>
      <c r="DB8" s="27">
        <v>69634217</v>
      </c>
      <c r="DC8" s="28">
        <v>3436556</v>
      </c>
      <c r="DD8" s="29">
        <v>73070773</v>
      </c>
      <c r="DE8" s="27">
        <v>139280197</v>
      </c>
      <c r="DF8" s="28">
        <v>80937964</v>
      </c>
      <c r="DG8" s="29">
        <v>220218161</v>
      </c>
      <c r="DH8" s="27">
        <v>361328380</v>
      </c>
      <c r="DI8" s="28">
        <v>201993160</v>
      </c>
      <c r="DJ8" s="29">
        <v>563321540</v>
      </c>
      <c r="DK8" s="27">
        <v>506632479</v>
      </c>
      <c r="DL8" s="28">
        <v>5582793</v>
      </c>
      <c r="DM8" s="29">
        <v>512215272</v>
      </c>
      <c r="DN8" s="27">
        <v>70446164</v>
      </c>
      <c r="DO8" s="28">
        <v>38495795</v>
      </c>
      <c r="DP8" s="29">
        <v>108941959</v>
      </c>
      <c r="DQ8" s="27">
        <v>180536087</v>
      </c>
      <c r="DR8" s="28">
        <v>6616477</v>
      </c>
      <c r="DS8" s="29">
        <v>187152564</v>
      </c>
      <c r="DT8" s="27">
        <v>156132132</v>
      </c>
      <c r="DU8" s="28">
        <v>1366117</v>
      </c>
      <c r="DV8" s="29">
        <v>157498249</v>
      </c>
      <c r="DW8" s="27">
        <v>328543894</v>
      </c>
      <c r="DX8" s="28">
        <v>114145262</v>
      </c>
      <c r="DY8" s="29">
        <v>442689156</v>
      </c>
      <c r="DZ8" s="27">
        <v>562564482</v>
      </c>
      <c r="EA8" s="28">
        <v>12762204</v>
      </c>
      <c r="EB8" s="29">
        <v>575326686</v>
      </c>
      <c r="EC8" s="27">
        <v>285922086</v>
      </c>
      <c r="ED8" s="28">
        <v>0</v>
      </c>
      <c r="EE8" s="29">
        <v>285922086</v>
      </c>
      <c r="EF8" s="27" cm="1">
        <f t="array" ref="EF8">SUMPRODUCT((D8:EE8)*($D$5:$EE$5="Regulated"))</f>
        <v>22193550618</v>
      </c>
      <c r="EG8" s="27" cm="1">
        <f t="array" ref="EG8">SUMPRODUCT((D8:EE8)*($D$5:$EE$5="Unregulated"))</f>
        <v>3210835394</v>
      </c>
      <c r="EH8" s="33">
        <f t="shared" ref="EH8:EH35" si="0">EF8+EG8</f>
        <v>25404386012</v>
      </c>
    </row>
    <row r="9" spans="1:138" ht="23.65" customHeight="1">
      <c r="A9" s="32"/>
      <c r="B9" s="28" t="s">
        <v>46</v>
      </c>
      <c r="C9" s="29" t="s">
        <v>47</v>
      </c>
      <c r="D9" s="27">
        <v>8601630</v>
      </c>
      <c r="E9" s="28">
        <v>0</v>
      </c>
      <c r="F9" s="29">
        <v>8601630</v>
      </c>
      <c r="G9" s="27">
        <v>13482857</v>
      </c>
      <c r="H9" s="28">
        <v>0</v>
      </c>
      <c r="I9" s="29">
        <v>13482857</v>
      </c>
      <c r="J9" s="27">
        <v>4771004</v>
      </c>
      <c r="K9" s="28">
        <v>1159</v>
      </c>
      <c r="L9" s="29">
        <v>4772163</v>
      </c>
      <c r="M9" s="27">
        <v>12205600</v>
      </c>
      <c r="N9" s="28">
        <v>293422</v>
      </c>
      <c r="O9" s="29">
        <v>12499022</v>
      </c>
      <c r="P9" s="27">
        <v>6431149</v>
      </c>
      <c r="Q9" s="28">
        <v>0</v>
      </c>
      <c r="R9" s="29">
        <v>6431149</v>
      </c>
      <c r="S9" s="27">
        <v>14087499</v>
      </c>
      <c r="T9" s="28">
        <v>0</v>
      </c>
      <c r="U9" s="29">
        <v>14087499</v>
      </c>
      <c r="V9" s="27">
        <v>9264000</v>
      </c>
      <c r="W9" s="28">
        <v>0</v>
      </c>
      <c r="X9" s="29">
        <v>9264000</v>
      </c>
      <c r="Y9" s="27">
        <v>9583194</v>
      </c>
      <c r="Z9" s="28">
        <v>0</v>
      </c>
      <c r="AA9" s="29">
        <v>9583194</v>
      </c>
      <c r="AB9" s="27">
        <v>6291837</v>
      </c>
      <c r="AC9" s="28">
        <v>0</v>
      </c>
      <c r="AD9" s="29">
        <v>6291837</v>
      </c>
      <c r="AE9" s="27">
        <v>8422082</v>
      </c>
      <c r="AF9" s="28">
        <v>0</v>
      </c>
      <c r="AG9" s="29">
        <v>8422082</v>
      </c>
      <c r="AH9" s="27">
        <v>6595780</v>
      </c>
      <c r="AI9" s="28">
        <v>0</v>
      </c>
      <c r="AJ9" s="29">
        <v>6595780</v>
      </c>
      <c r="AK9" s="27">
        <v>1097800</v>
      </c>
      <c r="AL9" s="28">
        <v>1165</v>
      </c>
      <c r="AM9" s="29">
        <v>1098965</v>
      </c>
      <c r="AN9" s="27">
        <v>1759884</v>
      </c>
      <c r="AO9" s="28">
        <v>0</v>
      </c>
      <c r="AP9" s="29">
        <v>1759884</v>
      </c>
      <c r="AQ9" s="27">
        <v>14952860</v>
      </c>
      <c r="AR9" s="28">
        <v>0</v>
      </c>
      <c r="AS9" s="29">
        <v>14952860</v>
      </c>
      <c r="AT9" s="27">
        <v>4398478</v>
      </c>
      <c r="AU9" s="28">
        <v>0</v>
      </c>
      <c r="AV9" s="29">
        <v>4398478</v>
      </c>
      <c r="AW9" s="27">
        <v>1572712</v>
      </c>
      <c r="AX9" s="28">
        <v>0</v>
      </c>
      <c r="AY9" s="29">
        <v>1572712</v>
      </c>
      <c r="AZ9" s="27">
        <v>5560190</v>
      </c>
      <c r="BA9" s="28">
        <v>0</v>
      </c>
      <c r="BB9" s="29">
        <v>5560190</v>
      </c>
      <c r="BC9" s="27">
        <v>7379108</v>
      </c>
      <c r="BD9" s="28">
        <v>0</v>
      </c>
      <c r="BE9" s="29">
        <v>7379108</v>
      </c>
      <c r="BF9" s="27">
        <v>1660822</v>
      </c>
      <c r="BG9" s="28">
        <v>0</v>
      </c>
      <c r="BH9" s="29">
        <v>1660822</v>
      </c>
      <c r="BI9" s="27">
        <v>4515000</v>
      </c>
      <c r="BJ9" s="28">
        <v>0</v>
      </c>
      <c r="BK9" s="29">
        <v>4515000</v>
      </c>
      <c r="BL9" s="27">
        <v>128570</v>
      </c>
      <c r="BM9" s="28">
        <v>0</v>
      </c>
      <c r="BN9" s="29">
        <v>128570</v>
      </c>
      <c r="BO9" s="27">
        <v>3079919</v>
      </c>
      <c r="BP9" s="28">
        <v>0</v>
      </c>
      <c r="BQ9" s="29">
        <v>3079919</v>
      </c>
      <c r="BR9" s="27">
        <v>2275563</v>
      </c>
      <c r="BS9" s="28">
        <v>0</v>
      </c>
      <c r="BT9" s="29">
        <v>2275563</v>
      </c>
      <c r="BU9" s="27">
        <v>4254123</v>
      </c>
      <c r="BV9" s="28">
        <v>0</v>
      </c>
      <c r="BW9" s="29">
        <v>4254123</v>
      </c>
      <c r="BX9" s="27">
        <v>1456931</v>
      </c>
      <c r="BY9" s="28">
        <v>4206</v>
      </c>
      <c r="BZ9" s="29">
        <v>1461137</v>
      </c>
      <c r="CA9" s="27">
        <v>2721855</v>
      </c>
      <c r="CB9" s="28">
        <v>0</v>
      </c>
      <c r="CC9" s="29">
        <v>2721855</v>
      </c>
      <c r="CD9" s="27">
        <v>2409069</v>
      </c>
      <c r="CE9" s="28">
        <v>0</v>
      </c>
      <c r="CF9" s="29">
        <v>2409069</v>
      </c>
      <c r="CG9" s="27">
        <v>1517456</v>
      </c>
      <c r="CH9" s="28">
        <v>0</v>
      </c>
      <c r="CI9" s="29">
        <v>1517456</v>
      </c>
      <c r="CJ9" s="27">
        <v>2622807</v>
      </c>
      <c r="CK9" s="28">
        <v>0</v>
      </c>
      <c r="CL9" s="29">
        <v>2622807</v>
      </c>
      <c r="CM9" s="27">
        <v>4029185</v>
      </c>
      <c r="CN9" s="28">
        <v>0</v>
      </c>
      <c r="CO9" s="29">
        <v>4029185</v>
      </c>
      <c r="CP9" s="27">
        <v>1686173</v>
      </c>
      <c r="CQ9" s="28">
        <v>0</v>
      </c>
      <c r="CR9" s="29">
        <v>1686173</v>
      </c>
      <c r="CS9" s="27">
        <v>2753000</v>
      </c>
      <c r="CT9" s="28">
        <v>0</v>
      </c>
      <c r="CU9" s="29">
        <v>2753000</v>
      </c>
      <c r="CV9" s="27">
        <v>2049397</v>
      </c>
      <c r="CW9" s="28">
        <v>14067</v>
      </c>
      <c r="CX9" s="29">
        <v>2063464</v>
      </c>
      <c r="CY9" s="27">
        <v>6731857</v>
      </c>
      <c r="CZ9" s="28">
        <v>0</v>
      </c>
      <c r="DA9" s="29">
        <v>6731857</v>
      </c>
      <c r="DB9" s="27">
        <v>1578637</v>
      </c>
      <c r="DC9" s="28">
        <v>0</v>
      </c>
      <c r="DD9" s="29">
        <v>1578637</v>
      </c>
      <c r="DE9" s="27">
        <v>240767</v>
      </c>
      <c r="DF9" s="28">
        <v>0</v>
      </c>
      <c r="DG9" s="29">
        <v>240767</v>
      </c>
      <c r="DH9" s="27">
        <v>5182638</v>
      </c>
      <c r="DI9" s="28">
        <v>0</v>
      </c>
      <c r="DJ9" s="29">
        <v>5182638</v>
      </c>
      <c r="DK9" s="27">
        <v>3468275</v>
      </c>
      <c r="DL9" s="28">
        <v>71394</v>
      </c>
      <c r="DM9" s="29">
        <v>3539669</v>
      </c>
      <c r="DN9" s="27">
        <v>6126115</v>
      </c>
      <c r="DO9" s="28">
        <v>2178618</v>
      </c>
      <c r="DP9" s="29">
        <v>8304733</v>
      </c>
      <c r="DQ9" s="27">
        <v>2300885</v>
      </c>
      <c r="DR9" s="28">
        <v>82977</v>
      </c>
      <c r="DS9" s="29">
        <v>2383862</v>
      </c>
      <c r="DT9" s="27">
        <v>882059</v>
      </c>
      <c r="DU9" s="28">
        <v>0</v>
      </c>
      <c r="DV9" s="29">
        <v>882059</v>
      </c>
      <c r="DW9" s="27">
        <v>3993965</v>
      </c>
      <c r="DX9" s="28">
        <v>0</v>
      </c>
      <c r="DY9" s="29">
        <v>3993965</v>
      </c>
      <c r="DZ9" s="27">
        <v>7910518</v>
      </c>
      <c r="EA9" s="28">
        <v>0</v>
      </c>
      <c r="EB9" s="29">
        <v>7910518</v>
      </c>
      <c r="EC9" s="27">
        <v>3010603</v>
      </c>
      <c r="ED9" s="28">
        <v>0</v>
      </c>
      <c r="EE9" s="29">
        <v>3010603</v>
      </c>
      <c r="EF9" s="27" cm="1">
        <f t="array" ref="EF9">SUMPRODUCT((D9:EE9)*($D$5:$EE$5="Regulated"))</f>
        <v>215043853</v>
      </c>
      <c r="EG9" s="27" cm="1">
        <f t="array" ref="EG9">SUMPRODUCT((D9:EE9)*($D$5:$EE$5="Unregulated"))</f>
        <v>2647008</v>
      </c>
      <c r="EH9" s="33">
        <f t="shared" si="0"/>
        <v>217690861</v>
      </c>
    </row>
    <row r="10" spans="1:138" ht="23.65" customHeight="1">
      <c r="A10" s="32"/>
      <c r="B10" s="28" t="s">
        <v>48</v>
      </c>
      <c r="C10" s="29" t="s">
        <v>49</v>
      </c>
      <c r="D10" s="27">
        <v>1224560</v>
      </c>
      <c r="E10" s="28">
        <v>0</v>
      </c>
      <c r="F10" s="29">
        <v>1224560</v>
      </c>
      <c r="G10" s="27">
        <v>37773364</v>
      </c>
      <c r="H10" s="28">
        <v>16918</v>
      </c>
      <c r="I10" s="29">
        <v>37790282</v>
      </c>
      <c r="J10" s="27">
        <v>16907718</v>
      </c>
      <c r="K10" s="28">
        <v>35563</v>
      </c>
      <c r="L10" s="29">
        <v>16943281</v>
      </c>
      <c r="M10" s="27">
        <v>4237646</v>
      </c>
      <c r="N10" s="28">
        <v>993789</v>
      </c>
      <c r="O10" s="29">
        <v>5231435</v>
      </c>
      <c r="P10" s="27">
        <v>4345900</v>
      </c>
      <c r="Q10" s="28">
        <v>0</v>
      </c>
      <c r="R10" s="29">
        <v>4345900</v>
      </c>
      <c r="S10" s="27">
        <v>2857651</v>
      </c>
      <c r="T10" s="28">
        <v>0</v>
      </c>
      <c r="U10" s="29">
        <v>2857651</v>
      </c>
      <c r="V10" s="27">
        <v>10266000</v>
      </c>
      <c r="W10" s="28">
        <v>0</v>
      </c>
      <c r="X10" s="29">
        <v>10266000</v>
      </c>
      <c r="Y10" s="27">
        <v>4832367</v>
      </c>
      <c r="Z10" s="28">
        <v>0</v>
      </c>
      <c r="AA10" s="29">
        <v>4832367</v>
      </c>
      <c r="AB10" s="27">
        <v>8222873</v>
      </c>
      <c r="AC10" s="28">
        <v>0</v>
      </c>
      <c r="AD10" s="29">
        <v>8222873</v>
      </c>
      <c r="AE10" s="27">
        <v>4183787</v>
      </c>
      <c r="AF10" s="28">
        <v>6832926</v>
      </c>
      <c r="AG10" s="29">
        <v>11016713</v>
      </c>
      <c r="AH10" s="27">
        <v>10917533</v>
      </c>
      <c r="AI10" s="28">
        <v>0</v>
      </c>
      <c r="AJ10" s="29">
        <v>10917533</v>
      </c>
      <c r="AK10" s="27">
        <v>436245</v>
      </c>
      <c r="AL10" s="28">
        <v>2153</v>
      </c>
      <c r="AM10" s="29">
        <v>438398</v>
      </c>
      <c r="AN10" s="27">
        <v>1719271</v>
      </c>
      <c r="AO10" s="28">
        <v>2246466</v>
      </c>
      <c r="AP10" s="29">
        <v>3965737</v>
      </c>
      <c r="AQ10" s="27">
        <v>11790429</v>
      </c>
      <c r="AR10" s="28">
        <v>0</v>
      </c>
      <c r="AS10" s="29">
        <v>11790429</v>
      </c>
      <c r="AT10" s="27">
        <v>4296160</v>
      </c>
      <c r="AU10" s="28">
        <v>0</v>
      </c>
      <c r="AV10" s="29">
        <v>4296160</v>
      </c>
      <c r="AW10" s="27">
        <v>4904607</v>
      </c>
      <c r="AX10" s="28">
        <v>0</v>
      </c>
      <c r="AY10" s="29">
        <v>4904607</v>
      </c>
      <c r="AZ10" s="27">
        <v>3249310</v>
      </c>
      <c r="BA10" s="28">
        <v>4349713</v>
      </c>
      <c r="BB10" s="29">
        <v>7599023</v>
      </c>
      <c r="BC10" s="27">
        <v>1651448</v>
      </c>
      <c r="BD10" s="28">
        <v>0</v>
      </c>
      <c r="BE10" s="29">
        <v>1651448</v>
      </c>
      <c r="BF10" s="27">
        <v>1755880</v>
      </c>
      <c r="BG10" s="28">
        <v>1909240</v>
      </c>
      <c r="BH10" s="29">
        <v>3665120</v>
      </c>
      <c r="BI10" s="27">
        <v>5436000</v>
      </c>
      <c r="BJ10" s="28">
        <v>0</v>
      </c>
      <c r="BK10" s="29">
        <v>5436000</v>
      </c>
      <c r="BL10" s="27">
        <v>298888</v>
      </c>
      <c r="BM10" s="28">
        <v>0</v>
      </c>
      <c r="BN10" s="29">
        <v>298888</v>
      </c>
      <c r="BO10" s="27">
        <v>8181100</v>
      </c>
      <c r="BP10" s="28">
        <v>0</v>
      </c>
      <c r="BQ10" s="29">
        <v>8181100</v>
      </c>
      <c r="BR10" s="27">
        <v>7660</v>
      </c>
      <c r="BS10" s="28">
        <v>0</v>
      </c>
      <c r="BT10" s="29">
        <v>7660</v>
      </c>
      <c r="BU10" s="27">
        <v>2940539</v>
      </c>
      <c r="BV10" s="28">
        <v>2496623</v>
      </c>
      <c r="BW10" s="29">
        <v>5437162</v>
      </c>
      <c r="BX10" s="27">
        <v>4920635</v>
      </c>
      <c r="BY10" s="28">
        <v>0</v>
      </c>
      <c r="BZ10" s="29">
        <v>4920635</v>
      </c>
      <c r="CA10" s="27">
        <v>6609140</v>
      </c>
      <c r="CB10" s="28">
        <v>0</v>
      </c>
      <c r="CC10" s="29">
        <v>6609140</v>
      </c>
      <c r="CD10" s="27">
        <v>3581781</v>
      </c>
      <c r="CE10" s="28">
        <v>0</v>
      </c>
      <c r="CF10" s="29">
        <v>3581781</v>
      </c>
      <c r="CG10" s="27">
        <v>83375</v>
      </c>
      <c r="CH10" s="28">
        <v>0</v>
      </c>
      <c r="CI10" s="29">
        <v>83375</v>
      </c>
      <c r="CJ10" s="27">
        <v>-4514205</v>
      </c>
      <c r="CK10" s="28">
        <v>0</v>
      </c>
      <c r="CL10" s="29">
        <v>-4514205</v>
      </c>
      <c r="CM10" s="27">
        <v>11013116</v>
      </c>
      <c r="CN10" s="28">
        <v>0</v>
      </c>
      <c r="CO10" s="29">
        <v>11013116</v>
      </c>
      <c r="CP10" s="27">
        <v>5413954</v>
      </c>
      <c r="CQ10" s="28">
        <v>0</v>
      </c>
      <c r="CR10" s="29">
        <v>5413954</v>
      </c>
      <c r="CS10" s="27">
        <v>6231000</v>
      </c>
      <c r="CT10" s="28">
        <v>0</v>
      </c>
      <c r="CU10" s="29">
        <v>6231000</v>
      </c>
      <c r="CV10" s="27">
        <v>7710918</v>
      </c>
      <c r="CW10" s="28">
        <v>0</v>
      </c>
      <c r="CX10" s="29">
        <v>7710918</v>
      </c>
      <c r="CY10" s="27">
        <v>919683</v>
      </c>
      <c r="CZ10" s="28">
        <v>0</v>
      </c>
      <c r="DA10" s="29">
        <v>919683</v>
      </c>
      <c r="DB10" s="27">
        <v>1131233</v>
      </c>
      <c r="DC10" s="28">
        <v>0</v>
      </c>
      <c r="DD10" s="29">
        <v>1131233</v>
      </c>
      <c r="DE10" s="27">
        <v>1251144</v>
      </c>
      <c r="DF10" s="28">
        <v>0</v>
      </c>
      <c r="DG10" s="29">
        <v>1251144</v>
      </c>
      <c r="DH10" s="27">
        <v>3728372</v>
      </c>
      <c r="DI10" s="28">
        <v>4516708</v>
      </c>
      <c r="DJ10" s="29">
        <v>8245080</v>
      </c>
      <c r="DK10" s="27">
        <v>6404988</v>
      </c>
      <c r="DL10" s="28">
        <v>599351</v>
      </c>
      <c r="DM10" s="29">
        <v>7004339</v>
      </c>
      <c r="DN10" s="27">
        <v>-1909565</v>
      </c>
      <c r="DO10" s="28">
        <v>2570873</v>
      </c>
      <c r="DP10" s="29">
        <v>661308</v>
      </c>
      <c r="DQ10" s="27">
        <v>1553201</v>
      </c>
      <c r="DR10" s="28">
        <v>66049</v>
      </c>
      <c r="DS10" s="29">
        <v>1619250</v>
      </c>
      <c r="DT10" s="27">
        <v>2411991</v>
      </c>
      <c r="DU10" s="28">
        <v>0</v>
      </c>
      <c r="DV10" s="29">
        <v>2411991</v>
      </c>
      <c r="DW10" s="27">
        <v>2576710</v>
      </c>
      <c r="DX10" s="28">
        <v>2358828</v>
      </c>
      <c r="DY10" s="29">
        <v>4935538</v>
      </c>
      <c r="DZ10" s="27">
        <v>12366458</v>
      </c>
      <c r="EA10" s="28">
        <v>0</v>
      </c>
      <c r="EB10" s="29">
        <v>12366458</v>
      </c>
      <c r="EC10" s="27">
        <v>8434466</v>
      </c>
      <c r="ED10" s="28">
        <v>0</v>
      </c>
      <c r="EE10" s="29">
        <v>8434466</v>
      </c>
      <c r="EF10" s="27" cm="1">
        <f t="array" ref="EF10">SUMPRODUCT((D10:EE10)*($D$5:$EE$5="Regulated"))</f>
        <v>232355331</v>
      </c>
      <c r="EG10" s="27" cm="1">
        <f t="array" ref="EG10">SUMPRODUCT((D10:EE10)*($D$5:$EE$5="Unregulated"))</f>
        <v>28995200</v>
      </c>
      <c r="EH10" s="33">
        <f t="shared" si="0"/>
        <v>261350531</v>
      </c>
    </row>
    <row r="11" spans="1:138" ht="23.65" customHeight="1">
      <c r="A11" s="32"/>
      <c r="B11" s="28" t="s">
        <v>50</v>
      </c>
      <c r="C11" s="29" t="s">
        <v>51</v>
      </c>
      <c r="D11" s="27">
        <v>9985187</v>
      </c>
      <c r="E11" s="28">
        <v>1237208</v>
      </c>
      <c r="F11" s="29">
        <v>11222395</v>
      </c>
      <c r="G11" s="27">
        <v>6222668</v>
      </c>
      <c r="H11" s="28">
        <v>0</v>
      </c>
      <c r="I11" s="29">
        <v>6222668</v>
      </c>
      <c r="J11" s="27">
        <v>1836508</v>
      </c>
      <c r="K11" s="28">
        <v>443</v>
      </c>
      <c r="L11" s="29">
        <v>1836951</v>
      </c>
      <c r="M11" s="27">
        <v>16749908</v>
      </c>
      <c r="N11" s="28">
        <v>7022625</v>
      </c>
      <c r="O11" s="29">
        <v>23772533</v>
      </c>
      <c r="P11" s="27">
        <v>8654648</v>
      </c>
      <c r="Q11" s="28">
        <v>918709</v>
      </c>
      <c r="R11" s="29">
        <v>9573357</v>
      </c>
      <c r="S11" s="27">
        <v>13446502</v>
      </c>
      <c r="T11" s="28">
        <v>0</v>
      </c>
      <c r="U11" s="29">
        <v>13446502</v>
      </c>
      <c r="V11" s="27">
        <v>48818000</v>
      </c>
      <c r="W11" s="28">
        <v>0</v>
      </c>
      <c r="X11" s="29">
        <v>48818000</v>
      </c>
      <c r="Y11" s="27">
        <v>11174009</v>
      </c>
      <c r="Z11" s="28">
        <v>1127895</v>
      </c>
      <c r="AA11" s="29">
        <v>12301904</v>
      </c>
      <c r="AB11" s="27">
        <v>11252560</v>
      </c>
      <c r="AC11" s="28">
        <v>0</v>
      </c>
      <c r="AD11" s="29">
        <v>11252560</v>
      </c>
      <c r="AE11" s="27">
        <v>11687894</v>
      </c>
      <c r="AF11" s="28">
        <v>2521769</v>
      </c>
      <c r="AG11" s="29">
        <v>14209663</v>
      </c>
      <c r="AH11" s="27">
        <v>3107175</v>
      </c>
      <c r="AI11" s="28">
        <v>0</v>
      </c>
      <c r="AJ11" s="29">
        <v>3107175</v>
      </c>
      <c r="AK11" s="27">
        <v>2740830</v>
      </c>
      <c r="AL11" s="28">
        <v>15776</v>
      </c>
      <c r="AM11" s="29">
        <v>2756606</v>
      </c>
      <c r="AN11" s="27">
        <v>4973917</v>
      </c>
      <c r="AO11" s="28">
        <v>916100</v>
      </c>
      <c r="AP11" s="29">
        <v>5890017</v>
      </c>
      <c r="AQ11" s="27">
        <v>-412950</v>
      </c>
      <c r="AR11" s="28">
        <v>105982</v>
      </c>
      <c r="AS11" s="29">
        <v>-306968</v>
      </c>
      <c r="AT11" s="27">
        <v>4218001</v>
      </c>
      <c r="AU11" s="28">
        <v>0</v>
      </c>
      <c r="AV11" s="29">
        <v>4218001</v>
      </c>
      <c r="AW11" s="27">
        <v>3518802</v>
      </c>
      <c r="AX11" s="28">
        <v>0</v>
      </c>
      <c r="AY11" s="29">
        <v>3518802</v>
      </c>
      <c r="AZ11" s="27">
        <v>8657351</v>
      </c>
      <c r="BA11" s="28">
        <v>1835853</v>
      </c>
      <c r="BB11" s="29">
        <v>10493204</v>
      </c>
      <c r="BC11" s="27">
        <v>7247217</v>
      </c>
      <c r="BD11" s="28">
        <v>751352</v>
      </c>
      <c r="BE11" s="29">
        <v>7998569</v>
      </c>
      <c r="BF11" s="27">
        <v>4518995</v>
      </c>
      <c r="BG11" s="28">
        <v>770685</v>
      </c>
      <c r="BH11" s="29">
        <v>5289680</v>
      </c>
      <c r="BI11" s="27">
        <v>17339000</v>
      </c>
      <c r="BJ11" s="28">
        <v>0</v>
      </c>
      <c r="BK11" s="29">
        <v>17339000</v>
      </c>
      <c r="BL11" s="27">
        <v>509816</v>
      </c>
      <c r="BM11" s="28">
        <v>0</v>
      </c>
      <c r="BN11" s="29">
        <v>509816</v>
      </c>
      <c r="BO11" s="27">
        <v>2196352</v>
      </c>
      <c r="BP11" s="28">
        <v>379198</v>
      </c>
      <c r="BQ11" s="29">
        <v>2575550</v>
      </c>
      <c r="BR11" s="27">
        <v>2902684</v>
      </c>
      <c r="BS11" s="28">
        <v>0</v>
      </c>
      <c r="BT11" s="29">
        <v>2902684</v>
      </c>
      <c r="BU11" s="27">
        <v>8991057</v>
      </c>
      <c r="BV11" s="28">
        <v>1678083</v>
      </c>
      <c r="BW11" s="29">
        <v>10669140</v>
      </c>
      <c r="BX11" s="27">
        <v>1158943</v>
      </c>
      <c r="BY11" s="28">
        <v>3344</v>
      </c>
      <c r="BZ11" s="29">
        <v>1162287</v>
      </c>
      <c r="CA11" s="27">
        <v>2855732</v>
      </c>
      <c r="CB11" s="28">
        <v>0</v>
      </c>
      <c r="CC11" s="29">
        <v>2855732</v>
      </c>
      <c r="CD11" s="27">
        <v>2101187</v>
      </c>
      <c r="CE11" s="28">
        <v>0</v>
      </c>
      <c r="CF11" s="29">
        <v>2101187</v>
      </c>
      <c r="CG11" s="27">
        <v>2278327</v>
      </c>
      <c r="CH11" s="28">
        <v>0</v>
      </c>
      <c r="CI11" s="29">
        <v>2278327</v>
      </c>
      <c r="CJ11" s="27">
        <v>4416387</v>
      </c>
      <c r="CK11" s="28">
        <v>0</v>
      </c>
      <c r="CL11" s="29">
        <v>4416387</v>
      </c>
      <c r="CM11" s="27">
        <v>2629105</v>
      </c>
      <c r="CN11" s="28">
        <v>0</v>
      </c>
      <c r="CO11" s="29">
        <v>2629105</v>
      </c>
      <c r="CP11" s="27">
        <v>2401177</v>
      </c>
      <c r="CQ11" s="28">
        <v>0</v>
      </c>
      <c r="CR11" s="29">
        <v>2401177</v>
      </c>
      <c r="CS11" s="27">
        <v>5299000</v>
      </c>
      <c r="CT11" s="28">
        <v>0</v>
      </c>
      <c r="CU11" s="29">
        <v>5299000</v>
      </c>
      <c r="CV11" s="27">
        <v>1409860</v>
      </c>
      <c r="CW11" s="28">
        <v>9676</v>
      </c>
      <c r="CX11" s="29">
        <v>1419536</v>
      </c>
      <c r="CY11" s="27">
        <v>10626669</v>
      </c>
      <c r="CZ11" s="28">
        <v>24362</v>
      </c>
      <c r="DA11" s="29">
        <v>10651031</v>
      </c>
      <c r="DB11" s="27">
        <v>1272321</v>
      </c>
      <c r="DC11" s="28">
        <v>0</v>
      </c>
      <c r="DD11" s="29">
        <v>1272321</v>
      </c>
      <c r="DE11" s="27">
        <v>407491</v>
      </c>
      <c r="DF11" s="28">
        <v>1569</v>
      </c>
      <c r="DG11" s="29">
        <v>409060</v>
      </c>
      <c r="DH11" s="27">
        <v>7753864</v>
      </c>
      <c r="DI11" s="28">
        <v>1634849</v>
      </c>
      <c r="DJ11" s="29">
        <v>9388713</v>
      </c>
      <c r="DK11" s="27">
        <v>2040351</v>
      </c>
      <c r="DL11" s="28">
        <v>41997</v>
      </c>
      <c r="DM11" s="29">
        <v>2082348</v>
      </c>
      <c r="DN11" s="27">
        <v>36697</v>
      </c>
      <c r="DO11" s="28">
        <v>0</v>
      </c>
      <c r="DP11" s="29">
        <v>36697</v>
      </c>
      <c r="DQ11" s="27">
        <v>4089389</v>
      </c>
      <c r="DR11" s="28">
        <v>324392</v>
      </c>
      <c r="DS11" s="29">
        <v>4413781</v>
      </c>
      <c r="DT11" s="27">
        <v>558660</v>
      </c>
      <c r="DU11" s="28">
        <v>0</v>
      </c>
      <c r="DV11" s="29">
        <v>558660</v>
      </c>
      <c r="DW11" s="27">
        <v>9231535</v>
      </c>
      <c r="DX11" s="28">
        <v>1470163</v>
      </c>
      <c r="DY11" s="29">
        <v>10701698</v>
      </c>
      <c r="DZ11" s="27">
        <v>4087607</v>
      </c>
      <c r="EA11" s="28">
        <v>0</v>
      </c>
      <c r="EB11" s="29">
        <v>4087607</v>
      </c>
      <c r="EC11" s="27">
        <v>386469</v>
      </c>
      <c r="ED11" s="28">
        <v>0</v>
      </c>
      <c r="EE11" s="29">
        <v>386469</v>
      </c>
      <c r="EF11" s="27" cm="1">
        <f t="array" ref="EF11">SUMPRODUCT((D11:EE11)*($D$5:$EE$5="Regulated"))</f>
        <v>275376902</v>
      </c>
      <c r="EG11" s="27" cm="1">
        <f t="array" ref="EG11">SUMPRODUCT((D11:EE11)*($D$5:$EE$5="Unregulated"))</f>
        <v>22792030</v>
      </c>
      <c r="EH11" s="33">
        <f t="shared" si="0"/>
        <v>298168932</v>
      </c>
    </row>
    <row r="12" spans="1:138" ht="23.65" customHeight="1">
      <c r="A12" s="32"/>
      <c r="B12" s="28" t="s">
        <v>52</v>
      </c>
      <c r="C12" s="29" t="s">
        <v>53</v>
      </c>
      <c r="D12" s="27">
        <v>4365123</v>
      </c>
      <c r="E12" s="28">
        <v>862424</v>
      </c>
      <c r="F12" s="29">
        <v>5227547</v>
      </c>
      <c r="G12" s="27">
        <v>17433336</v>
      </c>
      <c r="H12" s="28">
        <v>165895</v>
      </c>
      <c r="I12" s="29">
        <v>17599231</v>
      </c>
      <c r="J12" s="27">
        <v>6509465</v>
      </c>
      <c r="K12" s="28">
        <v>13690</v>
      </c>
      <c r="L12" s="29">
        <v>6523155</v>
      </c>
      <c r="M12" s="27">
        <v>5360699</v>
      </c>
      <c r="N12" s="28">
        <v>955878</v>
      </c>
      <c r="O12" s="29">
        <v>6316577</v>
      </c>
      <c r="P12" s="27">
        <v>8556776</v>
      </c>
      <c r="Q12" s="28">
        <v>949688</v>
      </c>
      <c r="R12" s="29">
        <v>9506464</v>
      </c>
      <c r="S12" s="27">
        <v>2727625</v>
      </c>
      <c r="T12" s="28">
        <v>0</v>
      </c>
      <c r="U12" s="29">
        <v>2727625</v>
      </c>
      <c r="V12" s="27">
        <v>22018000</v>
      </c>
      <c r="W12" s="28">
        <v>0</v>
      </c>
      <c r="X12" s="29">
        <v>22018000</v>
      </c>
      <c r="Y12" s="27">
        <v>5702653</v>
      </c>
      <c r="Z12" s="28">
        <v>2840021</v>
      </c>
      <c r="AA12" s="29">
        <v>8542674</v>
      </c>
      <c r="AB12" s="27">
        <v>4200276</v>
      </c>
      <c r="AC12" s="28">
        <v>531</v>
      </c>
      <c r="AD12" s="29">
        <v>4200807</v>
      </c>
      <c r="AE12" s="27">
        <v>3027802</v>
      </c>
      <c r="AF12" s="28">
        <v>167896</v>
      </c>
      <c r="AG12" s="29">
        <v>3195698</v>
      </c>
      <c r="AH12" s="27">
        <v>5146819</v>
      </c>
      <c r="AI12" s="28">
        <v>2052647</v>
      </c>
      <c r="AJ12" s="29">
        <v>7199466</v>
      </c>
      <c r="AK12" s="27">
        <v>2454946</v>
      </c>
      <c r="AL12" s="28">
        <v>12431</v>
      </c>
      <c r="AM12" s="29">
        <v>2467377</v>
      </c>
      <c r="AN12" s="27">
        <v>1973416</v>
      </c>
      <c r="AO12" s="28">
        <v>0</v>
      </c>
      <c r="AP12" s="29">
        <v>1973416</v>
      </c>
      <c r="AQ12" s="27">
        <v>-469563</v>
      </c>
      <c r="AR12" s="28">
        <v>-55620</v>
      </c>
      <c r="AS12" s="29">
        <v>-525183</v>
      </c>
      <c r="AT12" s="27">
        <v>4119840</v>
      </c>
      <c r="AU12" s="28">
        <v>0</v>
      </c>
      <c r="AV12" s="29">
        <v>4119840</v>
      </c>
      <c r="AW12" s="27">
        <v>7344379</v>
      </c>
      <c r="AX12" s="28">
        <v>0</v>
      </c>
      <c r="AY12" s="29">
        <v>7344379</v>
      </c>
      <c r="AZ12" s="27">
        <v>2184132</v>
      </c>
      <c r="BA12" s="28">
        <v>110778</v>
      </c>
      <c r="BB12" s="29">
        <v>2294910</v>
      </c>
      <c r="BC12" s="27">
        <v>1691285</v>
      </c>
      <c r="BD12" s="28">
        <v>1512157</v>
      </c>
      <c r="BE12" s="29">
        <v>3203442</v>
      </c>
      <c r="BF12" s="27">
        <v>2877294</v>
      </c>
      <c r="BG12" s="28">
        <v>0</v>
      </c>
      <c r="BH12" s="29">
        <v>2877294</v>
      </c>
      <c r="BI12" s="27">
        <v>8418000</v>
      </c>
      <c r="BJ12" s="28">
        <v>0</v>
      </c>
      <c r="BK12" s="29">
        <v>8418000</v>
      </c>
      <c r="BL12" s="27">
        <v>1185136</v>
      </c>
      <c r="BM12" s="28">
        <v>0</v>
      </c>
      <c r="BN12" s="29">
        <v>1185136</v>
      </c>
      <c r="BO12" s="27">
        <v>7125098</v>
      </c>
      <c r="BP12" s="28">
        <v>1017654</v>
      </c>
      <c r="BQ12" s="29">
        <v>8142752</v>
      </c>
      <c r="BR12" s="27">
        <v>4947143</v>
      </c>
      <c r="BS12" s="28">
        <v>2307616</v>
      </c>
      <c r="BT12" s="29">
        <v>7254759</v>
      </c>
      <c r="BU12" s="27">
        <v>1776707</v>
      </c>
      <c r="BV12" s="28">
        <v>0</v>
      </c>
      <c r="BW12" s="29">
        <v>1776707</v>
      </c>
      <c r="BX12" s="27">
        <v>3914133</v>
      </c>
      <c r="BY12" s="28">
        <v>0</v>
      </c>
      <c r="BZ12" s="29">
        <v>3914133</v>
      </c>
      <c r="CA12" s="27">
        <v>5123033</v>
      </c>
      <c r="CB12" s="28">
        <v>0</v>
      </c>
      <c r="CC12" s="29">
        <v>5123033</v>
      </c>
      <c r="CD12" s="27">
        <v>3124025</v>
      </c>
      <c r="CE12" s="28">
        <v>0</v>
      </c>
      <c r="CF12" s="29">
        <v>3124025</v>
      </c>
      <c r="CG12" s="27">
        <v>148763</v>
      </c>
      <c r="CH12" s="28">
        <v>-11433</v>
      </c>
      <c r="CI12" s="29">
        <v>137330</v>
      </c>
      <c r="CJ12" s="27">
        <v>30797809</v>
      </c>
      <c r="CK12" s="28">
        <v>1889160</v>
      </c>
      <c r="CL12" s="29">
        <v>32686969</v>
      </c>
      <c r="CM12" s="27">
        <v>7186229</v>
      </c>
      <c r="CN12" s="28">
        <v>0</v>
      </c>
      <c r="CO12" s="29">
        <v>7186229</v>
      </c>
      <c r="CP12" s="27">
        <v>5860072</v>
      </c>
      <c r="CQ12" s="28">
        <v>2625905</v>
      </c>
      <c r="CR12" s="29">
        <v>8485977</v>
      </c>
      <c r="CS12" s="27">
        <v>3701000</v>
      </c>
      <c r="CT12" s="28">
        <v>0</v>
      </c>
      <c r="CU12" s="29">
        <v>3701000</v>
      </c>
      <c r="CV12" s="27">
        <v>5304751</v>
      </c>
      <c r="CW12" s="28">
        <v>3093400</v>
      </c>
      <c r="CX12" s="29">
        <v>8398151</v>
      </c>
      <c r="CY12" s="27">
        <v>-744588</v>
      </c>
      <c r="CZ12" s="28">
        <v>-357</v>
      </c>
      <c r="DA12" s="29">
        <v>-744945</v>
      </c>
      <c r="DB12" s="27">
        <v>969560</v>
      </c>
      <c r="DC12" s="28">
        <v>128814</v>
      </c>
      <c r="DD12" s="29">
        <v>1098374</v>
      </c>
      <c r="DE12" s="27">
        <v>4386155</v>
      </c>
      <c r="DF12" s="28">
        <v>597599</v>
      </c>
      <c r="DG12" s="29">
        <v>4983754</v>
      </c>
      <c r="DH12" s="27">
        <v>2646186</v>
      </c>
      <c r="DI12" s="28">
        <v>0</v>
      </c>
      <c r="DJ12" s="29">
        <v>2646186</v>
      </c>
      <c r="DK12" s="27">
        <v>3768104</v>
      </c>
      <c r="DL12" s="28">
        <v>352601</v>
      </c>
      <c r="DM12" s="29">
        <v>4120705</v>
      </c>
      <c r="DN12" s="27">
        <v>0</v>
      </c>
      <c r="DO12" s="28">
        <v>0</v>
      </c>
      <c r="DP12" s="29">
        <v>0</v>
      </c>
      <c r="DQ12" s="27">
        <v>2934986</v>
      </c>
      <c r="DR12" s="28">
        <v>183258</v>
      </c>
      <c r="DS12" s="29">
        <v>3118244</v>
      </c>
      <c r="DT12" s="27">
        <v>1528440</v>
      </c>
      <c r="DU12" s="28">
        <v>0</v>
      </c>
      <c r="DV12" s="29">
        <v>1528440</v>
      </c>
      <c r="DW12" s="27">
        <v>1728085</v>
      </c>
      <c r="DX12" s="28">
        <v>0</v>
      </c>
      <c r="DY12" s="29">
        <v>1728085</v>
      </c>
      <c r="DZ12" s="27">
        <v>6393863</v>
      </c>
      <c r="EA12" s="28">
        <v>559730</v>
      </c>
      <c r="EB12" s="29">
        <v>6953593</v>
      </c>
      <c r="EC12" s="27">
        <v>1082732</v>
      </c>
      <c r="ED12" s="28">
        <v>0</v>
      </c>
      <c r="EE12" s="29">
        <v>1082732</v>
      </c>
      <c r="EF12" s="27" cm="1">
        <f t="array" ref="EF12">SUMPRODUCT((D12:EE12)*($D$5:$EE$5="Regulated"))</f>
        <v>220529725</v>
      </c>
      <c r="EG12" s="27" cm="1">
        <f t="array" ref="EG12">SUMPRODUCT((D12:EE12)*($D$5:$EE$5="Unregulated"))</f>
        <v>22332363</v>
      </c>
      <c r="EH12" s="33">
        <f t="shared" si="0"/>
        <v>242862088</v>
      </c>
    </row>
    <row r="13" spans="1:138" ht="23.65" customHeight="1">
      <c r="A13" s="32"/>
      <c r="B13" s="28" t="s">
        <v>54</v>
      </c>
      <c r="C13" s="29" t="s">
        <v>55</v>
      </c>
      <c r="D13" s="27">
        <v>22858807</v>
      </c>
      <c r="E13" s="28">
        <v>0</v>
      </c>
      <c r="F13" s="29">
        <v>22858807</v>
      </c>
      <c r="G13" s="27">
        <v>114098949</v>
      </c>
      <c r="H13" s="28">
        <v>0</v>
      </c>
      <c r="I13" s="29">
        <v>114098949</v>
      </c>
      <c r="J13" s="27">
        <v>13301484</v>
      </c>
      <c r="K13" s="28">
        <v>0</v>
      </c>
      <c r="L13" s="29">
        <v>13301484</v>
      </c>
      <c r="M13" s="27">
        <v>31416135</v>
      </c>
      <c r="N13" s="28">
        <v>0</v>
      </c>
      <c r="O13" s="29">
        <v>31416135</v>
      </c>
      <c r="P13" s="27">
        <v>32678313</v>
      </c>
      <c r="Q13" s="28">
        <v>0</v>
      </c>
      <c r="R13" s="29">
        <v>32678313</v>
      </c>
      <c r="S13" s="27">
        <v>25237366</v>
      </c>
      <c r="T13" s="28">
        <v>0</v>
      </c>
      <c r="U13" s="29">
        <v>25237366</v>
      </c>
      <c r="V13" s="27">
        <v>365966000</v>
      </c>
      <c r="W13" s="28">
        <v>0</v>
      </c>
      <c r="X13" s="29">
        <v>365966000</v>
      </c>
      <c r="Y13" s="27">
        <v>20559627</v>
      </c>
      <c r="Z13" s="28">
        <v>0</v>
      </c>
      <c r="AA13" s="29">
        <v>20559627</v>
      </c>
      <c r="AB13" s="27">
        <v>0</v>
      </c>
      <c r="AC13" s="28">
        <v>0</v>
      </c>
      <c r="AD13" s="29">
        <v>0</v>
      </c>
      <c r="AE13" s="27">
        <v>42360497</v>
      </c>
      <c r="AF13" s="28">
        <v>0</v>
      </c>
      <c r="AG13" s="29">
        <v>42360497</v>
      </c>
      <c r="AH13" s="27">
        <v>19003617</v>
      </c>
      <c r="AI13" s="28">
        <v>0</v>
      </c>
      <c r="AJ13" s="29">
        <v>19003617</v>
      </c>
      <c r="AK13" s="27">
        <v>1455505</v>
      </c>
      <c r="AL13" s="28">
        <v>0</v>
      </c>
      <c r="AM13" s="29">
        <v>1455505</v>
      </c>
      <c r="AN13" s="27">
        <v>13344087</v>
      </c>
      <c r="AO13" s="28">
        <v>0</v>
      </c>
      <c r="AP13" s="29">
        <v>13344087</v>
      </c>
      <c r="AQ13" s="27">
        <v>26318093</v>
      </c>
      <c r="AR13" s="28">
        <v>0</v>
      </c>
      <c r="AS13" s="29">
        <v>26318093</v>
      </c>
      <c r="AT13" s="27">
        <v>20065615</v>
      </c>
      <c r="AU13" s="28">
        <v>0</v>
      </c>
      <c r="AV13" s="29">
        <v>20065615</v>
      </c>
      <c r="AW13" s="27">
        <v>29886971</v>
      </c>
      <c r="AX13" s="28">
        <v>0</v>
      </c>
      <c r="AY13" s="29">
        <v>29886971</v>
      </c>
      <c r="AZ13" s="27">
        <v>31110399</v>
      </c>
      <c r="BA13" s="28">
        <v>0</v>
      </c>
      <c r="BB13" s="29">
        <v>31110399</v>
      </c>
      <c r="BC13" s="27">
        <v>26833841</v>
      </c>
      <c r="BD13" s="28">
        <v>0</v>
      </c>
      <c r="BE13" s="29">
        <v>26833841</v>
      </c>
      <c r="BF13" s="27">
        <v>4888918</v>
      </c>
      <c r="BG13" s="28">
        <v>0</v>
      </c>
      <c r="BH13" s="29">
        <v>4888918</v>
      </c>
      <c r="BI13" s="27">
        <v>59155000</v>
      </c>
      <c r="BJ13" s="28">
        <v>0</v>
      </c>
      <c r="BK13" s="29">
        <v>59155000</v>
      </c>
      <c r="BL13" s="27">
        <v>1056555</v>
      </c>
      <c r="BM13" s="28">
        <v>0</v>
      </c>
      <c r="BN13" s="29">
        <v>1056555</v>
      </c>
      <c r="BO13" s="27">
        <v>8091449</v>
      </c>
      <c r="BP13" s="28">
        <v>0</v>
      </c>
      <c r="BQ13" s="29">
        <v>8091449</v>
      </c>
      <c r="BR13" s="27">
        <v>12572712</v>
      </c>
      <c r="BS13" s="28">
        <v>0</v>
      </c>
      <c r="BT13" s="29">
        <v>12572712</v>
      </c>
      <c r="BU13" s="27">
        <v>18044880</v>
      </c>
      <c r="BV13" s="28">
        <v>0</v>
      </c>
      <c r="BW13" s="29">
        <v>18044880</v>
      </c>
      <c r="BX13" s="27">
        <v>-1250542</v>
      </c>
      <c r="BY13" s="28">
        <v>0</v>
      </c>
      <c r="BZ13" s="29">
        <v>-1250542</v>
      </c>
      <c r="CA13" s="27">
        <v>13930684</v>
      </c>
      <c r="CB13" s="28">
        <v>0</v>
      </c>
      <c r="CC13" s="29">
        <v>13930684</v>
      </c>
      <c r="CD13" s="27">
        <v>11451050</v>
      </c>
      <c r="CE13" s="28">
        <v>0</v>
      </c>
      <c r="CF13" s="29">
        <v>11451050</v>
      </c>
      <c r="CG13" s="27">
        <v>11646393</v>
      </c>
      <c r="CH13" s="28">
        <v>0</v>
      </c>
      <c r="CI13" s="29">
        <v>11646393</v>
      </c>
      <c r="CJ13" s="27">
        <v>0</v>
      </c>
      <c r="CK13" s="28">
        <v>0</v>
      </c>
      <c r="CL13" s="29">
        <v>0</v>
      </c>
      <c r="CM13" s="27">
        <v>27613709</v>
      </c>
      <c r="CN13" s="28">
        <v>0</v>
      </c>
      <c r="CO13" s="29">
        <v>27613709</v>
      </c>
      <c r="CP13" s="27">
        <v>32420508</v>
      </c>
      <c r="CQ13" s="28">
        <v>0</v>
      </c>
      <c r="CR13" s="29">
        <v>32420508</v>
      </c>
      <c r="CS13" s="27">
        <v>29922000</v>
      </c>
      <c r="CT13" s="28">
        <v>0</v>
      </c>
      <c r="CU13" s="29">
        <v>29922000</v>
      </c>
      <c r="CV13" s="27">
        <v>23282892</v>
      </c>
      <c r="CW13" s="28">
        <v>0</v>
      </c>
      <c r="CX13" s="29">
        <v>23282892</v>
      </c>
      <c r="CY13" s="27">
        <v>14361894</v>
      </c>
      <c r="CZ13" s="28">
        <v>0</v>
      </c>
      <c r="DA13" s="29">
        <v>14361894</v>
      </c>
      <c r="DB13" s="27">
        <v>2630374</v>
      </c>
      <c r="DC13" s="28">
        <v>0</v>
      </c>
      <c r="DD13" s="29">
        <v>2630374</v>
      </c>
      <c r="DE13" s="27">
        <v>2926356</v>
      </c>
      <c r="DF13" s="28">
        <v>0</v>
      </c>
      <c r="DG13" s="29">
        <v>2926356</v>
      </c>
      <c r="DH13" s="27">
        <v>10706916</v>
      </c>
      <c r="DI13" s="28">
        <v>0</v>
      </c>
      <c r="DJ13" s="29">
        <v>10706916</v>
      </c>
      <c r="DK13" s="27">
        <v>34090795</v>
      </c>
      <c r="DL13" s="28">
        <v>0</v>
      </c>
      <c r="DM13" s="29">
        <v>34090795</v>
      </c>
      <c r="DN13" s="27">
        <v>8454465</v>
      </c>
      <c r="DO13" s="28">
        <v>0</v>
      </c>
      <c r="DP13" s="29">
        <v>8454465</v>
      </c>
      <c r="DQ13" s="27">
        <v>9096535</v>
      </c>
      <c r="DR13" s="28">
        <v>0</v>
      </c>
      <c r="DS13" s="29">
        <v>9096535</v>
      </c>
      <c r="DT13" s="27">
        <v>8763838</v>
      </c>
      <c r="DU13" s="28">
        <v>0</v>
      </c>
      <c r="DV13" s="29">
        <v>8763838</v>
      </c>
      <c r="DW13" s="27">
        <v>21922048</v>
      </c>
      <c r="DX13" s="28">
        <v>0</v>
      </c>
      <c r="DY13" s="29">
        <v>21922048</v>
      </c>
      <c r="DZ13" s="27">
        <v>22072086</v>
      </c>
      <c r="EA13" s="28">
        <v>0</v>
      </c>
      <c r="EB13" s="29">
        <v>22072086</v>
      </c>
      <c r="EC13" s="27">
        <v>23993030</v>
      </c>
      <c r="ED13" s="28">
        <v>0</v>
      </c>
      <c r="EE13" s="29">
        <v>23993030</v>
      </c>
      <c r="EF13" s="27" cm="1">
        <f t="array" ref="EF13">SUMPRODUCT((D13:EE13)*($D$5:$EE$5="Regulated"))</f>
        <v>1248339851</v>
      </c>
      <c r="EG13" s="27" cm="1">
        <f t="array" ref="EG13">SUMPRODUCT((D13:EE13)*($D$5:$EE$5="Unregulated"))</f>
        <v>0</v>
      </c>
      <c r="EH13" s="33">
        <f t="shared" si="0"/>
        <v>1248339851</v>
      </c>
    </row>
    <row r="14" spans="1:138" ht="23.65" customHeight="1">
      <c r="A14" s="32"/>
      <c r="B14" s="28" t="s">
        <v>56</v>
      </c>
      <c r="C14" s="29" t="s">
        <v>57</v>
      </c>
      <c r="D14" s="27">
        <v>3923672</v>
      </c>
      <c r="E14" s="28">
        <v>0</v>
      </c>
      <c r="F14" s="29">
        <v>3923672</v>
      </c>
      <c r="G14" s="27">
        <v>47194039</v>
      </c>
      <c r="H14" s="28">
        <v>0</v>
      </c>
      <c r="I14" s="29">
        <v>47194039</v>
      </c>
      <c r="J14" s="27">
        <v>15455529</v>
      </c>
      <c r="K14" s="28">
        <v>0</v>
      </c>
      <c r="L14" s="29">
        <v>15455529</v>
      </c>
      <c r="M14" s="27">
        <v>2073806</v>
      </c>
      <c r="N14" s="28">
        <v>223873</v>
      </c>
      <c r="O14" s="29">
        <v>2297679</v>
      </c>
      <c r="P14" s="27">
        <v>2975809</v>
      </c>
      <c r="Q14" s="28">
        <v>0</v>
      </c>
      <c r="R14" s="29">
        <v>2975809</v>
      </c>
      <c r="S14" s="27">
        <v>19788788</v>
      </c>
      <c r="T14" s="28">
        <v>0</v>
      </c>
      <c r="U14" s="29">
        <v>19788788</v>
      </c>
      <c r="V14" s="27">
        <v>47611000</v>
      </c>
      <c r="W14" s="28">
        <v>0</v>
      </c>
      <c r="X14" s="29">
        <v>47611000</v>
      </c>
      <c r="Y14" s="27">
        <v>13340681</v>
      </c>
      <c r="Z14" s="28">
        <v>0</v>
      </c>
      <c r="AA14" s="29">
        <v>13340681</v>
      </c>
      <c r="AB14" s="27">
        <v>10924715</v>
      </c>
      <c r="AC14" s="28">
        <v>0</v>
      </c>
      <c r="AD14" s="29">
        <v>10924715</v>
      </c>
      <c r="AE14" s="27">
        <v>6878554</v>
      </c>
      <c r="AF14" s="28">
        <v>0</v>
      </c>
      <c r="AG14" s="29">
        <v>6878554</v>
      </c>
      <c r="AH14" s="27">
        <v>4049693</v>
      </c>
      <c r="AI14" s="28">
        <v>0</v>
      </c>
      <c r="AJ14" s="29">
        <v>4049693</v>
      </c>
      <c r="AK14" s="27">
        <v>1264371</v>
      </c>
      <c r="AL14" s="28">
        <v>0</v>
      </c>
      <c r="AM14" s="29">
        <v>1264371</v>
      </c>
      <c r="AN14" s="27">
        <v>1329338</v>
      </c>
      <c r="AO14" s="28">
        <v>0</v>
      </c>
      <c r="AP14" s="29">
        <v>1329338</v>
      </c>
      <c r="AQ14" s="27">
        <v>6917367</v>
      </c>
      <c r="AR14" s="28">
        <v>0</v>
      </c>
      <c r="AS14" s="29">
        <v>6917367</v>
      </c>
      <c r="AT14" s="27">
        <v>4066018</v>
      </c>
      <c r="AU14" s="28">
        <v>0</v>
      </c>
      <c r="AV14" s="29">
        <v>4066018</v>
      </c>
      <c r="AW14" s="27">
        <v>14921583</v>
      </c>
      <c r="AX14" s="28">
        <v>0</v>
      </c>
      <c r="AY14" s="29">
        <v>14921583</v>
      </c>
      <c r="AZ14" s="27">
        <v>3562469</v>
      </c>
      <c r="BA14" s="28">
        <v>0</v>
      </c>
      <c r="BB14" s="29">
        <v>3562469</v>
      </c>
      <c r="BC14" s="27">
        <v>2542653</v>
      </c>
      <c r="BD14" s="28">
        <v>0</v>
      </c>
      <c r="BE14" s="29">
        <v>2542653</v>
      </c>
      <c r="BF14" s="27">
        <v>1309982</v>
      </c>
      <c r="BG14" s="28">
        <v>0</v>
      </c>
      <c r="BH14" s="29">
        <v>1309982</v>
      </c>
      <c r="BI14" s="27">
        <v>11843000</v>
      </c>
      <c r="BJ14" s="28">
        <v>0</v>
      </c>
      <c r="BK14" s="29">
        <v>11843000</v>
      </c>
      <c r="BL14" s="27">
        <v>616459</v>
      </c>
      <c r="BM14" s="28">
        <v>0</v>
      </c>
      <c r="BN14" s="29">
        <v>616459</v>
      </c>
      <c r="BO14" s="27">
        <v>0</v>
      </c>
      <c r="BP14" s="28">
        <v>0</v>
      </c>
      <c r="BQ14" s="29">
        <v>0</v>
      </c>
      <c r="BR14" s="27">
        <v>1477709</v>
      </c>
      <c r="BS14" s="28">
        <v>0</v>
      </c>
      <c r="BT14" s="29">
        <v>1477709</v>
      </c>
      <c r="BU14" s="27">
        <v>2640694</v>
      </c>
      <c r="BV14" s="28">
        <v>0</v>
      </c>
      <c r="BW14" s="29">
        <v>2640694</v>
      </c>
      <c r="BX14" s="27">
        <v>5185145</v>
      </c>
      <c r="BY14" s="28">
        <v>0</v>
      </c>
      <c r="BZ14" s="29">
        <v>5185145</v>
      </c>
      <c r="CA14" s="27">
        <v>2638950</v>
      </c>
      <c r="CB14" s="28">
        <v>0</v>
      </c>
      <c r="CC14" s="29">
        <v>2638950</v>
      </c>
      <c r="CD14" s="27">
        <v>15152984</v>
      </c>
      <c r="CE14" s="28">
        <v>0</v>
      </c>
      <c r="CF14" s="29">
        <v>15152984</v>
      </c>
      <c r="CG14" s="27">
        <v>1392130</v>
      </c>
      <c r="CH14" s="28">
        <v>0</v>
      </c>
      <c r="CI14" s="29">
        <v>1392130</v>
      </c>
      <c r="CJ14" s="27">
        <v>1916250</v>
      </c>
      <c r="CK14" s="28">
        <v>0</v>
      </c>
      <c r="CL14" s="29">
        <v>1916250</v>
      </c>
      <c r="CM14" s="27">
        <v>10115439</v>
      </c>
      <c r="CN14" s="28">
        <v>0</v>
      </c>
      <c r="CO14" s="29">
        <v>10115439</v>
      </c>
      <c r="CP14" s="27">
        <v>5307763</v>
      </c>
      <c r="CQ14" s="28">
        <v>0</v>
      </c>
      <c r="CR14" s="29">
        <v>5307763</v>
      </c>
      <c r="CS14" s="27">
        <v>4236000</v>
      </c>
      <c r="CT14" s="28">
        <v>0</v>
      </c>
      <c r="CU14" s="29">
        <v>4236000</v>
      </c>
      <c r="CV14" s="27">
        <v>9477241</v>
      </c>
      <c r="CW14" s="28">
        <v>0</v>
      </c>
      <c r="CX14" s="29">
        <v>9477241</v>
      </c>
      <c r="CY14" s="27">
        <v>16602442</v>
      </c>
      <c r="CZ14" s="28">
        <v>0</v>
      </c>
      <c r="DA14" s="29">
        <v>16602442</v>
      </c>
      <c r="DB14" s="27">
        <v>749064</v>
      </c>
      <c r="DC14" s="28">
        <v>0</v>
      </c>
      <c r="DD14" s="29">
        <v>749064</v>
      </c>
      <c r="DE14" s="27">
        <v>989643</v>
      </c>
      <c r="DF14" s="28">
        <v>0</v>
      </c>
      <c r="DG14" s="29">
        <v>989643</v>
      </c>
      <c r="DH14" s="27">
        <v>3264937</v>
      </c>
      <c r="DI14" s="28">
        <v>0</v>
      </c>
      <c r="DJ14" s="29">
        <v>3264937</v>
      </c>
      <c r="DK14" s="27">
        <v>6168774</v>
      </c>
      <c r="DL14" s="28">
        <v>0</v>
      </c>
      <c r="DM14" s="29">
        <v>6168774</v>
      </c>
      <c r="DN14" s="27">
        <v>2861157</v>
      </c>
      <c r="DO14" s="28">
        <v>92317</v>
      </c>
      <c r="DP14" s="29">
        <v>2953474</v>
      </c>
      <c r="DQ14" s="27">
        <v>747715</v>
      </c>
      <c r="DR14" s="28">
        <v>53551</v>
      </c>
      <c r="DS14" s="29">
        <v>801266</v>
      </c>
      <c r="DT14" s="27">
        <v>5546944</v>
      </c>
      <c r="DU14" s="28">
        <v>937865</v>
      </c>
      <c r="DV14" s="29">
        <v>6484809</v>
      </c>
      <c r="DW14" s="27">
        <v>2191233</v>
      </c>
      <c r="DX14" s="28">
        <v>0</v>
      </c>
      <c r="DY14" s="29">
        <v>2191233</v>
      </c>
      <c r="DZ14" s="27">
        <v>5409051</v>
      </c>
      <c r="EA14" s="28">
        <v>0</v>
      </c>
      <c r="EB14" s="29">
        <v>5409051</v>
      </c>
      <c r="EC14" s="27">
        <v>7712250</v>
      </c>
      <c r="ED14" s="28">
        <v>0</v>
      </c>
      <c r="EE14" s="29">
        <v>7712250</v>
      </c>
      <c r="EF14" s="27" cm="1">
        <f t="array" ref="EF14">SUMPRODUCT((D14:EE14)*($D$5:$EE$5="Regulated"))</f>
        <v>334373041</v>
      </c>
      <c r="EG14" s="27" cm="1">
        <f t="array" ref="EG14">SUMPRODUCT((D14:EE14)*($D$5:$EE$5="Unregulated"))</f>
        <v>1307606</v>
      </c>
      <c r="EH14" s="33">
        <f t="shared" si="0"/>
        <v>335680647</v>
      </c>
    </row>
    <row r="15" spans="1:138" ht="23.65" customHeight="1">
      <c r="A15" s="32"/>
      <c r="B15" s="28" t="s">
        <v>58</v>
      </c>
      <c r="C15" s="29" t="s">
        <v>59</v>
      </c>
      <c r="D15" s="27">
        <v>5406909</v>
      </c>
      <c r="E15" s="28">
        <v>0</v>
      </c>
      <c r="F15" s="29">
        <v>5406909</v>
      </c>
      <c r="G15" s="27">
        <v>0</v>
      </c>
      <c r="H15" s="28">
        <v>0</v>
      </c>
      <c r="I15" s="29">
        <v>0</v>
      </c>
      <c r="J15" s="27">
        <v>0</v>
      </c>
      <c r="K15" s="28">
        <v>7580</v>
      </c>
      <c r="L15" s="29">
        <v>7580</v>
      </c>
      <c r="M15" s="27">
        <v>29517</v>
      </c>
      <c r="N15" s="28">
        <v>8652218</v>
      </c>
      <c r="O15" s="29">
        <v>8681735</v>
      </c>
      <c r="P15" s="27">
        <v>0</v>
      </c>
      <c r="Q15" s="28">
        <v>0</v>
      </c>
      <c r="R15" s="29">
        <v>0</v>
      </c>
      <c r="S15" s="27">
        <v>7474465</v>
      </c>
      <c r="T15" s="28">
        <v>0</v>
      </c>
      <c r="U15" s="29">
        <v>7474465</v>
      </c>
      <c r="V15" s="27">
        <v>0</v>
      </c>
      <c r="W15" s="28">
        <v>0</v>
      </c>
      <c r="X15" s="29">
        <v>0</v>
      </c>
      <c r="Y15" s="27">
        <v>3912019</v>
      </c>
      <c r="Z15" s="28">
        <v>0</v>
      </c>
      <c r="AA15" s="29">
        <v>3912019</v>
      </c>
      <c r="AB15" s="27">
        <v>85893027</v>
      </c>
      <c r="AC15" s="28">
        <v>0</v>
      </c>
      <c r="AD15" s="29">
        <v>85893027</v>
      </c>
      <c r="AE15" s="27">
        <v>2517154</v>
      </c>
      <c r="AF15" s="28">
        <v>45431119</v>
      </c>
      <c r="AG15" s="29">
        <v>47948273</v>
      </c>
      <c r="AH15" s="27">
        <v>15530656</v>
      </c>
      <c r="AI15" s="28">
        <v>0</v>
      </c>
      <c r="AJ15" s="29">
        <v>15530656</v>
      </c>
      <c r="AK15" s="27">
        <v>14041</v>
      </c>
      <c r="AL15" s="28">
        <v>30388</v>
      </c>
      <c r="AM15" s="29">
        <v>44429</v>
      </c>
      <c r="AN15" s="27">
        <v>847425</v>
      </c>
      <c r="AO15" s="28">
        <v>13292429</v>
      </c>
      <c r="AP15" s="29">
        <v>14139854</v>
      </c>
      <c r="AQ15" s="27">
        <v>4828743</v>
      </c>
      <c r="AR15" s="28">
        <v>0</v>
      </c>
      <c r="AS15" s="29">
        <v>4828743</v>
      </c>
      <c r="AT15" s="27">
        <v>11121874</v>
      </c>
      <c r="AU15" s="28">
        <v>0</v>
      </c>
      <c r="AV15" s="29">
        <v>11121874</v>
      </c>
      <c r="AW15" s="27">
        <v>10281558</v>
      </c>
      <c r="AX15" s="28">
        <v>0</v>
      </c>
      <c r="AY15" s="29">
        <v>10281558</v>
      </c>
      <c r="AZ15" s="27">
        <v>780513</v>
      </c>
      <c r="BA15" s="28">
        <v>25413824</v>
      </c>
      <c r="BB15" s="29">
        <v>26194337</v>
      </c>
      <c r="BC15" s="27">
        <v>0</v>
      </c>
      <c r="BD15" s="28">
        <v>0</v>
      </c>
      <c r="BE15" s="29">
        <v>0</v>
      </c>
      <c r="BF15" s="27">
        <v>2146639</v>
      </c>
      <c r="BG15" s="28">
        <v>7247387</v>
      </c>
      <c r="BH15" s="29">
        <v>9394026</v>
      </c>
      <c r="BI15" s="27">
        <v>1675000</v>
      </c>
      <c r="BJ15" s="28">
        <v>0</v>
      </c>
      <c r="BK15" s="29">
        <v>1675000</v>
      </c>
      <c r="BL15" s="27">
        <v>0</v>
      </c>
      <c r="BM15" s="28">
        <v>0</v>
      </c>
      <c r="BN15" s="29">
        <v>0</v>
      </c>
      <c r="BO15" s="27">
        <v>5389058</v>
      </c>
      <c r="BP15" s="28">
        <v>0</v>
      </c>
      <c r="BQ15" s="29">
        <v>5389058</v>
      </c>
      <c r="BR15" s="27">
        <v>7435176</v>
      </c>
      <c r="BS15" s="28">
        <v>0</v>
      </c>
      <c r="BT15" s="29">
        <v>7435176</v>
      </c>
      <c r="BU15" s="27">
        <v>-2183925</v>
      </c>
      <c r="BV15" s="28">
        <v>12618998</v>
      </c>
      <c r="BW15" s="29">
        <v>10435073</v>
      </c>
      <c r="BX15" s="27">
        <v>0</v>
      </c>
      <c r="BY15" s="28">
        <v>-1532</v>
      </c>
      <c r="BZ15" s="29">
        <v>-1532</v>
      </c>
      <c r="CA15" s="27">
        <v>3617667</v>
      </c>
      <c r="CB15" s="28">
        <v>6890</v>
      </c>
      <c r="CC15" s="29">
        <v>3624557</v>
      </c>
      <c r="CD15" s="27">
        <v>0</v>
      </c>
      <c r="CE15" s="28">
        <v>0</v>
      </c>
      <c r="CF15" s="29">
        <v>0</v>
      </c>
      <c r="CG15" s="27">
        <v>4165491</v>
      </c>
      <c r="CH15" s="28">
        <v>0</v>
      </c>
      <c r="CI15" s="29">
        <v>4165491</v>
      </c>
      <c r="CJ15" s="27">
        <v>27173867</v>
      </c>
      <c r="CK15" s="28">
        <v>-25785</v>
      </c>
      <c r="CL15" s="29">
        <v>27148082</v>
      </c>
      <c r="CM15" s="27">
        <v>0</v>
      </c>
      <c r="CN15" s="28">
        <v>28957</v>
      </c>
      <c r="CO15" s="29">
        <v>28957</v>
      </c>
      <c r="CP15" s="27">
        <v>0</v>
      </c>
      <c r="CQ15" s="28">
        <v>57424927</v>
      </c>
      <c r="CR15" s="29">
        <v>57424927</v>
      </c>
      <c r="CS15" s="27">
        <v>35000</v>
      </c>
      <c r="CT15" s="28">
        <v>0</v>
      </c>
      <c r="CU15" s="29">
        <v>35000</v>
      </c>
      <c r="CV15" s="27">
        <v>0</v>
      </c>
      <c r="CW15" s="28">
        <v>59919</v>
      </c>
      <c r="CX15" s="29">
        <v>59919</v>
      </c>
      <c r="CY15" s="27">
        <v>-7728445</v>
      </c>
      <c r="CZ15" s="28">
        <v>0</v>
      </c>
      <c r="DA15" s="29">
        <v>-7728445</v>
      </c>
      <c r="DB15" s="27">
        <v>519447</v>
      </c>
      <c r="DC15" s="28">
        <v>0</v>
      </c>
      <c r="DD15" s="29">
        <v>519447</v>
      </c>
      <c r="DE15" s="27">
        <v>34610</v>
      </c>
      <c r="DF15" s="28">
        <v>0</v>
      </c>
      <c r="DG15" s="29">
        <v>34610</v>
      </c>
      <c r="DH15" s="27">
        <v>741217</v>
      </c>
      <c r="DI15" s="28">
        <v>17634427</v>
      </c>
      <c r="DJ15" s="29">
        <v>18375644</v>
      </c>
      <c r="DK15" s="27">
        <v>0</v>
      </c>
      <c r="DL15" s="28">
        <v>0</v>
      </c>
      <c r="DM15" s="29">
        <v>0</v>
      </c>
      <c r="DN15" s="27">
        <v>0</v>
      </c>
      <c r="DO15" s="28">
        <v>3305802</v>
      </c>
      <c r="DP15" s="29">
        <v>3305802</v>
      </c>
      <c r="DQ15" s="27">
        <v>6769</v>
      </c>
      <c r="DR15" s="28">
        <v>774356</v>
      </c>
      <c r="DS15" s="29">
        <v>781125</v>
      </c>
      <c r="DT15" s="27">
        <v>737562</v>
      </c>
      <c r="DU15" s="28">
        <v>0</v>
      </c>
      <c r="DV15" s="29">
        <v>737562</v>
      </c>
      <c r="DW15" s="27">
        <v>-347719</v>
      </c>
      <c r="DX15" s="28">
        <v>19813605</v>
      </c>
      <c r="DY15" s="29">
        <v>19465886</v>
      </c>
      <c r="DZ15" s="27">
        <v>17213527</v>
      </c>
      <c r="EA15" s="28">
        <v>0</v>
      </c>
      <c r="EB15" s="29">
        <v>17213527</v>
      </c>
      <c r="EC15" s="27">
        <v>0</v>
      </c>
      <c r="ED15" s="28">
        <v>0</v>
      </c>
      <c r="EE15" s="29">
        <v>0</v>
      </c>
      <c r="EF15" s="27" cm="1">
        <f t="array" ref="EF15">SUMPRODUCT((D15:EE15)*($D$5:$EE$5="Regulated"))</f>
        <v>209268842</v>
      </c>
      <c r="EG15" s="27" cm="1">
        <f t="array" ref="EG15">SUMPRODUCT((D15:EE15)*($D$5:$EE$5="Unregulated"))</f>
        <v>211715509</v>
      </c>
      <c r="EH15" s="33">
        <f t="shared" si="0"/>
        <v>420984351</v>
      </c>
    </row>
    <row r="16" spans="1:138" ht="23.65" customHeight="1">
      <c r="A16" s="32"/>
      <c r="B16" s="28" t="s">
        <v>60</v>
      </c>
      <c r="C16" s="29" t="s">
        <v>61</v>
      </c>
      <c r="D16" s="27">
        <v>15864465</v>
      </c>
      <c r="E16" s="28">
        <v>0</v>
      </c>
      <c r="F16" s="29">
        <v>15864465</v>
      </c>
      <c r="G16" s="27">
        <v>54755513</v>
      </c>
      <c r="H16" s="28">
        <v>0</v>
      </c>
      <c r="I16" s="29">
        <v>54755513</v>
      </c>
      <c r="J16" s="27">
        <v>4975642</v>
      </c>
      <c r="K16" s="28">
        <v>0</v>
      </c>
      <c r="L16" s="29">
        <v>4975642</v>
      </c>
      <c r="M16" s="27">
        <v>11581472</v>
      </c>
      <c r="N16" s="28">
        <v>0</v>
      </c>
      <c r="O16" s="29">
        <v>11581472</v>
      </c>
      <c r="P16" s="27">
        <v>11781600</v>
      </c>
      <c r="Q16" s="28">
        <v>0</v>
      </c>
      <c r="R16" s="29">
        <v>11781600</v>
      </c>
      <c r="S16" s="27">
        <v>24089037</v>
      </c>
      <c r="T16" s="28">
        <v>0</v>
      </c>
      <c r="U16" s="29">
        <v>24089037</v>
      </c>
      <c r="V16" s="27">
        <v>5019000</v>
      </c>
      <c r="W16" s="28">
        <v>0</v>
      </c>
      <c r="X16" s="29">
        <v>5019000</v>
      </c>
      <c r="Y16" s="27">
        <v>24105772</v>
      </c>
      <c r="Z16" s="28">
        <v>0</v>
      </c>
      <c r="AA16" s="29">
        <v>24105772</v>
      </c>
      <c r="AB16" s="27">
        <v>0</v>
      </c>
      <c r="AC16" s="28">
        <v>0</v>
      </c>
      <c r="AD16" s="29">
        <v>0</v>
      </c>
      <c r="AE16" s="27">
        <v>30957780</v>
      </c>
      <c r="AF16" s="28">
        <v>0</v>
      </c>
      <c r="AG16" s="29">
        <v>30957780</v>
      </c>
      <c r="AH16" s="27">
        <v>8897022</v>
      </c>
      <c r="AI16" s="28">
        <v>0</v>
      </c>
      <c r="AJ16" s="29">
        <v>8897022</v>
      </c>
      <c r="AK16" s="27">
        <v>7591290</v>
      </c>
      <c r="AL16" s="28">
        <v>0</v>
      </c>
      <c r="AM16" s="29">
        <v>7591290</v>
      </c>
      <c r="AN16" s="27">
        <v>10198438</v>
      </c>
      <c r="AO16" s="28">
        <v>0</v>
      </c>
      <c r="AP16" s="29">
        <v>10198438</v>
      </c>
      <c r="AQ16" s="27">
        <v>16575300</v>
      </c>
      <c r="AR16" s="28">
        <v>0</v>
      </c>
      <c r="AS16" s="29">
        <v>16575300</v>
      </c>
      <c r="AT16" s="27">
        <v>13710449</v>
      </c>
      <c r="AU16" s="28">
        <v>0</v>
      </c>
      <c r="AV16" s="29">
        <v>13710449</v>
      </c>
      <c r="AW16" s="27">
        <v>16165101</v>
      </c>
      <c r="AX16" s="28">
        <v>0</v>
      </c>
      <c r="AY16" s="29">
        <v>16165101</v>
      </c>
      <c r="AZ16" s="27">
        <v>21084923</v>
      </c>
      <c r="BA16" s="28">
        <v>0</v>
      </c>
      <c r="BB16" s="29">
        <v>21084923</v>
      </c>
      <c r="BC16" s="27">
        <v>26287630</v>
      </c>
      <c r="BD16" s="28">
        <v>0</v>
      </c>
      <c r="BE16" s="29">
        <v>26287630</v>
      </c>
      <c r="BF16" s="27">
        <v>6603646</v>
      </c>
      <c r="BG16" s="28">
        <v>0</v>
      </c>
      <c r="BH16" s="29">
        <v>6603646</v>
      </c>
      <c r="BI16" s="27">
        <v>30445000</v>
      </c>
      <c r="BJ16" s="28">
        <v>0</v>
      </c>
      <c r="BK16" s="29">
        <v>30445000</v>
      </c>
      <c r="BL16" s="27">
        <v>3910334</v>
      </c>
      <c r="BM16" s="28">
        <v>0</v>
      </c>
      <c r="BN16" s="29">
        <v>3910334</v>
      </c>
      <c r="BO16" s="27">
        <v>6966349</v>
      </c>
      <c r="BP16" s="28">
        <v>0</v>
      </c>
      <c r="BQ16" s="29">
        <v>6966349</v>
      </c>
      <c r="BR16" s="27">
        <v>9104380</v>
      </c>
      <c r="BS16" s="28">
        <v>0</v>
      </c>
      <c r="BT16" s="29">
        <v>9104380</v>
      </c>
      <c r="BU16" s="27">
        <v>8648598</v>
      </c>
      <c r="BV16" s="28">
        <v>0</v>
      </c>
      <c r="BW16" s="29">
        <v>8648598</v>
      </c>
      <c r="BX16" s="27">
        <v>-959839</v>
      </c>
      <c r="BY16" s="28">
        <v>0</v>
      </c>
      <c r="BZ16" s="29">
        <v>-959839</v>
      </c>
      <c r="CA16" s="27">
        <v>14665458</v>
      </c>
      <c r="CB16" s="28">
        <v>0</v>
      </c>
      <c r="CC16" s="29">
        <v>14665458</v>
      </c>
      <c r="CD16" s="27">
        <v>9788085</v>
      </c>
      <c r="CE16" s="28">
        <v>0</v>
      </c>
      <c r="CF16" s="29">
        <v>9788085</v>
      </c>
      <c r="CG16" s="27">
        <v>6712282</v>
      </c>
      <c r="CH16" s="28">
        <v>0</v>
      </c>
      <c r="CI16" s="29">
        <v>6712282</v>
      </c>
      <c r="CJ16" s="27">
        <v>0</v>
      </c>
      <c r="CK16" s="28">
        <v>0</v>
      </c>
      <c r="CL16" s="29">
        <v>0</v>
      </c>
      <c r="CM16" s="27">
        <v>17274893</v>
      </c>
      <c r="CN16" s="28">
        <v>0</v>
      </c>
      <c r="CO16" s="29">
        <v>17274893</v>
      </c>
      <c r="CP16" s="27">
        <v>25525914</v>
      </c>
      <c r="CQ16" s="28">
        <v>0</v>
      </c>
      <c r="CR16" s="29">
        <v>25525914</v>
      </c>
      <c r="CS16" s="27">
        <v>7651000</v>
      </c>
      <c r="CT16" s="28">
        <v>0</v>
      </c>
      <c r="CU16" s="29">
        <v>7651000</v>
      </c>
      <c r="CV16" s="27">
        <v>15961449</v>
      </c>
      <c r="CW16" s="28">
        <v>0</v>
      </c>
      <c r="CX16" s="29">
        <v>15961449</v>
      </c>
      <c r="CY16" s="27">
        <v>8656888</v>
      </c>
      <c r="CZ16" s="28">
        <v>0</v>
      </c>
      <c r="DA16" s="29">
        <v>8656888</v>
      </c>
      <c r="DB16" s="27">
        <v>2159425</v>
      </c>
      <c r="DC16" s="28">
        <v>0</v>
      </c>
      <c r="DD16" s="29">
        <v>2159425</v>
      </c>
      <c r="DE16" s="27">
        <v>10065517</v>
      </c>
      <c r="DF16" s="28">
        <v>0</v>
      </c>
      <c r="DG16" s="29">
        <v>10065517</v>
      </c>
      <c r="DH16" s="27">
        <v>8801473</v>
      </c>
      <c r="DI16" s="28">
        <v>0</v>
      </c>
      <c r="DJ16" s="29">
        <v>8801473</v>
      </c>
      <c r="DK16" s="27">
        <v>19328021</v>
      </c>
      <c r="DL16" s="28">
        <v>0</v>
      </c>
      <c r="DM16" s="29">
        <v>19328021</v>
      </c>
      <c r="DN16" s="27">
        <v>0</v>
      </c>
      <c r="DO16" s="28">
        <v>0</v>
      </c>
      <c r="DP16" s="29">
        <v>0</v>
      </c>
      <c r="DQ16" s="27">
        <v>4871460</v>
      </c>
      <c r="DR16" s="28">
        <v>0</v>
      </c>
      <c r="DS16" s="29">
        <v>4871460</v>
      </c>
      <c r="DT16" s="27">
        <v>469485</v>
      </c>
      <c r="DU16" s="28">
        <v>0</v>
      </c>
      <c r="DV16" s="29">
        <v>469485</v>
      </c>
      <c r="DW16" s="27">
        <v>13448842</v>
      </c>
      <c r="DX16" s="28">
        <v>0</v>
      </c>
      <c r="DY16" s="29">
        <v>13448842</v>
      </c>
      <c r="DZ16" s="27">
        <v>11416836</v>
      </c>
      <c r="EA16" s="28">
        <v>0</v>
      </c>
      <c r="EB16" s="29">
        <v>11416836</v>
      </c>
      <c r="EC16" s="27">
        <v>3069449</v>
      </c>
      <c r="ED16" s="28">
        <v>0</v>
      </c>
      <c r="EE16" s="29">
        <v>3069449</v>
      </c>
      <c r="EF16" s="27" cm="1">
        <f t="array" ref="EF16">SUMPRODUCT((D16:EE16)*($D$5:$EE$5="Regulated"))</f>
        <v>548225379</v>
      </c>
      <c r="EG16" s="27" cm="1">
        <f t="array" ref="EG16">SUMPRODUCT((D16:EE16)*($D$5:$EE$5="Unregulated"))</f>
        <v>0</v>
      </c>
      <c r="EH16" s="33">
        <f t="shared" si="0"/>
        <v>548225379</v>
      </c>
    </row>
    <row r="17" spans="1:138" ht="23.65" customHeight="1">
      <c r="A17" s="32"/>
      <c r="B17" s="28" t="s">
        <v>62</v>
      </c>
      <c r="C17" s="29" t="s">
        <v>63</v>
      </c>
      <c r="D17" s="27">
        <v>6590706</v>
      </c>
      <c r="E17" s="28">
        <v>1881933</v>
      </c>
      <c r="F17" s="29">
        <v>8472639</v>
      </c>
      <c r="G17" s="27">
        <v>0</v>
      </c>
      <c r="H17" s="28">
        <v>0</v>
      </c>
      <c r="I17" s="29">
        <v>0</v>
      </c>
      <c r="J17" s="27">
        <v>5949853</v>
      </c>
      <c r="K17" s="28">
        <v>0</v>
      </c>
      <c r="L17" s="29">
        <v>5949853</v>
      </c>
      <c r="M17" s="27">
        <v>2974401</v>
      </c>
      <c r="N17" s="28">
        <v>397707</v>
      </c>
      <c r="O17" s="29">
        <v>3372108</v>
      </c>
      <c r="P17" s="27">
        <v>3386374</v>
      </c>
      <c r="Q17" s="28">
        <v>885889</v>
      </c>
      <c r="R17" s="29">
        <v>4272263</v>
      </c>
      <c r="S17" s="27">
        <v>0</v>
      </c>
      <c r="T17" s="28">
        <v>0</v>
      </c>
      <c r="U17" s="29">
        <v>0</v>
      </c>
      <c r="V17" s="27">
        <v>37527000</v>
      </c>
      <c r="W17" s="28">
        <v>0</v>
      </c>
      <c r="X17" s="29">
        <v>37527000</v>
      </c>
      <c r="Y17" s="27">
        <v>15524871</v>
      </c>
      <c r="Z17" s="28">
        <v>4453411</v>
      </c>
      <c r="AA17" s="29">
        <v>19978282</v>
      </c>
      <c r="AB17" s="27">
        <v>12687518</v>
      </c>
      <c r="AC17" s="28">
        <v>0</v>
      </c>
      <c r="AD17" s="29">
        <v>12687518</v>
      </c>
      <c r="AE17" s="27">
        <v>7422886</v>
      </c>
      <c r="AF17" s="28">
        <v>0</v>
      </c>
      <c r="AG17" s="29">
        <v>7422886</v>
      </c>
      <c r="AH17" s="27">
        <v>1902192</v>
      </c>
      <c r="AI17" s="28">
        <v>0</v>
      </c>
      <c r="AJ17" s="29">
        <v>1902192</v>
      </c>
      <c r="AK17" s="27">
        <v>1746064</v>
      </c>
      <c r="AL17" s="28">
        <v>253042</v>
      </c>
      <c r="AM17" s="29">
        <v>1999106</v>
      </c>
      <c r="AN17" s="27">
        <v>2349513</v>
      </c>
      <c r="AO17" s="28">
        <v>929164</v>
      </c>
      <c r="AP17" s="29">
        <v>3278677</v>
      </c>
      <c r="AQ17" s="27">
        <v>5779417</v>
      </c>
      <c r="AR17" s="28">
        <v>19474</v>
      </c>
      <c r="AS17" s="29">
        <v>5798891</v>
      </c>
      <c r="AT17" s="27">
        <v>2778652</v>
      </c>
      <c r="AU17" s="28">
        <v>46720</v>
      </c>
      <c r="AV17" s="29">
        <v>2825372</v>
      </c>
      <c r="AW17" s="27">
        <v>14127593</v>
      </c>
      <c r="AX17" s="28">
        <v>0</v>
      </c>
      <c r="AY17" s="29">
        <v>14127593</v>
      </c>
      <c r="AZ17" s="27">
        <v>4750882</v>
      </c>
      <c r="BA17" s="28">
        <v>2130038</v>
      </c>
      <c r="BB17" s="29">
        <v>6880920</v>
      </c>
      <c r="BC17" s="27">
        <v>2490895</v>
      </c>
      <c r="BD17" s="28">
        <v>0</v>
      </c>
      <c r="BE17" s="29">
        <v>2490895</v>
      </c>
      <c r="BF17" s="27">
        <v>2883083</v>
      </c>
      <c r="BG17" s="28">
        <v>713508</v>
      </c>
      <c r="BH17" s="29">
        <v>3596591</v>
      </c>
      <c r="BI17" s="27">
        <v>11202000</v>
      </c>
      <c r="BJ17" s="28">
        <v>0</v>
      </c>
      <c r="BK17" s="29">
        <v>11202000</v>
      </c>
      <c r="BL17" s="27">
        <v>2265644</v>
      </c>
      <c r="BM17" s="28">
        <v>178697</v>
      </c>
      <c r="BN17" s="29">
        <v>2444341</v>
      </c>
      <c r="BO17" s="27">
        <v>0</v>
      </c>
      <c r="BP17" s="28">
        <v>0</v>
      </c>
      <c r="BQ17" s="29">
        <v>0</v>
      </c>
      <c r="BR17" s="27">
        <v>2905524</v>
      </c>
      <c r="BS17" s="28">
        <v>0</v>
      </c>
      <c r="BT17" s="29">
        <v>2905524</v>
      </c>
      <c r="BU17" s="27">
        <v>2951004</v>
      </c>
      <c r="BV17" s="28">
        <v>0</v>
      </c>
      <c r="BW17" s="29">
        <v>2951004</v>
      </c>
      <c r="BX17" s="27">
        <v>0</v>
      </c>
      <c r="BY17" s="28">
        <v>0</v>
      </c>
      <c r="BZ17" s="29">
        <v>0</v>
      </c>
      <c r="CA17" s="27">
        <v>2431952</v>
      </c>
      <c r="CB17" s="28">
        <v>856315</v>
      </c>
      <c r="CC17" s="29">
        <v>3288267</v>
      </c>
      <c r="CD17" s="27">
        <v>0</v>
      </c>
      <c r="CE17" s="28">
        <v>0</v>
      </c>
      <c r="CF17" s="29">
        <v>0</v>
      </c>
      <c r="CG17" s="27">
        <v>2256174</v>
      </c>
      <c r="CH17" s="28">
        <v>-722</v>
      </c>
      <c r="CI17" s="29">
        <v>2255452</v>
      </c>
      <c r="CJ17" s="27">
        <v>3310142</v>
      </c>
      <c r="CK17" s="28">
        <v>0</v>
      </c>
      <c r="CL17" s="29">
        <v>3310142</v>
      </c>
      <c r="CM17" s="27">
        <v>0</v>
      </c>
      <c r="CN17" s="28">
        <v>0</v>
      </c>
      <c r="CO17" s="29">
        <v>0</v>
      </c>
      <c r="CP17" s="27">
        <v>9015342</v>
      </c>
      <c r="CQ17" s="28">
        <v>0</v>
      </c>
      <c r="CR17" s="29">
        <v>9015342</v>
      </c>
      <c r="CS17" s="27">
        <v>1824000</v>
      </c>
      <c r="CT17" s="28">
        <v>0</v>
      </c>
      <c r="CU17" s="29">
        <v>1824000</v>
      </c>
      <c r="CV17" s="27">
        <v>0</v>
      </c>
      <c r="CW17" s="28">
        <v>0</v>
      </c>
      <c r="CX17" s="29">
        <v>0</v>
      </c>
      <c r="CY17" s="27">
        <v>6606827</v>
      </c>
      <c r="CZ17" s="28">
        <v>97289</v>
      </c>
      <c r="DA17" s="29">
        <v>6704116</v>
      </c>
      <c r="DB17" s="27">
        <v>607009</v>
      </c>
      <c r="DC17" s="28">
        <v>0</v>
      </c>
      <c r="DD17" s="29">
        <v>607009</v>
      </c>
      <c r="DE17" s="27">
        <v>2485218</v>
      </c>
      <c r="DF17" s="28">
        <v>72976</v>
      </c>
      <c r="DG17" s="29">
        <v>2558194</v>
      </c>
      <c r="DH17" s="27">
        <v>3055025</v>
      </c>
      <c r="DI17" s="28">
        <v>1583002</v>
      </c>
      <c r="DJ17" s="29">
        <v>4638027</v>
      </c>
      <c r="DK17" s="27">
        <v>0</v>
      </c>
      <c r="DL17" s="28">
        <v>0</v>
      </c>
      <c r="DM17" s="29">
        <v>0</v>
      </c>
      <c r="DN17" s="27">
        <v>6464</v>
      </c>
      <c r="DO17" s="28">
        <v>0</v>
      </c>
      <c r="DP17" s="29">
        <v>6464</v>
      </c>
      <c r="DQ17" s="27">
        <v>1411645</v>
      </c>
      <c r="DR17" s="28">
        <v>173898</v>
      </c>
      <c r="DS17" s="29">
        <v>1585543</v>
      </c>
      <c r="DT17" s="27">
        <v>2458243</v>
      </c>
      <c r="DU17" s="28">
        <v>0</v>
      </c>
      <c r="DV17" s="29">
        <v>2458243</v>
      </c>
      <c r="DW17" s="27">
        <v>4605127</v>
      </c>
      <c r="DX17" s="28">
        <v>959845</v>
      </c>
      <c r="DY17" s="29">
        <v>5564972</v>
      </c>
      <c r="DZ17" s="27">
        <v>2800130</v>
      </c>
      <c r="EA17" s="28">
        <v>0</v>
      </c>
      <c r="EB17" s="29">
        <v>2800130</v>
      </c>
      <c r="EC17" s="27">
        <v>0</v>
      </c>
      <c r="ED17" s="28">
        <v>0</v>
      </c>
      <c r="EE17" s="29">
        <v>0</v>
      </c>
      <c r="EF17" s="27" cm="1">
        <f t="array" ref="EF17">SUMPRODUCT((D17:EE17)*($D$5:$EE$5="Regulated"))</f>
        <v>193069370</v>
      </c>
      <c r="EG17" s="27" cm="1">
        <f t="array" ref="EG17">SUMPRODUCT((D17:EE17)*($D$5:$EE$5="Unregulated"))</f>
        <v>15632186</v>
      </c>
      <c r="EH17" s="33">
        <f t="shared" si="0"/>
        <v>208701556</v>
      </c>
    </row>
    <row r="18" spans="1:138" ht="23.65" customHeight="1">
      <c r="A18" s="32"/>
      <c r="B18" s="28" t="s">
        <v>64</v>
      </c>
      <c r="C18" s="29" t="s">
        <v>65</v>
      </c>
      <c r="D18" s="27">
        <v>4464989</v>
      </c>
      <c r="E18" s="28">
        <v>80768911</v>
      </c>
      <c r="F18" s="29">
        <v>85233900</v>
      </c>
      <c r="G18" s="27">
        <v>0</v>
      </c>
      <c r="H18" s="28">
        <v>0</v>
      </c>
      <c r="I18" s="29">
        <v>0</v>
      </c>
      <c r="J18" s="27">
        <v>0</v>
      </c>
      <c r="K18" s="28">
        <v>280567</v>
      </c>
      <c r="L18" s="29">
        <v>280567</v>
      </c>
      <c r="M18" s="27">
        <v>48308</v>
      </c>
      <c r="N18" s="28">
        <v>17458435</v>
      </c>
      <c r="O18" s="29">
        <v>17506743</v>
      </c>
      <c r="P18" s="27">
        <v>0</v>
      </c>
      <c r="Q18" s="28">
        <v>18504036</v>
      </c>
      <c r="R18" s="29">
        <v>18504036</v>
      </c>
      <c r="S18" s="27">
        <v>7134368</v>
      </c>
      <c r="T18" s="28">
        <v>0</v>
      </c>
      <c r="U18" s="29">
        <v>7134368</v>
      </c>
      <c r="V18" s="27">
        <v>0</v>
      </c>
      <c r="W18" s="28">
        <v>4328000</v>
      </c>
      <c r="X18" s="29">
        <v>4328000</v>
      </c>
      <c r="Y18" s="27">
        <v>4537996</v>
      </c>
      <c r="Z18" s="28">
        <v>165967432</v>
      </c>
      <c r="AA18" s="29">
        <v>170505428</v>
      </c>
      <c r="AB18" s="27">
        <v>27134484</v>
      </c>
      <c r="AC18" s="28">
        <v>141330958</v>
      </c>
      <c r="AD18" s="29">
        <v>168465442</v>
      </c>
      <c r="AE18" s="27">
        <v>2178435</v>
      </c>
      <c r="AF18" s="28">
        <v>120934163</v>
      </c>
      <c r="AG18" s="29">
        <v>123112598</v>
      </c>
      <c r="AH18" s="27">
        <v>9452552</v>
      </c>
      <c r="AI18" s="28">
        <v>7519335</v>
      </c>
      <c r="AJ18" s="29">
        <v>16971887</v>
      </c>
      <c r="AK18" s="27">
        <v>77662</v>
      </c>
      <c r="AL18" s="28">
        <v>15674</v>
      </c>
      <c r="AM18" s="29">
        <v>93336</v>
      </c>
      <c r="AN18" s="27">
        <v>732474</v>
      </c>
      <c r="AO18" s="28">
        <v>31947927</v>
      </c>
      <c r="AP18" s="29">
        <v>32680401</v>
      </c>
      <c r="AQ18" s="27">
        <v>23035395</v>
      </c>
      <c r="AR18" s="28">
        <v>10641547</v>
      </c>
      <c r="AS18" s="29">
        <v>33676942</v>
      </c>
      <c r="AT18" s="27">
        <v>7598667</v>
      </c>
      <c r="AU18" s="28">
        <v>4661</v>
      </c>
      <c r="AV18" s="29">
        <v>7603328</v>
      </c>
      <c r="AW18" s="27">
        <v>6043320</v>
      </c>
      <c r="AX18" s="28">
        <v>12707177</v>
      </c>
      <c r="AY18" s="29">
        <v>18750497</v>
      </c>
      <c r="AZ18" s="27">
        <v>541954</v>
      </c>
      <c r="BA18" s="28">
        <v>79671429</v>
      </c>
      <c r="BB18" s="29">
        <v>80213383</v>
      </c>
      <c r="BC18" s="27">
        <v>0</v>
      </c>
      <c r="BD18" s="28">
        <v>35019596</v>
      </c>
      <c r="BE18" s="29">
        <v>35019596</v>
      </c>
      <c r="BF18" s="27">
        <v>1894385</v>
      </c>
      <c r="BG18" s="28">
        <v>24743973</v>
      </c>
      <c r="BH18" s="29">
        <v>26638358</v>
      </c>
      <c r="BI18" s="27">
        <v>4270000</v>
      </c>
      <c r="BJ18" s="28">
        <v>194000</v>
      </c>
      <c r="BK18" s="29">
        <v>4464000</v>
      </c>
      <c r="BL18" s="27">
        <v>293981</v>
      </c>
      <c r="BM18" s="28">
        <v>2345165</v>
      </c>
      <c r="BN18" s="29">
        <v>2639146</v>
      </c>
      <c r="BO18" s="27">
        <v>4679962</v>
      </c>
      <c r="BP18" s="28">
        <v>32411838</v>
      </c>
      <c r="BQ18" s="29">
        <v>37091800</v>
      </c>
      <c r="BR18" s="27">
        <v>5378310</v>
      </c>
      <c r="BS18" s="28">
        <v>51461992</v>
      </c>
      <c r="BT18" s="29">
        <v>56840302</v>
      </c>
      <c r="BU18" s="27">
        <v>-1297236</v>
      </c>
      <c r="BV18" s="28">
        <v>28101437</v>
      </c>
      <c r="BW18" s="29">
        <v>26804201</v>
      </c>
      <c r="BX18" s="27">
        <v>0</v>
      </c>
      <c r="BY18" s="28">
        <v>-26726</v>
      </c>
      <c r="BZ18" s="29">
        <v>-26726</v>
      </c>
      <c r="CA18" s="27">
        <v>3813216</v>
      </c>
      <c r="CB18" s="28">
        <v>42326336</v>
      </c>
      <c r="CC18" s="29">
        <v>46139552</v>
      </c>
      <c r="CD18" s="27">
        <v>0</v>
      </c>
      <c r="CE18" s="28">
        <v>216457</v>
      </c>
      <c r="CF18" s="29">
        <v>216457</v>
      </c>
      <c r="CG18" s="27">
        <v>4435654</v>
      </c>
      <c r="CH18" s="28">
        <v>3629613</v>
      </c>
      <c r="CI18" s="29">
        <v>8065267</v>
      </c>
      <c r="CJ18" s="27">
        <v>9707959</v>
      </c>
      <c r="CK18" s="28">
        <v>0</v>
      </c>
      <c r="CL18" s="29">
        <v>9707959</v>
      </c>
      <c r="CM18" s="27">
        <v>0</v>
      </c>
      <c r="CN18" s="28">
        <v>879331</v>
      </c>
      <c r="CO18" s="29">
        <v>879331</v>
      </c>
      <c r="CP18" s="27">
        <v>0</v>
      </c>
      <c r="CQ18" s="28">
        <v>104893825</v>
      </c>
      <c r="CR18" s="29">
        <v>104893825</v>
      </c>
      <c r="CS18" s="27">
        <v>125000</v>
      </c>
      <c r="CT18" s="28">
        <v>0</v>
      </c>
      <c r="CU18" s="29">
        <v>125000</v>
      </c>
      <c r="CV18" s="27">
        <v>0</v>
      </c>
      <c r="CW18" s="28">
        <v>103796294</v>
      </c>
      <c r="CX18" s="29">
        <v>103796294</v>
      </c>
      <c r="CY18" s="27">
        <v>-3798283</v>
      </c>
      <c r="CZ18" s="28">
        <v>52774</v>
      </c>
      <c r="DA18" s="29">
        <v>-3745509</v>
      </c>
      <c r="DB18" s="27">
        <v>347720</v>
      </c>
      <c r="DC18" s="28">
        <v>1826817</v>
      </c>
      <c r="DD18" s="29">
        <v>2174537</v>
      </c>
      <c r="DE18" s="27">
        <v>66796</v>
      </c>
      <c r="DF18" s="28">
        <v>40174421</v>
      </c>
      <c r="DG18" s="29">
        <v>40241217</v>
      </c>
      <c r="DH18" s="27">
        <v>914983</v>
      </c>
      <c r="DI18" s="28">
        <v>58156607</v>
      </c>
      <c r="DJ18" s="29">
        <v>59071590</v>
      </c>
      <c r="DK18" s="27">
        <v>0</v>
      </c>
      <c r="DL18" s="28">
        <v>609959</v>
      </c>
      <c r="DM18" s="29">
        <v>609959</v>
      </c>
      <c r="DN18" s="27">
        <v>0</v>
      </c>
      <c r="DO18" s="28">
        <v>0</v>
      </c>
      <c r="DP18" s="29">
        <v>0</v>
      </c>
      <c r="DQ18" s="27">
        <v>18958</v>
      </c>
      <c r="DR18" s="28">
        <v>2244945</v>
      </c>
      <c r="DS18" s="29">
        <v>2263903</v>
      </c>
      <c r="DT18" s="27">
        <v>1558372</v>
      </c>
      <c r="DU18" s="28">
        <v>0</v>
      </c>
      <c r="DV18" s="29">
        <v>1558372</v>
      </c>
      <c r="DW18" s="27">
        <v>236965</v>
      </c>
      <c r="DX18" s="28">
        <v>28826632</v>
      </c>
      <c r="DY18" s="29">
        <v>29063597</v>
      </c>
      <c r="DZ18" s="27">
        <v>9370003</v>
      </c>
      <c r="EA18" s="28">
        <v>7334058</v>
      </c>
      <c r="EB18" s="29">
        <v>16704061</v>
      </c>
      <c r="EC18" s="27">
        <v>0</v>
      </c>
      <c r="ED18" s="28">
        <v>0</v>
      </c>
      <c r="EE18" s="29">
        <v>0</v>
      </c>
      <c r="EF18" s="27" cm="1">
        <f t="array" ref="EF18">SUMPRODUCT((D18:EE18)*($D$5:$EE$5="Regulated"))</f>
        <v>134997349</v>
      </c>
      <c r="EG18" s="27" cm="1">
        <f t="array" ref="EG18">SUMPRODUCT((D18:EE18)*($D$5:$EE$5="Unregulated"))</f>
        <v>1261299596</v>
      </c>
      <c r="EH18" s="33">
        <f t="shared" si="0"/>
        <v>1396296945</v>
      </c>
    </row>
    <row r="19" spans="1:138" ht="23.65" customHeight="1">
      <c r="A19" s="32"/>
      <c r="B19" s="28" t="s">
        <v>66</v>
      </c>
      <c r="C19" s="29" t="s">
        <v>67</v>
      </c>
      <c r="D19" s="27">
        <v>59109548</v>
      </c>
      <c r="E19" s="28">
        <v>82650844</v>
      </c>
      <c r="F19" s="29">
        <v>141760392</v>
      </c>
      <c r="G19" s="27">
        <v>216048501</v>
      </c>
      <c r="H19" s="28">
        <v>0</v>
      </c>
      <c r="I19" s="29">
        <v>216048501</v>
      </c>
      <c r="J19" s="27">
        <v>39682508</v>
      </c>
      <c r="K19" s="28">
        <v>288147</v>
      </c>
      <c r="L19" s="29">
        <v>39970655</v>
      </c>
      <c r="M19" s="27">
        <v>48123639</v>
      </c>
      <c r="N19" s="28">
        <v>26732233</v>
      </c>
      <c r="O19" s="29">
        <v>74855872</v>
      </c>
      <c r="P19" s="27">
        <v>50822096</v>
      </c>
      <c r="Q19" s="28">
        <v>19389925</v>
      </c>
      <c r="R19" s="29">
        <v>70212021</v>
      </c>
      <c r="S19" s="27">
        <v>83724024</v>
      </c>
      <c r="T19" s="28">
        <v>0</v>
      </c>
      <c r="U19" s="29">
        <v>83724024</v>
      </c>
      <c r="V19" s="27">
        <v>456123000</v>
      </c>
      <c r="W19" s="28">
        <v>4328000</v>
      </c>
      <c r="X19" s="29">
        <v>460451000</v>
      </c>
      <c r="Y19" s="27">
        <v>81980966</v>
      </c>
      <c r="Z19" s="28">
        <v>170420843</v>
      </c>
      <c r="AA19" s="29">
        <v>252401809</v>
      </c>
      <c r="AB19" s="27">
        <v>136639744</v>
      </c>
      <c r="AC19" s="28">
        <v>141330958</v>
      </c>
      <c r="AD19" s="29">
        <v>277970702</v>
      </c>
      <c r="AE19" s="27">
        <v>92315306</v>
      </c>
      <c r="AF19" s="28">
        <v>166365282</v>
      </c>
      <c r="AG19" s="29">
        <v>258680588</v>
      </c>
      <c r="AH19" s="27">
        <v>58835732</v>
      </c>
      <c r="AI19" s="28">
        <v>7519335</v>
      </c>
      <c r="AJ19" s="29">
        <v>66355067</v>
      </c>
      <c r="AK19" s="27">
        <v>12148933</v>
      </c>
      <c r="AL19" s="28">
        <v>299104</v>
      </c>
      <c r="AM19" s="29">
        <v>12448037</v>
      </c>
      <c r="AN19" s="27">
        <v>28801275</v>
      </c>
      <c r="AO19" s="28">
        <v>46169520</v>
      </c>
      <c r="AP19" s="29">
        <v>74970795</v>
      </c>
      <c r="AQ19" s="27">
        <v>83454315</v>
      </c>
      <c r="AR19" s="28">
        <v>10661021</v>
      </c>
      <c r="AS19" s="29">
        <v>94115336</v>
      </c>
      <c r="AT19" s="27">
        <v>59341275</v>
      </c>
      <c r="AU19" s="28">
        <v>51381</v>
      </c>
      <c r="AV19" s="29">
        <v>59392656</v>
      </c>
      <c r="AW19" s="27">
        <v>91426126</v>
      </c>
      <c r="AX19" s="28">
        <v>12707177</v>
      </c>
      <c r="AY19" s="29">
        <v>104133303</v>
      </c>
      <c r="AZ19" s="27">
        <v>61831140</v>
      </c>
      <c r="BA19" s="28">
        <v>107215291</v>
      </c>
      <c r="BB19" s="29">
        <v>169046431</v>
      </c>
      <c r="BC19" s="27">
        <v>58155019</v>
      </c>
      <c r="BD19" s="28">
        <v>35019596</v>
      </c>
      <c r="BE19" s="29">
        <v>93174615</v>
      </c>
      <c r="BF19" s="27">
        <v>19726653</v>
      </c>
      <c r="BG19" s="28">
        <v>32704868</v>
      </c>
      <c r="BH19" s="29">
        <v>52431521</v>
      </c>
      <c r="BI19" s="27">
        <v>118590000</v>
      </c>
      <c r="BJ19" s="28">
        <v>194000</v>
      </c>
      <c r="BK19" s="29">
        <v>118784000</v>
      </c>
      <c r="BL19" s="27">
        <v>8142973</v>
      </c>
      <c r="BM19" s="28">
        <v>2523862</v>
      </c>
      <c r="BN19" s="29">
        <v>10666835</v>
      </c>
      <c r="BO19" s="27">
        <v>25126818</v>
      </c>
      <c r="BP19" s="28">
        <v>32411838</v>
      </c>
      <c r="BQ19" s="29">
        <v>57538656</v>
      </c>
      <c r="BR19" s="27">
        <v>38873811</v>
      </c>
      <c r="BS19" s="28">
        <v>51461992</v>
      </c>
      <c r="BT19" s="29">
        <v>90335803</v>
      </c>
      <c r="BU19" s="27">
        <v>28804015</v>
      </c>
      <c r="BV19" s="28">
        <v>40720435</v>
      </c>
      <c r="BW19" s="29">
        <v>69524450</v>
      </c>
      <c r="BX19" s="27">
        <v>2974764</v>
      </c>
      <c r="BY19" s="28">
        <v>-28258</v>
      </c>
      <c r="BZ19" s="29">
        <v>2946506</v>
      </c>
      <c r="CA19" s="27">
        <v>41097927</v>
      </c>
      <c r="CB19" s="28">
        <v>43189541</v>
      </c>
      <c r="CC19" s="29">
        <v>84287468</v>
      </c>
      <c r="CD19" s="27">
        <v>36392119</v>
      </c>
      <c r="CE19" s="28">
        <v>216457</v>
      </c>
      <c r="CF19" s="29">
        <v>36608576</v>
      </c>
      <c r="CG19" s="27">
        <v>30608124</v>
      </c>
      <c r="CH19" s="28">
        <v>3628891</v>
      </c>
      <c r="CI19" s="29">
        <v>34237015</v>
      </c>
      <c r="CJ19" s="27">
        <v>42108218</v>
      </c>
      <c r="CK19" s="28">
        <v>-25785</v>
      </c>
      <c r="CL19" s="29">
        <v>42082433</v>
      </c>
      <c r="CM19" s="27">
        <v>55004041</v>
      </c>
      <c r="CN19" s="28">
        <v>908288</v>
      </c>
      <c r="CO19" s="29">
        <v>55912329</v>
      </c>
      <c r="CP19" s="27">
        <v>72269527</v>
      </c>
      <c r="CQ19" s="28">
        <v>162318752</v>
      </c>
      <c r="CR19" s="29">
        <v>234588279</v>
      </c>
      <c r="CS19" s="27">
        <v>43793000</v>
      </c>
      <c r="CT19" s="28">
        <v>0</v>
      </c>
      <c r="CU19" s="29">
        <v>43793000</v>
      </c>
      <c r="CV19" s="27">
        <v>48721582</v>
      </c>
      <c r="CW19" s="28">
        <v>103856213</v>
      </c>
      <c r="CX19" s="29">
        <v>152577795</v>
      </c>
      <c r="CY19" s="27">
        <v>34701323</v>
      </c>
      <c r="CZ19" s="28">
        <v>150063</v>
      </c>
      <c r="DA19" s="29">
        <v>34851386</v>
      </c>
      <c r="DB19" s="27">
        <v>7013039</v>
      </c>
      <c r="DC19" s="28">
        <v>1826817</v>
      </c>
      <c r="DD19" s="29">
        <v>8839856</v>
      </c>
      <c r="DE19" s="27">
        <v>16568140</v>
      </c>
      <c r="DF19" s="28">
        <v>40247397</v>
      </c>
      <c r="DG19" s="29">
        <v>56815537</v>
      </c>
      <c r="DH19" s="27">
        <v>27484551</v>
      </c>
      <c r="DI19" s="28">
        <v>77374036</v>
      </c>
      <c r="DJ19" s="29">
        <v>104858587</v>
      </c>
      <c r="DK19" s="27">
        <v>59587590</v>
      </c>
      <c r="DL19" s="28">
        <v>609959</v>
      </c>
      <c r="DM19" s="29">
        <v>60197549</v>
      </c>
      <c r="DN19" s="27">
        <v>11322086</v>
      </c>
      <c r="DO19" s="28">
        <v>3398119</v>
      </c>
      <c r="DP19" s="29">
        <v>14720205</v>
      </c>
      <c r="DQ19" s="27">
        <v>16153082</v>
      </c>
      <c r="DR19" s="28">
        <v>3246750</v>
      </c>
      <c r="DS19" s="29">
        <v>19399832</v>
      </c>
      <c r="DT19" s="27">
        <v>19534444</v>
      </c>
      <c r="DU19" s="28">
        <v>937865</v>
      </c>
      <c r="DV19" s="29">
        <v>20472309</v>
      </c>
      <c r="DW19" s="27">
        <v>42056496</v>
      </c>
      <c r="DX19" s="28">
        <v>49600082</v>
      </c>
      <c r="DY19" s="29">
        <v>91656578</v>
      </c>
      <c r="DZ19" s="27">
        <v>68281633</v>
      </c>
      <c r="EA19" s="28">
        <v>7334058</v>
      </c>
      <c r="EB19" s="29">
        <v>75615691</v>
      </c>
      <c r="EC19" s="27">
        <v>34774729</v>
      </c>
      <c r="ED19" s="28">
        <v>0</v>
      </c>
      <c r="EE19" s="29">
        <v>34774729</v>
      </c>
      <c r="EF19" s="27" cm="1">
        <f t="array" ref="EF19">SUMPRODUCT((D19:EE19)*($D$5:$EE$5="Regulated"))</f>
        <v>2668273832</v>
      </c>
      <c r="EG19" s="27" cm="1">
        <f t="array" ref="EG19">SUMPRODUCT((D19:EE19)*($D$5:$EE$5="Unregulated"))</f>
        <v>1489954897</v>
      </c>
      <c r="EH19" s="33">
        <f t="shared" si="0"/>
        <v>4158228729</v>
      </c>
    </row>
    <row r="20" spans="1:138" ht="23.65" customHeight="1">
      <c r="A20" s="32"/>
      <c r="B20" s="28" t="s">
        <v>68</v>
      </c>
      <c r="C20" s="29" t="s">
        <v>69</v>
      </c>
      <c r="D20" s="27">
        <v>83286048</v>
      </c>
      <c r="E20" s="28">
        <v>84750476</v>
      </c>
      <c r="F20" s="29">
        <v>168036524</v>
      </c>
      <c r="G20" s="27">
        <v>290960726</v>
      </c>
      <c r="H20" s="28">
        <v>182813</v>
      </c>
      <c r="I20" s="29">
        <v>291143539</v>
      </c>
      <c r="J20" s="27">
        <v>69707203</v>
      </c>
      <c r="K20" s="28">
        <v>339002</v>
      </c>
      <c r="L20" s="29">
        <v>70046205</v>
      </c>
      <c r="M20" s="27">
        <v>86677492</v>
      </c>
      <c r="N20" s="28">
        <v>35997947</v>
      </c>
      <c r="O20" s="29">
        <v>122675439</v>
      </c>
      <c r="P20" s="27">
        <v>78810569</v>
      </c>
      <c r="Q20" s="28">
        <v>21258322</v>
      </c>
      <c r="R20" s="29">
        <v>100068891</v>
      </c>
      <c r="S20" s="27">
        <v>116843301</v>
      </c>
      <c r="T20" s="28">
        <v>0</v>
      </c>
      <c r="U20" s="29">
        <v>116843301</v>
      </c>
      <c r="V20" s="27">
        <v>546489000</v>
      </c>
      <c r="W20" s="28">
        <v>4328000</v>
      </c>
      <c r="X20" s="29">
        <v>550817000</v>
      </c>
      <c r="Y20" s="27">
        <v>113273189</v>
      </c>
      <c r="Z20" s="28">
        <v>174388759</v>
      </c>
      <c r="AA20" s="29">
        <v>287661948</v>
      </c>
      <c r="AB20" s="27">
        <v>166607290</v>
      </c>
      <c r="AC20" s="28">
        <v>141331489</v>
      </c>
      <c r="AD20" s="29">
        <v>307938779</v>
      </c>
      <c r="AE20" s="27">
        <v>119636871</v>
      </c>
      <c r="AF20" s="28">
        <v>175887873</v>
      </c>
      <c r="AG20" s="29">
        <v>295524744</v>
      </c>
      <c r="AH20" s="27">
        <v>84603039</v>
      </c>
      <c r="AI20" s="28">
        <v>9571982</v>
      </c>
      <c r="AJ20" s="29">
        <v>94175021</v>
      </c>
      <c r="AK20" s="27">
        <v>18878754</v>
      </c>
      <c r="AL20" s="28">
        <v>330629</v>
      </c>
      <c r="AM20" s="29">
        <v>19209383</v>
      </c>
      <c r="AN20" s="27">
        <v>39227763</v>
      </c>
      <c r="AO20" s="28">
        <v>49332086</v>
      </c>
      <c r="AP20" s="29">
        <v>88559849</v>
      </c>
      <c r="AQ20" s="27">
        <v>109315091</v>
      </c>
      <c r="AR20" s="28">
        <v>10711383</v>
      </c>
      <c r="AS20" s="29">
        <v>120026474</v>
      </c>
      <c r="AT20" s="27">
        <v>76373754</v>
      </c>
      <c r="AU20" s="28">
        <v>51381</v>
      </c>
      <c r="AV20" s="29">
        <v>76425135</v>
      </c>
      <c r="AW20" s="27">
        <v>108766626</v>
      </c>
      <c r="AX20" s="28">
        <v>12707177</v>
      </c>
      <c r="AY20" s="29">
        <v>121473803</v>
      </c>
      <c r="AZ20" s="27">
        <v>81482123</v>
      </c>
      <c r="BA20" s="28">
        <v>113511635</v>
      </c>
      <c r="BB20" s="29">
        <v>194993758</v>
      </c>
      <c r="BC20" s="27">
        <v>76124077</v>
      </c>
      <c r="BD20" s="28">
        <v>37283105</v>
      </c>
      <c r="BE20" s="29">
        <v>113407182</v>
      </c>
      <c r="BF20" s="27">
        <v>30539644</v>
      </c>
      <c r="BG20" s="28">
        <v>35384793</v>
      </c>
      <c r="BH20" s="29">
        <v>65924437</v>
      </c>
      <c r="BI20" s="27">
        <v>154298000</v>
      </c>
      <c r="BJ20" s="28">
        <v>194000</v>
      </c>
      <c r="BK20" s="29">
        <v>154492000</v>
      </c>
      <c r="BL20" s="27">
        <v>10265383</v>
      </c>
      <c r="BM20" s="28">
        <v>2523862</v>
      </c>
      <c r="BN20" s="29">
        <v>12789245</v>
      </c>
      <c r="BO20" s="27">
        <v>45709287</v>
      </c>
      <c r="BP20" s="28">
        <v>33808690</v>
      </c>
      <c r="BQ20" s="29">
        <v>79517977</v>
      </c>
      <c r="BR20" s="27">
        <v>49006861</v>
      </c>
      <c r="BS20" s="28">
        <v>53769608</v>
      </c>
      <c r="BT20" s="29">
        <v>102776469</v>
      </c>
      <c r="BU20" s="27">
        <v>46766441</v>
      </c>
      <c r="BV20" s="28">
        <v>44895141</v>
      </c>
      <c r="BW20" s="29">
        <v>91661582</v>
      </c>
      <c r="BX20" s="27">
        <v>14425406</v>
      </c>
      <c r="BY20" s="28">
        <v>-20708</v>
      </c>
      <c r="BZ20" s="29">
        <v>14404698</v>
      </c>
      <c r="CA20" s="27">
        <v>58407687</v>
      </c>
      <c r="CB20" s="28">
        <v>43189541</v>
      </c>
      <c r="CC20" s="29">
        <v>101597228</v>
      </c>
      <c r="CD20" s="27">
        <v>47608181</v>
      </c>
      <c r="CE20" s="28">
        <v>216457</v>
      </c>
      <c r="CF20" s="29">
        <v>47824638</v>
      </c>
      <c r="CG20" s="27">
        <v>34636045</v>
      </c>
      <c r="CH20" s="28">
        <v>3617458</v>
      </c>
      <c r="CI20" s="29">
        <v>38253503</v>
      </c>
      <c r="CJ20" s="27">
        <v>75431016</v>
      </c>
      <c r="CK20" s="28">
        <v>1863375</v>
      </c>
      <c r="CL20" s="29">
        <v>77294391</v>
      </c>
      <c r="CM20" s="27">
        <v>79861676</v>
      </c>
      <c r="CN20" s="28">
        <v>908288</v>
      </c>
      <c r="CO20" s="29">
        <v>80769964</v>
      </c>
      <c r="CP20" s="27">
        <v>87630903</v>
      </c>
      <c r="CQ20" s="28">
        <v>164944657</v>
      </c>
      <c r="CR20" s="29">
        <v>252575560</v>
      </c>
      <c r="CS20" s="27">
        <v>61777000</v>
      </c>
      <c r="CT20" s="28">
        <v>0</v>
      </c>
      <c r="CU20" s="29">
        <v>61777000</v>
      </c>
      <c r="CV20" s="27">
        <v>65196508</v>
      </c>
      <c r="CW20" s="28">
        <v>106973356</v>
      </c>
      <c r="CX20" s="29">
        <v>172169864</v>
      </c>
      <c r="CY20" s="27">
        <v>52234944</v>
      </c>
      <c r="CZ20" s="28">
        <v>174068</v>
      </c>
      <c r="DA20" s="29">
        <v>52409012</v>
      </c>
      <c r="DB20" s="27">
        <v>11964790</v>
      </c>
      <c r="DC20" s="28">
        <v>1955631</v>
      </c>
      <c r="DD20" s="29">
        <v>13920421</v>
      </c>
      <c r="DE20" s="27">
        <v>22853697</v>
      </c>
      <c r="DF20" s="28">
        <v>40846565</v>
      </c>
      <c r="DG20" s="29">
        <v>63700262</v>
      </c>
      <c r="DH20" s="27">
        <v>46795611</v>
      </c>
      <c r="DI20" s="28">
        <v>83525593</v>
      </c>
      <c r="DJ20" s="29">
        <v>130321204</v>
      </c>
      <c r="DK20" s="27">
        <v>75269308</v>
      </c>
      <c r="DL20" s="28">
        <v>1675302</v>
      </c>
      <c r="DM20" s="29">
        <v>76944610</v>
      </c>
      <c r="DN20" s="27">
        <v>15575333</v>
      </c>
      <c r="DO20" s="28">
        <v>8147610</v>
      </c>
      <c r="DP20" s="29">
        <v>23722943</v>
      </c>
      <c r="DQ20" s="27">
        <v>27031543</v>
      </c>
      <c r="DR20" s="28">
        <v>3903426</v>
      </c>
      <c r="DS20" s="29">
        <v>30934969</v>
      </c>
      <c r="DT20" s="27">
        <v>24915594</v>
      </c>
      <c r="DU20" s="28">
        <v>937865</v>
      </c>
      <c r="DV20" s="29">
        <v>25853459</v>
      </c>
      <c r="DW20" s="27">
        <v>59586791</v>
      </c>
      <c r="DX20" s="28">
        <v>53429073</v>
      </c>
      <c r="DY20" s="29">
        <v>113015864</v>
      </c>
      <c r="DZ20" s="27">
        <v>99040079</v>
      </c>
      <c r="EA20" s="28">
        <v>7893788</v>
      </c>
      <c r="EB20" s="29">
        <v>106933867</v>
      </c>
      <c r="EC20" s="27">
        <v>47688999</v>
      </c>
      <c r="ED20" s="28">
        <v>0</v>
      </c>
      <c r="EE20" s="29">
        <v>47688999</v>
      </c>
      <c r="EF20" s="27" cm="1">
        <f t="array" ref="EF20">SUMPRODUCT((D20:EE20)*($D$5:$EE$5="Regulated"))</f>
        <v>3611579643</v>
      </c>
      <c r="EG20" s="27" cm="1">
        <f t="array" ref="EG20">SUMPRODUCT((D20:EE20)*($D$5:$EE$5="Unregulated"))</f>
        <v>1566721498</v>
      </c>
      <c r="EH20" s="33">
        <f t="shared" si="0"/>
        <v>5178301141</v>
      </c>
    </row>
    <row r="21" spans="1:138" ht="23.65" customHeight="1">
      <c r="A21" s="32"/>
      <c r="B21" s="28" t="s">
        <v>70</v>
      </c>
      <c r="C21" s="29" t="s">
        <v>71</v>
      </c>
      <c r="D21" s="27">
        <v>457140097</v>
      </c>
      <c r="E21" s="28">
        <v>68947614</v>
      </c>
      <c r="F21" s="29">
        <v>526087711</v>
      </c>
      <c r="G21" s="27">
        <v>1707981810</v>
      </c>
      <c r="H21" s="28">
        <v>27341119</v>
      </c>
      <c r="I21" s="29">
        <v>1735322929</v>
      </c>
      <c r="J21" s="27">
        <v>414461409</v>
      </c>
      <c r="K21" s="28">
        <v>5840344</v>
      </c>
      <c r="L21" s="29">
        <v>420301753</v>
      </c>
      <c r="M21" s="27">
        <v>551465148</v>
      </c>
      <c r="N21" s="28">
        <v>23413724</v>
      </c>
      <c r="O21" s="29">
        <v>574878872</v>
      </c>
      <c r="P21" s="27">
        <v>385817593</v>
      </c>
      <c r="Q21" s="28">
        <v>46506495</v>
      </c>
      <c r="R21" s="29">
        <v>432324088</v>
      </c>
      <c r="S21" s="27">
        <v>600642661</v>
      </c>
      <c r="T21" s="28">
        <v>1273923</v>
      </c>
      <c r="U21" s="29">
        <v>601916584</v>
      </c>
      <c r="V21" s="27">
        <v>2765104000</v>
      </c>
      <c r="W21" s="28">
        <v>11809000</v>
      </c>
      <c r="X21" s="29">
        <v>2776913000</v>
      </c>
      <c r="Y21" s="27">
        <v>440604008</v>
      </c>
      <c r="Z21" s="28">
        <v>87743795</v>
      </c>
      <c r="AA21" s="29">
        <v>528347803</v>
      </c>
      <c r="AB21" s="27">
        <v>811291070</v>
      </c>
      <c r="AC21" s="28">
        <v>115910464</v>
      </c>
      <c r="AD21" s="29">
        <v>927201534</v>
      </c>
      <c r="AE21" s="27">
        <v>624229415</v>
      </c>
      <c r="AF21" s="28">
        <v>195962791</v>
      </c>
      <c r="AG21" s="29">
        <v>820192206</v>
      </c>
      <c r="AH21" s="27">
        <v>330157475</v>
      </c>
      <c r="AI21" s="28">
        <v>5653762</v>
      </c>
      <c r="AJ21" s="29">
        <v>335811237</v>
      </c>
      <c r="AK21" s="27">
        <v>79920248</v>
      </c>
      <c r="AL21" s="28">
        <v>3024733</v>
      </c>
      <c r="AM21" s="29">
        <v>82944981</v>
      </c>
      <c r="AN21" s="27">
        <v>202621163</v>
      </c>
      <c r="AO21" s="28">
        <v>57017129</v>
      </c>
      <c r="AP21" s="29">
        <v>259638292</v>
      </c>
      <c r="AQ21" s="27">
        <v>540906890</v>
      </c>
      <c r="AR21" s="28">
        <v>12713168</v>
      </c>
      <c r="AS21" s="29">
        <v>553620058</v>
      </c>
      <c r="AT21" s="27">
        <v>389230095</v>
      </c>
      <c r="AU21" s="28">
        <v>1083724</v>
      </c>
      <c r="AV21" s="29">
        <v>390313819</v>
      </c>
      <c r="AW21" s="27">
        <v>682549954</v>
      </c>
      <c r="AX21" s="28">
        <v>12707176</v>
      </c>
      <c r="AY21" s="29">
        <v>695257130</v>
      </c>
      <c r="AZ21" s="27">
        <v>443171025</v>
      </c>
      <c r="BA21" s="28">
        <v>137398750</v>
      </c>
      <c r="BB21" s="29">
        <v>580569775</v>
      </c>
      <c r="BC21" s="27">
        <v>329957745</v>
      </c>
      <c r="BD21" s="28">
        <v>54657230</v>
      </c>
      <c r="BE21" s="29">
        <v>384614975</v>
      </c>
      <c r="BF21" s="27">
        <v>225589387</v>
      </c>
      <c r="BG21" s="28">
        <v>58880262</v>
      </c>
      <c r="BH21" s="29">
        <v>284469649</v>
      </c>
      <c r="BI21" s="27">
        <v>713162000</v>
      </c>
      <c r="BJ21" s="28">
        <v>5264000</v>
      </c>
      <c r="BK21" s="29">
        <v>718426000</v>
      </c>
      <c r="BL21" s="27">
        <v>48888692</v>
      </c>
      <c r="BM21" s="28">
        <v>1202210</v>
      </c>
      <c r="BN21" s="29">
        <v>50090902</v>
      </c>
      <c r="BO21" s="27">
        <v>164522656</v>
      </c>
      <c r="BP21" s="28">
        <v>20206472</v>
      </c>
      <c r="BQ21" s="29">
        <v>184729128</v>
      </c>
      <c r="BR21" s="27">
        <v>241560562</v>
      </c>
      <c r="BS21" s="28">
        <v>55821156</v>
      </c>
      <c r="BT21" s="29">
        <v>297381718</v>
      </c>
      <c r="BU21" s="27">
        <v>194681362</v>
      </c>
      <c r="BV21" s="28">
        <v>54601016</v>
      </c>
      <c r="BW21" s="29">
        <v>249282378</v>
      </c>
      <c r="BX21" s="27">
        <v>182493586</v>
      </c>
      <c r="BY21" s="28">
        <v>2600590</v>
      </c>
      <c r="BZ21" s="29">
        <v>185094176</v>
      </c>
      <c r="CA21" s="27">
        <v>262840403</v>
      </c>
      <c r="CB21" s="28">
        <v>11187725</v>
      </c>
      <c r="CC21" s="29">
        <v>274028128</v>
      </c>
      <c r="CD21" s="27">
        <v>238156258</v>
      </c>
      <c r="CE21" s="28">
        <v>2685850</v>
      </c>
      <c r="CF21" s="29">
        <v>240842108</v>
      </c>
      <c r="CG21" s="27">
        <v>146215992</v>
      </c>
      <c r="CH21" s="28">
        <v>2150637</v>
      </c>
      <c r="CI21" s="29">
        <v>148366629</v>
      </c>
      <c r="CJ21" s="27">
        <v>246884150</v>
      </c>
      <c r="CK21" s="28">
        <v>38866261</v>
      </c>
      <c r="CL21" s="29">
        <v>285750411</v>
      </c>
      <c r="CM21" s="27">
        <v>474996765</v>
      </c>
      <c r="CN21" s="28">
        <v>10047798</v>
      </c>
      <c r="CO21" s="29">
        <v>485044563</v>
      </c>
      <c r="CP21" s="27">
        <v>447289085</v>
      </c>
      <c r="CQ21" s="28">
        <v>150397372</v>
      </c>
      <c r="CR21" s="29">
        <v>597686457</v>
      </c>
      <c r="CS21" s="27">
        <v>339566500</v>
      </c>
      <c r="CT21" s="28">
        <v>56500</v>
      </c>
      <c r="CU21" s="29">
        <v>339623000</v>
      </c>
      <c r="CV21" s="27">
        <v>393520089</v>
      </c>
      <c r="CW21" s="28">
        <v>97405266</v>
      </c>
      <c r="CX21" s="29">
        <v>490925355</v>
      </c>
      <c r="CY21" s="27">
        <v>274053309</v>
      </c>
      <c r="CZ21" s="28">
        <v>714365</v>
      </c>
      <c r="DA21" s="29">
        <v>274767674</v>
      </c>
      <c r="DB21" s="27">
        <v>57669427</v>
      </c>
      <c r="DC21" s="28">
        <v>1480925</v>
      </c>
      <c r="DD21" s="29">
        <v>59150352</v>
      </c>
      <c r="DE21" s="27">
        <v>116426500</v>
      </c>
      <c r="DF21" s="28">
        <v>40091399</v>
      </c>
      <c r="DG21" s="29">
        <v>156517899</v>
      </c>
      <c r="DH21" s="27">
        <v>314532769</v>
      </c>
      <c r="DI21" s="28">
        <v>118467567</v>
      </c>
      <c r="DJ21" s="29">
        <v>433000336</v>
      </c>
      <c r="DK21" s="27">
        <v>431363171</v>
      </c>
      <c r="DL21" s="28">
        <v>3907491</v>
      </c>
      <c r="DM21" s="29">
        <v>435270662</v>
      </c>
      <c r="DN21" s="27">
        <v>54870831</v>
      </c>
      <c r="DO21" s="28">
        <v>30348185</v>
      </c>
      <c r="DP21" s="29">
        <v>85219016</v>
      </c>
      <c r="DQ21" s="27">
        <v>153504544</v>
      </c>
      <c r="DR21" s="28">
        <v>2713051</v>
      </c>
      <c r="DS21" s="29">
        <v>156217595</v>
      </c>
      <c r="DT21" s="27">
        <v>131216538</v>
      </c>
      <c r="DU21" s="28">
        <v>428252</v>
      </c>
      <c r="DV21" s="29">
        <v>131644790</v>
      </c>
      <c r="DW21" s="27">
        <v>268957103</v>
      </c>
      <c r="DX21" s="28">
        <v>60716189</v>
      </c>
      <c r="DY21" s="29">
        <v>329673292</v>
      </c>
      <c r="DZ21" s="27">
        <v>463524403</v>
      </c>
      <c r="EA21" s="28">
        <v>4868416</v>
      </c>
      <c r="EB21" s="29">
        <v>468392819</v>
      </c>
      <c r="EC21" s="27">
        <v>238233087</v>
      </c>
      <c r="ED21" s="28">
        <v>0</v>
      </c>
      <c r="EE21" s="29">
        <v>238233087</v>
      </c>
      <c r="EF21" s="27" cm="1">
        <f t="array" ref="EF21">SUMPRODUCT((D21:EE21)*($D$5:$EE$5="Regulated"))</f>
        <v>18581970975</v>
      </c>
      <c r="EG21" s="27" cm="1">
        <f t="array" ref="EG21">SUMPRODUCT((D21:EE21)*($D$5:$EE$5="Unregulated"))</f>
        <v>1644113896</v>
      </c>
      <c r="EH21" s="33">
        <f t="shared" si="0"/>
        <v>20226084871</v>
      </c>
    </row>
    <row r="22" spans="1:138" ht="23.65" customHeight="1">
      <c r="A22" s="32"/>
      <c r="B22" s="28" t="s">
        <v>72</v>
      </c>
      <c r="C22" s="29" t="s">
        <v>73</v>
      </c>
      <c r="D22" s="27">
        <v>22549750</v>
      </c>
      <c r="E22" s="28">
        <v>15426108</v>
      </c>
      <c r="F22" s="29">
        <v>37975858</v>
      </c>
      <c r="G22" s="27">
        <v>70213211</v>
      </c>
      <c r="H22" s="28">
        <v>245205807</v>
      </c>
      <c r="I22" s="29">
        <v>315419018</v>
      </c>
      <c r="J22" s="27">
        <v>11261956</v>
      </c>
      <c r="K22" s="28">
        <v>392042</v>
      </c>
      <c r="L22" s="29">
        <v>11653998</v>
      </c>
      <c r="M22" s="27">
        <v>1471668</v>
      </c>
      <c r="N22" s="28">
        <v>14622323</v>
      </c>
      <c r="O22" s="29">
        <v>16093991</v>
      </c>
      <c r="P22" s="27">
        <v>3877326</v>
      </c>
      <c r="Q22" s="28">
        <v>10682731</v>
      </c>
      <c r="R22" s="29">
        <v>14560057</v>
      </c>
      <c r="S22" s="27">
        <v>38548139</v>
      </c>
      <c r="T22" s="28">
        <v>0</v>
      </c>
      <c r="U22" s="29">
        <v>38548139</v>
      </c>
      <c r="V22" s="27">
        <v>78022000</v>
      </c>
      <c r="W22" s="28">
        <v>788884000</v>
      </c>
      <c r="X22" s="29">
        <v>866906000</v>
      </c>
      <c r="Y22" s="27">
        <v>12533046</v>
      </c>
      <c r="Z22" s="28">
        <v>21158006</v>
      </c>
      <c r="AA22" s="29">
        <v>33691052</v>
      </c>
      <c r="AB22" s="27">
        <v>11763951</v>
      </c>
      <c r="AC22" s="28">
        <v>35409742</v>
      </c>
      <c r="AD22" s="29">
        <v>47173693</v>
      </c>
      <c r="AE22" s="27">
        <v>4351701</v>
      </c>
      <c r="AF22" s="28">
        <v>-50446841</v>
      </c>
      <c r="AG22" s="29">
        <v>-46095140</v>
      </c>
      <c r="AH22" s="27">
        <v>7058844</v>
      </c>
      <c r="AI22" s="28">
        <v>1645216</v>
      </c>
      <c r="AJ22" s="29">
        <v>8704060</v>
      </c>
      <c r="AK22" s="27">
        <v>1659492</v>
      </c>
      <c r="AL22" s="28">
        <v>0</v>
      </c>
      <c r="AM22" s="29">
        <v>1659492</v>
      </c>
      <c r="AN22" s="27">
        <v>1123740</v>
      </c>
      <c r="AO22" s="28">
        <v>-14836598</v>
      </c>
      <c r="AP22" s="29">
        <v>-13712858</v>
      </c>
      <c r="AQ22" s="27">
        <v>41230395</v>
      </c>
      <c r="AR22" s="28">
        <v>560081</v>
      </c>
      <c r="AS22" s="29">
        <v>41790476</v>
      </c>
      <c r="AT22" s="27">
        <v>3542875</v>
      </c>
      <c r="AU22" s="28">
        <v>15513801</v>
      </c>
      <c r="AV22" s="29">
        <v>19056676</v>
      </c>
      <c r="AW22" s="27">
        <v>17340114</v>
      </c>
      <c r="AX22" s="28">
        <v>23786815</v>
      </c>
      <c r="AY22" s="29">
        <v>41126929</v>
      </c>
      <c r="AZ22" s="27">
        <v>2614314</v>
      </c>
      <c r="BA22" s="28">
        <v>-39104446</v>
      </c>
      <c r="BB22" s="29">
        <v>-36490132</v>
      </c>
      <c r="BC22" s="27">
        <v>14261768</v>
      </c>
      <c r="BD22" s="28">
        <v>0</v>
      </c>
      <c r="BE22" s="29">
        <v>14261768</v>
      </c>
      <c r="BF22" s="27">
        <v>1895060</v>
      </c>
      <c r="BG22" s="28">
        <v>-10052880</v>
      </c>
      <c r="BH22" s="29">
        <v>-8157820</v>
      </c>
      <c r="BI22" s="27">
        <v>11870000</v>
      </c>
      <c r="BJ22" s="28">
        <v>157703000</v>
      </c>
      <c r="BK22" s="29">
        <v>169573000</v>
      </c>
      <c r="BL22" s="27">
        <v>261551</v>
      </c>
      <c r="BM22" s="28">
        <v>270503</v>
      </c>
      <c r="BN22" s="29">
        <v>532054</v>
      </c>
      <c r="BO22" s="27">
        <v>0</v>
      </c>
      <c r="BP22" s="28">
        <v>1729635</v>
      </c>
      <c r="BQ22" s="29">
        <v>1729635</v>
      </c>
      <c r="BR22" s="27">
        <v>0</v>
      </c>
      <c r="BS22" s="28">
        <v>11105369</v>
      </c>
      <c r="BT22" s="29">
        <v>11105369</v>
      </c>
      <c r="BU22" s="27">
        <v>3983130</v>
      </c>
      <c r="BV22" s="28">
        <v>-8501314</v>
      </c>
      <c r="BW22" s="29">
        <v>-4518184</v>
      </c>
      <c r="BX22" s="27">
        <v>737013</v>
      </c>
      <c r="BY22" s="28">
        <v>0</v>
      </c>
      <c r="BZ22" s="29">
        <v>737013</v>
      </c>
      <c r="CA22" s="27">
        <v>4526851</v>
      </c>
      <c r="CB22" s="28">
        <v>1312603</v>
      </c>
      <c r="CC22" s="29">
        <v>5839454</v>
      </c>
      <c r="CD22" s="27">
        <v>982383</v>
      </c>
      <c r="CE22" s="28">
        <v>35288011</v>
      </c>
      <c r="CF22" s="29">
        <v>36270394</v>
      </c>
      <c r="CG22" s="27">
        <v>1291644</v>
      </c>
      <c r="CH22" s="28">
        <v>350484</v>
      </c>
      <c r="CI22" s="29">
        <v>1642128</v>
      </c>
      <c r="CJ22" s="27">
        <v>618355</v>
      </c>
      <c r="CK22" s="28">
        <v>2996962</v>
      </c>
      <c r="CL22" s="29">
        <v>3615317</v>
      </c>
      <c r="CM22" s="27">
        <v>2200696</v>
      </c>
      <c r="CN22" s="28">
        <v>38188</v>
      </c>
      <c r="CO22" s="29">
        <v>2238884</v>
      </c>
      <c r="CP22" s="27">
        <v>12395172</v>
      </c>
      <c r="CQ22" s="28">
        <v>35179355</v>
      </c>
      <c r="CR22" s="29">
        <v>47574527</v>
      </c>
      <c r="CS22" s="27">
        <v>0</v>
      </c>
      <c r="CT22" s="28">
        <v>8172000</v>
      </c>
      <c r="CU22" s="29">
        <v>8172000</v>
      </c>
      <c r="CV22" s="27">
        <v>10989572</v>
      </c>
      <c r="CW22" s="28">
        <v>9616623</v>
      </c>
      <c r="CX22" s="29">
        <v>20606195</v>
      </c>
      <c r="CY22" s="27">
        <v>2935515</v>
      </c>
      <c r="CZ22" s="28">
        <v>2222498</v>
      </c>
      <c r="DA22" s="29">
        <v>5158013</v>
      </c>
      <c r="DB22" s="27">
        <v>800340</v>
      </c>
      <c r="DC22" s="28">
        <v>211859</v>
      </c>
      <c r="DD22" s="29">
        <v>1012199</v>
      </c>
      <c r="DE22" s="27">
        <v>11176963</v>
      </c>
      <c r="DF22" s="28">
        <v>6652081</v>
      </c>
      <c r="DG22" s="29">
        <v>17829044</v>
      </c>
      <c r="DH22" s="27">
        <v>2500937</v>
      </c>
      <c r="DI22" s="28">
        <v>-25338116</v>
      </c>
      <c r="DJ22" s="29">
        <v>-22837179</v>
      </c>
      <c r="DK22" s="27">
        <v>1911673</v>
      </c>
      <c r="DL22" s="28">
        <v>2095351</v>
      </c>
      <c r="DM22" s="29">
        <v>4007024</v>
      </c>
      <c r="DN22" s="27">
        <v>1875588</v>
      </c>
      <c r="DO22" s="28">
        <v>506400</v>
      </c>
      <c r="DP22" s="29">
        <v>2381988</v>
      </c>
      <c r="DQ22" s="27">
        <v>98002</v>
      </c>
      <c r="DR22" s="28">
        <v>684113</v>
      </c>
      <c r="DS22" s="29">
        <v>782115</v>
      </c>
      <c r="DT22" s="27">
        <v>225450</v>
      </c>
      <c r="DU22" s="28">
        <v>1409555</v>
      </c>
      <c r="DV22" s="29">
        <v>1635005</v>
      </c>
      <c r="DW22" s="27">
        <v>2887337</v>
      </c>
      <c r="DX22" s="28">
        <v>-13462866</v>
      </c>
      <c r="DY22" s="29">
        <v>-10575529</v>
      </c>
      <c r="DZ22" s="27">
        <v>5134703</v>
      </c>
      <c r="EA22" s="28">
        <v>6654297</v>
      </c>
      <c r="EB22" s="29">
        <v>11789000</v>
      </c>
      <c r="EC22" s="27">
        <v>26661737</v>
      </c>
      <c r="ED22" s="28">
        <v>0</v>
      </c>
      <c r="EE22" s="29">
        <v>26661737</v>
      </c>
      <c r="EF22" s="27" cm="1">
        <f t="array" ref="EF22">SUMPRODUCT((D22:EE22)*($D$5:$EE$5="Regulated"))</f>
        <v>451383962</v>
      </c>
      <c r="EG22" s="27" cm="1">
        <f t="array" ref="EG22">SUMPRODUCT((D22:EE22)*($D$5:$EE$5="Unregulated"))</f>
        <v>1295742498</v>
      </c>
      <c r="EH22" s="33">
        <f t="shared" si="0"/>
        <v>1747126460</v>
      </c>
    </row>
    <row r="23" spans="1:138" ht="23.65" customHeight="1">
      <c r="A23" s="32"/>
      <c r="B23" s="28" t="s">
        <v>74</v>
      </c>
      <c r="C23" s="29" t="s">
        <v>75</v>
      </c>
      <c r="D23" s="27">
        <v>479689847</v>
      </c>
      <c r="E23" s="28">
        <v>84373722</v>
      </c>
      <c r="F23" s="29">
        <v>564063569</v>
      </c>
      <c r="G23" s="27">
        <v>1778195021</v>
      </c>
      <c r="H23" s="28">
        <v>272546926</v>
      </c>
      <c r="I23" s="29">
        <v>2050741947</v>
      </c>
      <c r="J23" s="27">
        <v>425723365</v>
      </c>
      <c r="K23" s="28">
        <v>6232386</v>
      </c>
      <c r="L23" s="29">
        <v>431955751</v>
      </c>
      <c r="M23" s="27">
        <v>552936816</v>
      </c>
      <c r="N23" s="28">
        <v>38036047</v>
      </c>
      <c r="O23" s="29">
        <v>590972863</v>
      </c>
      <c r="P23" s="27">
        <v>389694919</v>
      </c>
      <c r="Q23" s="28">
        <v>57189226</v>
      </c>
      <c r="R23" s="29">
        <v>446884145</v>
      </c>
      <c r="S23" s="27">
        <v>639190800</v>
      </c>
      <c r="T23" s="28">
        <v>1273923</v>
      </c>
      <c r="U23" s="29">
        <v>640464723</v>
      </c>
      <c r="V23" s="27">
        <v>2843126000</v>
      </c>
      <c r="W23" s="28">
        <v>800693000</v>
      </c>
      <c r="X23" s="29">
        <v>3643819000</v>
      </c>
      <c r="Y23" s="27">
        <v>453137054</v>
      </c>
      <c r="Z23" s="28">
        <v>108901801</v>
      </c>
      <c r="AA23" s="29">
        <v>562038855</v>
      </c>
      <c r="AB23" s="27">
        <v>823055021</v>
      </c>
      <c r="AC23" s="28">
        <v>151320206</v>
      </c>
      <c r="AD23" s="29">
        <v>974375227</v>
      </c>
      <c r="AE23" s="27">
        <v>628581116</v>
      </c>
      <c r="AF23" s="28">
        <v>145515950</v>
      </c>
      <c r="AG23" s="29">
        <v>774097066</v>
      </c>
      <c r="AH23" s="27">
        <v>337216319</v>
      </c>
      <c r="AI23" s="28">
        <v>7298978</v>
      </c>
      <c r="AJ23" s="29">
        <v>344515297</v>
      </c>
      <c r="AK23" s="27">
        <v>81579740</v>
      </c>
      <c r="AL23" s="28">
        <v>3024733</v>
      </c>
      <c r="AM23" s="29">
        <v>84604473</v>
      </c>
      <c r="AN23" s="27">
        <v>203744903</v>
      </c>
      <c r="AO23" s="28">
        <v>42180531</v>
      </c>
      <c r="AP23" s="29">
        <v>245925434</v>
      </c>
      <c r="AQ23" s="27">
        <v>582137285</v>
      </c>
      <c r="AR23" s="28">
        <v>13273249</v>
      </c>
      <c r="AS23" s="29">
        <v>595410534</v>
      </c>
      <c r="AT23" s="27">
        <v>392772970</v>
      </c>
      <c r="AU23" s="28">
        <v>16597525</v>
      </c>
      <c r="AV23" s="29">
        <v>409370495</v>
      </c>
      <c r="AW23" s="27">
        <v>699890068</v>
      </c>
      <c r="AX23" s="28">
        <v>36493991</v>
      </c>
      <c r="AY23" s="29">
        <v>736384059</v>
      </c>
      <c r="AZ23" s="27">
        <v>445785339</v>
      </c>
      <c r="BA23" s="28">
        <v>98294304</v>
      </c>
      <c r="BB23" s="29">
        <v>544079643</v>
      </c>
      <c r="BC23" s="27">
        <v>344219513</v>
      </c>
      <c r="BD23" s="28">
        <v>54657230</v>
      </c>
      <c r="BE23" s="29">
        <v>398876743</v>
      </c>
      <c r="BF23" s="27">
        <v>227484447</v>
      </c>
      <c r="BG23" s="28">
        <v>48827382</v>
      </c>
      <c r="BH23" s="29">
        <v>276311829</v>
      </c>
      <c r="BI23" s="27">
        <v>725032000</v>
      </c>
      <c r="BJ23" s="28">
        <v>162967000</v>
      </c>
      <c r="BK23" s="29">
        <v>887999000</v>
      </c>
      <c r="BL23" s="27">
        <v>49150243</v>
      </c>
      <c r="BM23" s="28">
        <v>1472713</v>
      </c>
      <c r="BN23" s="29">
        <v>50622956</v>
      </c>
      <c r="BO23" s="27">
        <v>164522656</v>
      </c>
      <c r="BP23" s="28">
        <v>21936107</v>
      </c>
      <c r="BQ23" s="29">
        <v>186458763</v>
      </c>
      <c r="BR23" s="27">
        <v>241560562</v>
      </c>
      <c r="BS23" s="28">
        <v>66926525</v>
      </c>
      <c r="BT23" s="29">
        <v>308487087</v>
      </c>
      <c r="BU23" s="27">
        <v>198664492</v>
      </c>
      <c r="BV23" s="28">
        <v>46099702</v>
      </c>
      <c r="BW23" s="29">
        <v>244764194</v>
      </c>
      <c r="BX23" s="27">
        <v>183230599</v>
      </c>
      <c r="BY23" s="28">
        <v>2600590</v>
      </c>
      <c r="BZ23" s="29">
        <v>185831189</v>
      </c>
      <c r="CA23" s="27">
        <v>267367254</v>
      </c>
      <c r="CB23" s="28">
        <v>12500328</v>
      </c>
      <c r="CC23" s="29">
        <v>279867582</v>
      </c>
      <c r="CD23" s="27">
        <v>239138641</v>
      </c>
      <c r="CE23" s="28">
        <v>37973861</v>
      </c>
      <c r="CF23" s="29">
        <v>277112502</v>
      </c>
      <c r="CG23" s="27">
        <v>147507636</v>
      </c>
      <c r="CH23" s="28">
        <v>2501121</v>
      </c>
      <c r="CI23" s="29">
        <v>150008757</v>
      </c>
      <c r="CJ23" s="27">
        <v>247502505</v>
      </c>
      <c r="CK23" s="28">
        <v>41863223</v>
      </c>
      <c r="CL23" s="29">
        <v>289365728</v>
      </c>
      <c r="CM23" s="27">
        <v>477197461</v>
      </c>
      <c r="CN23" s="28">
        <v>10085986</v>
      </c>
      <c r="CO23" s="29">
        <v>487283447</v>
      </c>
      <c r="CP23" s="27">
        <v>459684257</v>
      </c>
      <c r="CQ23" s="28">
        <v>185576727</v>
      </c>
      <c r="CR23" s="29">
        <v>645260984</v>
      </c>
      <c r="CS23" s="27">
        <v>339566500</v>
      </c>
      <c r="CT23" s="28">
        <v>8228500</v>
      </c>
      <c r="CU23" s="29">
        <v>347795000</v>
      </c>
      <c r="CV23" s="27">
        <v>404509661</v>
      </c>
      <c r="CW23" s="28">
        <v>107021889</v>
      </c>
      <c r="CX23" s="29">
        <v>511531550</v>
      </c>
      <c r="CY23" s="27">
        <v>276988824</v>
      </c>
      <c r="CZ23" s="28">
        <v>2936863</v>
      </c>
      <c r="DA23" s="29">
        <v>279925687</v>
      </c>
      <c r="DB23" s="27">
        <v>58469767</v>
      </c>
      <c r="DC23" s="28">
        <v>1692784</v>
      </c>
      <c r="DD23" s="29">
        <v>60162551</v>
      </c>
      <c r="DE23" s="27">
        <v>127603463</v>
      </c>
      <c r="DF23" s="28">
        <v>46743480</v>
      </c>
      <c r="DG23" s="29">
        <v>174346943</v>
      </c>
      <c r="DH23" s="27">
        <v>317033706</v>
      </c>
      <c r="DI23" s="28">
        <v>93129451</v>
      </c>
      <c r="DJ23" s="29">
        <v>410163157</v>
      </c>
      <c r="DK23" s="27">
        <v>433274844</v>
      </c>
      <c r="DL23" s="28">
        <v>6002842</v>
      </c>
      <c r="DM23" s="29">
        <v>439277686</v>
      </c>
      <c r="DN23" s="27">
        <v>56746419</v>
      </c>
      <c r="DO23" s="28">
        <v>30854585</v>
      </c>
      <c r="DP23" s="29">
        <v>87601004</v>
      </c>
      <c r="DQ23" s="27">
        <v>153602546</v>
      </c>
      <c r="DR23" s="28">
        <v>3397164</v>
      </c>
      <c r="DS23" s="29">
        <v>156999710</v>
      </c>
      <c r="DT23" s="27">
        <v>131441988</v>
      </c>
      <c r="DU23" s="28">
        <v>1837807</v>
      </c>
      <c r="DV23" s="29">
        <v>133279795</v>
      </c>
      <c r="DW23" s="27">
        <v>271844440</v>
      </c>
      <c r="DX23" s="28">
        <v>47253323</v>
      </c>
      <c r="DY23" s="29">
        <v>319097763</v>
      </c>
      <c r="DZ23" s="27">
        <v>468659106</v>
      </c>
      <c r="EA23" s="28">
        <v>11522713</v>
      </c>
      <c r="EB23" s="29">
        <v>480181819</v>
      </c>
      <c r="EC23" s="27">
        <v>264894824</v>
      </c>
      <c r="ED23" s="28">
        <v>0</v>
      </c>
      <c r="EE23" s="29">
        <v>264894824</v>
      </c>
      <c r="EF23" s="27" cm="1">
        <f t="array" ref="EF23">SUMPRODUCT((D23:EE23)*($D$5:$EE$5="Regulated"))</f>
        <v>19033354937</v>
      </c>
      <c r="EG23" s="27" cm="1">
        <f t="array" ref="EG23">SUMPRODUCT((D23:EE23)*($D$5:$EE$5="Unregulated"))</f>
        <v>2939856394</v>
      </c>
      <c r="EH23" s="33">
        <f t="shared" si="0"/>
        <v>21973211331</v>
      </c>
    </row>
    <row r="24" spans="1:138" ht="19.5" customHeight="1">
      <c r="A24" s="32"/>
      <c r="B24" s="28"/>
      <c r="C24" s="29" t="s">
        <v>76</v>
      </c>
      <c r="D24" s="27"/>
      <c r="E24" s="28"/>
      <c r="F24" s="29"/>
      <c r="G24" s="27"/>
      <c r="H24" s="28"/>
      <c r="I24" s="29"/>
      <c r="J24" s="27"/>
      <c r="K24" s="28"/>
      <c r="L24" s="29"/>
      <c r="M24" s="27"/>
      <c r="N24" s="28"/>
      <c r="O24" s="29"/>
      <c r="P24" s="27"/>
      <c r="Q24" s="28"/>
      <c r="R24" s="29"/>
      <c r="S24" s="27"/>
      <c r="T24" s="28"/>
      <c r="U24" s="29"/>
      <c r="V24" s="27"/>
      <c r="W24" s="28"/>
      <c r="X24" s="29"/>
      <c r="Y24" s="27"/>
      <c r="Z24" s="28"/>
      <c r="AA24" s="29"/>
      <c r="AB24" s="27"/>
      <c r="AC24" s="28"/>
      <c r="AD24" s="29"/>
      <c r="AE24" s="27"/>
      <c r="AF24" s="28"/>
      <c r="AG24" s="29"/>
      <c r="AH24" s="27"/>
      <c r="AI24" s="28"/>
      <c r="AJ24" s="29"/>
      <c r="AK24" s="27"/>
      <c r="AL24" s="28"/>
      <c r="AM24" s="29"/>
      <c r="AN24" s="27"/>
      <c r="AO24" s="28"/>
      <c r="AP24" s="29"/>
      <c r="AQ24" s="27"/>
      <c r="AR24" s="28"/>
      <c r="AS24" s="29"/>
      <c r="AT24" s="27"/>
      <c r="AU24" s="28"/>
      <c r="AV24" s="29"/>
      <c r="AW24" s="27"/>
      <c r="AX24" s="28"/>
      <c r="AY24" s="29"/>
      <c r="AZ24" s="27"/>
      <c r="BA24" s="28"/>
      <c r="BB24" s="29"/>
      <c r="BC24" s="27"/>
      <c r="BD24" s="28"/>
      <c r="BE24" s="29"/>
      <c r="BF24" s="27"/>
      <c r="BG24" s="28"/>
      <c r="BH24" s="29"/>
      <c r="BI24" s="27"/>
      <c r="BJ24" s="28"/>
      <c r="BK24" s="29"/>
      <c r="BL24" s="27"/>
      <c r="BM24" s="28"/>
      <c r="BN24" s="29"/>
      <c r="BO24" s="27"/>
      <c r="BP24" s="28"/>
      <c r="BQ24" s="29"/>
      <c r="BR24" s="27"/>
      <c r="BS24" s="28"/>
      <c r="BT24" s="29"/>
      <c r="BU24" s="27"/>
      <c r="BV24" s="28"/>
      <c r="BW24" s="29"/>
      <c r="BX24" s="27"/>
      <c r="BY24" s="28"/>
      <c r="BZ24" s="29"/>
      <c r="CA24" s="27"/>
      <c r="CB24" s="28"/>
      <c r="CC24" s="29"/>
      <c r="CD24" s="27"/>
      <c r="CE24" s="28"/>
      <c r="CF24" s="29"/>
      <c r="CG24" s="27"/>
      <c r="CH24" s="28"/>
      <c r="CI24" s="29"/>
      <c r="CJ24" s="27"/>
      <c r="CK24" s="28"/>
      <c r="CL24" s="29"/>
      <c r="CM24" s="27"/>
      <c r="CN24" s="28"/>
      <c r="CO24" s="29"/>
      <c r="CP24" s="27"/>
      <c r="CQ24" s="28"/>
      <c r="CR24" s="29"/>
      <c r="CS24" s="27"/>
      <c r="CT24" s="28"/>
      <c r="CU24" s="29"/>
      <c r="CV24" s="27"/>
      <c r="CW24" s="28"/>
      <c r="CX24" s="29"/>
      <c r="CY24" s="27"/>
      <c r="CZ24" s="28"/>
      <c r="DA24" s="29"/>
      <c r="DB24" s="27"/>
      <c r="DC24" s="28"/>
      <c r="DD24" s="29"/>
      <c r="DE24" s="27"/>
      <c r="DF24" s="28"/>
      <c r="DG24" s="29"/>
      <c r="DH24" s="27"/>
      <c r="DI24" s="28"/>
      <c r="DJ24" s="29"/>
      <c r="DK24" s="27"/>
      <c r="DL24" s="28"/>
      <c r="DM24" s="29"/>
      <c r="DN24" s="27"/>
      <c r="DO24" s="28"/>
      <c r="DP24" s="29"/>
      <c r="DQ24" s="27"/>
      <c r="DR24" s="28"/>
      <c r="DS24" s="29"/>
      <c r="DT24" s="27"/>
      <c r="DU24" s="28"/>
      <c r="DV24" s="29"/>
      <c r="DW24" s="27"/>
      <c r="DX24" s="28"/>
      <c r="DY24" s="29"/>
      <c r="DZ24" s="27"/>
      <c r="EA24" s="28"/>
      <c r="EB24" s="29"/>
      <c r="EC24" s="27"/>
      <c r="ED24" s="28"/>
      <c r="EE24" s="29"/>
      <c r="EF24" s="27" cm="1">
        <f t="array" ref="EF24">SUMPRODUCT((D24:EE24)*($D$5:$EE$5="Regulated"))</f>
        <v>0</v>
      </c>
      <c r="EG24" s="27" cm="1">
        <f t="array" ref="EG24">SUMPRODUCT((D24:EE24)*($D$5:$EE$5="Unregulated"))</f>
        <v>0</v>
      </c>
      <c r="EH24" s="33">
        <f t="shared" si="0"/>
        <v>0</v>
      </c>
    </row>
    <row r="25" spans="1:138" ht="25.5" customHeight="1">
      <c r="A25" s="32"/>
      <c r="B25" s="28" t="s">
        <v>77</v>
      </c>
      <c r="C25" s="29" t="s">
        <v>78</v>
      </c>
      <c r="D25" s="27">
        <v>180807814</v>
      </c>
      <c r="E25" s="28">
        <v>64513640</v>
      </c>
      <c r="F25" s="29">
        <v>245321454</v>
      </c>
      <c r="G25" s="27">
        <v>598588307</v>
      </c>
      <c r="H25" s="28">
        <v>9271251</v>
      </c>
      <c r="I25" s="29">
        <v>607859558</v>
      </c>
      <c r="J25" s="27">
        <v>144388555</v>
      </c>
      <c r="K25" s="28">
        <v>9836649</v>
      </c>
      <c r="L25" s="29">
        <v>154225204</v>
      </c>
      <c r="M25" s="27">
        <v>219385348</v>
      </c>
      <c r="N25" s="28">
        <v>30257589</v>
      </c>
      <c r="O25" s="29">
        <v>249642937</v>
      </c>
      <c r="P25" s="27">
        <v>171585399</v>
      </c>
      <c r="Q25" s="28">
        <v>24987849</v>
      </c>
      <c r="R25" s="29">
        <v>196573248</v>
      </c>
      <c r="S25" s="27">
        <v>243839656</v>
      </c>
      <c r="T25" s="28">
        <v>878572</v>
      </c>
      <c r="U25" s="29">
        <v>244718228</v>
      </c>
      <c r="V25" s="27">
        <v>856848000</v>
      </c>
      <c r="W25" s="28">
        <v>34122000</v>
      </c>
      <c r="X25" s="29">
        <v>890970000</v>
      </c>
      <c r="Y25" s="27">
        <v>134350252</v>
      </c>
      <c r="Z25" s="28">
        <v>124653834</v>
      </c>
      <c r="AA25" s="29">
        <v>259004086</v>
      </c>
      <c r="AB25" s="27">
        <v>248493676</v>
      </c>
      <c r="AC25" s="28">
        <v>105384456</v>
      </c>
      <c r="AD25" s="29">
        <v>353878132</v>
      </c>
      <c r="AE25" s="27">
        <v>236798018</v>
      </c>
      <c r="AF25" s="28">
        <v>134026898</v>
      </c>
      <c r="AG25" s="29">
        <v>370824916</v>
      </c>
      <c r="AH25" s="27">
        <v>130058153</v>
      </c>
      <c r="AI25" s="28">
        <v>8908905</v>
      </c>
      <c r="AJ25" s="29">
        <v>138967058</v>
      </c>
      <c r="AK25" s="27">
        <v>24500437</v>
      </c>
      <c r="AL25" s="28">
        <v>880903</v>
      </c>
      <c r="AM25" s="29">
        <v>25381340</v>
      </c>
      <c r="AN25" s="27">
        <v>87048306</v>
      </c>
      <c r="AO25" s="28">
        <v>44304563</v>
      </c>
      <c r="AP25" s="29">
        <v>131352869</v>
      </c>
      <c r="AQ25" s="27">
        <v>194454619</v>
      </c>
      <c r="AR25" s="28">
        <v>11787471</v>
      </c>
      <c r="AS25" s="29">
        <v>206242090</v>
      </c>
      <c r="AT25" s="27">
        <v>145253640</v>
      </c>
      <c r="AU25" s="28">
        <v>12111494</v>
      </c>
      <c r="AV25" s="29">
        <v>157365134</v>
      </c>
      <c r="AW25" s="27">
        <v>230148869</v>
      </c>
      <c r="AX25" s="28">
        <v>15784064</v>
      </c>
      <c r="AY25" s="29">
        <v>245932933</v>
      </c>
      <c r="AZ25" s="27">
        <v>166060748</v>
      </c>
      <c r="BA25" s="28">
        <v>103991419</v>
      </c>
      <c r="BB25" s="29">
        <v>270052167</v>
      </c>
      <c r="BC25" s="27">
        <v>113115727</v>
      </c>
      <c r="BD25" s="28">
        <v>44604321</v>
      </c>
      <c r="BE25" s="29">
        <v>157720048</v>
      </c>
      <c r="BF25" s="27">
        <v>75225086</v>
      </c>
      <c r="BG25" s="28">
        <v>36446276</v>
      </c>
      <c r="BH25" s="29">
        <v>111671362</v>
      </c>
      <c r="BI25" s="27">
        <v>244507000</v>
      </c>
      <c r="BJ25" s="28">
        <v>12781000</v>
      </c>
      <c r="BK25" s="29">
        <v>257288000</v>
      </c>
      <c r="BL25" s="27">
        <v>12228674</v>
      </c>
      <c r="BM25" s="28">
        <v>1021730</v>
      </c>
      <c r="BN25" s="29">
        <v>13250404</v>
      </c>
      <c r="BO25" s="27">
        <v>80221509</v>
      </c>
      <c r="BP25" s="28">
        <v>24705844</v>
      </c>
      <c r="BQ25" s="29">
        <v>104927353</v>
      </c>
      <c r="BR25" s="27">
        <v>94516840</v>
      </c>
      <c r="BS25" s="28">
        <v>26167760</v>
      </c>
      <c r="BT25" s="29">
        <v>120684600</v>
      </c>
      <c r="BU25" s="27">
        <v>92999815</v>
      </c>
      <c r="BV25" s="28">
        <v>43180722</v>
      </c>
      <c r="BW25" s="29">
        <v>136180537</v>
      </c>
      <c r="BX25" s="27">
        <v>62879504</v>
      </c>
      <c r="BY25" s="28">
        <v>2207252</v>
      </c>
      <c r="BZ25" s="29">
        <v>65086756</v>
      </c>
      <c r="CA25" s="27">
        <v>88441835</v>
      </c>
      <c r="CB25" s="28">
        <v>6461178</v>
      </c>
      <c r="CC25" s="29">
        <v>94903013</v>
      </c>
      <c r="CD25" s="27">
        <v>87520898</v>
      </c>
      <c r="CE25" s="28">
        <v>6687885</v>
      </c>
      <c r="CF25" s="29">
        <v>94208783</v>
      </c>
      <c r="CG25" s="27">
        <v>62739128</v>
      </c>
      <c r="CH25" s="28">
        <v>2157743</v>
      </c>
      <c r="CI25" s="29">
        <v>64896871</v>
      </c>
      <c r="CJ25" s="27">
        <v>114707128</v>
      </c>
      <c r="CK25" s="28">
        <v>17440170</v>
      </c>
      <c r="CL25" s="29">
        <v>132147298</v>
      </c>
      <c r="CM25" s="27">
        <v>175850596</v>
      </c>
      <c r="CN25" s="28">
        <v>4815601</v>
      </c>
      <c r="CO25" s="29">
        <v>180666197</v>
      </c>
      <c r="CP25" s="27">
        <v>232990525</v>
      </c>
      <c r="CQ25" s="28">
        <v>128116230</v>
      </c>
      <c r="CR25" s="29">
        <v>361106755</v>
      </c>
      <c r="CS25" s="27">
        <v>131994800</v>
      </c>
      <c r="CT25" s="28">
        <v>3769200</v>
      </c>
      <c r="CU25" s="29">
        <v>135764000</v>
      </c>
      <c r="CV25" s="27">
        <v>134238186</v>
      </c>
      <c r="CW25" s="28">
        <v>50569805</v>
      </c>
      <c r="CX25" s="29">
        <v>184807991</v>
      </c>
      <c r="CY25" s="27">
        <v>111582574</v>
      </c>
      <c r="CZ25" s="28">
        <v>3515427</v>
      </c>
      <c r="DA25" s="29">
        <v>115098001</v>
      </c>
      <c r="DB25" s="27">
        <v>23757341</v>
      </c>
      <c r="DC25" s="28">
        <v>2007082</v>
      </c>
      <c r="DD25" s="29">
        <v>25764423</v>
      </c>
      <c r="DE25" s="27">
        <v>42435548</v>
      </c>
      <c r="DF25" s="28">
        <v>30642124</v>
      </c>
      <c r="DG25" s="29">
        <v>73077672</v>
      </c>
      <c r="DH25" s="27">
        <v>129256919</v>
      </c>
      <c r="DI25" s="28">
        <v>56092101</v>
      </c>
      <c r="DJ25" s="29">
        <v>185349020</v>
      </c>
      <c r="DK25" s="27">
        <v>139924261</v>
      </c>
      <c r="DL25" s="28">
        <v>4233780</v>
      </c>
      <c r="DM25" s="29">
        <v>144158041</v>
      </c>
      <c r="DN25" s="27">
        <v>20781529</v>
      </c>
      <c r="DO25" s="28">
        <v>18374268</v>
      </c>
      <c r="DP25" s="29">
        <v>39155797</v>
      </c>
      <c r="DQ25" s="27">
        <v>58745998</v>
      </c>
      <c r="DR25" s="28">
        <v>1502958</v>
      </c>
      <c r="DS25" s="29">
        <v>60248956</v>
      </c>
      <c r="DT25" s="27">
        <v>62084627</v>
      </c>
      <c r="DU25" s="28">
        <v>-2076960</v>
      </c>
      <c r="DV25" s="29">
        <v>60007667</v>
      </c>
      <c r="DW25" s="27">
        <v>128257812</v>
      </c>
      <c r="DX25" s="28">
        <v>46810777</v>
      </c>
      <c r="DY25" s="29">
        <v>175068589</v>
      </c>
      <c r="DZ25" s="27">
        <v>207023746</v>
      </c>
      <c r="EA25" s="28">
        <v>10374522</v>
      </c>
      <c r="EB25" s="29">
        <v>217398268</v>
      </c>
      <c r="EC25" s="27">
        <v>74805964</v>
      </c>
      <c r="ED25" s="28">
        <v>0</v>
      </c>
      <c r="EE25" s="29">
        <v>74805964</v>
      </c>
      <c r="EF25" s="27" cm="1">
        <f t="array" ref="EF25">SUMPRODUCT((D25:EE25)*($D$5:$EE$5="Regulated"))</f>
        <v>6815443367</v>
      </c>
      <c r="EG25" s="27" cm="1">
        <f t="array" ref="EG25">SUMPRODUCT((D25:EE25)*($D$5:$EE$5="Unregulated"))</f>
        <v>1318310353</v>
      </c>
      <c r="EH25" s="33">
        <f t="shared" si="0"/>
        <v>8133753720</v>
      </c>
    </row>
    <row r="26" spans="1:138" ht="23.65" customHeight="1">
      <c r="A26" s="32"/>
      <c r="B26" s="28" t="s">
        <v>79</v>
      </c>
      <c r="C26" s="29" t="s">
        <v>80</v>
      </c>
      <c r="D26" s="27">
        <v>38596039</v>
      </c>
      <c r="E26" s="28">
        <v>6626090</v>
      </c>
      <c r="F26" s="29">
        <v>45222129</v>
      </c>
      <c r="G26" s="27">
        <v>128097930</v>
      </c>
      <c r="H26" s="28">
        <v>1337862</v>
      </c>
      <c r="I26" s="29">
        <v>129435792</v>
      </c>
      <c r="J26" s="27">
        <v>22032571</v>
      </c>
      <c r="K26" s="28">
        <v>1500992</v>
      </c>
      <c r="L26" s="29">
        <v>23533563</v>
      </c>
      <c r="M26" s="27">
        <v>47114998</v>
      </c>
      <c r="N26" s="28">
        <v>4379425</v>
      </c>
      <c r="O26" s="29">
        <v>51494423</v>
      </c>
      <c r="P26" s="27">
        <v>33182691</v>
      </c>
      <c r="Q26" s="28">
        <v>4821288</v>
      </c>
      <c r="R26" s="29">
        <v>38003979</v>
      </c>
      <c r="S26" s="27">
        <v>51968955</v>
      </c>
      <c r="T26" s="28">
        <v>0</v>
      </c>
      <c r="U26" s="29">
        <v>51968955</v>
      </c>
      <c r="V26" s="27">
        <v>230672000</v>
      </c>
      <c r="W26" s="28">
        <v>8122000</v>
      </c>
      <c r="X26" s="29">
        <v>238794000</v>
      </c>
      <c r="Y26" s="27">
        <v>28519552</v>
      </c>
      <c r="Z26" s="28">
        <v>15612551</v>
      </c>
      <c r="AA26" s="29">
        <v>44132103</v>
      </c>
      <c r="AB26" s="27">
        <v>52861313</v>
      </c>
      <c r="AC26" s="28">
        <v>13127646</v>
      </c>
      <c r="AD26" s="29">
        <v>65988959</v>
      </c>
      <c r="AE26" s="27">
        <v>50862238</v>
      </c>
      <c r="AF26" s="28">
        <v>16844114</v>
      </c>
      <c r="AG26" s="29">
        <v>67706352</v>
      </c>
      <c r="AH26" s="27">
        <v>24360099</v>
      </c>
      <c r="AI26" s="28">
        <v>974727</v>
      </c>
      <c r="AJ26" s="29">
        <v>25334826</v>
      </c>
      <c r="AK26" s="27">
        <v>11228123</v>
      </c>
      <c r="AL26" s="28">
        <v>71764</v>
      </c>
      <c r="AM26" s="29">
        <v>11299887</v>
      </c>
      <c r="AN26" s="27">
        <v>18004690</v>
      </c>
      <c r="AO26" s="28">
        <v>5302095</v>
      </c>
      <c r="AP26" s="29">
        <v>23306785</v>
      </c>
      <c r="AQ26" s="27">
        <v>40059275</v>
      </c>
      <c r="AR26" s="28">
        <v>1792396</v>
      </c>
      <c r="AS26" s="29">
        <v>41851671</v>
      </c>
      <c r="AT26" s="27">
        <v>32210276</v>
      </c>
      <c r="AU26" s="28">
        <v>2576808</v>
      </c>
      <c r="AV26" s="29">
        <v>34787084</v>
      </c>
      <c r="AW26" s="27">
        <v>38918852</v>
      </c>
      <c r="AX26" s="28">
        <v>2669132</v>
      </c>
      <c r="AY26" s="29">
        <v>41587984</v>
      </c>
      <c r="AZ26" s="27">
        <v>35919213</v>
      </c>
      <c r="BA26" s="28">
        <v>12753400</v>
      </c>
      <c r="BB26" s="29">
        <v>48672613</v>
      </c>
      <c r="BC26" s="27">
        <v>31476603</v>
      </c>
      <c r="BD26" s="28">
        <v>11617208</v>
      </c>
      <c r="BE26" s="29">
        <v>43093811</v>
      </c>
      <c r="BF26" s="27">
        <v>14661468</v>
      </c>
      <c r="BG26" s="28">
        <v>4185843</v>
      </c>
      <c r="BH26" s="29">
        <v>18847311</v>
      </c>
      <c r="BI26" s="27">
        <v>68740000</v>
      </c>
      <c r="BJ26" s="28">
        <v>3092000</v>
      </c>
      <c r="BK26" s="29">
        <v>71832000</v>
      </c>
      <c r="BL26" s="27">
        <v>2962489</v>
      </c>
      <c r="BM26" s="28">
        <v>0</v>
      </c>
      <c r="BN26" s="29">
        <v>2962489</v>
      </c>
      <c r="BO26" s="27">
        <v>25509615</v>
      </c>
      <c r="BP26" s="28">
        <v>3809188</v>
      </c>
      <c r="BQ26" s="29">
        <v>29318803</v>
      </c>
      <c r="BR26" s="27">
        <v>16506133</v>
      </c>
      <c r="BS26" s="28">
        <v>5757298</v>
      </c>
      <c r="BT26" s="29">
        <v>22263431</v>
      </c>
      <c r="BU26" s="27">
        <v>19883385</v>
      </c>
      <c r="BV26" s="28">
        <v>5477270</v>
      </c>
      <c r="BW26" s="29">
        <v>25360655</v>
      </c>
      <c r="BX26" s="27">
        <v>9239430</v>
      </c>
      <c r="BY26" s="28">
        <v>324328</v>
      </c>
      <c r="BZ26" s="29">
        <v>9563758</v>
      </c>
      <c r="CA26" s="27">
        <v>17160785</v>
      </c>
      <c r="CB26" s="28">
        <v>12614</v>
      </c>
      <c r="CC26" s="29">
        <v>17173399</v>
      </c>
      <c r="CD26" s="27">
        <v>19056443</v>
      </c>
      <c r="CE26" s="28">
        <v>1469335</v>
      </c>
      <c r="CF26" s="29">
        <v>20525778</v>
      </c>
      <c r="CG26" s="27">
        <v>13011242</v>
      </c>
      <c r="CH26" s="28">
        <v>447554</v>
      </c>
      <c r="CI26" s="29">
        <v>13458796</v>
      </c>
      <c r="CJ26" s="27">
        <v>29168998</v>
      </c>
      <c r="CK26" s="28">
        <v>216654</v>
      </c>
      <c r="CL26" s="29">
        <v>29385652</v>
      </c>
      <c r="CM26" s="27">
        <v>39307495</v>
      </c>
      <c r="CN26" s="28">
        <v>1076417</v>
      </c>
      <c r="CO26" s="29">
        <v>40383912</v>
      </c>
      <c r="CP26" s="27">
        <v>36584460</v>
      </c>
      <c r="CQ26" s="28">
        <v>20116968</v>
      </c>
      <c r="CR26" s="29">
        <v>56701428</v>
      </c>
      <c r="CS26" s="27">
        <v>36316000</v>
      </c>
      <c r="CT26" s="28">
        <v>0</v>
      </c>
      <c r="CU26" s="29">
        <v>36316000</v>
      </c>
      <c r="CV26" s="27">
        <v>28773864</v>
      </c>
      <c r="CW26" s="28">
        <v>12171896</v>
      </c>
      <c r="CX26" s="29">
        <v>40945760</v>
      </c>
      <c r="CY26" s="27">
        <v>16699042</v>
      </c>
      <c r="CZ26" s="28">
        <v>526107</v>
      </c>
      <c r="DA26" s="29">
        <v>17225149</v>
      </c>
      <c r="DB26" s="27">
        <v>4168184</v>
      </c>
      <c r="DC26" s="28">
        <v>344324</v>
      </c>
      <c r="DD26" s="29">
        <v>4512508</v>
      </c>
      <c r="DE26" s="27">
        <v>9375276</v>
      </c>
      <c r="DF26" s="28">
        <v>4929036</v>
      </c>
      <c r="DG26" s="29">
        <v>14304312</v>
      </c>
      <c r="DH26" s="27">
        <v>23690621</v>
      </c>
      <c r="DI26" s="28">
        <v>6392157</v>
      </c>
      <c r="DJ26" s="29">
        <v>30082778</v>
      </c>
      <c r="DK26" s="27">
        <v>30303142</v>
      </c>
      <c r="DL26" s="28">
        <v>916898</v>
      </c>
      <c r="DM26" s="29">
        <v>31220040</v>
      </c>
      <c r="DN26" s="27">
        <v>4395243</v>
      </c>
      <c r="DO26" s="28">
        <v>3886111</v>
      </c>
      <c r="DP26" s="29">
        <v>8281354</v>
      </c>
      <c r="DQ26" s="27">
        <v>12476478</v>
      </c>
      <c r="DR26" s="28">
        <v>198726</v>
      </c>
      <c r="DS26" s="29">
        <v>12675204</v>
      </c>
      <c r="DT26" s="27">
        <v>13265675</v>
      </c>
      <c r="DU26" s="28">
        <v>-83057</v>
      </c>
      <c r="DV26" s="29">
        <v>13182618</v>
      </c>
      <c r="DW26" s="27">
        <v>28952698</v>
      </c>
      <c r="DX26" s="28">
        <v>6658721</v>
      </c>
      <c r="DY26" s="29">
        <v>35611419</v>
      </c>
      <c r="DZ26" s="27">
        <v>40636870</v>
      </c>
      <c r="EA26" s="28">
        <v>1443324</v>
      </c>
      <c r="EB26" s="29">
        <v>42080194</v>
      </c>
      <c r="EC26" s="27">
        <v>7752141</v>
      </c>
      <c r="ED26" s="28">
        <v>0</v>
      </c>
      <c r="EE26" s="29">
        <v>7752141</v>
      </c>
      <c r="EF26" s="27" cm="1">
        <f t="array" ref="EF26">SUMPRODUCT((D26:EE26)*($D$5:$EE$5="Regulated"))</f>
        <v>1484682595</v>
      </c>
      <c r="EG26" s="27" cm="1">
        <f t="array" ref="EG26">SUMPRODUCT((D26:EE26)*($D$5:$EE$5="Unregulated"))</f>
        <v>193499210</v>
      </c>
      <c r="EH26" s="33">
        <f t="shared" si="0"/>
        <v>1678181805</v>
      </c>
    </row>
    <row r="27" spans="1:138" ht="23.65" customHeight="1">
      <c r="A27" s="32"/>
      <c r="B27" s="28" t="s">
        <v>81</v>
      </c>
      <c r="C27" s="29" t="s">
        <v>82</v>
      </c>
      <c r="D27" s="27">
        <v>170311747</v>
      </c>
      <c r="E27" s="28">
        <v>17259160</v>
      </c>
      <c r="F27" s="29">
        <v>187570907</v>
      </c>
      <c r="G27" s="27">
        <v>1034403739</v>
      </c>
      <c r="H27" s="28">
        <v>202374720</v>
      </c>
      <c r="I27" s="29">
        <v>1236778459</v>
      </c>
      <c r="J27" s="27">
        <v>172786697</v>
      </c>
      <c r="K27" s="28">
        <v>40475595</v>
      </c>
      <c r="L27" s="29">
        <v>213262292</v>
      </c>
      <c r="M27" s="27">
        <v>175683053</v>
      </c>
      <c r="N27" s="28">
        <v>31734993</v>
      </c>
      <c r="O27" s="29">
        <v>207418046</v>
      </c>
      <c r="P27" s="27">
        <v>112605143</v>
      </c>
      <c r="Q27" s="28">
        <v>46730466</v>
      </c>
      <c r="R27" s="29">
        <v>159335609</v>
      </c>
      <c r="S27" s="27">
        <v>289269127</v>
      </c>
      <c r="T27" s="28">
        <v>263738</v>
      </c>
      <c r="U27" s="29">
        <v>289532865</v>
      </c>
      <c r="V27" s="27">
        <v>1645284000</v>
      </c>
      <c r="W27" s="28">
        <v>596781000</v>
      </c>
      <c r="X27" s="29">
        <v>2242065000</v>
      </c>
      <c r="Y27" s="27">
        <v>153940848</v>
      </c>
      <c r="Z27" s="28">
        <v>76967185</v>
      </c>
      <c r="AA27" s="29">
        <v>230908033</v>
      </c>
      <c r="AB27" s="27">
        <v>420528040</v>
      </c>
      <c r="AC27" s="28">
        <v>80531371</v>
      </c>
      <c r="AD27" s="29">
        <v>501059411</v>
      </c>
      <c r="AE27" s="27">
        <v>253316240</v>
      </c>
      <c r="AF27" s="28">
        <v>52277133</v>
      </c>
      <c r="AG27" s="29">
        <v>305593373</v>
      </c>
      <c r="AH27" s="27">
        <v>132211789</v>
      </c>
      <c r="AI27" s="28">
        <v>4506583</v>
      </c>
      <c r="AJ27" s="29">
        <v>136718372</v>
      </c>
      <c r="AK27" s="27">
        <v>27408801</v>
      </c>
      <c r="AL27" s="28">
        <v>118076</v>
      </c>
      <c r="AM27" s="29">
        <v>27526877</v>
      </c>
      <c r="AN27" s="27">
        <v>85346919</v>
      </c>
      <c r="AO27" s="28">
        <v>6181004</v>
      </c>
      <c r="AP27" s="29">
        <v>91527923</v>
      </c>
      <c r="AQ27" s="27">
        <v>202842453</v>
      </c>
      <c r="AR27" s="28">
        <v>57851148</v>
      </c>
      <c r="AS27" s="29">
        <v>260693601</v>
      </c>
      <c r="AT27" s="27">
        <v>165534160</v>
      </c>
      <c r="AU27" s="28">
        <v>31634797</v>
      </c>
      <c r="AV27" s="29">
        <v>197168957</v>
      </c>
      <c r="AW27" s="27">
        <v>315812314</v>
      </c>
      <c r="AX27" s="28">
        <v>53253017</v>
      </c>
      <c r="AY27" s="29">
        <v>369065331</v>
      </c>
      <c r="AZ27" s="27">
        <v>194169518</v>
      </c>
      <c r="BA27" s="28">
        <v>33930833</v>
      </c>
      <c r="BB27" s="29">
        <v>228100351</v>
      </c>
      <c r="BC27" s="27">
        <v>114737282</v>
      </c>
      <c r="BD27" s="28">
        <v>31941068</v>
      </c>
      <c r="BE27" s="29">
        <v>146678350</v>
      </c>
      <c r="BF27" s="27">
        <v>85384320</v>
      </c>
      <c r="BG27" s="28">
        <v>20590009</v>
      </c>
      <c r="BH27" s="29">
        <v>105974329</v>
      </c>
      <c r="BI27" s="27">
        <v>370550000</v>
      </c>
      <c r="BJ27" s="28">
        <v>96703000</v>
      </c>
      <c r="BK27" s="29">
        <v>467253000</v>
      </c>
      <c r="BL27" s="27">
        <v>18484679</v>
      </c>
      <c r="BM27" s="28">
        <v>8853731</v>
      </c>
      <c r="BN27" s="29">
        <v>27338410</v>
      </c>
      <c r="BO27" s="27">
        <v>52349035</v>
      </c>
      <c r="BP27" s="28">
        <v>13690545</v>
      </c>
      <c r="BQ27" s="29">
        <v>66039580</v>
      </c>
      <c r="BR27" s="27">
        <v>113945054</v>
      </c>
      <c r="BS27" s="28">
        <v>25467176</v>
      </c>
      <c r="BT27" s="29">
        <v>139412230</v>
      </c>
      <c r="BU27" s="27">
        <v>68305011</v>
      </c>
      <c r="BV27" s="28">
        <v>14271040</v>
      </c>
      <c r="BW27" s="29">
        <v>82576051</v>
      </c>
      <c r="BX27" s="27">
        <v>70642551</v>
      </c>
      <c r="BY27" s="28">
        <v>17158175</v>
      </c>
      <c r="BZ27" s="29">
        <v>87800726</v>
      </c>
      <c r="CA27" s="27">
        <v>98287079</v>
      </c>
      <c r="CB27" s="28">
        <v>50813091</v>
      </c>
      <c r="CC27" s="29">
        <v>149100170</v>
      </c>
      <c r="CD27" s="27">
        <v>75871914</v>
      </c>
      <c r="CE27" s="28">
        <v>72751670</v>
      </c>
      <c r="CF27" s="29">
        <v>148623584</v>
      </c>
      <c r="CG27" s="27">
        <v>48762074</v>
      </c>
      <c r="CH27" s="28">
        <v>15210636</v>
      </c>
      <c r="CI27" s="29">
        <v>63972710</v>
      </c>
      <c r="CJ27" s="27">
        <v>91724298</v>
      </c>
      <c r="CK27" s="28">
        <v>20693853</v>
      </c>
      <c r="CL27" s="29">
        <v>112418151</v>
      </c>
      <c r="CM27" s="27">
        <v>173669391</v>
      </c>
      <c r="CN27" s="28">
        <v>49525336</v>
      </c>
      <c r="CO27" s="29">
        <v>223194727</v>
      </c>
      <c r="CP27" s="27">
        <v>122089996</v>
      </c>
      <c r="CQ27" s="28">
        <v>107328775</v>
      </c>
      <c r="CR27" s="29">
        <v>229418771</v>
      </c>
      <c r="CS27" s="27">
        <v>142022000</v>
      </c>
      <c r="CT27" s="28">
        <v>12642000</v>
      </c>
      <c r="CU27" s="29">
        <v>154664000</v>
      </c>
      <c r="CV27" s="27">
        <v>116244613</v>
      </c>
      <c r="CW27" s="28">
        <v>101600596</v>
      </c>
      <c r="CX27" s="29">
        <v>217845209</v>
      </c>
      <c r="CY27" s="27">
        <v>109740734</v>
      </c>
      <c r="CZ27" s="28">
        <v>21188634</v>
      </c>
      <c r="DA27" s="29">
        <v>130929368</v>
      </c>
      <c r="DB27" s="27">
        <v>27840808</v>
      </c>
      <c r="DC27" s="28">
        <v>966442</v>
      </c>
      <c r="DD27" s="29">
        <v>28807250</v>
      </c>
      <c r="DE27" s="27">
        <v>49658374</v>
      </c>
      <c r="DF27" s="28">
        <v>30998248</v>
      </c>
      <c r="DG27" s="29">
        <v>80656622</v>
      </c>
      <c r="DH27" s="27">
        <v>117801666</v>
      </c>
      <c r="DI27" s="28">
        <v>55425460</v>
      </c>
      <c r="DJ27" s="29">
        <v>173227126</v>
      </c>
      <c r="DK27" s="27">
        <v>170139832</v>
      </c>
      <c r="DL27" s="28">
        <v>60549950</v>
      </c>
      <c r="DM27" s="29">
        <v>230689782</v>
      </c>
      <c r="DN27" s="27">
        <v>20398297</v>
      </c>
      <c r="DO27" s="28">
        <v>11138584</v>
      </c>
      <c r="DP27" s="29">
        <v>31536881</v>
      </c>
      <c r="DQ27" s="27">
        <v>63186143</v>
      </c>
      <c r="DR27" s="28">
        <v>7889534</v>
      </c>
      <c r="DS27" s="29">
        <v>71075677</v>
      </c>
      <c r="DT27" s="27">
        <v>50732852</v>
      </c>
      <c r="DU27" s="28">
        <v>-1572580</v>
      </c>
      <c r="DV27" s="29">
        <v>49160272</v>
      </c>
      <c r="DW27" s="27">
        <v>83155471</v>
      </c>
      <c r="DX27" s="28">
        <v>19623867</v>
      </c>
      <c r="DY27" s="29">
        <v>102779338</v>
      </c>
      <c r="DZ27" s="27">
        <v>156752540</v>
      </c>
      <c r="EA27" s="28">
        <v>6688030</v>
      </c>
      <c r="EB27" s="29">
        <v>163440570</v>
      </c>
      <c r="EC27" s="27">
        <v>107187320</v>
      </c>
      <c r="ED27" s="28">
        <v>0</v>
      </c>
      <c r="EE27" s="29">
        <v>107187320</v>
      </c>
      <c r="EF27" s="27" cm="1">
        <f t="array" ref="EF27">SUMPRODUCT((D27:EE27)*($D$5:$EE$5="Regulated"))</f>
        <v>8271117922</v>
      </c>
      <c r="EG27" s="27" cm="1">
        <f t="array" ref="EG27">SUMPRODUCT((D27:EE27)*($D$5:$EE$5="Unregulated"))</f>
        <v>2205007689</v>
      </c>
      <c r="EH27" s="33">
        <f t="shared" si="0"/>
        <v>10476125611</v>
      </c>
    </row>
    <row r="28" spans="1:138" ht="23.65" customHeight="1">
      <c r="A28" s="32"/>
      <c r="B28" s="28" t="s">
        <v>83</v>
      </c>
      <c r="C28" s="29" t="s">
        <v>84</v>
      </c>
      <c r="D28" s="27">
        <v>389715600</v>
      </c>
      <c r="E28" s="28">
        <v>88398890</v>
      </c>
      <c r="F28" s="29">
        <v>478114490</v>
      </c>
      <c r="G28" s="27">
        <v>1761089976</v>
      </c>
      <c r="H28" s="28">
        <v>212983833</v>
      </c>
      <c r="I28" s="29">
        <v>1974073809</v>
      </c>
      <c r="J28" s="27">
        <v>339207823</v>
      </c>
      <c r="K28" s="28">
        <v>51813236</v>
      </c>
      <c r="L28" s="29">
        <v>391021059</v>
      </c>
      <c r="M28" s="27">
        <v>442183399</v>
      </c>
      <c r="N28" s="28">
        <v>66372007</v>
      </c>
      <c r="O28" s="29">
        <v>508555406</v>
      </c>
      <c r="P28" s="27">
        <v>317373233</v>
      </c>
      <c r="Q28" s="28">
        <v>76539603</v>
      </c>
      <c r="R28" s="29">
        <v>393912836</v>
      </c>
      <c r="S28" s="27">
        <v>585077738</v>
      </c>
      <c r="T28" s="28">
        <v>1142310</v>
      </c>
      <c r="U28" s="29">
        <v>586220048</v>
      </c>
      <c r="V28" s="27">
        <v>2732804000</v>
      </c>
      <c r="W28" s="28">
        <v>639025000</v>
      </c>
      <c r="X28" s="29">
        <v>3371829000</v>
      </c>
      <c r="Y28" s="27">
        <v>316810652</v>
      </c>
      <c r="Z28" s="28">
        <v>217233570</v>
      </c>
      <c r="AA28" s="29">
        <v>534044222</v>
      </c>
      <c r="AB28" s="27">
        <v>721883029</v>
      </c>
      <c r="AC28" s="28">
        <v>199043473</v>
      </c>
      <c r="AD28" s="29">
        <v>920926502</v>
      </c>
      <c r="AE28" s="27">
        <v>540976496</v>
      </c>
      <c r="AF28" s="28">
        <v>203148145</v>
      </c>
      <c r="AG28" s="29">
        <v>744124641</v>
      </c>
      <c r="AH28" s="27">
        <v>286630041</v>
      </c>
      <c r="AI28" s="28">
        <v>14390215</v>
      </c>
      <c r="AJ28" s="29">
        <v>301020256</v>
      </c>
      <c r="AK28" s="27">
        <v>63137361</v>
      </c>
      <c r="AL28" s="28">
        <v>1070743</v>
      </c>
      <c r="AM28" s="29">
        <v>64208104</v>
      </c>
      <c r="AN28" s="27">
        <v>190399915</v>
      </c>
      <c r="AO28" s="28">
        <v>55787662</v>
      </c>
      <c r="AP28" s="29">
        <v>246187577</v>
      </c>
      <c r="AQ28" s="27">
        <v>437356347</v>
      </c>
      <c r="AR28" s="28">
        <v>71431015</v>
      </c>
      <c r="AS28" s="29">
        <v>508787362</v>
      </c>
      <c r="AT28" s="27">
        <v>342998076</v>
      </c>
      <c r="AU28" s="28">
        <v>46323099</v>
      </c>
      <c r="AV28" s="29">
        <v>389321175</v>
      </c>
      <c r="AW28" s="27">
        <v>584880035</v>
      </c>
      <c r="AX28" s="28">
        <v>71706213</v>
      </c>
      <c r="AY28" s="29">
        <v>656586248</v>
      </c>
      <c r="AZ28" s="27">
        <v>396149479</v>
      </c>
      <c r="BA28" s="28">
        <v>150675652</v>
      </c>
      <c r="BB28" s="29">
        <v>546825131</v>
      </c>
      <c r="BC28" s="27">
        <v>259329612</v>
      </c>
      <c r="BD28" s="28">
        <v>88162597</v>
      </c>
      <c r="BE28" s="29">
        <v>347492209</v>
      </c>
      <c r="BF28" s="27">
        <v>175270874</v>
      </c>
      <c r="BG28" s="28">
        <v>61222128</v>
      </c>
      <c r="BH28" s="29">
        <v>236493002</v>
      </c>
      <c r="BI28" s="27">
        <v>683797000</v>
      </c>
      <c r="BJ28" s="28">
        <v>112576000</v>
      </c>
      <c r="BK28" s="29">
        <v>796373000</v>
      </c>
      <c r="BL28" s="27">
        <v>33675842</v>
      </c>
      <c r="BM28" s="28">
        <v>9875461</v>
      </c>
      <c r="BN28" s="29">
        <v>43551303</v>
      </c>
      <c r="BO28" s="27">
        <v>158080159</v>
      </c>
      <c r="BP28" s="28">
        <v>42205577</v>
      </c>
      <c r="BQ28" s="29">
        <v>200285736</v>
      </c>
      <c r="BR28" s="27">
        <v>224968027</v>
      </c>
      <c r="BS28" s="28">
        <v>57392234</v>
      </c>
      <c r="BT28" s="29">
        <v>282360261</v>
      </c>
      <c r="BU28" s="27">
        <v>181188211</v>
      </c>
      <c r="BV28" s="28">
        <v>62929032</v>
      </c>
      <c r="BW28" s="29">
        <v>244117243</v>
      </c>
      <c r="BX28" s="27">
        <v>142761485</v>
      </c>
      <c r="BY28" s="28">
        <v>19689755</v>
      </c>
      <c r="BZ28" s="29">
        <v>162451240</v>
      </c>
      <c r="CA28" s="27">
        <v>203889699</v>
      </c>
      <c r="CB28" s="28">
        <v>57286883</v>
      </c>
      <c r="CC28" s="29">
        <v>261176582</v>
      </c>
      <c r="CD28" s="27">
        <v>182449255</v>
      </c>
      <c r="CE28" s="28">
        <v>80908890</v>
      </c>
      <c r="CF28" s="29">
        <v>263358145</v>
      </c>
      <c r="CG28" s="27">
        <v>124512444</v>
      </c>
      <c r="CH28" s="28">
        <v>17815933</v>
      </c>
      <c r="CI28" s="29">
        <v>142328377</v>
      </c>
      <c r="CJ28" s="27">
        <v>235600424</v>
      </c>
      <c r="CK28" s="28">
        <v>38350677</v>
      </c>
      <c r="CL28" s="29">
        <v>273951101</v>
      </c>
      <c r="CM28" s="27">
        <v>388827482</v>
      </c>
      <c r="CN28" s="28">
        <v>55417354</v>
      </c>
      <c r="CO28" s="29">
        <v>444244836</v>
      </c>
      <c r="CP28" s="27">
        <v>391664981</v>
      </c>
      <c r="CQ28" s="28">
        <v>255561973</v>
      </c>
      <c r="CR28" s="29">
        <v>647226954</v>
      </c>
      <c r="CS28" s="27">
        <v>310332800</v>
      </c>
      <c r="CT28" s="28">
        <v>16411200</v>
      </c>
      <c r="CU28" s="29">
        <v>326744000</v>
      </c>
      <c r="CV28" s="27">
        <v>279256663</v>
      </c>
      <c r="CW28" s="28">
        <v>164342297</v>
      </c>
      <c r="CX28" s="29">
        <v>443598960</v>
      </c>
      <c r="CY28" s="27">
        <v>238022350</v>
      </c>
      <c r="CZ28" s="28">
        <v>25230168</v>
      </c>
      <c r="DA28" s="29">
        <v>263252518</v>
      </c>
      <c r="DB28" s="27">
        <v>55766333</v>
      </c>
      <c r="DC28" s="28">
        <v>3317848</v>
      </c>
      <c r="DD28" s="29">
        <v>59084181</v>
      </c>
      <c r="DE28" s="27">
        <v>101469198</v>
      </c>
      <c r="DF28" s="28">
        <v>66569408</v>
      </c>
      <c r="DG28" s="29">
        <v>168038606</v>
      </c>
      <c r="DH28" s="27">
        <v>270749206</v>
      </c>
      <c r="DI28" s="28">
        <v>117909718</v>
      </c>
      <c r="DJ28" s="29">
        <v>388658924</v>
      </c>
      <c r="DK28" s="27">
        <v>340367235</v>
      </c>
      <c r="DL28" s="28">
        <v>65700628</v>
      </c>
      <c r="DM28" s="29">
        <v>406067863</v>
      </c>
      <c r="DN28" s="27">
        <v>45575069</v>
      </c>
      <c r="DO28" s="28">
        <v>33398963</v>
      </c>
      <c r="DP28" s="29">
        <v>78974032</v>
      </c>
      <c r="DQ28" s="27">
        <v>134408619</v>
      </c>
      <c r="DR28" s="28">
        <v>9591218</v>
      </c>
      <c r="DS28" s="29">
        <v>143999837</v>
      </c>
      <c r="DT28" s="27">
        <v>126083154</v>
      </c>
      <c r="DU28" s="28">
        <v>-3732597</v>
      </c>
      <c r="DV28" s="29">
        <v>122350557</v>
      </c>
      <c r="DW28" s="27">
        <v>240365981</v>
      </c>
      <c r="DX28" s="28">
        <v>73093365</v>
      </c>
      <c r="DY28" s="29">
        <v>313459346</v>
      </c>
      <c r="DZ28" s="27">
        <v>404413156</v>
      </c>
      <c r="EA28" s="28">
        <v>18505876</v>
      </c>
      <c r="EB28" s="29">
        <v>422919032</v>
      </c>
      <c r="EC28" s="27">
        <v>189745425</v>
      </c>
      <c r="ED28" s="28">
        <v>0</v>
      </c>
      <c r="EE28" s="29">
        <v>189745425</v>
      </c>
      <c r="EF28" s="27" cm="1">
        <f t="array" ref="EF28">SUMPRODUCT((D28:EE28)*($D$5:$EE$5="Regulated"))</f>
        <v>16571243884</v>
      </c>
      <c r="EG28" s="27" cm="1">
        <f t="array" ref="EG28">SUMPRODUCT((D28:EE28)*($D$5:$EE$5="Unregulated"))</f>
        <v>3716817252</v>
      </c>
      <c r="EH28" s="33">
        <f t="shared" si="0"/>
        <v>20288061136</v>
      </c>
    </row>
    <row r="29" spans="1:138" ht="23.65" customHeight="1">
      <c r="A29" s="32"/>
      <c r="B29" s="28" t="s">
        <v>85</v>
      </c>
      <c r="C29" s="29" t="s">
        <v>86</v>
      </c>
      <c r="D29" s="27">
        <v>11319517</v>
      </c>
      <c r="E29" s="28">
        <v>0</v>
      </c>
      <c r="F29" s="29">
        <v>11319517</v>
      </c>
      <c r="G29" s="27">
        <v>17817109</v>
      </c>
      <c r="H29" s="28">
        <v>0</v>
      </c>
      <c r="I29" s="29">
        <v>17817109</v>
      </c>
      <c r="J29" s="27">
        <v>0</v>
      </c>
      <c r="K29" s="28">
        <v>0</v>
      </c>
      <c r="L29" s="29">
        <v>0</v>
      </c>
      <c r="M29" s="27">
        <v>8984634</v>
      </c>
      <c r="N29" s="28">
        <v>1681</v>
      </c>
      <c r="O29" s="29">
        <v>8986315</v>
      </c>
      <c r="P29" s="27">
        <v>7461432</v>
      </c>
      <c r="Q29" s="28">
        <v>0</v>
      </c>
      <c r="R29" s="29">
        <v>7461432</v>
      </c>
      <c r="S29" s="27">
        <v>12312258</v>
      </c>
      <c r="T29" s="28">
        <v>0</v>
      </c>
      <c r="U29" s="29">
        <v>12312258</v>
      </c>
      <c r="V29" s="27">
        <v>28732000</v>
      </c>
      <c r="W29" s="28">
        <v>0</v>
      </c>
      <c r="X29" s="29">
        <v>28732000</v>
      </c>
      <c r="Y29" s="27">
        <v>2638582</v>
      </c>
      <c r="Z29" s="28">
        <v>0</v>
      </c>
      <c r="AA29" s="29">
        <v>2638582</v>
      </c>
      <c r="AB29" s="27">
        <v>18959</v>
      </c>
      <c r="AC29" s="28">
        <v>479513</v>
      </c>
      <c r="AD29" s="29">
        <v>498472</v>
      </c>
      <c r="AE29" s="27">
        <v>8515328</v>
      </c>
      <c r="AF29" s="28">
        <v>86107</v>
      </c>
      <c r="AG29" s="29">
        <v>8601435</v>
      </c>
      <c r="AH29" s="27">
        <v>17120799</v>
      </c>
      <c r="AI29" s="28">
        <v>0</v>
      </c>
      <c r="AJ29" s="29">
        <v>17120799</v>
      </c>
      <c r="AK29" s="27">
        <v>376311</v>
      </c>
      <c r="AL29" s="28">
        <v>0</v>
      </c>
      <c r="AM29" s="29">
        <v>376311</v>
      </c>
      <c r="AN29" s="27">
        <v>860188</v>
      </c>
      <c r="AO29" s="28">
        <v>66533</v>
      </c>
      <c r="AP29" s="29">
        <v>926721</v>
      </c>
      <c r="AQ29" s="27">
        <v>4363619</v>
      </c>
      <c r="AR29" s="28">
        <v>111888</v>
      </c>
      <c r="AS29" s="29">
        <v>4475507</v>
      </c>
      <c r="AT29" s="27">
        <v>5017063</v>
      </c>
      <c r="AU29" s="28">
        <v>0</v>
      </c>
      <c r="AV29" s="29">
        <v>5017063</v>
      </c>
      <c r="AW29" s="27">
        <v>10842067</v>
      </c>
      <c r="AX29" s="28">
        <v>554870</v>
      </c>
      <c r="AY29" s="29">
        <v>11396937</v>
      </c>
      <c r="AZ29" s="27">
        <v>2258205</v>
      </c>
      <c r="BA29" s="28">
        <v>149756</v>
      </c>
      <c r="BB29" s="29">
        <v>2407961</v>
      </c>
      <c r="BC29" s="27">
        <v>0</v>
      </c>
      <c r="BD29" s="28">
        <v>0</v>
      </c>
      <c r="BE29" s="29">
        <v>0</v>
      </c>
      <c r="BF29" s="27">
        <v>521317</v>
      </c>
      <c r="BG29" s="28">
        <v>43702</v>
      </c>
      <c r="BH29" s="29">
        <v>565019</v>
      </c>
      <c r="BI29" s="27">
        <v>3862000</v>
      </c>
      <c r="BJ29" s="28">
        <v>0</v>
      </c>
      <c r="BK29" s="29">
        <v>3862000</v>
      </c>
      <c r="BL29" s="27">
        <v>0</v>
      </c>
      <c r="BM29" s="28">
        <v>0</v>
      </c>
      <c r="BN29" s="29">
        <v>0</v>
      </c>
      <c r="BO29" s="27">
        <v>2311522</v>
      </c>
      <c r="BP29" s="28">
        <v>0</v>
      </c>
      <c r="BQ29" s="29">
        <v>2311522</v>
      </c>
      <c r="BR29" s="27">
        <v>3114962</v>
      </c>
      <c r="BS29" s="28">
        <v>0</v>
      </c>
      <c r="BT29" s="29">
        <v>3114962</v>
      </c>
      <c r="BU29" s="27">
        <v>1377693</v>
      </c>
      <c r="BV29" s="28">
        <v>36410</v>
      </c>
      <c r="BW29" s="29">
        <v>1414103</v>
      </c>
      <c r="BX29" s="27">
        <v>1660400</v>
      </c>
      <c r="BY29" s="28">
        <v>0</v>
      </c>
      <c r="BZ29" s="29">
        <v>1660400</v>
      </c>
      <c r="CA29" s="27">
        <v>4805003</v>
      </c>
      <c r="CB29" s="28">
        <v>0</v>
      </c>
      <c r="CC29" s="29">
        <v>4805003</v>
      </c>
      <c r="CD29" s="27">
        <v>1051002</v>
      </c>
      <c r="CE29" s="28">
        <v>0</v>
      </c>
      <c r="CF29" s="29">
        <v>1051002</v>
      </c>
      <c r="CG29" s="27">
        <v>930337</v>
      </c>
      <c r="CH29" s="28">
        <v>0</v>
      </c>
      <c r="CI29" s="29">
        <v>930337</v>
      </c>
      <c r="CJ29" s="27">
        <v>3987692</v>
      </c>
      <c r="CK29" s="28">
        <v>0</v>
      </c>
      <c r="CL29" s="29">
        <v>3987692</v>
      </c>
      <c r="CM29" s="27">
        <v>7618995</v>
      </c>
      <c r="CN29" s="28">
        <v>0</v>
      </c>
      <c r="CO29" s="29">
        <v>7618995</v>
      </c>
      <c r="CP29" s="27">
        <v>6378930</v>
      </c>
      <c r="CQ29" s="28">
        <v>1576046</v>
      </c>
      <c r="CR29" s="29">
        <v>7954976</v>
      </c>
      <c r="CS29" s="27">
        <v>5269000</v>
      </c>
      <c r="CT29" s="28">
        <v>0</v>
      </c>
      <c r="CU29" s="29">
        <v>5269000</v>
      </c>
      <c r="CV29" s="27">
        <v>11400451</v>
      </c>
      <c r="CW29" s="28">
        <v>0</v>
      </c>
      <c r="CX29" s="29">
        <v>11400451</v>
      </c>
      <c r="CY29" s="27">
        <v>3028807</v>
      </c>
      <c r="CZ29" s="28">
        <v>584797</v>
      </c>
      <c r="DA29" s="29">
        <v>3613604</v>
      </c>
      <c r="DB29" s="27">
        <v>95870</v>
      </c>
      <c r="DC29" s="28">
        <v>0</v>
      </c>
      <c r="DD29" s="29">
        <v>95870</v>
      </c>
      <c r="DE29" s="27">
        <v>1319984</v>
      </c>
      <c r="DF29" s="28">
        <v>431568</v>
      </c>
      <c r="DG29" s="29">
        <v>1751552</v>
      </c>
      <c r="DH29" s="27">
        <v>7102254</v>
      </c>
      <c r="DI29" s="28">
        <v>130379</v>
      </c>
      <c r="DJ29" s="29">
        <v>7232633</v>
      </c>
      <c r="DK29" s="27">
        <v>8613729</v>
      </c>
      <c r="DL29" s="28">
        <v>0</v>
      </c>
      <c r="DM29" s="29">
        <v>8613729</v>
      </c>
      <c r="DN29" s="27">
        <v>0</v>
      </c>
      <c r="DO29" s="28">
        <v>0</v>
      </c>
      <c r="DP29" s="29">
        <v>0</v>
      </c>
      <c r="DQ29" s="27">
        <v>5613009</v>
      </c>
      <c r="DR29" s="28">
        <v>0</v>
      </c>
      <c r="DS29" s="29">
        <v>5613009</v>
      </c>
      <c r="DT29" s="27">
        <v>475823</v>
      </c>
      <c r="DU29" s="28">
        <v>0</v>
      </c>
      <c r="DV29" s="29">
        <v>475823</v>
      </c>
      <c r="DW29" s="27">
        <v>1798328</v>
      </c>
      <c r="DX29" s="28">
        <v>48978</v>
      </c>
      <c r="DY29" s="29">
        <v>1847306</v>
      </c>
      <c r="DZ29" s="27">
        <v>4829105</v>
      </c>
      <c r="EA29" s="28">
        <v>0</v>
      </c>
      <c r="EB29" s="29">
        <v>4829105</v>
      </c>
      <c r="EC29" s="27">
        <v>0</v>
      </c>
      <c r="ED29" s="28">
        <v>0</v>
      </c>
      <c r="EE29" s="29">
        <v>0</v>
      </c>
      <c r="EF29" s="27" cm="1">
        <f t="array" ref="EF29">SUMPRODUCT((D29:EE29)*($D$5:$EE$5="Regulated"))</f>
        <v>225804284</v>
      </c>
      <c r="EG29" s="27" cm="1">
        <f t="array" ref="EG29">SUMPRODUCT((D29:EE29)*($D$5:$EE$5="Unregulated"))</f>
        <v>4302228</v>
      </c>
      <c r="EH29" s="33">
        <f t="shared" si="0"/>
        <v>230106512</v>
      </c>
    </row>
    <row r="30" spans="1:138" ht="23.65" customHeight="1">
      <c r="A30" s="32"/>
      <c r="B30" s="28" t="s">
        <v>87</v>
      </c>
      <c r="C30" s="29" t="s">
        <v>88</v>
      </c>
      <c r="D30" s="27">
        <v>26712803</v>
      </c>
      <c r="E30" s="28">
        <v>3436329</v>
      </c>
      <c r="F30" s="29">
        <v>30149132</v>
      </c>
      <c r="G30" s="27">
        <v>78358411</v>
      </c>
      <c r="H30" s="28">
        <v>0</v>
      </c>
      <c r="I30" s="29">
        <v>78358411</v>
      </c>
      <c r="J30" s="27">
        <v>41097650</v>
      </c>
      <c r="K30" s="28">
        <v>0</v>
      </c>
      <c r="L30" s="29">
        <v>41097650</v>
      </c>
      <c r="M30" s="27">
        <v>23147611</v>
      </c>
      <c r="N30" s="28">
        <v>2966815</v>
      </c>
      <c r="O30" s="29">
        <v>26114426</v>
      </c>
      <c r="P30" s="27">
        <v>24833340</v>
      </c>
      <c r="Q30" s="28">
        <v>3199256</v>
      </c>
      <c r="R30" s="29">
        <v>28032596</v>
      </c>
      <c r="S30" s="27">
        <v>40319147</v>
      </c>
      <c r="T30" s="28">
        <v>0</v>
      </c>
      <c r="U30" s="29">
        <v>40319147</v>
      </c>
      <c r="V30" s="27">
        <v>119503000</v>
      </c>
      <c r="W30" s="28">
        <v>0</v>
      </c>
      <c r="X30" s="29">
        <v>119503000</v>
      </c>
      <c r="Y30" s="27">
        <v>20578952</v>
      </c>
      <c r="Z30" s="28">
        <v>5434579</v>
      </c>
      <c r="AA30" s="29">
        <v>26013531</v>
      </c>
      <c r="AB30" s="27">
        <v>31202805</v>
      </c>
      <c r="AC30" s="28">
        <v>1125203</v>
      </c>
      <c r="AD30" s="29">
        <v>32328008</v>
      </c>
      <c r="AE30" s="27">
        <v>28300730</v>
      </c>
      <c r="AF30" s="28">
        <v>847201</v>
      </c>
      <c r="AG30" s="29">
        <v>29147931</v>
      </c>
      <c r="AH30" s="27">
        <v>24439978</v>
      </c>
      <c r="AI30" s="28">
        <v>112718</v>
      </c>
      <c r="AJ30" s="29">
        <v>24552696</v>
      </c>
      <c r="AK30" s="27">
        <v>2665687</v>
      </c>
      <c r="AL30" s="28">
        <v>0</v>
      </c>
      <c r="AM30" s="29">
        <v>2665687</v>
      </c>
      <c r="AN30" s="27">
        <v>9752953</v>
      </c>
      <c r="AO30" s="28">
        <v>786761</v>
      </c>
      <c r="AP30" s="29">
        <v>10539714</v>
      </c>
      <c r="AQ30" s="27">
        <v>21610555</v>
      </c>
      <c r="AR30" s="28">
        <v>1084829</v>
      </c>
      <c r="AS30" s="29">
        <v>22695384</v>
      </c>
      <c r="AT30" s="27">
        <v>25528140</v>
      </c>
      <c r="AU30" s="28">
        <v>0</v>
      </c>
      <c r="AV30" s="29">
        <v>25528140</v>
      </c>
      <c r="AW30" s="27">
        <v>18872366</v>
      </c>
      <c r="AX30" s="28">
        <v>965841</v>
      </c>
      <c r="AY30" s="29">
        <v>19838207</v>
      </c>
      <c r="AZ30" s="27">
        <v>14306006</v>
      </c>
      <c r="BA30" s="28">
        <v>2120019</v>
      </c>
      <c r="BB30" s="29">
        <v>16426025</v>
      </c>
      <c r="BC30" s="27">
        <v>19361689</v>
      </c>
      <c r="BD30" s="28">
        <v>1432681</v>
      </c>
      <c r="BE30" s="29">
        <v>20794370</v>
      </c>
      <c r="BF30" s="27">
        <v>10078550</v>
      </c>
      <c r="BG30" s="28">
        <v>1444029</v>
      </c>
      <c r="BH30" s="29">
        <v>11522579</v>
      </c>
      <c r="BI30" s="27">
        <v>22775000</v>
      </c>
      <c r="BJ30" s="28">
        <v>1636000</v>
      </c>
      <c r="BK30" s="29">
        <v>24411000</v>
      </c>
      <c r="BL30" s="27">
        <v>1762432</v>
      </c>
      <c r="BM30" s="28">
        <v>0</v>
      </c>
      <c r="BN30" s="29">
        <v>1762432</v>
      </c>
      <c r="BO30" s="27">
        <v>7430030</v>
      </c>
      <c r="BP30" s="28">
        <v>109671</v>
      </c>
      <c r="BQ30" s="29">
        <v>7539701</v>
      </c>
      <c r="BR30" s="27">
        <v>12670658</v>
      </c>
      <c r="BS30" s="28">
        <v>2200874</v>
      </c>
      <c r="BT30" s="29">
        <v>14871532</v>
      </c>
      <c r="BU30" s="27">
        <v>9218384</v>
      </c>
      <c r="BV30" s="28">
        <v>1349701</v>
      </c>
      <c r="BW30" s="29">
        <v>10568085</v>
      </c>
      <c r="BX30" s="27">
        <v>9024412</v>
      </c>
      <c r="BY30" s="28">
        <v>81149</v>
      </c>
      <c r="BZ30" s="29">
        <v>9105561</v>
      </c>
      <c r="CA30" s="27">
        <v>13223280</v>
      </c>
      <c r="CB30" s="28">
        <v>0</v>
      </c>
      <c r="CC30" s="29">
        <v>13223280</v>
      </c>
      <c r="CD30" s="27">
        <v>14704789</v>
      </c>
      <c r="CE30" s="28">
        <v>409258</v>
      </c>
      <c r="CF30" s="29">
        <v>15114047</v>
      </c>
      <c r="CG30" s="27">
        <v>9594251</v>
      </c>
      <c r="CH30" s="28">
        <v>14219</v>
      </c>
      <c r="CI30" s="29">
        <v>9608470</v>
      </c>
      <c r="CJ30" s="27">
        <v>17659565</v>
      </c>
      <c r="CK30" s="28">
        <v>0</v>
      </c>
      <c r="CL30" s="29">
        <v>17659565</v>
      </c>
      <c r="CM30" s="27">
        <v>27030830</v>
      </c>
      <c r="CN30" s="28">
        <v>260621</v>
      </c>
      <c r="CO30" s="29">
        <v>27291451</v>
      </c>
      <c r="CP30" s="27">
        <v>22350061</v>
      </c>
      <c r="CQ30" s="28">
        <v>13257017</v>
      </c>
      <c r="CR30" s="29">
        <v>35607078</v>
      </c>
      <c r="CS30" s="27">
        <v>15860000</v>
      </c>
      <c r="CT30" s="28">
        <v>2169000</v>
      </c>
      <c r="CU30" s="29">
        <v>18029000</v>
      </c>
      <c r="CV30" s="27">
        <v>26675365</v>
      </c>
      <c r="CW30" s="28">
        <v>690756</v>
      </c>
      <c r="CX30" s="29">
        <v>27366121</v>
      </c>
      <c r="CY30" s="27">
        <v>18648553</v>
      </c>
      <c r="CZ30" s="28">
        <v>140325</v>
      </c>
      <c r="DA30" s="29">
        <v>18788878</v>
      </c>
      <c r="DB30" s="27">
        <v>2348963</v>
      </c>
      <c r="DC30" s="28">
        <v>200304</v>
      </c>
      <c r="DD30" s="29">
        <v>2549267</v>
      </c>
      <c r="DE30" s="27">
        <v>5721413</v>
      </c>
      <c r="DF30" s="28">
        <v>1109248</v>
      </c>
      <c r="DG30" s="29">
        <v>6830661</v>
      </c>
      <c r="DH30" s="27">
        <v>15017832</v>
      </c>
      <c r="DI30" s="28">
        <v>328304</v>
      </c>
      <c r="DJ30" s="29">
        <v>15346136</v>
      </c>
      <c r="DK30" s="27">
        <v>25076735</v>
      </c>
      <c r="DL30" s="28">
        <v>333420</v>
      </c>
      <c r="DM30" s="29">
        <v>25410155</v>
      </c>
      <c r="DN30" s="27">
        <v>2786423</v>
      </c>
      <c r="DO30" s="28">
        <v>1670474</v>
      </c>
      <c r="DP30" s="29">
        <v>4456897</v>
      </c>
      <c r="DQ30" s="27">
        <v>6015375</v>
      </c>
      <c r="DR30" s="28">
        <v>3511</v>
      </c>
      <c r="DS30" s="29">
        <v>6018886</v>
      </c>
      <c r="DT30" s="27">
        <v>7036643</v>
      </c>
      <c r="DU30" s="28">
        <v>0</v>
      </c>
      <c r="DV30" s="29">
        <v>7036643</v>
      </c>
      <c r="DW30" s="27">
        <v>11359790</v>
      </c>
      <c r="DX30" s="28">
        <v>298728</v>
      </c>
      <c r="DY30" s="29">
        <v>11658518</v>
      </c>
      <c r="DZ30" s="27">
        <v>24367294</v>
      </c>
      <c r="EA30" s="28">
        <v>195247</v>
      </c>
      <c r="EB30" s="29">
        <v>24562541</v>
      </c>
      <c r="EC30" s="27">
        <v>6377031</v>
      </c>
      <c r="ED30" s="28">
        <v>0</v>
      </c>
      <c r="EE30" s="29">
        <v>6377031</v>
      </c>
      <c r="EF30" s="27" cm="1">
        <f t="array" ref="EF30">SUMPRODUCT((D30:EE30)*($D$5:$EE$5="Regulated"))</f>
        <v>915405482</v>
      </c>
      <c r="EG30" s="27" cm="1">
        <f t="array" ref="EG30">SUMPRODUCT((D30:EE30)*($D$5:$EE$5="Unregulated"))</f>
        <v>51414088</v>
      </c>
      <c r="EH30" s="33">
        <f t="shared" si="0"/>
        <v>966819570</v>
      </c>
    </row>
    <row r="31" spans="1:138" ht="23.65" customHeight="1">
      <c r="A31" s="32"/>
      <c r="B31" s="28" t="s">
        <v>89</v>
      </c>
      <c r="C31" s="29" t="s">
        <v>90</v>
      </c>
      <c r="D31" s="27">
        <v>427747920</v>
      </c>
      <c r="E31" s="28">
        <v>91835219</v>
      </c>
      <c r="F31" s="29">
        <v>519583139</v>
      </c>
      <c r="G31" s="27">
        <v>1857265496</v>
      </c>
      <c r="H31" s="28">
        <v>212983833</v>
      </c>
      <c r="I31" s="29">
        <v>2070249329</v>
      </c>
      <c r="J31" s="27">
        <v>380305473</v>
      </c>
      <c r="K31" s="28">
        <v>51813236</v>
      </c>
      <c r="L31" s="29">
        <v>432118709</v>
      </c>
      <c r="M31" s="27">
        <v>474315644</v>
      </c>
      <c r="N31" s="28">
        <v>69340503</v>
      </c>
      <c r="O31" s="29">
        <v>543656147</v>
      </c>
      <c r="P31" s="27">
        <v>349668005</v>
      </c>
      <c r="Q31" s="28">
        <v>79738859</v>
      </c>
      <c r="R31" s="29">
        <v>429406864</v>
      </c>
      <c r="S31" s="27">
        <v>637709143</v>
      </c>
      <c r="T31" s="28">
        <v>1142310</v>
      </c>
      <c r="U31" s="29">
        <v>638851453</v>
      </c>
      <c r="V31" s="27">
        <v>2881039000</v>
      </c>
      <c r="W31" s="28">
        <v>639025000</v>
      </c>
      <c r="X31" s="29">
        <v>3520064000</v>
      </c>
      <c r="Y31" s="27">
        <v>340028186</v>
      </c>
      <c r="Z31" s="28">
        <v>222668149</v>
      </c>
      <c r="AA31" s="29">
        <v>562696335</v>
      </c>
      <c r="AB31" s="27">
        <v>753104793</v>
      </c>
      <c r="AC31" s="28">
        <v>200648189</v>
      </c>
      <c r="AD31" s="29">
        <v>953752982</v>
      </c>
      <c r="AE31" s="27">
        <v>577792554</v>
      </c>
      <c r="AF31" s="28">
        <v>204081453</v>
      </c>
      <c r="AG31" s="29">
        <v>781874007</v>
      </c>
      <c r="AH31" s="27">
        <v>328190818</v>
      </c>
      <c r="AI31" s="28">
        <v>14502933</v>
      </c>
      <c r="AJ31" s="29">
        <v>342693751</v>
      </c>
      <c r="AK31" s="27">
        <v>66179359</v>
      </c>
      <c r="AL31" s="28">
        <v>1070743</v>
      </c>
      <c r="AM31" s="29">
        <v>67250102</v>
      </c>
      <c r="AN31" s="27">
        <v>201013056</v>
      </c>
      <c r="AO31" s="28">
        <v>56640956</v>
      </c>
      <c r="AP31" s="29">
        <v>257654012</v>
      </c>
      <c r="AQ31" s="27">
        <v>463330521</v>
      </c>
      <c r="AR31" s="28">
        <v>72627732</v>
      </c>
      <c r="AS31" s="29">
        <v>535958253</v>
      </c>
      <c r="AT31" s="27">
        <v>373543279</v>
      </c>
      <c r="AU31" s="28">
        <v>46323099</v>
      </c>
      <c r="AV31" s="29">
        <v>419866378</v>
      </c>
      <c r="AW31" s="27">
        <v>614594468</v>
      </c>
      <c r="AX31" s="28">
        <v>73226924</v>
      </c>
      <c r="AY31" s="29">
        <v>687821392</v>
      </c>
      <c r="AZ31" s="27">
        <v>412713690</v>
      </c>
      <c r="BA31" s="28">
        <v>152945427</v>
      </c>
      <c r="BB31" s="29">
        <v>565659117</v>
      </c>
      <c r="BC31" s="27">
        <v>278691301</v>
      </c>
      <c r="BD31" s="28">
        <v>89595278</v>
      </c>
      <c r="BE31" s="29">
        <v>368286579</v>
      </c>
      <c r="BF31" s="27">
        <v>185870741</v>
      </c>
      <c r="BG31" s="28">
        <v>62709859</v>
      </c>
      <c r="BH31" s="29">
        <v>248580600</v>
      </c>
      <c r="BI31" s="27">
        <v>710434000</v>
      </c>
      <c r="BJ31" s="28">
        <v>114212000</v>
      </c>
      <c r="BK31" s="29">
        <v>824646000</v>
      </c>
      <c r="BL31" s="27">
        <v>35438274</v>
      </c>
      <c r="BM31" s="28">
        <v>9875461</v>
      </c>
      <c r="BN31" s="29">
        <v>45313735</v>
      </c>
      <c r="BO31" s="27">
        <v>167821711</v>
      </c>
      <c r="BP31" s="28">
        <v>42315248</v>
      </c>
      <c r="BQ31" s="29">
        <v>210136959</v>
      </c>
      <c r="BR31" s="27">
        <v>240753647</v>
      </c>
      <c r="BS31" s="28">
        <v>59593108</v>
      </c>
      <c r="BT31" s="29">
        <v>300346755</v>
      </c>
      <c r="BU31" s="27">
        <v>191784288</v>
      </c>
      <c r="BV31" s="28">
        <v>64315143</v>
      </c>
      <c r="BW31" s="29">
        <v>256099431</v>
      </c>
      <c r="BX31" s="27">
        <v>153446297</v>
      </c>
      <c r="BY31" s="28">
        <v>19770904</v>
      </c>
      <c r="BZ31" s="29">
        <v>173217201</v>
      </c>
      <c r="CA31" s="27">
        <v>221917982</v>
      </c>
      <c r="CB31" s="28">
        <v>57286883</v>
      </c>
      <c r="CC31" s="29">
        <v>279204865</v>
      </c>
      <c r="CD31" s="27">
        <v>198205046</v>
      </c>
      <c r="CE31" s="28">
        <v>81318148</v>
      </c>
      <c r="CF31" s="29">
        <v>279523194</v>
      </c>
      <c r="CG31" s="27">
        <v>135037032</v>
      </c>
      <c r="CH31" s="28">
        <v>17830152</v>
      </c>
      <c r="CI31" s="29">
        <v>152867184</v>
      </c>
      <c r="CJ31" s="27">
        <v>257247681</v>
      </c>
      <c r="CK31" s="28">
        <v>38350677</v>
      </c>
      <c r="CL31" s="29">
        <v>295598358</v>
      </c>
      <c r="CM31" s="27">
        <v>423477307</v>
      </c>
      <c r="CN31" s="28">
        <v>55677975</v>
      </c>
      <c r="CO31" s="29">
        <v>479155282</v>
      </c>
      <c r="CP31" s="27">
        <v>420393972</v>
      </c>
      <c r="CQ31" s="28">
        <v>270395036</v>
      </c>
      <c r="CR31" s="29">
        <v>690789008</v>
      </c>
      <c r="CS31" s="27">
        <v>331461800</v>
      </c>
      <c r="CT31" s="28">
        <v>18580200</v>
      </c>
      <c r="CU31" s="29">
        <v>350042000</v>
      </c>
      <c r="CV31" s="27">
        <v>317332479</v>
      </c>
      <c r="CW31" s="28">
        <v>165033053</v>
      </c>
      <c r="CX31" s="29">
        <v>482365532</v>
      </c>
      <c r="CY31" s="27">
        <v>259699710</v>
      </c>
      <c r="CZ31" s="28">
        <v>25955290</v>
      </c>
      <c r="DA31" s="29">
        <v>285655000</v>
      </c>
      <c r="DB31" s="27">
        <v>58211166</v>
      </c>
      <c r="DC31" s="28">
        <v>3518152</v>
      </c>
      <c r="DD31" s="29">
        <v>61729318</v>
      </c>
      <c r="DE31" s="27">
        <v>108510595</v>
      </c>
      <c r="DF31" s="28">
        <v>68110224</v>
      </c>
      <c r="DG31" s="29">
        <v>176620819</v>
      </c>
      <c r="DH31" s="27">
        <v>292869292</v>
      </c>
      <c r="DI31" s="28">
        <v>118368401</v>
      </c>
      <c r="DJ31" s="29">
        <v>411237693</v>
      </c>
      <c r="DK31" s="27">
        <v>374057699</v>
      </c>
      <c r="DL31" s="28">
        <v>66034048</v>
      </c>
      <c r="DM31" s="29">
        <v>440091747</v>
      </c>
      <c r="DN31" s="27">
        <v>48361492</v>
      </c>
      <c r="DO31" s="28">
        <v>35069437</v>
      </c>
      <c r="DP31" s="29">
        <v>83430929</v>
      </c>
      <c r="DQ31" s="27">
        <v>146037003</v>
      </c>
      <c r="DR31" s="28">
        <v>9594729</v>
      </c>
      <c r="DS31" s="29">
        <v>155631732</v>
      </c>
      <c r="DT31" s="27">
        <v>133595620</v>
      </c>
      <c r="DU31" s="28">
        <v>-3732597</v>
      </c>
      <c r="DV31" s="29">
        <v>129863023</v>
      </c>
      <c r="DW31" s="27">
        <v>253524099</v>
      </c>
      <c r="DX31" s="28">
        <v>73441071</v>
      </c>
      <c r="DY31" s="29">
        <v>326965170</v>
      </c>
      <c r="DZ31" s="27">
        <v>433609555</v>
      </c>
      <c r="EA31" s="28">
        <v>18701123</v>
      </c>
      <c r="EB31" s="29">
        <v>452310678</v>
      </c>
      <c r="EC31" s="27">
        <v>196122456</v>
      </c>
      <c r="ED31" s="28">
        <v>0</v>
      </c>
      <c r="EE31" s="29">
        <v>196122456</v>
      </c>
      <c r="EF31" s="27" cm="1">
        <f t="array" ref="EF31">SUMPRODUCT((D31:EE31)*($D$5:$EE$5="Regulated"))</f>
        <v>17712453650</v>
      </c>
      <c r="EG31" s="27" cm="1">
        <f t="array" ref="EG31">SUMPRODUCT((D31:EE31)*($D$5:$EE$5="Unregulated"))</f>
        <v>3772533568</v>
      </c>
      <c r="EH31" s="33">
        <f t="shared" si="0"/>
        <v>21484987218</v>
      </c>
    </row>
    <row r="32" spans="1:138" ht="23.65" customHeight="1">
      <c r="A32" s="32"/>
      <c r="B32" s="28" t="s">
        <v>91</v>
      </c>
      <c r="C32" s="29" t="s">
        <v>92</v>
      </c>
      <c r="D32" s="27">
        <v>51941927</v>
      </c>
      <c r="E32" s="28">
        <v>-7461497</v>
      </c>
      <c r="F32" s="29">
        <v>44480430</v>
      </c>
      <c r="G32" s="27">
        <v>-79070475</v>
      </c>
      <c r="H32" s="28">
        <v>59563093</v>
      </c>
      <c r="I32" s="29">
        <v>-19507382</v>
      </c>
      <c r="J32" s="27">
        <v>45417892</v>
      </c>
      <c r="K32" s="28">
        <v>-45580850</v>
      </c>
      <c r="L32" s="29">
        <v>-162958</v>
      </c>
      <c r="M32" s="27">
        <v>78621172</v>
      </c>
      <c r="N32" s="28">
        <v>-31304456</v>
      </c>
      <c r="O32" s="29">
        <v>47316716</v>
      </c>
      <c r="P32" s="27">
        <v>40026914</v>
      </c>
      <c r="Q32" s="28">
        <v>-22549633</v>
      </c>
      <c r="R32" s="29">
        <v>17477281</v>
      </c>
      <c r="S32" s="27">
        <v>1481657</v>
      </c>
      <c r="T32" s="28">
        <v>131613</v>
      </c>
      <c r="U32" s="29">
        <v>1613270</v>
      </c>
      <c r="V32" s="27">
        <v>-37913000</v>
      </c>
      <c r="W32" s="28">
        <v>161668000</v>
      </c>
      <c r="X32" s="29">
        <v>123755000</v>
      </c>
      <c r="Y32" s="27">
        <v>113108868</v>
      </c>
      <c r="Z32" s="28">
        <v>-113766348</v>
      </c>
      <c r="AA32" s="29">
        <v>-657480</v>
      </c>
      <c r="AB32" s="27">
        <v>69950228</v>
      </c>
      <c r="AC32" s="28">
        <v>-49327983</v>
      </c>
      <c r="AD32" s="29">
        <v>20622245</v>
      </c>
      <c r="AE32" s="27">
        <v>50788562</v>
      </c>
      <c r="AF32" s="28">
        <v>-58565503</v>
      </c>
      <c r="AG32" s="29">
        <v>-7776941</v>
      </c>
      <c r="AH32" s="27">
        <v>9025501</v>
      </c>
      <c r="AI32" s="28">
        <v>-7203955</v>
      </c>
      <c r="AJ32" s="29">
        <v>1821546</v>
      </c>
      <c r="AK32" s="27">
        <v>15400381</v>
      </c>
      <c r="AL32" s="28">
        <v>1953990</v>
      </c>
      <c r="AM32" s="29">
        <v>17354371</v>
      </c>
      <c r="AN32" s="27">
        <v>2731847</v>
      </c>
      <c r="AO32" s="28">
        <v>-14460425</v>
      </c>
      <c r="AP32" s="29">
        <v>-11728578</v>
      </c>
      <c r="AQ32" s="27">
        <v>118806764</v>
      </c>
      <c r="AR32" s="28">
        <v>-59354483</v>
      </c>
      <c r="AS32" s="29">
        <v>59452281</v>
      </c>
      <c r="AT32" s="27">
        <v>19229691</v>
      </c>
      <c r="AU32" s="28">
        <v>-29725574</v>
      </c>
      <c r="AV32" s="29">
        <v>-10495883</v>
      </c>
      <c r="AW32" s="27">
        <v>85295600</v>
      </c>
      <c r="AX32" s="28">
        <v>-36732933</v>
      </c>
      <c r="AY32" s="29">
        <v>48562667</v>
      </c>
      <c r="AZ32" s="27">
        <v>33071649</v>
      </c>
      <c r="BA32" s="28">
        <v>-54651123</v>
      </c>
      <c r="BB32" s="29">
        <v>-21579474</v>
      </c>
      <c r="BC32" s="27">
        <v>65528212</v>
      </c>
      <c r="BD32" s="28">
        <v>-34938048</v>
      </c>
      <c r="BE32" s="29">
        <v>30590164</v>
      </c>
      <c r="BF32" s="27">
        <v>41613706</v>
      </c>
      <c r="BG32" s="28">
        <v>-13882477</v>
      </c>
      <c r="BH32" s="29">
        <v>27731229</v>
      </c>
      <c r="BI32" s="27">
        <v>14598000</v>
      </c>
      <c r="BJ32" s="28">
        <v>48755000</v>
      </c>
      <c r="BK32" s="29">
        <v>63353000</v>
      </c>
      <c r="BL32" s="27">
        <v>13711969</v>
      </c>
      <c r="BM32" s="28">
        <v>-8402748</v>
      </c>
      <c r="BN32" s="29">
        <v>5309221</v>
      </c>
      <c r="BO32" s="27">
        <v>-3299055</v>
      </c>
      <c r="BP32" s="28">
        <v>-20379141</v>
      </c>
      <c r="BQ32" s="29">
        <v>-23678196</v>
      </c>
      <c r="BR32" s="27">
        <v>806915</v>
      </c>
      <c r="BS32" s="28">
        <v>7333417</v>
      </c>
      <c r="BT32" s="29">
        <v>8140332</v>
      </c>
      <c r="BU32" s="27">
        <v>6880204</v>
      </c>
      <c r="BV32" s="28">
        <v>-18215441</v>
      </c>
      <c r="BW32" s="29">
        <v>-11335237</v>
      </c>
      <c r="BX32" s="27">
        <v>29784302</v>
      </c>
      <c r="BY32" s="28">
        <v>-17170314</v>
      </c>
      <c r="BZ32" s="29">
        <v>12613988</v>
      </c>
      <c r="CA32" s="27">
        <v>45449272</v>
      </c>
      <c r="CB32" s="28">
        <v>-44786555</v>
      </c>
      <c r="CC32" s="29">
        <v>662717</v>
      </c>
      <c r="CD32" s="27">
        <v>40933595</v>
      </c>
      <c r="CE32" s="28">
        <v>-43344287</v>
      </c>
      <c r="CF32" s="29">
        <v>-2410692</v>
      </c>
      <c r="CG32" s="27">
        <v>12470604</v>
      </c>
      <c r="CH32" s="28">
        <v>-15329031</v>
      </c>
      <c r="CI32" s="29">
        <v>-2858427</v>
      </c>
      <c r="CJ32" s="27">
        <v>-9745176</v>
      </c>
      <c r="CK32" s="28">
        <v>3512546</v>
      </c>
      <c r="CL32" s="29">
        <v>-6232630</v>
      </c>
      <c r="CM32" s="27">
        <v>53720154</v>
      </c>
      <c r="CN32" s="28">
        <v>-45591989</v>
      </c>
      <c r="CO32" s="29">
        <v>8128165</v>
      </c>
      <c r="CP32" s="27">
        <v>39290285</v>
      </c>
      <c r="CQ32" s="28">
        <v>-84818309</v>
      </c>
      <c r="CR32" s="29">
        <v>-45528024</v>
      </c>
      <c r="CS32" s="27">
        <v>8104700</v>
      </c>
      <c r="CT32" s="28">
        <v>-10351700</v>
      </c>
      <c r="CU32" s="29">
        <v>-2247000</v>
      </c>
      <c r="CV32" s="27">
        <v>87177182</v>
      </c>
      <c r="CW32" s="28">
        <v>-58011164</v>
      </c>
      <c r="CX32" s="29">
        <v>29166018</v>
      </c>
      <c r="CY32" s="27">
        <v>17289114</v>
      </c>
      <c r="CZ32" s="28">
        <v>-23018427</v>
      </c>
      <c r="DA32" s="29">
        <v>-5729313</v>
      </c>
      <c r="DB32" s="27">
        <v>258601</v>
      </c>
      <c r="DC32" s="28">
        <v>-1825368</v>
      </c>
      <c r="DD32" s="29">
        <v>-1566767</v>
      </c>
      <c r="DE32" s="27">
        <v>19092868</v>
      </c>
      <c r="DF32" s="28">
        <v>-21366744</v>
      </c>
      <c r="DG32" s="29">
        <v>-2273876</v>
      </c>
      <c r="DH32" s="27">
        <v>24164414</v>
      </c>
      <c r="DI32" s="28">
        <v>-25238950</v>
      </c>
      <c r="DJ32" s="29">
        <v>-1074536</v>
      </c>
      <c r="DK32" s="27">
        <v>59217145</v>
      </c>
      <c r="DL32" s="28">
        <v>-60031206</v>
      </c>
      <c r="DM32" s="29">
        <v>-814061</v>
      </c>
      <c r="DN32" s="27">
        <v>8384927</v>
      </c>
      <c r="DO32" s="28">
        <v>-4214852</v>
      </c>
      <c r="DP32" s="29">
        <v>4170075</v>
      </c>
      <c r="DQ32" s="27">
        <v>7565543</v>
      </c>
      <c r="DR32" s="28">
        <v>-6197565</v>
      </c>
      <c r="DS32" s="29">
        <v>1367978</v>
      </c>
      <c r="DT32" s="27">
        <v>-2153632</v>
      </c>
      <c r="DU32" s="28">
        <v>5570404</v>
      </c>
      <c r="DV32" s="29">
        <v>3416772</v>
      </c>
      <c r="DW32" s="27">
        <v>18320341</v>
      </c>
      <c r="DX32" s="28">
        <v>-26187748</v>
      </c>
      <c r="DY32" s="29">
        <v>-7867407</v>
      </c>
      <c r="DZ32" s="27">
        <v>35049551</v>
      </c>
      <c r="EA32" s="28">
        <v>-7178410</v>
      </c>
      <c r="EB32" s="29">
        <v>27871141</v>
      </c>
      <c r="EC32" s="27">
        <v>68772368</v>
      </c>
      <c r="ED32" s="28">
        <v>0</v>
      </c>
      <c r="EE32" s="29">
        <v>68772368</v>
      </c>
      <c r="EF32" s="27" cm="1">
        <f t="array" ref="EF32">SUMPRODUCT((D32:EE32)*($D$5:$EE$5="Regulated"))</f>
        <v>1320901287</v>
      </c>
      <c r="EG32" s="27" cm="1">
        <f t="array" ref="EG32">SUMPRODUCT((D32:EE32)*($D$5:$EE$5="Unregulated"))</f>
        <v>-832677174</v>
      </c>
      <c r="EH32" s="33">
        <f t="shared" si="0"/>
        <v>488224113</v>
      </c>
    </row>
    <row r="33" spans="1:138" ht="23.65" customHeight="1">
      <c r="A33" s="32"/>
      <c r="B33" s="28" t="s">
        <v>93</v>
      </c>
      <c r="C33" s="29" t="s">
        <v>94</v>
      </c>
      <c r="D33" s="27">
        <v>0</v>
      </c>
      <c r="E33" s="28">
        <v>26809665</v>
      </c>
      <c r="F33" s="29">
        <v>26809665</v>
      </c>
      <c r="G33" s="27">
        <v>0</v>
      </c>
      <c r="H33" s="28">
        <v>57561155</v>
      </c>
      <c r="I33" s="29">
        <v>57561155</v>
      </c>
      <c r="J33" s="27">
        <v>0</v>
      </c>
      <c r="K33" s="28">
        <v>977353</v>
      </c>
      <c r="L33" s="29">
        <v>977353</v>
      </c>
      <c r="M33" s="27">
        <v>0</v>
      </c>
      <c r="N33" s="28">
        <v>52395787</v>
      </c>
      <c r="O33" s="29">
        <v>52395787</v>
      </c>
      <c r="P33" s="27">
        <v>0</v>
      </c>
      <c r="Q33" s="28">
        <v>14571559</v>
      </c>
      <c r="R33" s="29">
        <v>14571559</v>
      </c>
      <c r="S33" s="27">
        <v>0</v>
      </c>
      <c r="T33" s="28">
        <v>36515000</v>
      </c>
      <c r="U33" s="29">
        <v>36515000</v>
      </c>
      <c r="V33" s="27">
        <v>0</v>
      </c>
      <c r="W33" s="28">
        <v>158200000</v>
      </c>
      <c r="X33" s="29">
        <v>158200000</v>
      </c>
      <c r="Y33" s="27">
        <v>0</v>
      </c>
      <c r="Z33" s="28">
        <v>-420369</v>
      </c>
      <c r="AA33" s="29">
        <v>-420369</v>
      </c>
      <c r="AB33" s="27">
        <v>0</v>
      </c>
      <c r="AC33" s="28">
        <v>42271000</v>
      </c>
      <c r="AD33" s="29">
        <v>42271000</v>
      </c>
      <c r="AE33" s="27">
        <v>0</v>
      </c>
      <c r="AF33" s="28">
        <v>146044</v>
      </c>
      <c r="AG33" s="29">
        <v>146044</v>
      </c>
      <c r="AH33" s="27">
        <v>0</v>
      </c>
      <c r="AI33" s="28">
        <v>469265</v>
      </c>
      <c r="AJ33" s="29">
        <v>469265</v>
      </c>
      <c r="AK33" s="27">
        <v>0</v>
      </c>
      <c r="AL33" s="28">
        <v>3175257</v>
      </c>
      <c r="AM33" s="29">
        <v>3175257</v>
      </c>
      <c r="AN33" s="27">
        <v>0</v>
      </c>
      <c r="AO33" s="28">
        <v>442918</v>
      </c>
      <c r="AP33" s="29">
        <v>442918</v>
      </c>
      <c r="AQ33" s="27">
        <v>0</v>
      </c>
      <c r="AR33" s="28">
        <v>65462989</v>
      </c>
      <c r="AS33" s="29">
        <v>65462989</v>
      </c>
      <c r="AT33" s="27">
        <v>0</v>
      </c>
      <c r="AU33" s="28">
        <v>40018883</v>
      </c>
      <c r="AV33" s="29">
        <v>40018883</v>
      </c>
      <c r="AW33" s="27">
        <v>0</v>
      </c>
      <c r="AX33" s="28">
        <v>54180589</v>
      </c>
      <c r="AY33" s="29">
        <v>54180589</v>
      </c>
      <c r="AZ33" s="27">
        <v>0</v>
      </c>
      <c r="BA33" s="28">
        <v>2171900</v>
      </c>
      <c r="BB33" s="29">
        <v>2171900</v>
      </c>
      <c r="BC33" s="27">
        <v>0</v>
      </c>
      <c r="BD33" s="28">
        <v>-1570607</v>
      </c>
      <c r="BE33" s="29">
        <v>-1570607</v>
      </c>
      <c r="BF33" s="27">
        <v>0</v>
      </c>
      <c r="BG33" s="28">
        <v>705005</v>
      </c>
      <c r="BH33" s="29">
        <v>705005</v>
      </c>
      <c r="BI33" s="27">
        <v>0</v>
      </c>
      <c r="BJ33" s="28">
        <v>13372000</v>
      </c>
      <c r="BK33" s="29">
        <v>13372000</v>
      </c>
      <c r="BL33" s="27">
        <v>0</v>
      </c>
      <c r="BM33" s="28">
        <v>381866</v>
      </c>
      <c r="BN33" s="29">
        <v>381866</v>
      </c>
      <c r="BO33" s="27">
        <v>0</v>
      </c>
      <c r="BP33" s="28">
        <v>5960910</v>
      </c>
      <c r="BQ33" s="29">
        <v>5960910</v>
      </c>
      <c r="BR33" s="27">
        <v>0</v>
      </c>
      <c r="BS33" s="28">
        <v>28124132</v>
      </c>
      <c r="BT33" s="29">
        <v>28124132</v>
      </c>
      <c r="BU33" s="27">
        <v>0</v>
      </c>
      <c r="BV33" s="28">
        <v>4893409</v>
      </c>
      <c r="BW33" s="29">
        <v>4893409</v>
      </c>
      <c r="BX33" s="27">
        <v>0</v>
      </c>
      <c r="BY33" s="28">
        <v>2611343</v>
      </c>
      <c r="BZ33" s="29">
        <v>2611343</v>
      </c>
      <c r="CA33" s="27">
        <v>0</v>
      </c>
      <c r="CB33" s="28">
        <v>16132634</v>
      </c>
      <c r="CC33" s="29">
        <v>16132634</v>
      </c>
      <c r="CD33" s="27">
        <v>0</v>
      </c>
      <c r="CE33" s="28">
        <v>605490</v>
      </c>
      <c r="CF33" s="29">
        <v>605490</v>
      </c>
      <c r="CG33" s="27">
        <v>0</v>
      </c>
      <c r="CH33" s="28">
        <v>221277</v>
      </c>
      <c r="CI33" s="29">
        <v>221277</v>
      </c>
      <c r="CJ33" s="27">
        <v>0</v>
      </c>
      <c r="CK33" s="28">
        <v>10208313</v>
      </c>
      <c r="CL33" s="29">
        <v>10208313</v>
      </c>
      <c r="CM33" s="27">
        <v>0</v>
      </c>
      <c r="CN33" s="28">
        <v>25089526</v>
      </c>
      <c r="CO33" s="29">
        <v>25089526</v>
      </c>
      <c r="CP33" s="27">
        <v>0</v>
      </c>
      <c r="CQ33" s="28">
        <v>19274584</v>
      </c>
      <c r="CR33" s="29">
        <v>19274584</v>
      </c>
      <c r="CS33" s="27">
        <v>0</v>
      </c>
      <c r="CT33" s="28">
        <v>45413000</v>
      </c>
      <c r="CU33" s="29">
        <v>45413000</v>
      </c>
      <c r="CV33" s="27">
        <v>0</v>
      </c>
      <c r="CW33" s="28">
        <v>42589135</v>
      </c>
      <c r="CX33" s="29">
        <v>42589135</v>
      </c>
      <c r="CY33" s="27">
        <v>0</v>
      </c>
      <c r="CZ33" s="28">
        <v>888709</v>
      </c>
      <c r="DA33" s="29">
        <v>888709</v>
      </c>
      <c r="DB33" s="27">
        <v>0</v>
      </c>
      <c r="DC33" s="28">
        <v>0</v>
      </c>
      <c r="DD33" s="29">
        <v>0</v>
      </c>
      <c r="DE33" s="27">
        <v>0</v>
      </c>
      <c r="DF33" s="28">
        <v>3814516</v>
      </c>
      <c r="DG33" s="29">
        <v>3814516</v>
      </c>
      <c r="DH33" s="27">
        <v>0</v>
      </c>
      <c r="DI33" s="28">
        <v>58838</v>
      </c>
      <c r="DJ33" s="29">
        <v>58838</v>
      </c>
      <c r="DK33" s="27">
        <v>0</v>
      </c>
      <c r="DL33" s="28">
        <v>8225504</v>
      </c>
      <c r="DM33" s="29">
        <v>8225504</v>
      </c>
      <c r="DN33" s="27">
        <v>0</v>
      </c>
      <c r="DO33" s="28">
        <v>2598636</v>
      </c>
      <c r="DP33" s="29">
        <v>2598636</v>
      </c>
      <c r="DQ33" s="27">
        <v>0</v>
      </c>
      <c r="DR33" s="28">
        <v>5766075</v>
      </c>
      <c r="DS33" s="29">
        <v>5766075</v>
      </c>
      <c r="DT33" s="27">
        <v>0</v>
      </c>
      <c r="DU33" s="28">
        <v>7701224</v>
      </c>
      <c r="DV33" s="29">
        <v>7701224</v>
      </c>
      <c r="DW33" s="27">
        <v>0</v>
      </c>
      <c r="DX33" s="28">
        <v>4854244</v>
      </c>
      <c r="DY33" s="29">
        <v>4854244</v>
      </c>
      <c r="DZ33" s="27">
        <v>0</v>
      </c>
      <c r="EA33" s="28">
        <v>8599738</v>
      </c>
      <c r="EB33" s="29">
        <v>8599738</v>
      </c>
      <c r="EC33" s="27">
        <v>0</v>
      </c>
      <c r="ED33" s="28">
        <v>0</v>
      </c>
      <c r="EE33" s="29">
        <v>0</v>
      </c>
      <c r="EF33" s="27" cm="1">
        <f t="array" ref="EF33">SUMPRODUCT((D33:EE33)*($D$5:$EE$5="Regulated"))</f>
        <v>0</v>
      </c>
      <c r="EG33" s="27" cm="1">
        <f t="array" ref="EG33">SUMPRODUCT((D33:EE33)*($D$5:$EE$5="Unregulated"))</f>
        <v>811468496</v>
      </c>
      <c r="EH33" s="33">
        <f t="shared" si="0"/>
        <v>811468496</v>
      </c>
    </row>
    <row r="34" spans="1:138" ht="19.5" customHeight="1">
      <c r="A34" s="32"/>
      <c r="B34" s="28" t="s">
        <v>95</v>
      </c>
      <c r="C34" s="29" t="s">
        <v>96</v>
      </c>
      <c r="D34" s="27">
        <v>0</v>
      </c>
      <c r="E34" s="28">
        <v>54299</v>
      </c>
      <c r="F34" s="29">
        <v>54299</v>
      </c>
      <c r="G34" s="27">
        <v>0</v>
      </c>
      <c r="H34" s="28">
        <v>18422401</v>
      </c>
      <c r="I34" s="29">
        <v>18422401</v>
      </c>
      <c r="J34" s="27">
        <v>0</v>
      </c>
      <c r="K34" s="28">
        <v>1034733</v>
      </c>
      <c r="L34" s="29">
        <v>1034733</v>
      </c>
      <c r="M34" s="27">
        <v>0</v>
      </c>
      <c r="N34" s="28">
        <v>0</v>
      </c>
      <c r="O34" s="29">
        <v>0</v>
      </c>
      <c r="P34" s="27">
        <v>0</v>
      </c>
      <c r="Q34" s="28">
        <v>-3650439</v>
      </c>
      <c r="R34" s="29">
        <v>-3650439</v>
      </c>
      <c r="S34" s="27">
        <v>0</v>
      </c>
      <c r="T34" s="28">
        <v>0</v>
      </c>
      <c r="U34" s="29">
        <v>0</v>
      </c>
      <c r="V34" s="27">
        <v>0</v>
      </c>
      <c r="W34" s="28">
        <v>126211000</v>
      </c>
      <c r="X34" s="29">
        <v>126211000</v>
      </c>
      <c r="Y34" s="27">
        <v>0</v>
      </c>
      <c r="Z34" s="28">
        <v>68</v>
      </c>
      <c r="AA34" s="29">
        <v>68</v>
      </c>
      <c r="AB34" s="27">
        <v>0</v>
      </c>
      <c r="AC34" s="28">
        <v>0</v>
      </c>
      <c r="AD34" s="29">
        <v>0</v>
      </c>
      <c r="AE34" s="27">
        <v>0</v>
      </c>
      <c r="AF34" s="28">
        <v>-534705</v>
      </c>
      <c r="AG34" s="29">
        <v>-534705</v>
      </c>
      <c r="AH34" s="27">
        <v>0</v>
      </c>
      <c r="AI34" s="28">
        <v>0</v>
      </c>
      <c r="AJ34" s="29">
        <v>0</v>
      </c>
      <c r="AK34" s="27">
        <v>0</v>
      </c>
      <c r="AL34" s="28">
        <v>0</v>
      </c>
      <c r="AM34" s="29">
        <v>0</v>
      </c>
      <c r="AN34" s="27">
        <v>0</v>
      </c>
      <c r="AO34" s="28">
        <v>-484350</v>
      </c>
      <c r="AP34" s="29">
        <v>-484350</v>
      </c>
      <c r="AQ34" s="27">
        <v>0</v>
      </c>
      <c r="AR34" s="28">
        <v>23914618</v>
      </c>
      <c r="AS34" s="29">
        <v>23914618</v>
      </c>
      <c r="AT34" s="27">
        <v>0</v>
      </c>
      <c r="AU34" s="28">
        <v>0</v>
      </c>
      <c r="AV34" s="29">
        <v>0</v>
      </c>
      <c r="AW34" s="27">
        <v>0</v>
      </c>
      <c r="AX34" s="28">
        <v>0</v>
      </c>
      <c r="AY34" s="29">
        <v>0</v>
      </c>
      <c r="AZ34" s="27">
        <v>0</v>
      </c>
      <c r="BA34" s="28">
        <v>-7079275</v>
      </c>
      <c r="BB34" s="29">
        <v>-7079275</v>
      </c>
      <c r="BC34" s="27">
        <v>0</v>
      </c>
      <c r="BD34" s="28">
        <v>0</v>
      </c>
      <c r="BE34" s="29">
        <v>0</v>
      </c>
      <c r="BF34" s="27">
        <v>0</v>
      </c>
      <c r="BG34" s="28">
        <v>-19817</v>
      </c>
      <c r="BH34" s="29">
        <v>-19817</v>
      </c>
      <c r="BI34" s="27">
        <v>0</v>
      </c>
      <c r="BJ34" s="28">
        <v>7973000</v>
      </c>
      <c r="BK34" s="29">
        <v>7973000</v>
      </c>
      <c r="BL34" s="27">
        <v>0</v>
      </c>
      <c r="BM34" s="28">
        <v>0</v>
      </c>
      <c r="BN34" s="29">
        <v>0</v>
      </c>
      <c r="BO34" s="27">
        <v>0</v>
      </c>
      <c r="BP34" s="28">
        <v>0</v>
      </c>
      <c r="BQ34" s="29">
        <v>0</v>
      </c>
      <c r="BR34" s="27">
        <v>0</v>
      </c>
      <c r="BS34" s="28">
        <v>0</v>
      </c>
      <c r="BT34" s="29">
        <v>0</v>
      </c>
      <c r="BU34" s="27">
        <v>0</v>
      </c>
      <c r="BV34" s="28">
        <v>-88613</v>
      </c>
      <c r="BW34" s="29">
        <v>-88613</v>
      </c>
      <c r="BX34" s="27">
        <v>0</v>
      </c>
      <c r="BY34" s="28">
        <v>1353858</v>
      </c>
      <c r="BZ34" s="29">
        <v>1353858</v>
      </c>
      <c r="CA34" s="27">
        <v>0</v>
      </c>
      <c r="CB34" s="28">
        <v>0</v>
      </c>
      <c r="CC34" s="29">
        <v>0</v>
      </c>
      <c r="CD34" s="27">
        <v>0</v>
      </c>
      <c r="CE34" s="28">
        <v>2901303</v>
      </c>
      <c r="CF34" s="29">
        <v>2901303</v>
      </c>
      <c r="CG34" s="27">
        <v>0</v>
      </c>
      <c r="CH34" s="28">
        <v>84176</v>
      </c>
      <c r="CI34" s="29">
        <v>84176</v>
      </c>
      <c r="CJ34" s="27">
        <v>0</v>
      </c>
      <c r="CK34" s="28">
        <v>0</v>
      </c>
      <c r="CL34" s="29">
        <v>0</v>
      </c>
      <c r="CM34" s="27">
        <v>0</v>
      </c>
      <c r="CN34" s="28">
        <v>6221851</v>
      </c>
      <c r="CO34" s="29">
        <v>6221851</v>
      </c>
      <c r="CP34" s="27">
        <v>0</v>
      </c>
      <c r="CQ34" s="28">
        <v>2563923</v>
      </c>
      <c r="CR34" s="29">
        <v>2563923</v>
      </c>
      <c r="CS34" s="27">
        <v>0</v>
      </c>
      <c r="CT34" s="28">
        <v>13927000</v>
      </c>
      <c r="CU34" s="29">
        <v>13927000</v>
      </c>
      <c r="CV34" s="27">
        <v>0</v>
      </c>
      <c r="CW34" s="28">
        <v>6094543</v>
      </c>
      <c r="CX34" s="29">
        <v>6094543</v>
      </c>
      <c r="CY34" s="27">
        <v>0</v>
      </c>
      <c r="CZ34" s="28">
        <v>0</v>
      </c>
      <c r="DA34" s="29">
        <v>0</v>
      </c>
      <c r="DB34" s="27">
        <v>0</v>
      </c>
      <c r="DC34" s="28">
        <v>0</v>
      </c>
      <c r="DD34" s="29">
        <v>0</v>
      </c>
      <c r="DE34" s="27">
        <v>0</v>
      </c>
      <c r="DF34" s="28">
        <v>0</v>
      </c>
      <c r="DG34" s="29">
        <v>0</v>
      </c>
      <c r="DH34" s="27">
        <v>0</v>
      </c>
      <c r="DI34" s="28">
        <v>-96877</v>
      </c>
      <c r="DJ34" s="29">
        <v>-96877</v>
      </c>
      <c r="DK34" s="27">
        <v>0</v>
      </c>
      <c r="DL34" s="28">
        <v>5786827</v>
      </c>
      <c r="DM34" s="29">
        <v>5786827</v>
      </c>
      <c r="DN34" s="27">
        <v>0</v>
      </c>
      <c r="DO34" s="28">
        <v>0</v>
      </c>
      <c r="DP34" s="29">
        <v>0</v>
      </c>
      <c r="DQ34" s="27">
        <v>0</v>
      </c>
      <c r="DR34" s="28">
        <v>0</v>
      </c>
      <c r="DS34" s="29">
        <v>0</v>
      </c>
      <c r="DT34" s="27">
        <v>0</v>
      </c>
      <c r="DU34" s="28">
        <v>0</v>
      </c>
      <c r="DV34" s="29">
        <v>0</v>
      </c>
      <c r="DW34" s="27">
        <v>0</v>
      </c>
      <c r="DX34" s="28">
        <v>-375918</v>
      </c>
      <c r="DY34" s="29">
        <v>-375918</v>
      </c>
      <c r="DZ34" s="27">
        <v>0</v>
      </c>
      <c r="EA34" s="28">
        <v>0</v>
      </c>
      <c r="EB34" s="29">
        <v>0</v>
      </c>
      <c r="EC34" s="27">
        <v>0</v>
      </c>
      <c r="ED34" s="28">
        <v>-225000</v>
      </c>
      <c r="EE34" s="29">
        <v>-225000</v>
      </c>
      <c r="EF34" s="27" cm="1">
        <f t="array" ref="EF34">SUMPRODUCT((D34:EE34)*($D$5:$EE$5="Regulated"))</f>
        <v>0</v>
      </c>
      <c r="EG34" s="27" cm="1">
        <f t="array" ref="EG34">SUMPRODUCT((D34:EE34)*($D$5:$EE$5="Unregulated"))</f>
        <v>203988606</v>
      </c>
      <c r="EH34" s="33">
        <f t="shared" si="0"/>
        <v>203988606</v>
      </c>
    </row>
    <row r="35" spans="1:138" ht="19.5" customHeight="1">
      <c r="A35" s="34"/>
      <c r="B35" s="35" t="s">
        <v>97</v>
      </c>
      <c r="C35" s="36" t="s">
        <v>98</v>
      </c>
      <c r="D35" s="38">
        <v>51941927</v>
      </c>
      <c r="E35" s="35">
        <v>19293869</v>
      </c>
      <c r="F35" s="36">
        <v>71235796</v>
      </c>
      <c r="G35" s="38">
        <v>-79070475</v>
      </c>
      <c r="H35" s="35">
        <v>98701847</v>
      </c>
      <c r="I35" s="36">
        <v>19631372</v>
      </c>
      <c r="J35" s="38">
        <v>45417892</v>
      </c>
      <c r="K35" s="35">
        <v>-45638230</v>
      </c>
      <c r="L35" s="36">
        <v>-220338</v>
      </c>
      <c r="M35" s="38">
        <v>78621172</v>
      </c>
      <c r="N35" s="35">
        <v>21091331</v>
      </c>
      <c r="O35" s="36">
        <v>99712503</v>
      </c>
      <c r="P35" s="38">
        <v>40026914</v>
      </c>
      <c r="Q35" s="35">
        <v>-4327635</v>
      </c>
      <c r="R35" s="36">
        <v>35699279</v>
      </c>
      <c r="S35" s="38">
        <v>1481657</v>
      </c>
      <c r="T35" s="35">
        <v>36646613</v>
      </c>
      <c r="U35" s="36">
        <v>38128270</v>
      </c>
      <c r="V35" s="38">
        <v>-37913000</v>
      </c>
      <c r="W35" s="35">
        <v>193657000</v>
      </c>
      <c r="X35" s="36">
        <v>155744000</v>
      </c>
      <c r="Y35" s="38">
        <v>113108868</v>
      </c>
      <c r="Z35" s="35">
        <v>-114186785</v>
      </c>
      <c r="AA35" s="36">
        <v>-1077917</v>
      </c>
      <c r="AB35" s="38">
        <v>69950228</v>
      </c>
      <c r="AC35" s="35">
        <v>-7056983</v>
      </c>
      <c r="AD35" s="36">
        <v>62893245</v>
      </c>
      <c r="AE35" s="38">
        <v>50788562</v>
      </c>
      <c r="AF35" s="35">
        <v>-57884754</v>
      </c>
      <c r="AG35" s="36">
        <v>-7096192</v>
      </c>
      <c r="AH35" s="38">
        <v>9025501</v>
      </c>
      <c r="AI35" s="35">
        <v>-6734690</v>
      </c>
      <c r="AJ35" s="36">
        <v>2290811</v>
      </c>
      <c r="AK35" s="38">
        <v>15400381</v>
      </c>
      <c r="AL35" s="35">
        <v>5129247</v>
      </c>
      <c r="AM35" s="36">
        <v>20529628</v>
      </c>
      <c r="AN35" s="38">
        <v>2731847</v>
      </c>
      <c r="AO35" s="35">
        <v>-13533157</v>
      </c>
      <c r="AP35" s="36">
        <v>-10801310</v>
      </c>
      <c r="AQ35" s="38">
        <v>118806764</v>
      </c>
      <c r="AR35" s="35">
        <v>-17806112</v>
      </c>
      <c r="AS35" s="36">
        <v>101000652</v>
      </c>
      <c r="AT35" s="38">
        <v>19229691</v>
      </c>
      <c r="AU35" s="35">
        <v>10293309</v>
      </c>
      <c r="AV35" s="36">
        <v>29523000</v>
      </c>
      <c r="AW35" s="38">
        <v>85295600</v>
      </c>
      <c r="AX35" s="35">
        <v>17447656</v>
      </c>
      <c r="AY35" s="36">
        <v>102743256</v>
      </c>
      <c r="AZ35" s="38">
        <v>33071649</v>
      </c>
      <c r="BA35" s="35">
        <v>-45399948</v>
      </c>
      <c r="BB35" s="36">
        <v>-12328299</v>
      </c>
      <c r="BC35" s="38">
        <v>65528212</v>
      </c>
      <c r="BD35" s="35">
        <v>-36508655</v>
      </c>
      <c r="BE35" s="36">
        <v>29019557</v>
      </c>
      <c r="BF35" s="38">
        <v>41613706</v>
      </c>
      <c r="BG35" s="35">
        <v>-13157655</v>
      </c>
      <c r="BH35" s="36">
        <v>28456051</v>
      </c>
      <c r="BI35" s="38">
        <v>14598000</v>
      </c>
      <c r="BJ35" s="35">
        <v>54154000</v>
      </c>
      <c r="BK35" s="36">
        <v>68752000</v>
      </c>
      <c r="BL35" s="38">
        <v>13711969</v>
      </c>
      <c r="BM35" s="35">
        <v>-8020882</v>
      </c>
      <c r="BN35" s="36">
        <v>5691087</v>
      </c>
      <c r="BO35" s="38">
        <v>-3299055</v>
      </c>
      <c r="BP35" s="35">
        <v>-14418231</v>
      </c>
      <c r="BQ35" s="36">
        <v>-17717286</v>
      </c>
      <c r="BR35" s="38">
        <v>806915</v>
      </c>
      <c r="BS35" s="35">
        <v>35457549</v>
      </c>
      <c r="BT35" s="36">
        <v>36264464</v>
      </c>
      <c r="BU35" s="38">
        <v>6880204</v>
      </c>
      <c r="BV35" s="35">
        <v>-13233419</v>
      </c>
      <c r="BW35" s="36">
        <v>-6353215</v>
      </c>
      <c r="BX35" s="38">
        <v>29784302</v>
      </c>
      <c r="BY35" s="35">
        <v>-15912829</v>
      </c>
      <c r="BZ35" s="36">
        <v>13871473</v>
      </c>
      <c r="CA35" s="38">
        <v>45449272</v>
      </c>
      <c r="CB35" s="35">
        <v>-28653921</v>
      </c>
      <c r="CC35" s="36">
        <v>16795351</v>
      </c>
      <c r="CD35" s="38">
        <v>40933595</v>
      </c>
      <c r="CE35" s="35">
        <v>-45640100</v>
      </c>
      <c r="CF35" s="36">
        <v>-4706505</v>
      </c>
      <c r="CG35" s="38">
        <v>12470604</v>
      </c>
      <c r="CH35" s="35">
        <v>-15191930</v>
      </c>
      <c r="CI35" s="36">
        <v>-2721326</v>
      </c>
      <c r="CJ35" s="38">
        <v>-9745176</v>
      </c>
      <c r="CK35" s="35">
        <v>13720859</v>
      </c>
      <c r="CL35" s="36">
        <v>3975683</v>
      </c>
      <c r="CM35" s="38">
        <v>53720154</v>
      </c>
      <c r="CN35" s="35">
        <v>-26724314</v>
      </c>
      <c r="CO35" s="36">
        <v>26995840</v>
      </c>
      <c r="CP35" s="38">
        <v>39290285</v>
      </c>
      <c r="CQ35" s="35">
        <v>-68107648</v>
      </c>
      <c r="CR35" s="36">
        <v>-28817363</v>
      </c>
      <c r="CS35" s="38">
        <v>8104700</v>
      </c>
      <c r="CT35" s="35">
        <v>21134300</v>
      </c>
      <c r="CU35" s="36">
        <v>29239000</v>
      </c>
      <c r="CV35" s="38">
        <v>87177182</v>
      </c>
      <c r="CW35" s="35">
        <v>-21516572</v>
      </c>
      <c r="CX35" s="36">
        <v>65660610</v>
      </c>
      <c r="CY35" s="38">
        <v>17289114</v>
      </c>
      <c r="CZ35" s="35">
        <v>-22129718</v>
      </c>
      <c r="DA35" s="36">
        <v>-4840604</v>
      </c>
      <c r="DB35" s="38">
        <v>258601</v>
      </c>
      <c r="DC35" s="35">
        <v>-1825368</v>
      </c>
      <c r="DD35" s="36">
        <v>-1566767</v>
      </c>
      <c r="DE35" s="38">
        <v>19092868</v>
      </c>
      <c r="DF35" s="35">
        <v>-17552228</v>
      </c>
      <c r="DG35" s="36">
        <v>1540640</v>
      </c>
      <c r="DH35" s="38">
        <v>24164414</v>
      </c>
      <c r="DI35" s="35">
        <v>-25083235</v>
      </c>
      <c r="DJ35" s="36">
        <v>-918821</v>
      </c>
      <c r="DK35" s="38">
        <v>59217145</v>
      </c>
      <c r="DL35" s="35">
        <v>-57592529</v>
      </c>
      <c r="DM35" s="36">
        <v>1624616</v>
      </c>
      <c r="DN35" s="38">
        <v>8384927</v>
      </c>
      <c r="DO35" s="35">
        <v>-1616216</v>
      </c>
      <c r="DP35" s="36">
        <v>6768711</v>
      </c>
      <c r="DQ35" s="38">
        <v>7565543</v>
      </c>
      <c r="DR35" s="35">
        <v>-431490</v>
      </c>
      <c r="DS35" s="36">
        <v>7134053</v>
      </c>
      <c r="DT35" s="38">
        <v>-2153632</v>
      </c>
      <c r="DU35" s="35">
        <v>13271628</v>
      </c>
      <c r="DV35" s="36">
        <v>11117996</v>
      </c>
      <c r="DW35" s="38">
        <v>18320341</v>
      </c>
      <c r="DX35" s="35">
        <v>-20957586</v>
      </c>
      <c r="DY35" s="36">
        <v>-2637245</v>
      </c>
      <c r="DZ35" s="38">
        <v>35049551</v>
      </c>
      <c r="EA35" s="35">
        <v>1421328</v>
      </c>
      <c r="EB35" s="36">
        <v>36470879</v>
      </c>
      <c r="EC35" s="38">
        <v>68772368</v>
      </c>
      <c r="ED35" s="35">
        <v>225000</v>
      </c>
      <c r="EE35" s="36">
        <v>68997368</v>
      </c>
      <c r="EF35" s="27" cm="1">
        <f t="array" ref="EF35">SUMPRODUCT((D35:EE35)*($D$5:$EE$5="Regulated"))</f>
        <v>1320901287</v>
      </c>
      <c r="EG35" s="27" cm="1">
        <f t="array" ref="EG35">SUMPRODUCT((D35:EE35)*($D$5:$EE$5="Unregulated"))</f>
        <v>-225197284</v>
      </c>
      <c r="EH35" s="33">
        <f t="shared" si="0"/>
        <v>1095704003</v>
      </c>
    </row>
  </sheetData>
  <printOptions verticalCentered="1" gridLines="1"/>
  <pageMargins left="0.2" right="0" top="0" bottom="0.75" header="0" footer="0.5"/>
  <pageSetup scale="10" pageOrder="overThenDown" orientation="landscape" blackAndWhite="1" r:id="rId1"/>
  <headerFooter alignWithMargins="0">
    <oddHeader>&amp;L&amp;p/&amp;N</oddHeader>
    <oddFooter>&amp;C
&amp;P
&amp;R
&amp;D&amp;LC:\Users\khoado\Desktop\HSCRC\Monthly Financial Statement\Working Files\FY17 FC-December Khoa V4.xlsm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79E01-FC49-4A84-9541-4CEF127A506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6943A0C-75A9-42E1-B159-D4832994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1A3D97-E5B8-414F-8267-C705CDFBC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FSA FY 2024 July-June</vt:lpstr>
      <vt:lpstr>hosp_list</vt:lpstr>
      <vt:lpstr>'FSA FY 2024 July-June'!Print_Area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Vaughan</dc:creator>
  <cp:lastModifiedBy>Andrea  Strong</cp:lastModifiedBy>
  <dcterms:created xsi:type="dcterms:W3CDTF">2022-10-12T15:23:22Z</dcterms:created>
  <dcterms:modified xsi:type="dcterms:W3CDTF">2025-08-20T16:22:32Z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