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kteague_mdhscrc_onmicrosoft_com/Documents/Financial Data/Financial Statement (FS) Data/Financial Conditions (Jerry's File)/For Website/FY25/"/>
    </mc:Choice>
  </mc:AlternateContent>
  <xr:revisionPtr revIDLastSave="8" documentId="8_{E19F2E94-C2E2-4B95-B7A9-DF3AD769CB29}" xr6:coauthVersionLast="47" xr6:coauthVersionMax="47" xr10:uidLastSave="{04F3D6E5-49F9-463A-983B-A91A883FFF0D}"/>
  <bookViews>
    <workbookView xWindow="86280" yWindow="10050" windowWidth="29040" windowHeight="15225" xr2:uid="{75EEE471-76E8-4758-9D57-E028941BD0FC}"/>
  </bookViews>
  <sheets>
    <sheet name="FSA FY 2024 July-Dec" sheetId="1" r:id="rId1"/>
  </sheets>
  <definedNames>
    <definedName name="_xlnm._FilterDatabase" localSheetId="0" hidden="1">'FSA FY 2024 July-Dec'!$C$1:$C$35</definedName>
    <definedName name="hosp_list">'FSA FY 2024 July-Dec'!$F$2:$AS$2</definedName>
    <definedName name="_xlnm.Print_Area" localSheetId="0">'FSA FY 2024 July-Dec'!$A$1:$EH$35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F8" i="1" l="1" a="1"/>
  <c r="EF8" i="1" s="1"/>
  <c r="EG8" i="1" a="1"/>
  <c r="EG8" i="1" s="1"/>
  <c r="EF9" i="1" a="1"/>
  <c r="EF9" i="1" s="1"/>
  <c r="EH9" i="1" s="1"/>
  <c r="EG9" i="1" a="1"/>
  <c r="EG9" i="1" s="1"/>
  <c r="EF10" i="1" a="1"/>
  <c r="EF10" i="1" s="1"/>
  <c r="EH10" i="1" s="1"/>
  <c r="EG10" i="1" a="1"/>
  <c r="EG10" i="1" s="1"/>
  <c r="EF11" i="1" a="1"/>
  <c r="EF11" i="1" s="1"/>
  <c r="EG11" i="1" a="1"/>
  <c r="EG11" i="1" s="1"/>
  <c r="EF12" i="1" a="1"/>
  <c r="EF12" i="1" s="1"/>
  <c r="EG12" i="1" a="1"/>
  <c r="EG12" i="1" s="1"/>
  <c r="EF13" i="1" a="1"/>
  <c r="EF13" i="1" s="1"/>
  <c r="EG13" i="1" a="1"/>
  <c r="EG13" i="1" s="1"/>
  <c r="EH13" i="1" s="1"/>
  <c r="EF14" i="1" a="1"/>
  <c r="EF14" i="1" s="1"/>
  <c r="EG14" i="1" a="1"/>
  <c r="EG14" i="1" s="1"/>
  <c r="EF15" i="1" a="1"/>
  <c r="EF15" i="1" s="1"/>
  <c r="EG15" i="1" a="1"/>
  <c r="EG15" i="1" s="1"/>
  <c r="EF16" i="1" a="1"/>
  <c r="EF16" i="1" s="1"/>
  <c r="EG16" i="1" a="1"/>
  <c r="EG16" i="1" s="1"/>
  <c r="EF17" i="1" a="1"/>
  <c r="EF17" i="1" s="1"/>
  <c r="EG17" i="1" a="1"/>
  <c r="EG17" i="1" s="1"/>
  <c r="EF18" i="1" a="1"/>
  <c r="EF18" i="1" s="1"/>
  <c r="EG18" i="1" a="1"/>
  <c r="EG18" i="1" s="1"/>
  <c r="EF19" i="1" a="1"/>
  <c r="EF19" i="1" s="1"/>
  <c r="EG19" i="1" a="1"/>
  <c r="EG19" i="1" s="1"/>
  <c r="EF20" i="1" a="1"/>
  <c r="EF20" i="1" s="1"/>
  <c r="EG20" i="1" a="1"/>
  <c r="EG20" i="1" s="1"/>
  <c r="EF21" i="1" a="1"/>
  <c r="EF21" i="1" s="1"/>
  <c r="EG21" i="1" a="1"/>
  <c r="EG21" i="1" s="1"/>
  <c r="EF22" i="1" a="1"/>
  <c r="EF22" i="1" s="1"/>
  <c r="EG22" i="1" a="1"/>
  <c r="EG22" i="1" s="1"/>
  <c r="EF23" i="1" a="1"/>
  <c r="EF23" i="1" s="1"/>
  <c r="EG23" i="1" a="1"/>
  <c r="EG23" i="1" s="1"/>
  <c r="EF24" i="1" a="1"/>
  <c r="EF24" i="1" s="1"/>
  <c r="EG24" i="1" a="1"/>
  <c r="EG24" i="1" s="1"/>
  <c r="EF25" i="1" a="1"/>
  <c r="EF25" i="1" s="1"/>
  <c r="EG25" i="1" a="1"/>
  <c r="EG25" i="1" s="1"/>
  <c r="EF26" i="1" a="1"/>
  <c r="EF26" i="1" s="1"/>
  <c r="EG26" i="1" a="1"/>
  <c r="EG26" i="1" s="1"/>
  <c r="EF27" i="1" a="1"/>
  <c r="EF27" i="1" s="1"/>
  <c r="EG27" i="1" a="1"/>
  <c r="EG27" i="1" s="1"/>
  <c r="EF28" i="1" a="1"/>
  <c r="EF28" i="1" s="1"/>
  <c r="EG28" i="1" a="1"/>
  <c r="EG28" i="1" s="1"/>
  <c r="EF29" i="1" a="1"/>
  <c r="EF29" i="1" s="1"/>
  <c r="EG29" i="1" a="1"/>
  <c r="EG29" i="1" s="1"/>
  <c r="EF30" i="1" a="1"/>
  <c r="EF30" i="1" s="1"/>
  <c r="EG30" i="1" a="1"/>
  <c r="EG30" i="1" s="1"/>
  <c r="EF31" i="1" a="1"/>
  <c r="EF31" i="1" s="1"/>
  <c r="EG31" i="1" a="1"/>
  <c r="EG31" i="1" s="1"/>
  <c r="EF32" i="1" a="1"/>
  <c r="EF32" i="1" s="1"/>
  <c r="EG32" i="1" a="1"/>
  <c r="EG32" i="1" s="1"/>
  <c r="EF33" i="1" a="1"/>
  <c r="EF33" i="1" s="1"/>
  <c r="EG33" i="1" a="1"/>
  <c r="EG33" i="1" s="1"/>
  <c r="EF34" i="1" a="1"/>
  <c r="EF34" i="1" s="1"/>
  <c r="EG34" i="1" a="1"/>
  <c r="EG34" i="1" s="1"/>
  <c r="EF35" i="1" a="1"/>
  <c r="EF35" i="1" s="1"/>
  <c r="EG35" i="1" a="1"/>
  <c r="EG35" i="1" s="1"/>
  <c r="EF7" i="1" a="1"/>
  <c r="EF7" i="1" s="1"/>
  <c r="EG7" i="1" a="1"/>
  <c r="EG7" i="1" s="1"/>
  <c r="EG6" i="1" a="1"/>
  <c r="EG6" i="1" s="1"/>
  <c r="EF6" i="1" a="1"/>
  <c r="EF6" i="1" s="1"/>
  <c r="EH6" i="1" l="1"/>
  <c r="EH27" i="1"/>
  <c r="EH21" i="1"/>
  <c r="EH20" i="1"/>
  <c r="EH26" i="1"/>
  <c r="EH17" i="1"/>
  <c r="EH16" i="1"/>
  <c r="EH7" i="1"/>
  <c r="EH12" i="1"/>
  <c r="EH23" i="1"/>
  <c r="EH29" i="1"/>
  <c r="EH35" i="1"/>
  <c r="EH22" i="1"/>
  <c r="EH11" i="1"/>
  <c r="EH34" i="1"/>
  <c r="EH15" i="1"/>
  <c r="EH14" i="1"/>
  <c r="EH25" i="1"/>
  <c r="EH19" i="1"/>
  <c r="EH30" i="1"/>
  <c r="EH24" i="1"/>
  <c r="EH18" i="1"/>
  <c r="EH31" i="1"/>
  <c r="EH28" i="1"/>
  <c r="EH33" i="1"/>
  <c r="EH32" i="1"/>
  <c r="EH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<sst xmlns="http://schemas.openxmlformats.org/spreadsheetml/2006/main" count="245" uniqueCount="113">
  <si>
    <t>Consolidated Financial Statements</t>
  </si>
  <si>
    <t>Acute Hospitals</t>
  </si>
  <si>
    <t>Meritus</t>
  </si>
  <si>
    <t>UMMC</t>
  </si>
  <si>
    <t>Holy Cross</t>
  </si>
  <si>
    <t>Frederick Memorial</t>
  </si>
  <si>
    <t>Mercy</t>
  </si>
  <si>
    <t xml:space="preserve">Johns Hopkins </t>
  </si>
  <si>
    <t>St. Agnes</t>
  </si>
  <si>
    <t>Sinai</t>
  </si>
  <si>
    <t>MedStar Franklin Square</t>
  </si>
  <si>
    <t>Garrett County</t>
  </si>
  <si>
    <t xml:space="preserve">MedStar Montgomery </t>
  </si>
  <si>
    <t>Peninsula</t>
  </si>
  <si>
    <t>Suburban</t>
  </si>
  <si>
    <t>Anne Arundel</t>
  </si>
  <si>
    <t>MedStar Union Memorial</t>
  </si>
  <si>
    <t>Western Maryland</t>
  </si>
  <si>
    <t>MedStar St. Mary's</t>
  </si>
  <si>
    <t>Johns Hopkins Bayview</t>
  </si>
  <si>
    <t>Carroll County</t>
  </si>
  <si>
    <t>MedStar Harbor Hospital</t>
  </si>
  <si>
    <t>Calvert Memorial</t>
  </si>
  <si>
    <t>Northwest</t>
  </si>
  <si>
    <t>GBMC</t>
  </si>
  <si>
    <t>Howard County</t>
  </si>
  <si>
    <t>Doctors Community</t>
  </si>
  <si>
    <t>Fort Washington</t>
  </si>
  <si>
    <t>Atlantic General</t>
  </si>
  <si>
    <t>MedStar Southern Maryland</t>
  </si>
  <si>
    <t>Levindale</t>
  </si>
  <si>
    <t>MedStar Good Samaritan</t>
  </si>
  <si>
    <t>Shady Grove</t>
  </si>
  <si>
    <t>Hospital</t>
  </si>
  <si>
    <t>Year To Date "Month"</t>
  </si>
  <si>
    <t>Line Code</t>
  </si>
  <si>
    <t>Category</t>
  </si>
  <si>
    <t>Regulated</t>
  </si>
  <si>
    <t>Unregulated</t>
  </si>
  <si>
    <t>Total</t>
  </si>
  <si>
    <t>A</t>
  </si>
  <si>
    <t xml:space="preserve"> Inpatient Revenues</t>
  </si>
  <si>
    <t>B</t>
  </si>
  <si>
    <t xml:space="preserve"> Outpatient Revenues</t>
  </si>
  <si>
    <t>C</t>
  </si>
  <si>
    <t xml:space="preserve"> Gross Patient Revenues, (A+B)</t>
  </si>
  <si>
    <t>D</t>
  </si>
  <si>
    <t xml:space="preserve"> Inpatient Charity Care</t>
  </si>
  <si>
    <t>D1</t>
  </si>
  <si>
    <t xml:space="preserve"> Inpatient Bad Debts</t>
  </si>
  <si>
    <t>E</t>
  </si>
  <si>
    <t xml:space="preserve"> Outpatient Charity Care</t>
  </si>
  <si>
    <t>E1</t>
  </si>
  <si>
    <t xml:space="preserve"> Outpatient Bad Debts</t>
  </si>
  <si>
    <t>F</t>
  </si>
  <si>
    <t xml:space="preserve"> Inpatient Hscrc Approved Discounts &amp; Differentials</t>
  </si>
  <si>
    <t>F1</t>
  </si>
  <si>
    <t xml:space="preserve"> Inpatient Denials</t>
  </si>
  <si>
    <t>F2</t>
  </si>
  <si>
    <t xml:space="preserve"> Inpatient Admin., Courtesy, Policy, &amp; Other Disc. &amp; Adj.</t>
  </si>
  <si>
    <t>F3</t>
  </si>
  <si>
    <t xml:space="preserve"> Outpatient Hscrc Approved Discounts &amp; Differentials</t>
  </si>
  <si>
    <t>F4</t>
  </si>
  <si>
    <t xml:space="preserve"> Outpatient Denials</t>
  </si>
  <si>
    <t>F5</t>
  </si>
  <si>
    <t xml:space="preserve"> Outpatient Admin.,Courtesy,Policy &amp; Other Disc.&amp; Adj.</t>
  </si>
  <si>
    <t>F6</t>
  </si>
  <si>
    <t xml:space="preserve"> Total Disc.,Diffs, Denials &amp; Adj.  (F+F1+F2+F3+F4+F5)</t>
  </si>
  <si>
    <t>G</t>
  </si>
  <si>
    <t xml:space="preserve"> Deductions From Revenue, (D+D1+E+E1+F6)</t>
  </si>
  <si>
    <t>H</t>
  </si>
  <si>
    <t xml:space="preserve"> Net Patient Revenues, (C-G)</t>
  </si>
  <si>
    <t>I</t>
  </si>
  <si>
    <t xml:space="preserve"> Other Operating Revenues</t>
  </si>
  <si>
    <t>J</t>
  </si>
  <si>
    <t xml:space="preserve"> Net Operating Revenues, (H+I)</t>
  </si>
  <si>
    <t>OPERATING EXPENSES:</t>
  </si>
  <si>
    <t>K</t>
  </si>
  <si>
    <t xml:space="preserve"> Salaries &amp; Wages</t>
  </si>
  <si>
    <t>L</t>
  </si>
  <si>
    <t xml:space="preserve"> Employee Benefits</t>
  </si>
  <si>
    <t>M</t>
  </si>
  <si>
    <t xml:space="preserve"> Other Operating Expenses</t>
  </si>
  <si>
    <t>N</t>
  </si>
  <si>
    <t xml:space="preserve"> Oper Exp (Excluding Depr &amp; Int), (K+L+M)</t>
  </si>
  <si>
    <t>O</t>
  </si>
  <si>
    <t xml:space="preserve"> Interest</t>
  </si>
  <si>
    <t>P</t>
  </si>
  <si>
    <t xml:space="preserve"> Depreciation &amp; Amortization</t>
  </si>
  <si>
    <t>Q</t>
  </si>
  <si>
    <t xml:space="preserve"> Total Operating Expense, (N+O+P)</t>
  </si>
  <si>
    <t>R</t>
  </si>
  <si>
    <t xml:space="preserve"> Excess(Def) Opr Revenues Over Exp, (J - Q)</t>
  </si>
  <si>
    <t>S</t>
  </si>
  <si>
    <t xml:space="preserve"> Nonoperating Revenues </t>
  </si>
  <si>
    <t>T</t>
  </si>
  <si>
    <t xml:space="preserve"> Nonoperating  Expenses</t>
  </si>
  <si>
    <t>U</t>
  </si>
  <si>
    <t xml:space="preserve"> Excess (Deficit) Revenue Over Expenses (R+S-T)</t>
  </si>
  <si>
    <t>UM-Capital Region</t>
  </si>
  <si>
    <t>Adventist White Oak</t>
  </si>
  <si>
    <t>UM-Chestertown</t>
  </si>
  <si>
    <t>ChristianaCare, Union</t>
  </si>
  <si>
    <t>UM-Charles Regional</t>
  </si>
  <si>
    <t>UM-Easton</t>
  </si>
  <si>
    <t>UM-Midtown</t>
  </si>
  <si>
    <t>UM-Baltimore Washington</t>
  </si>
  <si>
    <t>UM-Upper Chesapeake</t>
  </si>
  <si>
    <t>UM-St Joseph</t>
  </si>
  <si>
    <t>Holy Cross Germantown</t>
  </si>
  <si>
    <t>UM-Rehab and Ortho</t>
  </si>
  <si>
    <t>UM-Shock Trauma</t>
  </si>
  <si>
    <t>ACUTE HOSPITALS - INDUSTRY TOTALS FROM JULY 2024-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</si>
</sst>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color rgb="FFFF0000"/>
      <name val="Arial CE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1" applyFont="1"/>
    <xf numFmtId="37" fontId="3" fillId="0" borderId="0" xfId="1" applyNumberFormat="1" applyFont="1"/>
    <xf numFmtId="37" fontId="2" fillId="0" borderId="0" xfId="1" applyNumberFormat="1" applyFont="1"/>
    <xf numFmtId="37" fontId="3" fillId="0" borderId="1" xfId="1" applyNumberFormat="1" applyFont="1" applyBorder="1"/>
    <xf numFmtId="37" fontId="4" fillId="0" borderId="0" xfId="1" applyNumberFormat="1" applyFont="1"/>
    <xf numFmtId="37" fontId="3" fillId="0" borderId="2" xfId="1" applyNumberFormat="1" applyFont="1" applyBorder="1" applyAlignment="1">
      <alignment horizontal="centerContinuous" wrapText="1"/>
    </xf>
    <xf numFmtId="37" fontId="3" fillId="0" borderId="3" xfId="1" applyNumberFormat="1" applyFont="1" applyBorder="1" applyAlignment="1">
      <alignment horizontal="centerContinuous" wrapText="1"/>
    </xf>
    <xf numFmtId="37" fontId="3" fillId="0" borderId="4" xfId="1" applyNumberFormat="1" applyFont="1" applyBorder="1" applyAlignment="1">
      <alignment horizontal="centerContinuous" wrapText="1"/>
    </xf>
    <xf numFmtId="37" fontId="3" fillId="0" borderId="5" xfId="1" applyNumberFormat="1" applyFont="1" applyBorder="1" applyAlignment="1">
      <alignment horizontal="centerContinuous" wrapText="1"/>
    </xf>
    <xf numFmtId="37" fontId="3" fillId="0" borderId="6" xfId="1" applyNumberFormat="1" applyFont="1" applyBorder="1" applyAlignment="1">
      <alignment horizontal="centerContinuous" wrapText="1"/>
    </xf>
    <xf numFmtId="37" fontId="3" fillId="0" borderId="7" xfId="1" applyNumberFormat="1" applyFont="1" applyBorder="1" applyAlignment="1">
      <alignment horizontal="centerContinuous" wrapText="1"/>
    </xf>
    <xf numFmtId="0" fontId="2" fillId="2" borderId="5" xfId="1" applyFont="1" applyFill="1" applyBorder="1"/>
    <xf numFmtId="37" fontId="2" fillId="2" borderId="6" xfId="1" applyNumberFormat="1" applyFont="1" applyFill="1" applyBorder="1"/>
    <xf numFmtId="37" fontId="2" fillId="2" borderId="7" xfId="1" applyNumberFormat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37" fontId="2" fillId="2" borderId="6" xfId="1" applyNumberFormat="1" applyFont="1" applyFill="1" applyBorder="1" applyAlignment="1">
      <alignment horizontal="centerContinuous"/>
    </xf>
    <xf numFmtId="37" fontId="2" fillId="2" borderId="7" xfId="1" applyNumberFormat="1" applyFont="1" applyFill="1" applyBorder="1" applyAlignment="1">
      <alignment horizontal="centerContinuous"/>
    </xf>
    <xf numFmtId="0" fontId="2" fillId="2" borderId="8" xfId="1" applyFont="1" applyFill="1" applyBorder="1" applyAlignment="1">
      <alignment wrapText="1"/>
    </xf>
    <xf numFmtId="37" fontId="2" fillId="2" borderId="9" xfId="1" applyNumberFormat="1" applyFont="1" applyFill="1" applyBorder="1" applyAlignment="1">
      <alignment wrapText="1"/>
    </xf>
    <xf numFmtId="37" fontId="2" fillId="2" borderId="10" xfId="1" applyNumberFormat="1" applyFont="1" applyFill="1" applyBorder="1" applyAlignment="1">
      <alignment horizontal="center"/>
    </xf>
    <xf numFmtId="37" fontId="2" fillId="2" borderId="8" xfId="1" applyNumberFormat="1" applyFont="1" applyFill="1" applyBorder="1" applyAlignment="1">
      <alignment horizontal="center"/>
    </xf>
    <xf numFmtId="37" fontId="2" fillId="2" borderId="9" xfId="1" applyNumberFormat="1" applyFont="1" applyFill="1" applyBorder="1" applyAlignment="1">
      <alignment horizontal="center"/>
    </xf>
    <xf numFmtId="0" fontId="3" fillId="3" borderId="5" xfId="1" applyFont="1" applyFill="1" applyBorder="1"/>
    <xf numFmtId="37" fontId="3" fillId="3" borderId="6" xfId="1" applyNumberFormat="1" applyFont="1" applyFill="1" applyBorder="1"/>
    <xf numFmtId="37" fontId="3" fillId="3" borderId="7" xfId="1" applyNumberFormat="1" applyFont="1" applyFill="1" applyBorder="1"/>
    <xf numFmtId="37" fontId="3" fillId="3" borderId="11" xfId="1" applyNumberFormat="1" applyFont="1" applyFill="1" applyBorder="1"/>
    <xf numFmtId="37" fontId="3" fillId="3" borderId="0" xfId="1" applyNumberFormat="1" applyFont="1" applyFill="1"/>
    <xf numFmtId="37" fontId="3" fillId="3" borderId="1" xfId="1" applyNumberFormat="1" applyFont="1" applyFill="1" applyBorder="1"/>
    <xf numFmtId="37" fontId="3" fillId="3" borderId="5" xfId="1" applyNumberFormat="1" applyFont="1" applyFill="1" applyBorder="1"/>
    <xf numFmtId="37" fontId="3" fillId="3" borderId="12" xfId="1" applyNumberFormat="1" applyFont="1" applyFill="1" applyBorder="1"/>
    <xf numFmtId="0" fontId="3" fillId="3" borderId="11" xfId="1" applyFont="1" applyFill="1" applyBorder="1"/>
    <xf numFmtId="37" fontId="3" fillId="3" borderId="13" xfId="1" applyNumberFormat="1" applyFont="1" applyFill="1" applyBorder="1"/>
    <xf numFmtId="0" fontId="3" fillId="3" borderId="8" xfId="1" applyFont="1" applyFill="1" applyBorder="1"/>
    <xf numFmtId="37" fontId="3" fillId="3" borderId="9" xfId="1" applyNumberFormat="1" applyFont="1" applyFill="1" applyBorder="1"/>
    <xf numFmtId="37" fontId="3" fillId="3" borderId="10" xfId="1" applyNumberFormat="1" applyFont="1" applyFill="1" applyBorder="1"/>
    <xf numFmtId="0" fontId="3" fillId="0" borderId="0" xfId="1" applyFont="1"/>
    <xf numFmtId="37" fontId="3" fillId="3" borderId="8" xfId="1" applyNumberFormat="1" applyFont="1" applyFill="1" applyBorder="1"/>
  </cellXfs>
  <cellStyles count="4">
    <cellStyle name="Normal" xfId="0" builtinId="0"/>
    <cellStyle name="Normal 3 2" xfId="2" xr:uid="{D1D79DFE-6311-456F-B4E3-2AFF6B70CEFC}"/>
    <cellStyle name="Normal 9 2" xfId="3" xr:uid="{5D3CF954-6A83-44CF-AFC9-0EA9AE188BA6}"/>
    <cellStyle name="Normal_Consolidated FinStmts" xfId="1" xr:uid="{95C102D4-4E4A-4561-B913-B5001BAF1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E356-C6C6-4D6E-AB1F-B3A32B743BC5}">
  <sheetPr>
    <pageSetUpPr fitToPage="1"/>
  </sheetPr>
  <dimension ref="A1:EH35"/>
  <sheetViews>
    <sheetView tabSelected="1" view="pageBreakPreview" zoomScaleNormal="100" zoomScaleSheetLayoutView="100" workbookViewId="0">
      <pane xSplit="3" ySplit="5" topLeftCell="DW6" activePane="bottomRight" state="frozen"/>
      <selection pane="topRight" activeCell="D1" sqref="D1"/>
      <selection pane="bottomLeft" activeCell="A6" sqref="A6"/>
      <selection pane="bottomRight" activeCell="EF9" sqref="EF9"/>
    </sheetView>
  </sheetViews>
  <sheetFormatPr defaultColWidth="9.83984375" defaultRowHeight="23.65" customHeight="1"/>
  <cols>
    <col min="1" max="1" width="5.41796875" style="37" customWidth="1"/>
    <col min="2" max="2" width="9" style="2" customWidth="1"/>
    <col min="3" max="3" width="53.578125" style="2" customWidth="1"/>
    <col min="4" max="135" width="14.83984375" style="2" customWidth="1"/>
    <col min="136" max="136" width="19.578125" style="2" customWidth="1"/>
    <col min="137" max="137" width="14" style="2" customWidth="1"/>
    <col min="138" max="138" width="15.83984375" style="4" customWidth="1"/>
    <col min="139" max="16384" width="9.83984375" style="2"/>
  </cols>
  <sheetData>
    <row r="1" spans="1:138" ht="23.65" customHeight="1">
      <c r="A1" s="1" t="s">
        <v>0</v>
      </c>
    </row>
    <row r="2" spans="1:138" ht="18" customHeight="1">
      <c r="A2" s="1" t="s">
        <v>1</v>
      </c>
      <c r="EF2" s="5"/>
    </row>
    <row r="3" spans="1:138" ht="25.5" customHeight="1">
      <c r="A3" s="3" t="s">
        <v>112</v>
      </c>
      <c r="D3" s="6" t="s">
        <v>2</v>
      </c>
      <c r="E3" s="7"/>
      <c r="F3" s="8"/>
      <c r="G3" s="9" t="s">
        <v>3</v>
      </c>
      <c r="H3" s="10"/>
      <c r="I3" s="11"/>
      <c r="J3" s="9" t="s">
        <v>99</v>
      </c>
      <c r="K3" s="10"/>
      <c r="L3" s="11"/>
      <c r="M3" s="9" t="s">
        <v>4</v>
      </c>
      <c r="N3" s="10"/>
      <c r="O3" s="11"/>
      <c r="P3" s="9" t="s">
        <v>5</v>
      </c>
      <c r="Q3" s="10"/>
      <c r="R3" s="11"/>
      <c r="S3" s="9" t="s">
        <v>6</v>
      </c>
      <c r="T3" s="10"/>
      <c r="U3" s="11"/>
      <c r="V3" s="9" t="s">
        <v>7</v>
      </c>
      <c r="W3" s="10"/>
      <c r="X3" s="11"/>
      <c r="Y3" s="9" t="s">
        <v>8</v>
      </c>
      <c r="Z3" s="10"/>
      <c r="AA3" s="11"/>
      <c r="AB3" s="9" t="s">
        <v>9</v>
      </c>
      <c r="AC3" s="10"/>
      <c r="AD3" s="11"/>
      <c r="AE3" s="9" t="s">
        <v>10</v>
      </c>
      <c r="AF3" s="10"/>
      <c r="AG3" s="11"/>
      <c r="AH3" s="9" t="s">
        <v>100</v>
      </c>
      <c r="AI3" s="10"/>
      <c r="AJ3" s="11"/>
      <c r="AK3" s="9" t="s">
        <v>11</v>
      </c>
      <c r="AL3" s="10"/>
      <c r="AM3" s="11"/>
      <c r="AN3" s="9" t="s">
        <v>12</v>
      </c>
      <c r="AO3" s="10"/>
      <c r="AP3" s="11"/>
      <c r="AQ3" s="9" t="s">
        <v>13</v>
      </c>
      <c r="AR3" s="10"/>
      <c r="AS3" s="11"/>
      <c r="AT3" s="9" t="s">
        <v>14</v>
      </c>
      <c r="AU3" s="10"/>
      <c r="AV3" s="11"/>
      <c r="AW3" s="9" t="s">
        <v>15</v>
      </c>
      <c r="AX3" s="10"/>
      <c r="AY3" s="11"/>
      <c r="AZ3" s="9" t="s">
        <v>16</v>
      </c>
      <c r="BA3" s="10"/>
      <c r="BB3" s="11"/>
      <c r="BC3" s="9" t="s">
        <v>17</v>
      </c>
      <c r="BD3" s="10"/>
      <c r="BE3" s="11"/>
      <c r="BF3" s="9" t="s">
        <v>18</v>
      </c>
      <c r="BG3" s="10"/>
      <c r="BH3" s="11"/>
      <c r="BI3" s="9" t="s">
        <v>19</v>
      </c>
      <c r="BJ3" s="10"/>
      <c r="BK3" s="11"/>
      <c r="BL3" s="9" t="s">
        <v>101</v>
      </c>
      <c r="BM3" s="10"/>
      <c r="BN3" s="11"/>
      <c r="BO3" s="9" t="s">
        <v>102</v>
      </c>
      <c r="BP3" s="10"/>
      <c r="BQ3" s="11"/>
      <c r="BR3" s="9" t="s">
        <v>20</v>
      </c>
      <c r="BS3" s="10"/>
      <c r="BT3" s="11"/>
      <c r="BU3" s="9" t="s">
        <v>21</v>
      </c>
      <c r="BV3" s="10"/>
      <c r="BW3" s="11"/>
      <c r="BX3" s="9" t="s">
        <v>103</v>
      </c>
      <c r="BY3" s="10"/>
      <c r="BZ3" s="11"/>
      <c r="CA3" s="9" t="s">
        <v>104</v>
      </c>
      <c r="CB3" s="10"/>
      <c r="CC3" s="11"/>
      <c r="CD3" s="9" t="s">
        <v>105</v>
      </c>
      <c r="CE3" s="10"/>
      <c r="CF3" s="11"/>
      <c r="CG3" s="9" t="s">
        <v>22</v>
      </c>
      <c r="CH3" s="10"/>
      <c r="CI3" s="11"/>
      <c r="CJ3" s="9" t="s">
        <v>23</v>
      </c>
      <c r="CK3" s="10"/>
      <c r="CL3" s="11"/>
      <c r="CM3" s="9" t="s">
        <v>106</v>
      </c>
      <c r="CN3" s="10"/>
      <c r="CO3" s="11"/>
      <c r="CP3" s="9" t="s">
        <v>24</v>
      </c>
      <c r="CQ3" s="10"/>
      <c r="CR3" s="11"/>
      <c r="CS3" s="9" t="s">
        <v>25</v>
      </c>
      <c r="CT3" s="10"/>
      <c r="CU3" s="11"/>
      <c r="CV3" s="9" t="s">
        <v>107</v>
      </c>
      <c r="CW3" s="10"/>
      <c r="CX3" s="11"/>
      <c r="CY3" s="9" t="s">
        <v>26</v>
      </c>
      <c r="CZ3" s="10"/>
      <c r="DA3" s="11"/>
      <c r="DB3" s="9" t="s">
        <v>27</v>
      </c>
      <c r="DC3" s="10"/>
      <c r="DD3" s="11"/>
      <c r="DE3" s="9" t="s">
        <v>28</v>
      </c>
      <c r="DF3" s="10"/>
      <c r="DG3" s="11"/>
      <c r="DH3" s="9" t="s">
        <v>29</v>
      </c>
      <c r="DI3" s="10"/>
      <c r="DJ3" s="11"/>
      <c r="DK3" s="9" t="s">
        <v>108</v>
      </c>
      <c r="DL3" s="10"/>
      <c r="DM3" s="11"/>
      <c r="DN3" s="9" t="s">
        <v>30</v>
      </c>
      <c r="DO3" s="10"/>
      <c r="DP3" s="11"/>
      <c r="DQ3" s="9" t="s">
        <v>109</v>
      </c>
      <c r="DR3" s="10"/>
      <c r="DS3" s="11"/>
      <c r="DT3" s="9" t="s">
        <v>110</v>
      </c>
      <c r="DU3" s="10"/>
      <c r="DV3" s="11"/>
      <c r="DW3" s="9" t="s">
        <v>31</v>
      </c>
      <c r="DX3" s="10"/>
      <c r="DY3" s="11"/>
      <c r="DZ3" s="9" t="s">
        <v>32</v>
      </c>
      <c r="EA3" s="10"/>
      <c r="EB3" s="11"/>
      <c r="EC3" s="9" t="s">
        <v>111</v>
      </c>
      <c r="ED3" s="10"/>
      <c r="EE3" s="11"/>
      <c r="EF3" s="5"/>
    </row>
    <row r="4" spans="1:138" ht="13.5" customHeight="1">
      <c r="A4" s="12"/>
      <c r="B4" s="13"/>
      <c r="C4" s="14" t="s">
        <v>33</v>
      </c>
      <c r="D4" s="12">
        <v>1</v>
      </c>
      <c r="E4" s="15">
        <v>1</v>
      </c>
      <c r="F4" s="16">
        <v>1</v>
      </c>
      <c r="G4" s="12">
        <v>2</v>
      </c>
      <c r="H4" s="15">
        <v>2</v>
      </c>
      <c r="I4" s="16">
        <v>2</v>
      </c>
      <c r="J4" s="12">
        <v>3</v>
      </c>
      <c r="K4" s="15">
        <v>3</v>
      </c>
      <c r="L4" s="16">
        <v>3</v>
      </c>
      <c r="M4" s="12">
        <v>4</v>
      </c>
      <c r="N4" s="15">
        <v>4</v>
      </c>
      <c r="O4" s="16">
        <v>4</v>
      </c>
      <c r="P4" s="12">
        <v>5</v>
      </c>
      <c r="Q4" s="15">
        <v>5</v>
      </c>
      <c r="R4" s="16">
        <v>5</v>
      </c>
      <c r="S4" s="12">
        <v>8</v>
      </c>
      <c r="T4" s="15">
        <v>8</v>
      </c>
      <c r="U4" s="16">
        <v>8</v>
      </c>
      <c r="V4" s="12">
        <v>9</v>
      </c>
      <c r="W4" s="15">
        <v>9</v>
      </c>
      <c r="X4" s="16">
        <v>9</v>
      </c>
      <c r="Y4" s="12">
        <v>11</v>
      </c>
      <c r="Z4" s="15">
        <v>11</v>
      </c>
      <c r="AA4" s="16">
        <v>11</v>
      </c>
      <c r="AB4" s="12">
        <v>12</v>
      </c>
      <c r="AC4" s="15">
        <v>12</v>
      </c>
      <c r="AD4" s="16">
        <v>12</v>
      </c>
      <c r="AE4" s="12">
        <v>15</v>
      </c>
      <c r="AF4" s="15">
        <v>15</v>
      </c>
      <c r="AG4" s="16">
        <v>15</v>
      </c>
      <c r="AH4" s="12">
        <v>16</v>
      </c>
      <c r="AI4" s="15">
        <v>16</v>
      </c>
      <c r="AJ4" s="16">
        <v>16</v>
      </c>
      <c r="AK4" s="12">
        <v>17</v>
      </c>
      <c r="AL4" s="15">
        <v>17</v>
      </c>
      <c r="AM4" s="16">
        <v>17</v>
      </c>
      <c r="AN4" s="12">
        <v>18</v>
      </c>
      <c r="AO4" s="15">
        <v>18</v>
      </c>
      <c r="AP4" s="16">
        <v>18</v>
      </c>
      <c r="AQ4" s="12">
        <v>19</v>
      </c>
      <c r="AR4" s="15">
        <v>19</v>
      </c>
      <c r="AS4" s="16">
        <v>19</v>
      </c>
      <c r="AT4" s="12">
        <v>22</v>
      </c>
      <c r="AU4" s="15">
        <v>22</v>
      </c>
      <c r="AV4" s="16">
        <v>22</v>
      </c>
      <c r="AW4" s="12">
        <v>23</v>
      </c>
      <c r="AX4" s="15">
        <v>23</v>
      </c>
      <c r="AY4" s="16">
        <v>23</v>
      </c>
      <c r="AZ4" s="12">
        <v>24</v>
      </c>
      <c r="BA4" s="15">
        <v>24</v>
      </c>
      <c r="BB4" s="16">
        <v>24</v>
      </c>
      <c r="BC4" s="12">
        <v>27</v>
      </c>
      <c r="BD4" s="15">
        <v>27</v>
      </c>
      <c r="BE4" s="16">
        <v>27</v>
      </c>
      <c r="BF4" s="12">
        <v>28</v>
      </c>
      <c r="BG4" s="15">
        <v>28</v>
      </c>
      <c r="BH4" s="16">
        <v>28</v>
      </c>
      <c r="BI4" s="12">
        <v>29</v>
      </c>
      <c r="BJ4" s="15">
        <v>29</v>
      </c>
      <c r="BK4" s="16">
        <v>29</v>
      </c>
      <c r="BL4" s="12">
        <v>30</v>
      </c>
      <c r="BM4" s="15">
        <v>30</v>
      </c>
      <c r="BN4" s="16">
        <v>30</v>
      </c>
      <c r="BO4" s="12">
        <v>32</v>
      </c>
      <c r="BP4" s="15">
        <v>32</v>
      </c>
      <c r="BQ4" s="16">
        <v>32</v>
      </c>
      <c r="BR4" s="12">
        <v>33</v>
      </c>
      <c r="BS4" s="15">
        <v>33</v>
      </c>
      <c r="BT4" s="16">
        <v>33</v>
      </c>
      <c r="BU4" s="12">
        <v>34</v>
      </c>
      <c r="BV4" s="15">
        <v>34</v>
      </c>
      <c r="BW4" s="16">
        <v>34</v>
      </c>
      <c r="BX4" s="12">
        <v>35</v>
      </c>
      <c r="BY4" s="15">
        <v>35</v>
      </c>
      <c r="BZ4" s="16">
        <v>35</v>
      </c>
      <c r="CA4" s="12">
        <v>37</v>
      </c>
      <c r="CB4" s="15">
        <v>37</v>
      </c>
      <c r="CC4" s="16">
        <v>37</v>
      </c>
      <c r="CD4" s="12">
        <v>38</v>
      </c>
      <c r="CE4" s="15">
        <v>38</v>
      </c>
      <c r="CF4" s="16">
        <v>38</v>
      </c>
      <c r="CG4" s="12">
        <v>39</v>
      </c>
      <c r="CH4" s="15">
        <v>39</v>
      </c>
      <c r="CI4" s="16">
        <v>39</v>
      </c>
      <c r="CJ4" s="12">
        <v>40</v>
      </c>
      <c r="CK4" s="15">
        <v>40</v>
      </c>
      <c r="CL4" s="16">
        <v>40</v>
      </c>
      <c r="CM4" s="12">
        <v>43</v>
      </c>
      <c r="CN4" s="15">
        <v>43</v>
      </c>
      <c r="CO4" s="16">
        <v>43</v>
      </c>
      <c r="CP4" s="12">
        <v>44</v>
      </c>
      <c r="CQ4" s="15">
        <v>44</v>
      </c>
      <c r="CR4" s="16">
        <v>44</v>
      </c>
      <c r="CS4" s="12">
        <v>48</v>
      </c>
      <c r="CT4" s="15">
        <v>48</v>
      </c>
      <c r="CU4" s="16">
        <v>48</v>
      </c>
      <c r="CV4" s="12">
        <v>49</v>
      </c>
      <c r="CW4" s="15">
        <v>49</v>
      </c>
      <c r="CX4" s="16">
        <v>49</v>
      </c>
      <c r="CY4" s="12">
        <v>51</v>
      </c>
      <c r="CZ4" s="15">
        <v>51</v>
      </c>
      <c r="DA4" s="16">
        <v>51</v>
      </c>
      <c r="DB4" s="12">
        <v>60</v>
      </c>
      <c r="DC4" s="15">
        <v>60</v>
      </c>
      <c r="DD4" s="16">
        <v>60</v>
      </c>
      <c r="DE4" s="12">
        <v>61</v>
      </c>
      <c r="DF4" s="15">
        <v>61</v>
      </c>
      <c r="DG4" s="16">
        <v>61</v>
      </c>
      <c r="DH4" s="12">
        <v>62</v>
      </c>
      <c r="DI4" s="15">
        <v>62</v>
      </c>
      <c r="DJ4" s="16">
        <v>62</v>
      </c>
      <c r="DK4" s="12">
        <v>63</v>
      </c>
      <c r="DL4" s="15">
        <v>63</v>
      </c>
      <c r="DM4" s="16">
        <v>63</v>
      </c>
      <c r="DN4" s="12">
        <v>64</v>
      </c>
      <c r="DO4" s="15">
        <v>64</v>
      </c>
      <c r="DP4" s="16">
        <v>64</v>
      </c>
      <c r="DQ4" s="12">
        <v>65</v>
      </c>
      <c r="DR4" s="15">
        <v>65</v>
      </c>
      <c r="DS4" s="16">
        <v>65</v>
      </c>
      <c r="DT4" s="12">
        <v>2001</v>
      </c>
      <c r="DU4" s="15">
        <v>2001</v>
      </c>
      <c r="DV4" s="16">
        <v>2001</v>
      </c>
      <c r="DW4" s="12">
        <v>2004</v>
      </c>
      <c r="DX4" s="15">
        <v>2004</v>
      </c>
      <c r="DY4" s="16">
        <v>2004</v>
      </c>
      <c r="DZ4" s="12">
        <v>5050</v>
      </c>
      <c r="EA4" s="15">
        <v>5050</v>
      </c>
      <c r="EB4" s="16">
        <v>5050</v>
      </c>
      <c r="EC4" s="12">
        <v>8992</v>
      </c>
      <c r="ED4" s="15">
        <v>8992</v>
      </c>
      <c r="EE4" s="16">
        <v>8992</v>
      </c>
      <c r="EF4" s="17" t="s">
        <v>34</v>
      </c>
      <c r="EG4" s="17"/>
      <c r="EH4" s="18"/>
    </row>
    <row r="5" spans="1:138" ht="24" customHeight="1">
      <c r="A5" s="19"/>
      <c r="B5" s="20" t="s">
        <v>35</v>
      </c>
      <c r="C5" s="21" t="s">
        <v>36</v>
      </c>
      <c r="D5" s="22" t="s">
        <v>37</v>
      </c>
      <c r="E5" s="23" t="s">
        <v>38</v>
      </c>
      <c r="F5" s="21" t="s">
        <v>39</v>
      </c>
      <c r="G5" s="22" t="s">
        <v>37</v>
      </c>
      <c r="H5" s="23" t="s">
        <v>38</v>
      </c>
      <c r="I5" s="21" t="s">
        <v>39</v>
      </c>
      <c r="J5" s="22" t="s">
        <v>37</v>
      </c>
      <c r="K5" s="23" t="s">
        <v>38</v>
      </c>
      <c r="L5" s="21" t="s">
        <v>39</v>
      </c>
      <c r="M5" s="22" t="s">
        <v>37</v>
      </c>
      <c r="N5" s="23" t="s">
        <v>38</v>
      </c>
      <c r="O5" s="21" t="s">
        <v>39</v>
      </c>
      <c r="P5" s="22" t="s">
        <v>37</v>
      </c>
      <c r="Q5" s="23" t="s">
        <v>38</v>
      </c>
      <c r="R5" s="21" t="s">
        <v>39</v>
      </c>
      <c r="S5" s="22" t="s">
        <v>37</v>
      </c>
      <c r="T5" s="23" t="s">
        <v>38</v>
      </c>
      <c r="U5" s="21" t="s">
        <v>39</v>
      </c>
      <c r="V5" s="22" t="s">
        <v>37</v>
      </c>
      <c r="W5" s="23" t="s">
        <v>38</v>
      </c>
      <c r="X5" s="21" t="s">
        <v>39</v>
      </c>
      <c r="Y5" s="22" t="s">
        <v>37</v>
      </c>
      <c r="Z5" s="23" t="s">
        <v>38</v>
      </c>
      <c r="AA5" s="21" t="s">
        <v>39</v>
      </c>
      <c r="AB5" s="22" t="s">
        <v>37</v>
      </c>
      <c r="AC5" s="23" t="s">
        <v>38</v>
      </c>
      <c r="AD5" s="21" t="s">
        <v>39</v>
      </c>
      <c r="AE5" s="22" t="s">
        <v>37</v>
      </c>
      <c r="AF5" s="23" t="s">
        <v>38</v>
      </c>
      <c r="AG5" s="21" t="s">
        <v>39</v>
      </c>
      <c r="AH5" s="22" t="s">
        <v>37</v>
      </c>
      <c r="AI5" s="23" t="s">
        <v>38</v>
      </c>
      <c r="AJ5" s="21" t="s">
        <v>39</v>
      </c>
      <c r="AK5" s="22" t="s">
        <v>37</v>
      </c>
      <c r="AL5" s="23" t="s">
        <v>38</v>
      </c>
      <c r="AM5" s="21" t="s">
        <v>39</v>
      </c>
      <c r="AN5" s="22" t="s">
        <v>37</v>
      </c>
      <c r="AO5" s="23" t="s">
        <v>38</v>
      </c>
      <c r="AP5" s="21" t="s">
        <v>39</v>
      </c>
      <c r="AQ5" s="22" t="s">
        <v>37</v>
      </c>
      <c r="AR5" s="23" t="s">
        <v>38</v>
      </c>
      <c r="AS5" s="21" t="s">
        <v>39</v>
      </c>
      <c r="AT5" s="22" t="s">
        <v>37</v>
      </c>
      <c r="AU5" s="23" t="s">
        <v>38</v>
      </c>
      <c r="AV5" s="21" t="s">
        <v>39</v>
      </c>
      <c r="AW5" s="22" t="s">
        <v>37</v>
      </c>
      <c r="AX5" s="23" t="s">
        <v>38</v>
      </c>
      <c r="AY5" s="21" t="s">
        <v>39</v>
      </c>
      <c r="AZ5" s="22" t="s">
        <v>37</v>
      </c>
      <c r="BA5" s="23" t="s">
        <v>38</v>
      </c>
      <c r="BB5" s="21" t="s">
        <v>39</v>
      </c>
      <c r="BC5" s="22" t="s">
        <v>37</v>
      </c>
      <c r="BD5" s="23" t="s">
        <v>38</v>
      </c>
      <c r="BE5" s="21" t="s">
        <v>39</v>
      </c>
      <c r="BF5" s="22" t="s">
        <v>37</v>
      </c>
      <c r="BG5" s="23" t="s">
        <v>38</v>
      </c>
      <c r="BH5" s="21" t="s">
        <v>39</v>
      </c>
      <c r="BI5" s="22" t="s">
        <v>37</v>
      </c>
      <c r="BJ5" s="23" t="s">
        <v>38</v>
      </c>
      <c r="BK5" s="21" t="s">
        <v>39</v>
      </c>
      <c r="BL5" s="22" t="s">
        <v>37</v>
      </c>
      <c r="BM5" s="23" t="s">
        <v>38</v>
      </c>
      <c r="BN5" s="21" t="s">
        <v>39</v>
      </c>
      <c r="BO5" s="22" t="s">
        <v>37</v>
      </c>
      <c r="BP5" s="23" t="s">
        <v>38</v>
      </c>
      <c r="BQ5" s="21" t="s">
        <v>39</v>
      </c>
      <c r="BR5" s="22" t="s">
        <v>37</v>
      </c>
      <c r="BS5" s="23" t="s">
        <v>38</v>
      </c>
      <c r="BT5" s="21" t="s">
        <v>39</v>
      </c>
      <c r="BU5" s="22" t="s">
        <v>37</v>
      </c>
      <c r="BV5" s="23" t="s">
        <v>38</v>
      </c>
      <c r="BW5" s="21" t="s">
        <v>39</v>
      </c>
      <c r="BX5" s="22" t="s">
        <v>37</v>
      </c>
      <c r="BY5" s="23" t="s">
        <v>38</v>
      </c>
      <c r="BZ5" s="21" t="s">
        <v>39</v>
      </c>
      <c r="CA5" s="22" t="s">
        <v>37</v>
      </c>
      <c r="CB5" s="23" t="s">
        <v>38</v>
      </c>
      <c r="CC5" s="21" t="s">
        <v>39</v>
      </c>
      <c r="CD5" s="22" t="s">
        <v>37</v>
      </c>
      <c r="CE5" s="23" t="s">
        <v>38</v>
      </c>
      <c r="CF5" s="21" t="s">
        <v>39</v>
      </c>
      <c r="CG5" s="22" t="s">
        <v>37</v>
      </c>
      <c r="CH5" s="23" t="s">
        <v>38</v>
      </c>
      <c r="CI5" s="21" t="s">
        <v>39</v>
      </c>
      <c r="CJ5" s="22" t="s">
        <v>37</v>
      </c>
      <c r="CK5" s="23" t="s">
        <v>38</v>
      </c>
      <c r="CL5" s="21" t="s">
        <v>39</v>
      </c>
      <c r="CM5" s="22" t="s">
        <v>37</v>
      </c>
      <c r="CN5" s="23" t="s">
        <v>38</v>
      </c>
      <c r="CO5" s="21" t="s">
        <v>39</v>
      </c>
      <c r="CP5" s="22" t="s">
        <v>37</v>
      </c>
      <c r="CQ5" s="23" t="s">
        <v>38</v>
      </c>
      <c r="CR5" s="21" t="s">
        <v>39</v>
      </c>
      <c r="CS5" s="22" t="s">
        <v>37</v>
      </c>
      <c r="CT5" s="23" t="s">
        <v>38</v>
      </c>
      <c r="CU5" s="21" t="s">
        <v>39</v>
      </c>
      <c r="CV5" s="22" t="s">
        <v>37</v>
      </c>
      <c r="CW5" s="23" t="s">
        <v>38</v>
      </c>
      <c r="CX5" s="21" t="s">
        <v>39</v>
      </c>
      <c r="CY5" s="22" t="s">
        <v>37</v>
      </c>
      <c r="CZ5" s="23" t="s">
        <v>38</v>
      </c>
      <c r="DA5" s="21" t="s">
        <v>39</v>
      </c>
      <c r="DB5" s="22" t="s">
        <v>37</v>
      </c>
      <c r="DC5" s="23" t="s">
        <v>38</v>
      </c>
      <c r="DD5" s="21" t="s">
        <v>39</v>
      </c>
      <c r="DE5" s="22" t="s">
        <v>37</v>
      </c>
      <c r="DF5" s="23" t="s">
        <v>38</v>
      </c>
      <c r="DG5" s="21" t="s">
        <v>39</v>
      </c>
      <c r="DH5" s="22" t="s">
        <v>37</v>
      </c>
      <c r="DI5" s="23" t="s">
        <v>38</v>
      </c>
      <c r="DJ5" s="21" t="s">
        <v>39</v>
      </c>
      <c r="DK5" s="22" t="s">
        <v>37</v>
      </c>
      <c r="DL5" s="23" t="s">
        <v>38</v>
      </c>
      <c r="DM5" s="21" t="s">
        <v>39</v>
      </c>
      <c r="DN5" s="22" t="s">
        <v>37</v>
      </c>
      <c r="DO5" s="23" t="s">
        <v>38</v>
      </c>
      <c r="DP5" s="21" t="s">
        <v>39</v>
      </c>
      <c r="DQ5" s="22" t="s">
        <v>37</v>
      </c>
      <c r="DR5" s="23" t="s">
        <v>38</v>
      </c>
      <c r="DS5" s="21" t="s">
        <v>39</v>
      </c>
      <c r="DT5" s="22" t="s">
        <v>37</v>
      </c>
      <c r="DU5" s="23" t="s">
        <v>38</v>
      </c>
      <c r="DV5" s="21" t="s">
        <v>39</v>
      </c>
      <c r="DW5" s="22" t="s">
        <v>37</v>
      </c>
      <c r="DX5" s="23" t="s">
        <v>38</v>
      </c>
      <c r="DY5" s="21" t="s">
        <v>39</v>
      </c>
      <c r="DZ5" s="22" t="s">
        <v>37</v>
      </c>
      <c r="EA5" s="23" t="s">
        <v>38</v>
      </c>
      <c r="EB5" s="21" t="s">
        <v>39</v>
      </c>
      <c r="EC5" s="22" t="s">
        <v>37</v>
      </c>
      <c r="ED5" s="23" t="s">
        <v>38</v>
      </c>
      <c r="EE5" s="21" t="s">
        <v>39</v>
      </c>
      <c r="EF5" s="23" t="s">
        <v>37</v>
      </c>
      <c r="EG5" s="23" t="s">
        <v>38</v>
      </c>
      <c r="EH5" s="21" t="s">
        <v>39</v>
      </c>
    </row>
    <row r="6" spans="1:138" ht="23.65" customHeight="1">
      <c r="A6" s="24"/>
      <c r="B6" s="25" t="s">
        <v>40</v>
      </c>
      <c r="C6" s="26" t="s">
        <v>41</v>
      </c>
      <c r="D6" s="30">
        <v>142118939</v>
      </c>
      <c r="E6" s="25">
        <v>0</v>
      </c>
      <c r="F6" s="29">
        <v>142118939</v>
      </c>
      <c r="G6" s="30">
        <v>692156594</v>
      </c>
      <c r="H6" s="25">
        <v>1525666</v>
      </c>
      <c r="I6" s="29">
        <v>693682260</v>
      </c>
      <c r="J6" s="30">
        <v>177196949</v>
      </c>
      <c r="K6" s="25">
        <v>55768</v>
      </c>
      <c r="L6" s="29">
        <v>177252717</v>
      </c>
      <c r="M6" s="30">
        <v>231611188</v>
      </c>
      <c r="N6" s="25">
        <v>4721345</v>
      </c>
      <c r="O6" s="29">
        <v>236332533</v>
      </c>
      <c r="P6" s="30">
        <v>132073147</v>
      </c>
      <c r="Q6" s="25">
        <v>0</v>
      </c>
      <c r="R6" s="29">
        <v>132073147</v>
      </c>
      <c r="S6" s="30">
        <v>120714604</v>
      </c>
      <c r="T6" s="25">
        <v>0</v>
      </c>
      <c r="U6" s="29">
        <v>120714604</v>
      </c>
      <c r="V6" s="30">
        <v>956729000</v>
      </c>
      <c r="W6" s="25">
        <v>146000</v>
      </c>
      <c r="X6" s="29">
        <v>956875000</v>
      </c>
      <c r="Y6" s="30">
        <v>129450221</v>
      </c>
      <c r="Z6" s="25">
        <v>0</v>
      </c>
      <c r="AA6" s="29">
        <v>129450221</v>
      </c>
      <c r="AB6" s="30">
        <v>266371907</v>
      </c>
      <c r="AC6" s="25">
        <v>0</v>
      </c>
      <c r="AD6" s="29">
        <v>266371907</v>
      </c>
      <c r="AE6" s="30">
        <v>200396662</v>
      </c>
      <c r="AF6" s="25">
        <v>38578992</v>
      </c>
      <c r="AG6" s="29">
        <v>238975654</v>
      </c>
      <c r="AH6" s="30">
        <v>130175086</v>
      </c>
      <c r="AI6" s="25">
        <v>269813</v>
      </c>
      <c r="AJ6" s="29">
        <v>130444899</v>
      </c>
      <c r="AK6" s="30">
        <v>14563218</v>
      </c>
      <c r="AL6" s="25">
        <v>1042526</v>
      </c>
      <c r="AM6" s="29">
        <v>15605744</v>
      </c>
      <c r="AN6" s="30">
        <v>53044030</v>
      </c>
      <c r="AO6" s="25">
        <v>12875050</v>
      </c>
      <c r="AP6" s="29">
        <v>65919080</v>
      </c>
      <c r="AQ6" s="30">
        <v>182418262</v>
      </c>
      <c r="AR6" s="25">
        <v>0</v>
      </c>
      <c r="AS6" s="29">
        <v>182418262</v>
      </c>
      <c r="AT6" s="30">
        <v>135130000</v>
      </c>
      <c r="AU6" s="25">
        <v>0</v>
      </c>
      <c r="AV6" s="29">
        <v>135130000</v>
      </c>
      <c r="AW6" s="30">
        <v>223741467</v>
      </c>
      <c r="AX6" s="25">
        <v>0</v>
      </c>
      <c r="AY6" s="29">
        <v>223741467</v>
      </c>
      <c r="AZ6" s="30">
        <v>155190109</v>
      </c>
      <c r="BA6" s="25">
        <v>21066488</v>
      </c>
      <c r="BB6" s="29">
        <v>176256597</v>
      </c>
      <c r="BC6" s="30">
        <v>104109138</v>
      </c>
      <c r="BD6" s="25">
        <v>0</v>
      </c>
      <c r="BE6" s="29">
        <v>104109138</v>
      </c>
      <c r="BF6" s="30">
        <v>47262932</v>
      </c>
      <c r="BG6" s="25">
        <v>7356520</v>
      </c>
      <c r="BH6" s="29">
        <v>54619452</v>
      </c>
      <c r="BI6" s="30">
        <v>255136000</v>
      </c>
      <c r="BJ6" s="25">
        <v>0</v>
      </c>
      <c r="BK6" s="29">
        <v>255136000</v>
      </c>
      <c r="BL6" s="30">
        <v>5903772</v>
      </c>
      <c r="BM6" s="25">
        <v>0</v>
      </c>
      <c r="BN6" s="29">
        <v>5903772</v>
      </c>
      <c r="BO6" s="30">
        <v>52989832</v>
      </c>
      <c r="BP6" s="25">
        <v>0</v>
      </c>
      <c r="BQ6" s="29">
        <v>52989832</v>
      </c>
      <c r="BR6" s="30">
        <v>86197329</v>
      </c>
      <c r="BS6" s="25">
        <v>0</v>
      </c>
      <c r="BT6" s="29">
        <v>86197329</v>
      </c>
      <c r="BU6" s="30">
        <v>74447052</v>
      </c>
      <c r="BV6" s="25">
        <v>10870170</v>
      </c>
      <c r="BW6" s="29">
        <v>85317222</v>
      </c>
      <c r="BX6" s="30">
        <v>56165292</v>
      </c>
      <c r="BY6" s="25">
        <v>63293</v>
      </c>
      <c r="BZ6" s="29">
        <v>56228585</v>
      </c>
      <c r="CA6" s="30">
        <v>79243119</v>
      </c>
      <c r="CB6" s="25">
        <v>39853</v>
      </c>
      <c r="CC6" s="29">
        <v>79282972</v>
      </c>
      <c r="CD6" s="30">
        <v>77971320</v>
      </c>
      <c r="CE6" s="25">
        <v>0</v>
      </c>
      <c r="CF6" s="29">
        <v>77971320</v>
      </c>
      <c r="CG6" s="30">
        <v>43281236</v>
      </c>
      <c r="CH6" s="25">
        <v>0</v>
      </c>
      <c r="CI6" s="29">
        <v>43281236</v>
      </c>
      <c r="CJ6" s="30">
        <v>90017489</v>
      </c>
      <c r="CK6" s="25">
        <v>0</v>
      </c>
      <c r="CL6" s="29">
        <v>90017489</v>
      </c>
      <c r="CM6" s="30">
        <v>168808347</v>
      </c>
      <c r="CN6" s="25">
        <v>91416</v>
      </c>
      <c r="CO6" s="29">
        <v>168899763</v>
      </c>
      <c r="CP6" s="30">
        <v>142032758</v>
      </c>
      <c r="CQ6" s="25">
        <v>53204105</v>
      </c>
      <c r="CR6" s="29">
        <v>195236863</v>
      </c>
      <c r="CS6" s="30">
        <v>124369000</v>
      </c>
      <c r="CT6" s="25">
        <v>0</v>
      </c>
      <c r="CU6" s="29">
        <v>124369000</v>
      </c>
      <c r="CV6" s="30">
        <v>141848387</v>
      </c>
      <c r="CW6" s="25">
        <v>269923</v>
      </c>
      <c r="CX6" s="29">
        <v>142118310</v>
      </c>
      <c r="CY6" s="30">
        <v>94146862</v>
      </c>
      <c r="CZ6" s="25">
        <v>0</v>
      </c>
      <c r="DA6" s="29">
        <v>94146862</v>
      </c>
      <c r="DB6" s="30">
        <v>18057801</v>
      </c>
      <c r="DC6" s="25">
        <v>18112</v>
      </c>
      <c r="DD6" s="29">
        <v>18075913</v>
      </c>
      <c r="DE6" s="30">
        <v>24670092</v>
      </c>
      <c r="DF6" s="25">
        <v>0</v>
      </c>
      <c r="DG6" s="29">
        <v>24670092</v>
      </c>
      <c r="DH6" s="30">
        <v>104092773</v>
      </c>
      <c r="DI6" s="25">
        <v>16841653</v>
      </c>
      <c r="DJ6" s="29">
        <v>120934426</v>
      </c>
      <c r="DK6" s="30">
        <v>165025347</v>
      </c>
      <c r="DL6" s="25">
        <v>9836</v>
      </c>
      <c r="DM6" s="29">
        <v>165035183</v>
      </c>
      <c r="DN6" s="30">
        <v>34241318</v>
      </c>
      <c r="DO6" s="25">
        <v>18684123</v>
      </c>
      <c r="DP6" s="29">
        <v>52925441</v>
      </c>
      <c r="DQ6" s="30">
        <v>52498292</v>
      </c>
      <c r="DR6" s="25">
        <v>794364</v>
      </c>
      <c r="DS6" s="29">
        <v>53292656</v>
      </c>
      <c r="DT6" s="30">
        <v>47398354</v>
      </c>
      <c r="DU6" s="25">
        <v>0</v>
      </c>
      <c r="DV6" s="29">
        <v>47398354</v>
      </c>
      <c r="DW6" s="30">
        <v>98759689</v>
      </c>
      <c r="DX6" s="25">
        <v>16348368</v>
      </c>
      <c r="DY6" s="29">
        <v>115108057</v>
      </c>
      <c r="DZ6" s="30">
        <v>185480533</v>
      </c>
      <c r="EA6" s="25">
        <v>2621741</v>
      </c>
      <c r="EB6" s="29">
        <v>188102274</v>
      </c>
      <c r="EC6" s="30">
        <v>128801089</v>
      </c>
      <c r="ED6" s="25">
        <v>0</v>
      </c>
      <c r="EE6" s="29">
        <v>128801089</v>
      </c>
      <c r="EF6" s="30" cm="1">
        <f t="array" ref="EF6">SUMPRODUCT((D6:EE6)*($D$5:$EE$5="Regulated"))</f>
        <v>6446036536</v>
      </c>
      <c r="EG6" s="30" cm="1">
        <f t="array" ref="EG6">SUMPRODUCT((D6:EE6)*($D$5:$EE$5="Unregulated"))</f>
        <v>207495125</v>
      </c>
      <c r="EH6" s="31">
        <f>EF6+EG6</f>
        <v>6653531661</v>
      </c>
    </row>
    <row r="7" spans="1:138" ht="23.65" customHeight="1">
      <c r="A7" s="32"/>
      <c r="B7" s="28" t="s">
        <v>42</v>
      </c>
      <c r="C7" s="29" t="s">
        <v>43</v>
      </c>
      <c r="D7" s="27">
        <v>118063668</v>
      </c>
      <c r="E7" s="28">
        <v>65325624</v>
      </c>
      <c r="F7" s="29">
        <v>183389292</v>
      </c>
      <c r="G7" s="27">
        <v>311511153</v>
      </c>
      <c r="H7" s="28">
        <v>12027696</v>
      </c>
      <c r="I7" s="29">
        <v>323538849</v>
      </c>
      <c r="J7" s="27">
        <v>63545399</v>
      </c>
      <c r="K7" s="28">
        <v>1589976</v>
      </c>
      <c r="L7" s="29">
        <v>65135375</v>
      </c>
      <c r="M7" s="27">
        <v>86186922</v>
      </c>
      <c r="N7" s="28">
        <v>23886720</v>
      </c>
      <c r="O7" s="29">
        <v>110073642</v>
      </c>
      <c r="P7" s="27">
        <v>96279189</v>
      </c>
      <c r="Q7" s="28">
        <v>31706212</v>
      </c>
      <c r="R7" s="29">
        <v>127985401</v>
      </c>
      <c r="S7" s="27">
        <v>235901197</v>
      </c>
      <c r="T7" s="28">
        <v>585387</v>
      </c>
      <c r="U7" s="29">
        <v>236486584</v>
      </c>
      <c r="V7" s="27">
        <v>653066000</v>
      </c>
      <c r="W7" s="28">
        <v>14962000</v>
      </c>
      <c r="X7" s="29">
        <v>668028000</v>
      </c>
      <c r="Y7" s="27">
        <v>148531426</v>
      </c>
      <c r="Z7" s="28">
        <v>133169248</v>
      </c>
      <c r="AA7" s="29">
        <v>281700674</v>
      </c>
      <c r="AB7" s="27">
        <v>221271358</v>
      </c>
      <c r="AC7" s="28">
        <v>126321211</v>
      </c>
      <c r="AD7" s="29">
        <v>347592569</v>
      </c>
      <c r="AE7" s="27">
        <v>153518537</v>
      </c>
      <c r="AF7" s="28">
        <v>140497392</v>
      </c>
      <c r="AG7" s="29">
        <v>294015929</v>
      </c>
      <c r="AH7" s="27">
        <v>63337262</v>
      </c>
      <c r="AI7" s="28">
        <v>6642384</v>
      </c>
      <c r="AJ7" s="29">
        <v>69979646</v>
      </c>
      <c r="AK7" s="27">
        <v>33911100</v>
      </c>
      <c r="AL7" s="28">
        <v>659392</v>
      </c>
      <c r="AM7" s="29">
        <v>34570492</v>
      </c>
      <c r="AN7" s="27">
        <v>62843157</v>
      </c>
      <c r="AO7" s="28">
        <v>38740825</v>
      </c>
      <c r="AP7" s="29">
        <v>101583982</v>
      </c>
      <c r="AQ7" s="27">
        <v>138011968</v>
      </c>
      <c r="AR7" s="28">
        <v>11238431</v>
      </c>
      <c r="AS7" s="29">
        <v>149250399</v>
      </c>
      <c r="AT7" s="27">
        <v>88923070</v>
      </c>
      <c r="AU7" s="28">
        <v>518173</v>
      </c>
      <c r="AV7" s="29">
        <v>89441243</v>
      </c>
      <c r="AW7" s="27">
        <v>163636787</v>
      </c>
      <c r="AX7" s="28">
        <v>13504713</v>
      </c>
      <c r="AY7" s="29">
        <v>177141500</v>
      </c>
      <c r="AZ7" s="27">
        <v>99587262</v>
      </c>
      <c r="BA7" s="28">
        <v>100559600</v>
      </c>
      <c r="BB7" s="29">
        <v>200146862</v>
      </c>
      <c r="BC7" s="27">
        <v>98718228</v>
      </c>
      <c r="BD7" s="28">
        <v>47837029</v>
      </c>
      <c r="BE7" s="29">
        <v>146555257</v>
      </c>
      <c r="BF7" s="27">
        <v>74448854</v>
      </c>
      <c r="BG7" s="28">
        <v>39244063</v>
      </c>
      <c r="BH7" s="29">
        <v>113692917</v>
      </c>
      <c r="BI7" s="27">
        <v>171523000</v>
      </c>
      <c r="BJ7" s="28">
        <v>2599000</v>
      </c>
      <c r="BK7" s="29">
        <v>174122000</v>
      </c>
      <c r="BL7" s="27">
        <v>23270021</v>
      </c>
      <c r="BM7" s="28">
        <v>1815768</v>
      </c>
      <c r="BN7" s="29">
        <v>25085789</v>
      </c>
      <c r="BO7" s="27">
        <v>51000222</v>
      </c>
      <c r="BP7" s="28">
        <v>26588837</v>
      </c>
      <c r="BQ7" s="29">
        <v>77589059</v>
      </c>
      <c r="BR7" s="27">
        <v>58312765</v>
      </c>
      <c r="BS7" s="28">
        <v>54236231</v>
      </c>
      <c r="BT7" s="29">
        <v>112548996</v>
      </c>
      <c r="BU7" s="27">
        <v>40681141</v>
      </c>
      <c r="BV7" s="28">
        <v>37374035</v>
      </c>
      <c r="BW7" s="29">
        <v>78055176</v>
      </c>
      <c r="BX7" s="27">
        <v>43058997</v>
      </c>
      <c r="BY7" s="28">
        <v>1226961</v>
      </c>
      <c r="BZ7" s="29">
        <v>44285958</v>
      </c>
      <c r="CA7" s="27">
        <v>74591558</v>
      </c>
      <c r="CB7" s="28">
        <v>26084457</v>
      </c>
      <c r="CC7" s="29">
        <v>100676015</v>
      </c>
      <c r="CD7" s="27">
        <v>65698228</v>
      </c>
      <c r="CE7" s="28">
        <v>1467654</v>
      </c>
      <c r="CF7" s="29">
        <v>67165882</v>
      </c>
      <c r="CG7" s="27">
        <v>55699657</v>
      </c>
      <c r="CH7" s="28">
        <v>3123728</v>
      </c>
      <c r="CI7" s="29">
        <v>58823385</v>
      </c>
      <c r="CJ7" s="27">
        <v>71397351</v>
      </c>
      <c r="CK7" s="28">
        <v>19378943</v>
      </c>
      <c r="CL7" s="29">
        <v>90776294</v>
      </c>
      <c r="CM7" s="27">
        <v>105683156</v>
      </c>
      <c r="CN7" s="28">
        <v>5352966</v>
      </c>
      <c r="CO7" s="29">
        <v>111036122</v>
      </c>
      <c r="CP7" s="27">
        <v>126775138</v>
      </c>
      <c r="CQ7" s="28">
        <v>103815237</v>
      </c>
      <c r="CR7" s="29">
        <v>230590375</v>
      </c>
      <c r="CS7" s="27">
        <v>73994000</v>
      </c>
      <c r="CT7" s="28">
        <v>30000</v>
      </c>
      <c r="CU7" s="29">
        <v>74024000</v>
      </c>
      <c r="CV7" s="27">
        <v>101409287</v>
      </c>
      <c r="CW7" s="28">
        <v>106672306</v>
      </c>
      <c r="CX7" s="29">
        <v>208081593</v>
      </c>
      <c r="CY7" s="27">
        <v>60698456</v>
      </c>
      <c r="CZ7" s="28">
        <v>380842</v>
      </c>
      <c r="DA7" s="29">
        <v>61079298</v>
      </c>
      <c r="DB7" s="27">
        <v>15340379</v>
      </c>
      <c r="DC7" s="28">
        <v>1831097</v>
      </c>
      <c r="DD7" s="29">
        <v>17171476</v>
      </c>
      <c r="DE7" s="27">
        <v>45209416</v>
      </c>
      <c r="DF7" s="28">
        <v>39514571</v>
      </c>
      <c r="DG7" s="29">
        <v>84723987</v>
      </c>
      <c r="DH7" s="27">
        <v>72184844</v>
      </c>
      <c r="DI7" s="28">
        <v>79280958</v>
      </c>
      <c r="DJ7" s="29">
        <v>151465802</v>
      </c>
      <c r="DK7" s="27">
        <v>95225220</v>
      </c>
      <c r="DL7" s="28">
        <v>2702027</v>
      </c>
      <c r="DM7" s="29">
        <v>97927247</v>
      </c>
      <c r="DN7" s="27">
        <v>999136</v>
      </c>
      <c r="DO7" s="28">
        <v>0</v>
      </c>
      <c r="DP7" s="29">
        <v>999136</v>
      </c>
      <c r="DQ7" s="27">
        <v>37609348</v>
      </c>
      <c r="DR7" s="28">
        <v>2470051</v>
      </c>
      <c r="DS7" s="29">
        <v>40079399</v>
      </c>
      <c r="DT7" s="27">
        <v>30604627</v>
      </c>
      <c r="DU7" s="28">
        <v>635861</v>
      </c>
      <c r="DV7" s="29">
        <v>31240488</v>
      </c>
      <c r="DW7" s="27">
        <v>63980442</v>
      </c>
      <c r="DX7" s="28">
        <v>39535987</v>
      </c>
      <c r="DY7" s="29">
        <v>103516429</v>
      </c>
      <c r="DZ7" s="27">
        <v>95609694</v>
      </c>
      <c r="EA7" s="28">
        <v>3856488</v>
      </c>
      <c r="EB7" s="29">
        <v>99466182</v>
      </c>
      <c r="EC7" s="27">
        <v>16325428</v>
      </c>
      <c r="ED7" s="28">
        <v>0</v>
      </c>
      <c r="EE7" s="29">
        <v>16325428</v>
      </c>
      <c r="EF7" s="27" cm="1">
        <f t="array" ref="EF7">SUMPRODUCT((D7:EE7)*($D$5:$EE$5="Regulated"))</f>
        <v>4508174048</v>
      </c>
      <c r="EG7" s="27" cm="1">
        <f t="array" ref="EG7">SUMPRODUCT((D7:EE7)*($D$5:$EE$5="Unregulated"))</f>
        <v>1368990081</v>
      </c>
      <c r="EH7" s="33">
        <f>EF7+EG7</f>
        <v>5877164129</v>
      </c>
    </row>
    <row r="8" spans="1:138" ht="23.65" customHeight="1">
      <c r="A8" s="32"/>
      <c r="B8" s="28" t="s">
        <v>44</v>
      </c>
      <c r="C8" s="29" t="s">
        <v>45</v>
      </c>
      <c r="D8" s="27">
        <v>260182607</v>
      </c>
      <c r="E8" s="28">
        <v>65325624</v>
      </c>
      <c r="F8" s="29">
        <v>325508231</v>
      </c>
      <c r="G8" s="27">
        <v>1003667747</v>
      </c>
      <c r="H8" s="28">
        <v>13553362</v>
      </c>
      <c r="I8" s="29">
        <v>1017221109</v>
      </c>
      <c r="J8" s="27">
        <v>240742348</v>
      </c>
      <c r="K8" s="28">
        <v>1645744</v>
      </c>
      <c r="L8" s="29">
        <v>242388092</v>
      </c>
      <c r="M8" s="27">
        <v>317798110</v>
      </c>
      <c r="N8" s="28">
        <v>28608065</v>
      </c>
      <c r="O8" s="29">
        <v>346406175</v>
      </c>
      <c r="P8" s="27">
        <v>228352336</v>
      </c>
      <c r="Q8" s="28">
        <v>31706212</v>
      </c>
      <c r="R8" s="29">
        <v>260058548</v>
      </c>
      <c r="S8" s="27">
        <v>356615801</v>
      </c>
      <c r="T8" s="28">
        <v>585387</v>
      </c>
      <c r="U8" s="29">
        <v>357201188</v>
      </c>
      <c r="V8" s="27">
        <v>1609795000</v>
      </c>
      <c r="W8" s="28">
        <v>15108000</v>
      </c>
      <c r="X8" s="29">
        <v>1624903000</v>
      </c>
      <c r="Y8" s="27">
        <v>277981647</v>
      </c>
      <c r="Z8" s="28">
        <v>133169248</v>
      </c>
      <c r="AA8" s="29">
        <v>411150895</v>
      </c>
      <c r="AB8" s="27">
        <v>487643265</v>
      </c>
      <c r="AC8" s="28">
        <v>126321211</v>
      </c>
      <c r="AD8" s="29">
        <v>613964476</v>
      </c>
      <c r="AE8" s="27">
        <v>353915199</v>
      </c>
      <c r="AF8" s="28">
        <v>179076384</v>
      </c>
      <c r="AG8" s="29">
        <v>532991583</v>
      </c>
      <c r="AH8" s="27">
        <v>193512348</v>
      </c>
      <c r="AI8" s="28">
        <v>6912197</v>
      </c>
      <c r="AJ8" s="29">
        <v>200424545</v>
      </c>
      <c r="AK8" s="27">
        <v>48474318</v>
      </c>
      <c r="AL8" s="28">
        <v>1701918</v>
      </c>
      <c r="AM8" s="29">
        <v>50176236</v>
      </c>
      <c r="AN8" s="27">
        <v>115887187</v>
      </c>
      <c r="AO8" s="28">
        <v>51615875</v>
      </c>
      <c r="AP8" s="29">
        <v>167503062</v>
      </c>
      <c r="AQ8" s="27">
        <v>320430230</v>
      </c>
      <c r="AR8" s="28">
        <v>11238431</v>
      </c>
      <c r="AS8" s="29">
        <v>331668661</v>
      </c>
      <c r="AT8" s="27">
        <v>224053070</v>
      </c>
      <c r="AU8" s="28">
        <v>518173</v>
      </c>
      <c r="AV8" s="29">
        <v>224571243</v>
      </c>
      <c r="AW8" s="27">
        <v>387378254</v>
      </c>
      <c r="AX8" s="28">
        <v>13504713</v>
      </c>
      <c r="AY8" s="29">
        <v>400882967</v>
      </c>
      <c r="AZ8" s="27">
        <v>254777371</v>
      </c>
      <c r="BA8" s="28">
        <v>121626088</v>
      </c>
      <c r="BB8" s="29">
        <v>376403459</v>
      </c>
      <c r="BC8" s="27">
        <v>202827366</v>
      </c>
      <c r="BD8" s="28">
        <v>47837029</v>
      </c>
      <c r="BE8" s="29">
        <v>250664395</v>
      </c>
      <c r="BF8" s="27">
        <v>121711786</v>
      </c>
      <c r="BG8" s="28">
        <v>46600583</v>
      </c>
      <c r="BH8" s="29">
        <v>168312369</v>
      </c>
      <c r="BI8" s="27">
        <v>426659000</v>
      </c>
      <c r="BJ8" s="28">
        <v>2599000</v>
      </c>
      <c r="BK8" s="29">
        <v>429258000</v>
      </c>
      <c r="BL8" s="27">
        <v>29173793</v>
      </c>
      <c r="BM8" s="28">
        <v>1815768</v>
      </c>
      <c r="BN8" s="29">
        <v>30989561</v>
      </c>
      <c r="BO8" s="27">
        <v>103990054</v>
      </c>
      <c r="BP8" s="28">
        <v>26588837</v>
      </c>
      <c r="BQ8" s="29">
        <v>130578891</v>
      </c>
      <c r="BR8" s="27">
        <v>144510094</v>
      </c>
      <c r="BS8" s="28">
        <v>54236231</v>
      </c>
      <c r="BT8" s="29">
        <v>198746325</v>
      </c>
      <c r="BU8" s="27">
        <v>115128193</v>
      </c>
      <c r="BV8" s="28">
        <v>48244205</v>
      </c>
      <c r="BW8" s="29">
        <v>163372398</v>
      </c>
      <c r="BX8" s="27">
        <v>99224289</v>
      </c>
      <c r="BY8" s="28">
        <v>1290254</v>
      </c>
      <c r="BZ8" s="29">
        <v>100514543</v>
      </c>
      <c r="CA8" s="27">
        <v>153834677</v>
      </c>
      <c r="CB8" s="28">
        <v>26124310</v>
      </c>
      <c r="CC8" s="29">
        <v>179958987</v>
      </c>
      <c r="CD8" s="27">
        <v>143669548</v>
      </c>
      <c r="CE8" s="28">
        <v>1467654</v>
      </c>
      <c r="CF8" s="29">
        <v>145137202</v>
      </c>
      <c r="CG8" s="27">
        <v>98980893</v>
      </c>
      <c r="CH8" s="28">
        <v>3123728</v>
      </c>
      <c r="CI8" s="29">
        <v>102104621</v>
      </c>
      <c r="CJ8" s="27">
        <v>161414840</v>
      </c>
      <c r="CK8" s="28">
        <v>19378943</v>
      </c>
      <c r="CL8" s="29">
        <v>180793783</v>
      </c>
      <c r="CM8" s="27">
        <v>274491503</v>
      </c>
      <c r="CN8" s="28">
        <v>5444382</v>
      </c>
      <c r="CO8" s="29">
        <v>279935885</v>
      </c>
      <c r="CP8" s="27">
        <v>268807896</v>
      </c>
      <c r="CQ8" s="28">
        <v>157019342</v>
      </c>
      <c r="CR8" s="29">
        <v>425827238</v>
      </c>
      <c r="CS8" s="27">
        <v>198363000</v>
      </c>
      <c r="CT8" s="28">
        <v>30000</v>
      </c>
      <c r="CU8" s="29">
        <v>198393000</v>
      </c>
      <c r="CV8" s="27">
        <v>243257674</v>
      </c>
      <c r="CW8" s="28">
        <v>106942229</v>
      </c>
      <c r="CX8" s="29">
        <v>350199903</v>
      </c>
      <c r="CY8" s="27">
        <v>154845318</v>
      </c>
      <c r="CZ8" s="28">
        <v>380842</v>
      </c>
      <c r="DA8" s="29">
        <v>155226160</v>
      </c>
      <c r="DB8" s="27">
        <v>33398180</v>
      </c>
      <c r="DC8" s="28">
        <v>1849209</v>
      </c>
      <c r="DD8" s="29">
        <v>35247389</v>
      </c>
      <c r="DE8" s="27">
        <v>69879508</v>
      </c>
      <c r="DF8" s="28">
        <v>39514571</v>
      </c>
      <c r="DG8" s="29">
        <v>109394079</v>
      </c>
      <c r="DH8" s="27">
        <v>176277617</v>
      </c>
      <c r="DI8" s="28">
        <v>96122611</v>
      </c>
      <c r="DJ8" s="29">
        <v>272400228</v>
      </c>
      <c r="DK8" s="27">
        <v>260250567</v>
      </c>
      <c r="DL8" s="28">
        <v>2711863</v>
      </c>
      <c r="DM8" s="29">
        <v>262962430</v>
      </c>
      <c r="DN8" s="27">
        <v>35240454</v>
      </c>
      <c r="DO8" s="28">
        <v>18684123</v>
      </c>
      <c r="DP8" s="29">
        <v>53924577</v>
      </c>
      <c r="DQ8" s="27">
        <v>90107640</v>
      </c>
      <c r="DR8" s="28">
        <v>3264415</v>
      </c>
      <c r="DS8" s="29">
        <v>93372055</v>
      </c>
      <c r="DT8" s="27">
        <v>78002981</v>
      </c>
      <c r="DU8" s="28">
        <v>635861</v>
      </c>
      <c r="DV8" s="29">
        <v>78638842</v>
      </c>
      <c r="DW8" s="27">
        <v>162740131</v>
      </c>
      <c r="DX8" s="28">
        <v>55884355</v>
      </c>
      <c r="DY8" s="29">
        <v>218624486</v>
      </c>
      <c r="DZ8" s="27">
        <v>281090227</v>
      </c>
      <c r="EA8" s="28">
        <v>6478229</v>
      </c>
      <c r="EB8" s="29">
        <v>287568456</v>
      </c>
      <c r="EC8" s="27">
        <v>145126517</v>
      </c>
      <c r="ED8" s="28">
        <v>0</v>
      </c>
      <c r="EE8" s="29">
        <v>145126517</v>
      </c>
      <c r="EF8" s="27" cm="1">
        <f t="array" ref="EF8">SUMPRODUCT((D8:EE8)*($D$5:$EE$5="Regulated"))</f>
        <v>10954210584</v>
      </c>
      <c r="EG8" s="27" cm="1">
        <f t="array" ref="EG8">SUMPRODUCT((D8:EE8)*($D$5:$EE$5="Unregulated"))</f>
        <v>1576485206</v>
      </c>
      <c r="EH8" s="33">
        <f t="shared" ref="EH8:EH35" si="0">EF8+EG8</f>
        <v>12530695790</v>
      </c>
    </row>
    <row r="9" spans="1:138" ht="23.65" customHeight="1">
      <c r="A9" s="32"/>
      <c r="B9" s="28" t="s">
        <v>46</v>
      </c>
      <c r="C9" s="29" t="s">
        <v>47</v>
      </c>
      <c r="D9" s="27">
        <v>5779240</v>
      </c>
      <c r="E9" s="28">
        <v>0</v>
      </c>
      <c r="F9" s="29">
        <v>5779240</v>
      </c>
      <c r="G9" s="27">
        <v>6825469</v>
      </c>
      <c r="H9" s="28">
        <v>0</v>
      </c>
      <c r="I9" s="29">
        <v>6825469</v>
      </c>
      <c r="J9" s="27">
        <v>2415126</v>
      </c>
      <c r="K9" s="28">
        <v>586</v>
      </c>
      <c r="L9" s="29">
        <v>2415712</v>
      </c>
      <c r="M9" s="27">
        <v>6720712</v>
      </c>
      <c r="N9" s="28">
        <v>144514</v>
      </c>
      <c r="O9" s="29">
        <v>6865226</v>
      </c>
      <c r="P9" s="27">
        <v>2257713</v>
      </c>
      <c r="Q9" s="28">
        <v>0</v>
      </c>
      <c r="R9" s="29">
        <v>2257713</v>
      </c>
      <c r="S9" s="27">
        <v>5918520</v>
      </c>
      <c r="T9" s="28">
        <v>0</v>
      </c>
      <c r="U9" s="29">
        <v>5918520</v>
      </c>
      <c r="V9" s="27">
        <v>4623000</v>
      </c>
      <c r="W9" s="28">
        <v>0</v>
      </c>
      <c r="X9" s="29">
        <v>4623000</v>
      </c>
      <c r="Y9" s="27">
        <v>3876347</v>
      </c>
      <c r="Z9" s="28">
        <v>0</v>
      </c>
      <c r="AA9" s="29">
        <v>3876347</v>
      </c>
      <c r="AB9" s="27">
        <v>3129401</v>
      </c>
      <c r="AC9" s="28">
        <v>0</v>
      </c>
      <c r="AD9" s="29">
        <v>3129401</v>
      </c>
      <c r="AE9" s="27">
        <v>3477680</v>
      </c>
      <c r="AF9" s="28">
        <v>0</v>
      </c>
      <c r="AG9" s="29">
        <v>3477680</v>
      </c>
      <c r="AH9" s="27">
        <v>3766068</v>
      </c>
      <c r="AI9" s="28">
        <v>0</v>
      </c>
      <c r="AJ9" s="29">
        <v>3766068</v>
      </c>
      <c r="AK9" s="27">
        <v>641451</v>
      </c>
      <c r="AL9" s="28">
        <v>0</v>
      </c>
      <c r="AM9" s="29">
        <v>641451</v>
      </c>
      <c r="AN9" s="27">
        <v>891054</v>
      </c>
      <c r="AO9" s="28">
        <v>0</v>
      </c>
      <c r="AP9" s="29">
        <v>891054</v>
      </c>
      <c r="AQ9" s="27">
        <v>7291702</v>
      </c>
      <c r="AR9" s="28">
        <v>0</v>
      </c>
      <c r="AS9" s="29">
        <v>7291702</v>
      </c>
      <c r="AT9" s="27">
        <v>2538205</v>
      </c>
      <c r="AU9" s="28">
        <v>0</v>
      </c>
      <c r="AV9" s="29">
        <v>2538205</v>
      </c>
      <c r="AW9" s="27">
        <v>821096</v>
      </c>
      <c r="AX9" s="28">
        <v>0</v>
      </c>
      <c r="AY9" s="29">
        <v>821096</v>
      </c>
      <c r="AZ9" s="27">
        <v>2399736</v>
      </c>
      <c r="BA9" s="28">
        <v>0</v>
      </c>
      <c r="BB9" s="29">
        <v>2399736</v>
      </c>
      <c r="BC9" s="27">
        <v>3552874</v>
      </c>
      <c r="BD9" s="28">
        <v>0</v>
      </c>
      <c r="BE9" s="29">
        <v>3552874</v>
      </c>
      <c r="BF9" s="27">
        <v>786615</v>
      </c>
      <c r="BG9" s="28">
        <v>0</v>
      </c>
      <c r="BH9" s="29">
        <v>786615</v>
      </c>
      <c r="BI9" s="27">
        <v>2460000</v>
      </c>
      <c r="BJ9" s="28">
        <v>0</v>
      </c>
      <c r="BK9" s="29">
        <v>2460000</v>
      </c>
      <c r="BL9" s="27">
        <v>59982</v>
      </c>
      <c r="BM9" s="28">
        <v>0</v>
      </c>
      <c r="BN9" s="29">
        <v>59982</v>
      </c>
      <c r="BO9" s="27">
        <v>608614</v>
      </c>
      <c r="BP9" s="28">
        <v>0</v>
      </c>
      <c r="BQ9" s="29">
        <v>608614</v>
      </c>
      <c r="BR9" s="27">
        <v>940115</v>
      </c>
      <c r="BS9" s="28">
        <v>0</v>
      </c>
      <c r="BT9" s="29">
        <v>940115</v>
      </c>
      <c r="BU9" s="27">
        <v>2080368</v>
      </c>
      <c r="BV9" s="28">
        <v>0</v>
      </c>
      <c r="BW9" s="29">
        <v>2080368</v>
      </c>
      <c r="BX9" s="27">
        <v>800603</v>
      </c>
      <c r="BY9" s="28">
        <v>2311</v>
      </c>
      <c r="BZ9" s="29">
        <v>802914</v>
      </c>
      <c r="CA9" s="27">
        <v>1217148</v>
      </c>
      <c r="CB9" s="28">
        <v>0</v>
      </c>
      <c r="CC9" s="29">
        <v>1217148</v>
      </c>
      <c r="CD9" s="27">
        <v>1218187</v>
      </c>
      <c r="CE9" s="28">
        <v>0</v>
      </c>
      <c r="CF9" s="29">
        <v>1218187</v>
      </c>
      <c r="CG9" s="27">
        <v>912298</v>
      </c>
      <c r="CH9" s="28">
        <v>0</v>
      </c>
      <c r="CI9" s="29">
        <v>912298</v>
      </c>
      <c r="CJ9" s="27">
        <v>1298161</v>
      </c>
      <c r="CK9" s="28">
        <v>0</v>
      </c>
      <c r="CL9" s="29">
        <v>1298161</v>
      </c>
      <c r="CM9" s="27">
        <v>1974037</v>
      </c>
      <c r="CN9" s="28">
        <v>0</v>
      </c>
      <c r="CO9" s="29">
        <v>1974037</v>
      </c>
      <c r="CP9" s="27">
        <v>704923</v>
      </c>
      <c r="CQ9" s="28">
        <v>0</v>
      </c>
      <c r="CR9" s="29">
        <v>704923</v>
      </c>
      <c r="CS9" s="27">
        <v>1668000</v>
      </c>
      <c r="CT9" s="28">
        <v>0</v>
      </c>
      <c r="CU9" s="29">
        <v>1668000</v>
      </c>
      <c r="CV9" s="27">
        <v>1099190</v>
      </c>
      <c r="CW9" s="28">
        <v>7544</v>
      </c>
      <c r="CX9" s="29">
        <v>1106734</v>
      </c>
      <c r="CY9" s="27">
        <v>3252012</v>
      </c>
      <c r="CZ9" s="28">
        <v>0</v>
      </c>
      <c r="DA9" s="29">
        <v>3252012</v>
      </c>
      <c r="DB9" s="27">
        <v>1047035</v>
      </c>
      <c r="DC9" s="28">
        <v>0</v>
      </c>
      <c r="DD9" s="29">
        <v>1047035</v>
      </c>
      <c r="DE9" s="27">
        <v>155905</v>
      </c>
      <c r="DF9" s="28">
        <v>0</v>
      </c>
      <c r="DG9" s="29">
        <v>155905</v>
      </c>
      <c r="DH9" s="27">
        <v>2551824</v>
      </c>
      <c r="DI9" s="28">
        <v>0</v>
      </c>
      <c r="DJ9" s="29">
        <v>2551824</v>
      </c>
      <c r="DK9" s="27">
        <v>1778090</v>
      </c>
      <c r="DL9" s="28">
        <v>29750</v>
      </c>
      <c r="DM9" s="29">
        <v>1807840</v>
      </c>
      <c r="DN9" s="27">
        <v>2770255</v>
      </c>
      <c r="DO9" s="28">
        <v>889664</v>
      </c>
      <c r="DP9" s="29">
        <v>3659919</v>
      </c>
      <c r="DQ9" s="27">
        <v>1045561</v>
      </c>
      <c r="DR9" s="28">
        <v>36227</v>
      </c>
      <c r="DS9" s="29">
        <v>1081788</v>
      </c>
      <c r="DT9" s="27">
        <v>437507</v>
      </c>
      <c r="DU9" s="28">
        <v>0</v>
      </c>
      <c r="DV9" s="29">
        <v>437507</v>
      </c>
      <c r="DW9" s="27">
        <v>2012097</v>
      </c>
      <c r="DX9" s="28">
        <v>0</v>
      </c>
      <c r="DY9" s="29">
        <v>2012097</v>
      </c>
      <c r="DZ9" s="27">
        <v>4536493</v>
      </c>
      <c r="EA9" s="28">
        <v>0</v>
      </c>
      <c r="EB9" s="29">
        <v>4536493</v>
      </c>
      <c r="EC9" s="27">
        <v>1530298</v>
      </c>
      <c r="ED9" s="28">
        <v>0</v>
      </c>
      <c r="EE9" s="29">
        <v>1530298</v>
      </c>
      <c r="EF9" s="27" cm="1">
        <f t="array" ref="EF9">SUMPRODUCT((D9:EE9)*($D$5:$EE$5="Regulated"))</f>
        <v>105870712</v>
      </c>
      <c r="EG9" s="27" cm="1">
        <f t="array" ref="EG9">SUMPRODUCT((D9:EE9)*($D$5:$EE$5="Unregulated"))</f>
        <v>1110596</v>
      </c>
      <c r="EH9" s="33">
        <f t="shared" si="0"/>
        <v>106981308</v>
      </c>
    </row>
    <row r="10" spans="1:138" ht="23.65" customHeight="1">
      <c r="A10" s="32"/>
      <c r="B10" s="28" t="s">
        <v>48</v>
      </c>
      <c r="C10" s="29" t="s">
        <v>49</v>
      </c>
      <c r="D10" s="27">
        <v>546330</v>
      </c>
      <c r="E10" s="28">
        <v>0</v>
      </c>
      <c r="F10" s="29">
        <v>546330</v>
      </c>
      <c r="G10" s="27">
        <v>19121427</v>
      </c>
      <c r="H10" s="28">
        <v>1101</v>
      </c>
      <c r="I10" s="29">
        <v>19122528</v>
      </c>
      <c r="J10" s="27">
        <v>8505287</v>
      </c>
      <c r="K10" s="28">
        <v>17890</v>
      </c>
      <c r="L10" s="29">
        <v>8523177</v>
      </c>
      <c r="M10" s="27">
        <v>1680525</v>
      </c>
      <c r="N10" s="28">
        <v>416065</v>
      </c>
      <c r="O10" s="29">
        <v>2096590</v>
      </c>
      <c r="P10" s="27">
        <v>2467411</v>
      </c>
      <c r="Q10" s="28">
        <v>0</v>
      </c>
      <c r="R10" s="29">
        <v>2467411</v>
      </c>
      <c r="S10" s="27">
        <v>1768433</v>
      </c>
      <c r="T10" s="28">
        <v>0</v>
      </c>
      <c r="U10" s="29">
        <v>1768433</v>
      </c>
      <c r="V10" s="27">
        <v>5519000</v>
      </c>
      <c r="W10" s="28">
        <v>0</v>
      </c>
      <c r="X10" s="29">
        <v>5519000</v>
      </c>
      <c r="Y10" s="27">
        <v>4366106</v>
      </c>
      <c r="Z10" s="28">
        <v>0</v>
      </c>
      <c r="AA10" s="29">
        <v>4366106</v>
      </c>
      <c r="AB10" s="27">
        <v>4263872</v>
      </c>
      <c r="AC10" s="28">
        <v>0</v>
      </c>
      <c r="AD10" s="29">
        <v>4263872</v>
      </c>
      <c r="AE10" s="27">
        <v>1688979</v>
      </c>
      <c r="AF10" s="28">
        <v>3227681</v>
      </c>
      <c r="AG10" s="29">
        <v>4916660</v>
      </c>
      <c r="AH10" s="27">
        <v>6336763</v>
      </c>
      <c r="AI10" s="28">
        <v>0</v>
      </c>
      <c r="AJ10" s="29">
        <v>6336763</v>
      </c>
      <c r="AK10" s="27">
        <v>242034</v>
      </c>
      <c r="AL10" s="28">
        <v>375</v>
      </c>
      <c r="AM10" s="29">
        <v>242409</v>
      </c>
      <c r="AN10" s="27">
        <v>750638</v>
      </c>
      <c r="AO10" s="28">
        <v>1008784</v>
      </c>
      <c r="AP10" s="29">
        <v>1759422</v>
      </c>
      <c r="AQ10" s="27">
        <v>5182219</v>
      </c>
      <c r="AR10" s="28">
        <v>0</v>
      </c>
      <c r="AS10" s="29">
        <v>5182219</v>
      </c>
      <c r="AT10" s="27">
        <v>2465842</v>
      </c>
      <c r="AU10" s="28">
        <v>0</v>
      </c>
      <c r="AV10" s="29">
        <v>2465842</v>
      </c>
      <c r="AW10" s="27">
        <v>1529037</v>
      </c>
      <c r="AX10" s="28">
        <v>0</v>
      </c>
      <c r="AY10" s="29">
        <v>1529037</v>
      </c>
      <c r="AZ10" s="27">
        <v>1221028</v>
      </c>
      <c r="BA10" s="28">
        <v>1887386</v>
      </c>
      <c r="BB10" s="29">
        <v>3108414</v>
      </c>
      <c r="BC10" s="27">
        <v>1539639</v>
      </c>
      <c r="BD10" s="28">
        <v>0</v>
      </c>
      <c r="BE10" s="29">
        <v>1539639</v>
      </c>
      <c r="BF10" s="27">
        <v>694863</v>
      </c>
      <c r="BG10" s="28">
        <v>819935</v>
      </c>
      <c r="BH10" s="29">
        <v>1514798</v>
      </c>
      <c r="BI10" s="27">
        <v>3221000</v>
      </c>
      <c r="BJ10" s="28">
        <v>0</v>
      </c>
      <c r="BK10" s="29">
        <v>3221000</v>
      </c>
      <c r="BL10" s="27">
        <v>139443</v>
      </c>
      <c r="BM10" s="28">
        <v>0</v>
      </c>
      <c r="BN10" s="29">
        <v>139443</v>
      </c>
      <c r="BO10" s="27">
        <v>1861613</v>
      </c>
      <c r="BP10" s="28">
        <v>0</v>
      </c>
      <c r="BQ10" s="29">
        <v>1861613</v>
      </c>
      <c r="BR10" s="27">
        <v>98988</v>
      </c>
      <c r="BS10" s="28">
        <v>0</v>
      </c>
      <c r="BT10" s="29">
        <v>98988</v>
      </c>
      <c r="BU10" s="27">
        <v>768054</v>
      </c>
      <c r="BV10" s="28">
        <v>1147833</v>
      </c>
      <c r="BW10" s="29">
        <v>1915887</v>
      </c>
      <c r="BX10" s="27">
        <v>2748777</v>
      </c>
      <c r="BY10" s="28">
        <v>0</v>
      </c>
      <c r="BZ10" s="29">
        <v>2748777</v>
      </c>
      <c r="CA10" s="27">
        <v>2956257</v>
      </c>
      <c r="CB10" s="28">
        <v>0</v>
      </c>
      <c r="CC10" s="29">
        <v>2956257</v>
      </c>
      <c r="CD10" s="27">
        <v>1811189</v>
      </c>
      <c r="CE10" s="28">
        <v>0</v>
      </c>
      <c r="CF10" s="29">
        <v>1811189</v>
      </c>
      <c r="CG10" s="27">
        <v>171554</v>
      </c>
      <c r="CH10" s="28">
        <v>0</v>
      </c>
      <c r="CI10" s="29">
        <v>171554</v>
      </c>
      <c r="CJ10" s="27">
        <v>-2152247</v>
      </c>
      <c r="CK10" s="28">
        <v>0</v>
      </c>
      <c r="CL10" s="29">
        <v>-2152247</v>
      </c>
      <c r="CM10" s="27">
        <v>5395708</v>
      </c>
      <c r="CN10" s="28">
        <v>0</v>
      </c>
      <c r="CO10" s="29">
        <v>5395708</v>
      </c>
      <c r="CP10" s="27">
        <v>2397137</v>
      </c>
      <c r="CQ10" s="28">
        <v>0</v>
      </c>
      <c r="CR10" s="29">
        <v>2397137</v>
      </c>
      <c r="CS10" s="27">
        <v>3099000</v>
      </c>
      <c r="CT10" s="28">
        <v>0</v>
      </c>
      <c r="CU10" s="29">
        <v>3099000</v>
      </c>
      <c r="CV10" s="27">
        <v>2576298</v>
      </c>
      <c r="CW10" s="28">
        <v>0</v>
      </c>
      <c r="CX10" s="29">
        <v>2576298</v>
      </c>
      <c r="CY10" s="27">
        <v>-1030700</v>
      </c>
      <c r="CZ10" s="28">
        <v>0</v>
      </c>
      <c r="DA10" s="29">
        <v>-1030700</v>
      </c>
      <c r="DB10" s="27">
        <v>44400</v>
      </c>
      <c r="DC10" s="28">
        <v>0</v>
      </c>
      <c r="DD10" s="29">
        <v>44400</v>
      </c>
      <c r="DE10" s="27">
        <v>795956</v>
      </c>
      <c r="DF10" s="28">
        <v>0</v>
      </c>
      <c r="DG10" s="29">
        <v>795956</v>
      </c>
      <c r="DH10" s="27">
        <v>1875488</v>
      </c>
      <c r="DI10" s="28">
        <v>2086680</v>
      </c>
      <c r="DJ10" s="29">
        <v>3962168</v>
      </c>
      <c r="DK10" s="27">
        <v>3617046</v>
      </c>
      <c r="DL10" s="28">
        <v>253333</v>
      </c>
      <c r="DM10" s="29">
        <v>3870379</v>
      </c>
      <c r="DN10" s="27">
        <v>-124113</v>
      </c>
      <c r="DO10" s="28">
        <v>757795</v>
      </c>
      <c r="DP10" s="29">
        <v>633682</v>
      </c>
      <c r="DQ10" s="27">
        <v>745919</v>
      </c>
      <c r="DR10" s="28">
        <v>30615</v>
      </c>
      <c r="DS10" s="29">
        <v>776534</v>
      </c>
      <c r="DT10" s="27">
        <v>1196083</v>
      </c>
      <c r="DU10" s="28">
        <v>0</v>
      </c>
      <c r="DV10" s="29">
        <v>1196083</v>
      </c>
      <c r="DW10" s="27">
        <v>1301234</v>
      </c>
      <c r="DX10" s="28">
        <v>1113382</v>
      </c>
      <c r="DY10" s="29">
        <v>2414616</v>
      </c>
      <c r="DZ10" s="27">
        <v>6060902</v>
      </c>
      <c r="EA10" s="28">
        <v>0</v>
      </c>
      <c r="EB10" s="29">
        <v>6060902</v>
      </c>
      <c r="EC10" s="27">
        <v>4287261</v>
      </c>
      <c r="ED10" s="28">
        <v>0</v>
      </c>
      <c r="EE10" s="29">
        <v>4287261</v>
      </c>
      <c r="EF10" s="27" cm="1">
        <f t="array" ref="EF10">SUMPRODUCT((D10:EE10)*($D$5:$EE$5="Regulated"))</f>
        <v>113751680</v>
      </c>
      <c r="EG10" s="27" cm="1">
        <f t="array" ref="EG10">SUMPRODUCT((D10:EE10)*($D$5:$EE$5="Unregulated"))</f>
        <v>12768855</v>
      </c>
      <c r="EH10" s="33">
        <f t="shared" si="0"/>
        <v>126520535</v>
      </c>
    </row>
    <row r="11" spans="1:138" ht="23.65" customHeight="1">
      <c r="A11" s="32"/>
      <c r="B11" s="28" t="s">
        <v>50</v>
      </c>
      <c r="C11" s="29" t="s">
        <v>51</v>
      </c>
      <c r="D11" s="27">
        <v>8734129</v>
      </c>
      <c r="E11" s="28">
        <v>552424</v>
      </c>
      <c r="F11" s="29">
        <v>9286553</v>
      </c>
      <c r="G11" s="27">
        <v>3071857</v>
      </c>
      <c r="H11" s="28">
        <v>0</v>
      </c>
      <c r="I11" s="29">
        <v>3071857</v>
      </c>
      <c r="J11" s="27">
        <v>887175</v>
      </c>
      <c r="K11" s="28">
        <v>215</v>
      </c>
      <c r="L11" s="29">
        <v>887390</v>
      </c>
      <c r="M11" s="27">
        <v>9352131</v>
      </c>
      <c r="N11" s="28">
        <v>3458707</v>
      </c>
      <c r="O11" s="29">
        <v>12810838</v>
      </c>
      <c r="P11" s="27">
        <v>2732424</v>
      </c>
      <c r="Q11" s="28">
        <v>356204</v>
      </c>
      <c r="R11" s="29">
        <v>3088628</v>
      </c>
      <c r="S11" s="27">
        <v>5649221</v>
      </c>
      <c r="T11" s="28">
        <v>0</v>
      </c>
      <c r="U11" s="29">
        <v>5649221</v>
      </c>
      <c r="V11" s="27">
        <v>24365000</v>
      </c>
      <c r="W11" s="28">
        <v>0</v>
      </c>
      <c r="X11" s="29">
        <v>24365000</v>
      </c>
      <c r="Y11" s="27">
        <v>4515609</v>
      </c>
      <c r="Z11" s="28">
        <v>810661</v>
      </c>
      <c r="AA11" s="29">
        <v>5326270</v>
      </c>
      <c r="AB11" s="27">
        <v>4165129</v>
      </c>
      <c r="AC11" s="28">
        <v>0</v>
      </c>
      <c r="AD11" s="29">
        <v>4165129</v>
      </c>
      <c r="AE11" s="27">
        <v>5700561</v>
      </c>
      <c r="AF11" s="28">
        <v>1187778</v>
      </c>
      <c r="AG11" s="29">
        <v>6888339</v>
      </c>
      <c r="AH11" s="27">
        <v>1832607</v>
      </c>
      <c r="AI11" s="28">
        <v>0</v>
      </c>
      <c r="AJ11" s="29">
        <v>1832607</v>
      </c>
      <c r="AK11" s="27">
        <v>1560681</v>
      </c>
      <c r="AL11" s="28">
        <v>7529</v>
      </c>
      <c r="AM11" s="29">
        <v>1568210</v>
      </c>
      <c r="AN11" s="27">
        <v>2430237</v>
      </c>
      <c r="AO11" s="28">
        <v>480699</v>
      </c>
      <c r="AP11" s="29">
        <v>2910936</v>
      </c>
      <c r="AQ11" s="27">
        <v>-73779</v>
      </c>
      <c r="AR11" s="28">
        <v>54011</v>
      </c>
      <c r="AS11" s="29">
        <v>-19768</v>
      </c>
      <c r="AT11" s="27">
        <v>1967576</v>
      </c>
      <c r="AU11" s="28">
        <v>0</v>
      </c>
      <c r="AV11" s="29">
        <v>1967576</v>
      </c>
      <c r="AW11" s="27">
        <v>1712976</v>
      </c>
      <c r="AX11" s="28">
        <v>0</v>
      </c>
      <c r="AY11" s="29">
        <v>1712976</v>
      </c>
      <c r="AZ11" s="27">
        <v>3970885</v>
      </c>
      <c r="BA11" s="28">
        <v>918176</v>
      </c>
      <c r="BB11" s="29">
        <v>4889061</v>
      </c>
      <c r="BC11" s="27">
        <v>3402879</v>
      </c>
      <c r="BD11" s="28">
        <v>401342</v>
      </c>
      <c r="BE11" s="29">
        <v>3804221</v>
      </c>
      <c r="BF11" s="27">
        <v>1988200</v>
      </c>
      <c r="BG11" s="28">
        <v>393482</v>
      </c>
      <c r="BH11" s="29">
        <v>2381682</v>
      </c>
      <c r="BI11" s="27">
        <v>9448000</v>
      </c>
      <c r="BJ11" s="28">
        <v>0</v>
      </c>
      <c r="BK11" s="29">
        <v>9448000</v>
      </c>
      <c r="BL11" s="27">
        <v>255089</v>
      </c>
      <c r="BM11" s="28">
        <v>0</v>
      </c>
      <c r="BN11" s="29">
        <v>255089</v>
      </c>
      <c r="BO11" s="27">
        <v>581527</v>
      </c>
      <c r="BP11" s="28">
        <v>128178</v>
      </c>
      <c r="BQ11" s="29">
        <v>709705</v>
      </c>
      <c r="BR11" s="27">
        <v>1165030</v>
      </c>
      <c r="BS11" s="28">
        <v>0</v>
      </c>
      <c r="BT11" s="29">
        <v>1165030</v>
      </c>
      <c r="BU11" s="27">
        <v>3967444</v>
      </c>
      <c r="BV11" s="28">
        <v>874960</v>
      </c>
      <c r="BW11" s="29">
        <v>4842404</v>
      </c>
      <c r="BX11" s="27">
        <v>630569</v>
      </c>
      <c r="BY11" s="28">
        <v>1819</v>
      </c>
      <c r="BZ11" s="29">
        <v>632388</v>
      </c>
      <c r="CA11" s="27">
        <v>1299884</v>
      </c>
      <c r="CB11" s="28">
        <v>0</v>
      </c>
      <c r="CC11" s="29">
        <v>1299884</v>
      </c>
      <c r="CD11" s="27">
        <v>1049367</v>
      </c>
      <c r="CE11" s="28">
        <v>0</v>
      </c>
      <c r="CF11" s="29">
        <v>1049367</v>
      </c>
      <c r="CG11" s="27">
        <v>1165647</v>
      </c>
      <c r="CH11" s="28">
        <v>0</v>
      </c>
      <c r="CI11" s="29">
        <v>1165647</v>
      </c>
      <c r="CJ11" s="27">
        <v>1457561</v>
      </c>
      <c r="CK11" s="28">
        <v>0</v>
      </c>
      <c r="CL11" s="29">
        <v>1457561</v>
      </c>
      <c r="CM11" s="27">
        <v>1305240</v>
      </c>
      <c r="CN11" s="28">
        <v>0</v>
      </c>
      <c r="CO11" s="29">
        <v>1305240</v>
      </c>
      <c r="CP11" s="27">
        <v>898940</v>
      </c>
      <c r="CQ11" s="28">
        <v>0</v>
      </c>
      <c r="CR11" s="29">
        <v>898940</v>
      </c>
      <c r="CS11" s="27">
        <v>2731000</v>
      </c>
      <c r="CT11" s="28">
        <v>0</v>
      </c>
      <c r="CU11" s="29">
        <v>2731000</v>
      </c>
      <c r="CV11" s="27">
        <v>791805</v>
      </c>
      <c r="CW11" s="28">
        <v>5434</v>
      </c>
      <c r="CX11" s="29">
        <v>797239</v>
      </c>
      <c r="CY11" s="27">
        <v>4999062</v>
      </c>
      <c r="CZ11" s="28">
        <v>11461</v>
      </c>
      <c r="DA11" s="29">
        <v>5010523</v>
      </c>
      <c r="DB11" s="27">
        <v>850792</v>
      </c>
      <c r="DC11" s="28">
        <v>0</v>
      </c>
      <c r="DD11" s="29">
        <v>850792</v>
      </c>
      <c r="DE11" s="27">
        <v>205976</v>
      </c>
      <c r="DF11" s="28">
        <v>306</v>
      </c>
      <c r="DG11" s="29">
        <v>206282</v>
      </c>
      <c r="DH11" s="27">
        <v>3924020</v>
      </c>
      <c r="DI11" s="28">
        <v>848911</v>
      </c>
      <c r="DJ11" s="29">
        <v>4772931</v>
      </c>
      <c r="DK11" s="27">
        <v>1056580</v>
      </c>
      <c r="DL11" s="28">
        <v>17401</v>
      </c>
      <c r="DM11" s="29">
        <v>1073981</v>
      </c>
      <c r="DN11" s="27">
        <v>3855</v>
      </c>
      <c r="DO11" s="28">
        <v>0</v>
      </c>
      <c r="DP11" s="29">
        <v>3855</v>
      </c>
      <c r="DQ11" s="27">
        <v>1873488</v>
      </c>
      <c r="DR11" s="28">
        <v>141628</v>
      </c>
      <c r="DS11" s="29">
        <v>2015116</v>
      </c>
      <c r="DT11" s="27">
        <v>282389</v>
      </c>
      <c r="DU11" s="28">
        <v>0</v>
      </c>
      <c r="DV11" s="29">
        <v>282389</v>
      </c>
      <c r="DW11" s="27">
        <v>4514924</v>
      </c>
      <c r="DX11" s="28">
        <v>747739</v>
      </c>
      <c r="DY11" s="29">
        <v>5262663</v>
      </c>
      <c r="DZ11" s="27">
        <v>2337133</v>
      </c>
      <c r="EA11" s="28">
        <v>0</v>
      </c>
      <c r="EB11" s="29">
        <v>2337133</v>
      </c>
      <c r="EC11" s="27">
        <v>193961</v>
      </c>
      <c r="ED11" s="28">
        <v>0</v>
      </c>
      <c r="EE11" s="29">
        <v>193961</v>
      </c>
      <c r="EF11" s="27" cm="1">
        <f t="array" ref="EF11">SUMPRODUCT((D11:EE11)*($D$5:$EE$5="Regulated"))</f>
        <v>134954781</v>
      </c>
      <c r="EG11" s="27" cm="1">
        <f t="array" ref="EG11">SUMPRODUCT((D11:EE11)*($D$5:$EE$5="Unregulated"))</f>
        <v>11399065</v>
      </c>
      <c r="EH11" s="33">
        <f t="shared" si="0"/>
        <v>146353846</v>
      </c>
    </row>
    <row r="12" spans="1:138" ht="23.65" customHeight="1">
      <c r="A12" s="32"/>
      <c r="B12" s="28" t="s">
        <v>52</v>
      </c>
      <c r="C12" s="29" t="s">
        <v>53</v>
      </c>
      <c r="D12" s="27">
        <v>2375742</v>
      </c>
      <c r="E12" s="28">
        <v>395533</v>
      </c>
      <c r="F12" s="29">
        <v>2771275</v>
      </c>
      <c r="G12" s="27">
        <v>8605777</v>
      </c>
      <c r="H12" s="28">
        <v>25301</v>
      </c>
      <c r="I12" s="29">
        <v>8631078</v>
      </c>
      <c r="J12" s="27">
        <v>3125283</v>
      </c>
      <c r="K12" s="28">
        <v>6573</v>
      </c>
      <c r="L12" s="29">
        <v>3131856</v>
      </c>
      <c r="M12" s="27">
        <v>2104450</v>
      </c>
      <c r="N12" s="28">
        <v>401837</v>
      </c>
      <c r="O12" s="29">
        <v>2506287</v>
      </c>
      <c r="P12" s="27">
        <v>4601233</v>
      </c>
      <c r="Q12" s="28">
        <v>655531</v>
      </c>
      <c r="R12" s="29">
        <v>5256764</v>
      </c>
      <c r="S12" s="27">
        <v>1687965</v>
      </c>
      <c r="T12" s="28">
        <v>0</v>
      </c>
      <c r="U12" s="29">
        <v>1687965</v>
      </c>
      <c r="V12" s="27">
        <v>11838000</v>
      </c>
      <c r="W12" s="28">
        <v>0</v>
      </c>
      <c r="X12" s="29">
        <v>11838000</v>
      </c>
      <c r="Y12" s="27">
        <v>5022306</v>
      </c>
      <c r="Z12" s="28">
        <v>2869338</v>
      </c>
      <c r="AA12" s="29">
        <v>7891644</v>
      </c>
      <c r="AB12" s="27">
        <v>3322015</v>
      </c>
      <c r="AC12" s="28">
        <v>235</v>
      </c>
      <c r="AD12" s="29">
        <v>3322250</v>
      </c>
      <c r="AE12" s="27">
        <v>1293744</v>
      </c>
      <c r="AF12" s="28">
        <v>81568</v>
      </c>
      <c r="AG12" s="29">
        <v>1375312</v>
      </c>
      <c r="AH12" s="27">
        <v>3083533</v>
      </c>
      <c r="AI12" s="28">
        <v>1042681</v>
      </c>
      <c r="AJ12" s="29">
        <v>4126214</v>
      </c>
      <c r="AK12" s="27">
        <v>1374790</v>
      </c>
      <c r="AL12" s="28">
        <v>4456</v>
      </c>
      <c r="AM12" s="29">
        <v>1379246</v>
      </c>
      <c r="AN12" s="27">
        <v>885409</v>
      </c>
      <c r="AO12" s="28">
        <v>0</v>
      </c>
      <c r="AP12" s="29">
        <v>885409</v>
      </c>
      <c r="AQ12" s="27">
        <v>-3696019</v>
      </c>
      <c r="AR12" s="28">
        <v>-18946</v>
      </c>
      <c r="AS12" s="29">
        <v>-3714965</v>
      </c>
      <c r="AT12" s="27">
        <v>1911158</v>
      </c>
      <c r="AU12" s="28">
        <v>0</v>
      </c>
      <c r="AV12" s="29">
        <v>1911158</v>
      </c>
      <c r="AW12" s="27">
        <v>2157342</v>
      </c>
      <c r="AX12" s="28">
        <v>0</v>
      </c>
      <c r="AY12" s="29">
        <v>2157342</v>
      </c>
      <c r="AZ12" s="27">
        <v>787899</v>
      </c>
      <c r="BA12" s="28">
        <v>61537</v>
      </c>
      <c r="BB12" s="29">
        <v>849436</v>
      </c>
      <c r="BC12" s="27">
        <v>1568534</v>
      </c>
      <c r="BD12" s="28">
        <v>746243</v>
      </c>
      <c r="BE12" s="29">
        <v>2314777</v>
      </c>
      <c r="BF12" s="27">
        <v>1117397</v>
      </c>
      <c r="BG12" s="28">
        <v>0</v>
      </c>
      <c r="BH12" s="29">
        <v>1117397</v>
      </c>
      <c r="BI12" s="27">
        <v>4990000</v>
      </c>
      <c r="BJ12" s="28">
        <v>0</v>
      </c>
      <c r="BK12" s="29">
        <v>4990000</v>
      </c>
      <c r="BL12" s="27">
        <v>592990</v>
      </c>
      <c r="BM12" s="28">
        <v>0</v>
      </c>
      <c r="BN12" s="29">
        <v>592990</v>
      </c>
      <c r="BO12" s="27">
        <v>1966336</v>
      </c>
      <c r="BP12" s="28">
        <v>50337</v>
      </c>
      <c r="BQ12" s="29">
        <v>2016673</v>
      </c>
      <c r="BR12" s="27">
        <v>2548092</v>
      </c>
      <c r="BS12" s="28">
        <v>1144332</v>
      </c>
      <c r="BT12" s="29">
        <v>3692424</v>
      </c>
      <c r="BU12" s="27">
        <v>411448</v>
      </c>
      <c r="BV12" s="28">
        <v>0</v>
      </c>
      <c r="BW12" s="29">
        <v>411448</v>
      </c>
      <c r="BX12" s="27">
        <v>2165598</v>
      </c>
      <c r="BY12" s="28">
        <v>0</v>
      </c>
      <c r="BZ12" s="29">
        <v>2165598</v>
      </c>
      <c r="CA12" s="27">
        <v>2341173</v>
      </c>
      <c r="CB12" s="28">
        <v>0</v>
      </c>
      <c r="CC12" s="29">
        <v>2341173</v>
      </c>
      <c r="CD12" s="27">
        <v>1560189</v>
      </c>
      <c r="CE12" s="28">
        <v>0</v>
      </c>
      <c r="CF12" s="29">
        <v>1560189</v>
      </c>
      <c r="CG12" s="27">
        <v>279689</v>
      </c>
      <c r="CH12" s="28">
        <v>12467</v>
      </c>
      <c r="CI12" s="29">
        <v>292156</v>
      </c>
      <c r="CJ12" s="27">
        <v>5399355</v>
      </c>
      <c r="CK12" s="28">
        <v>9168630</v>
      </c>
      <c r="CL12" s="29">
        <v>14567985</v>
      </c>
      <c r="CM12" s="27">
        <v>3567662</v>
      </c>
      <c r="CN12" s="28">
        <v>0</v>
      </c>
      <c r="CO12" s="29">
        <v>3567662</v>
      </c>
      <c r="CP12" s="27">
        <v>2610326</v>
      </c>
      <c r="CQ12" s="28">
        <v>1172903</v>
      </c>
      <c r="CR12" s="29">
        <v>3783229</v>
      </c>
      <c r="CS12" s="27">
        <v>1843000</v>
      </c>
      <c r="CT12" s="28">
        <v>0</v>
      </c>
      <c r="CU12" s="29">
        <v>1843000</v>
      </c>
      <c r="CV12" s="27">
        <v>1841971</v>
      </c>
      <c r="CW12" s="28">
        <v>1490490</v>
      </c>
      <c r="CX12" s="29">
        <v>3332461</v>
      </c>
      <c r="CY12" s="27">
        <v>-588736</v>
      </c>
      <c r="CZ12" s="28">
        <v>-282</v>
      </c>
      <c r="DA12" s="29">
        <v>-589018</v>
      </c>
      <c r="DB12" s="27">
        <v>107768</v>
      </c>
      <c r="DC12" s="28">
        <v>96399</v>
      </c>
      <c r="DD12" s="29">
        <v>204167</v>
      </c>
      <c r="DE12" s="27">
        <v>2789742</v>
      </c>
      <c r="DF12" s="28">
        <v>105853</v>
      </c>
      <c r="DG12" s="29">
        <v>2895595</v>
      </c>
      <c r="DH12" s="27">
        <v>1312289</v>
      </c>
      <c r="DI12" s="28">
        <v>0</v>
      </c>
      <c r="DJ12" s="29">
        <v>1312289</v>
      </c>
      <c r="DK12" s="27">
        <v>2160620</v>
      </c>
      <c r="DL12" s="28">
        <v>148165</v>
      </c>
      <c r="DM12" s="29">
        <v>2308785</v>
      </c>
      <c r="DN12" s="27">
        <v>0</v>
      </c>
      <c r="DO12" s="28">
        <v>0</v>
      </c>
      <c r="DP12" s="29">
        <v>0</v>
      </c>
      <c r="DQ12" s="27">
        <v>1470274</v>
      </c>
      <c r="DR12" s="28">
        <v>84941</v>
      </c>
      <c r="DS12" s="29">
        <v>1555215</v>
      </c>
      <c r="DT12" s="27">
        <v>772799</v>
      </c>
      <c r="DU12" s="28">
        <v>0</v>
      </c>
      <c r="DV12" s="29">
        <v>772799</v>
      </c>
      <c r="DW12" s="27">
        <v>827402</v>
      </c>
      <c r="DX12" s="28">
        <v>0</v>
      </c>
      <c r="DY12" s="29">
        <v>827402</v>
      </c>
      <c r="DZ12" s="27">
        <v>3122485</v>
      </c>
      <c r="EA12" s="28">
        <v>424876</v>
      </c>
      <c r="EB12" s="29">
        <v>3547361</v>
      </c>
      <c r="EC12" s="27">
        <v>543404</v>
      </c>
      <c r="ED12" s="28">
        <v>0</v>
      </c>
      <c r="EE12" s="29">
        <v>543404</v>
      </c>
      <c r="EF12" s="27" cm="1">
        <f t="array" ref="EF12">SUMPRODUCT((D12:EE12)*($D$5:$EE$5="Regulated"))</f>
        <v>97802434</v>
      </c>
      <c r="EG12" s="27" cm="1">
        <f t="array" ref="EG12">SUMPRODUCT((D12:EE12)*($D$5:$EE$5="Unregulated"))</f>
        <v>20170998</v>
      </c>
      <c r="EH12" s="33">
        <f t="shared" si="0"/>
        <v>117973432</v>
      </c>
    </row>
    <row r="13" spans="1:138" ht="23.65" customHeight="1">
      <c r="A13" s="32"/>
      <c r="B13" s="28" t="s">
        <v>54</v>
      </c>
      <c r="C13" s="29" t="s">
        <v>55</v>
      </c>
      <c r="D13" s="27">
        <v>10026290</v>
      </c>
      <c r="E13" s="28">
        <v>0</v>
      </c>
      <c r="F13" s="29">
        <v>10026290</v>
      </c>
      <c r="G13" s="27">
        <v>57279862</v>
      </c>
      <c r="H13" s="28">
        <v>0</v>
      </c>
      <c r="I13" s="29">
        <v>57279862</v>
      </c>
      <c r="J13" s="27">
        <v>3876345</v>
      </c>
      <c r="K13" s="28">
        <v>0</v>
      </c>
      <c r="L13" s="29">
        <v>3876345</v>
      </c>
      <c r="M13" s="27">
        <v>15448552</v>
      </c>
      <c r="N13" s="28">
        <v>0</v>
      </c>
      <c r="O13" s="29">
        <v>15448552</v>
      </c>
      <c r="P13" s="27">
        <v>15329166</v>
      </c>
      <c r="Q13" s="28">
        <v>0</v>
      </c>
      <c r="R13" s="29">
        <v>15329166</v>
      </c>
      <c r="S13" s="27">
        <v>14206348</v>
      </c>
      <c r="T13" s="28">
        <v>0</v>
      </c>
      <c r="U13" s="29">
        <v>14206348</v>
      </c>
      <c r="V13" s="27">
        <v>180447000</v>
      </c>
      <c r="W13" s="28">
        <v>0</v>
      </c>
      <c r="X13" s="29">
        <v>180447000</v>
      </c>
      <c r="Y13" s="27">
        <v>12537606</v>
      </c>
      <c r="Z13" s="28">
        <v>0</v>
      </c>
      <c r="AA13" s="29">
        <v>12537606</v>
      </c>
      <c r="AB13" s="27">
        <v>0</v>
      </c>
      <c r="AC13" s="28">
        <v>0</v>
      </c>
      <c r="AD13" s="29">
        <v>0</v>
      </c>
      <c r="AE13" s="27">
        <v>22102495</v>
      </c>
      <c r="AF13" s="28">
        <v>0</v>
      </c>
      <c r="AG13" s="29">
        <v>22102495</v>
      </c>
      <c r="AH13" s="27">
        <v>9390657</v>
      </c>
      <c r="AI13" s="28">
        <v>0</v>
      </c>
      <c r="AJ13" s="29">
        <v>9390657</v>
      </c>
      <c r="AK13" s="27">
        <v>696964</v>
      </c>
      <c r="AL13" s="28">
        <v>0</v>
      </c>
      <c r="AM13" s="29">
        <v>696964</v>
      </c>
      <c r="AN13" s="27">
        <v>6371986</v>
      </c>
      <c r="AO13" s="28">
        <v>0</v>
      </c>
      <c r="AP13" s="29">
        <v>6371986</v>
      </c>
      <c r="AQ13" s="27">
        <v>11709247</v>
      </c>
      <c r="AR13" s="28">
        <v>0</v>
      </c>
      <c r="AS13" s="29">
        <v>11709247</v>
      </c>
      <c r="AT13" s="27">
        <v>10207797</v>
      </c>
      <c r="AU13" s="28">
        <v>0</v>
      </c>
      <c r="AV13" s="29">
        <v>10207797</v>
      </c>
      <c r="AW13" s="27">
        <v>16105842</v>
      </c>
      <c r="AX13" s="28">
        <v>0</v>
      </c>
      <c r="AY13" s="29">
        <v>16105842</v>
      </c>
      <c r="AZ13" s="27">
        <v>17162230</v>
      </c>
      <c r="BA13" s="28">
        <v>0</v>
      </c>
      <c r="BB13" s="29">
        <v>17162230</v>
      </c>
      <c r="BC13" s="27">
        <v>13387296</v>
      </c>
      <c r="BD13" s="28">
        <v>0</v>
      </c>
      <c r="BE13" s="29">
        <v>13387296</v>
      </c>
      <c r="BF13" s="27">
        <v>1689998</v>
      </c>
      <c r="BG13" s="28">
        <v>0</v>
      </c>
      <c r="BH13" s="29">
        <v>1689998</v>
      </c>
      <c r="BI13" s="27">
        <v>28156000</v>
      </c>
      <c r="BJ13" s="28">
        <v>0</v>
      </c>
      <c r="BK13" s="29">
        <v>28156000</v>
      </c>
      <c r="BL13" s="27">
        <v>498236</v>
      </c>
      <c r="BM13" s="28">
        <v>0</v>
      </c>
      <c r="BN13" s="29">
        <v>498236</v>
      </c>
      <c r="BO13" s="27">
        <v>3837369</v>
      </c>
      <c r="BP13" s="28">
        <v>0</v>
      </c>
      <c r="BQ13" s="29">
        <v>3837369</v>
      </c>
      <c r="BR13" s="27">
        <v>6374056</v>
      </c>
      <c r="BS13" s="28">
        <v>0</v>
      </c>
      <c r="BT13" s="29">
        <v>6374056</v>
      </c>
      <c r="BU13" s="27">
        <v>8486908</v>
      </c>
      <c r="BV13" s="28">
        <v>0</v>
      </c>
      <c r="BW13" s="29">
        <v>8486908</v>
      </c>
      <c r="BX13" s="27">
        <v>-646297</v>
      </c>
      <c r="BY13" s="28">
        <v>0</v>
      </c>
      <c r="BZ13" s="29">
        <v>-646297</v>
      </c>
      <c r="CA13" s="27">
        <v>5319071</v>
      </c>
      <c r="CB13" s="28">
        <v>0</v>
      </c>
      <c r="CC13" s="29">
        <v>5319071</v>
      </c>
      <c r="CD13" s="27">
        <v>5577455</v>
      </c>
      <c r="CE13" s="28">
        <v>0</v>
      </c>
      <c r="CF13" s="29">
        <v>5577455</v>
      </c>
      <c r="CG13" s="27">
        <v>3654770</v>
      </c>
      <c r="CH13" s="28">
        <v>0</v>
      </c>
      <c r="CI13" s="29">
        <v>3654770</v>
      </c>
      <c r="CJ13" s="27">
        <v>0</v>
      </c>
      <c r="CK13" s="28">
        <v>0</v>
      </c>
      <c r="CL13" s="29">
        <v>0</v>
      </c>
      <c r="CM13" s="27">
        <v>13119385</v>
      </c>
      <c r="CN13" s="28">
        <v>0</v>
      </c>
      <c r="CO13" s="29">
        <v>13119385</v>
      </c>
      <c r="CP13" s="27">
        <v>16746957</v>
      </c>
      <c r="CQ13" s="28">
        <v>0</v>
      </c>
      <c r="CR13" s="29">
        <v>16746957</v>
      </c>
      <c r="CS13" s="27">
        <v>15208000</v>
      </c>
      <c r="CT13" s="28">
        <v>0</v>
      </c>
      <c r="CU13" s="29">
        <v>15208000</v>
      </c>
      <c r="CV13" s="27">
        <v>8098075</v>
      </c>
      <c r="CW13" s="28">
        <v>0</v>
      </c>
      <c r="CX13" s="29">
        <v>8098075</v>
      </c>
      <c r="CY13" s="27">
        <v>9050838</v>
      </c>
      <c r="CZ13" s="28">
        <v>0</v>
      </c>
      <c r="DA13" s="29">
        <v>9050838</v>
      </c>
      <c r="DB13" s="27">
        <v>1361088</v>
      </c>
      <c r="DC13" s="28">
        <v>0</v>
      </c>
      <c r="DD13" s="29">
        <v>1361088</v>
      </c>
      <c r="DE13" s="27">
        <v>1577943</v>
      </c>
      <c r="DF13" s="28">
        <v>0</v>
      </c>
      <c r="DG13" s="29">
        <v>1577943</v>
      </c>
      <c r="DH13" s="27">
        <v>5053299</v>
      </c>
      <c r="DI13" s="28">
        <v>0</v>
      </c>
      <c r="DJ13" s="29">
        <v>5053299</v>
      </c>
      <c r="DK13" s="27">
        <v>15222704</v>
      </c>
      <c r="DL13" s="28">
        <v>0</v>
      </c>
      <c r="DM13" s="29">
        <v>15222704</v>
      </c>
      <c r="DN13" s="27">
        <v>4269474</v>
      </c>
      <c r="DO13" s="28">
        <v>0</v>
      </c>
      <c r="DP13" s="29">
        <v>4269474</v>
      </c>
      <c r="DQ13" s="27">
        <v>4701638</v>
      </c>
      <c r="DR13" s="28">
        <v>0</v>
      </c>
      <c r="DS13" s="29">
        <v>4701638</v>
      </c>
      <c r="DT13" s="27">
        <v>4150197</v>
      </c>
      <c r="DU13" s="28">
        <v>0</v>
      </c>
      <c r="DV13" s="29">
        <v>4150197</v>
      </c>
      <c r="DW13" s="27">
        <v>11342607</v>
      </c>
      <c r="DX13" s="28">
        <v>0</v>
      </c>
      <c r="DY13" s="29">
        <v>11342607</v>
      </c>
      <c r="DZ13" s="27">
        <v>11736555</v>
      </c>
      <c r="EA13" s="28">
        <v>0</v>
      </c>
      <c r="EB13" s="29">
        <v>11736555</v>
      </c>
      <c r="EC13" s="27">
        <v>12187856</v>
      </c>
      <c r="ED13" s="28">
        <v>0</v>
      </c>
      <c r="EE13" s="29">
        <v>12187856</v>
      </c>
      <c r="EF13" s="27" cm="1">
        <f t="array" ref="EF13">SUMPRODUCT((D13:EE13)*($D$5:$EE$5="Regulated"))</f>
        <v>613059865</v>
      </c>
      <c r="EG13" s="27" cm="1">
        <f t="array" ref="EG13">SUMPRODUCT((D13:EE13)*($D$5:$EE$5="Unregulated"))</f>
        <v>0</v>
      </c>
      <c r="EH13" s="33">
        <f t="shared" si="0"/>
        <v>613059865</v>
      </c>
    </row>
    <row r="14" spans="1:138" ht="23.65" customHeight="1">
      <c r="A14" s="32"/>
      <c r="B14" s="28" t="s">
        <v>56</v>
      </c>
      <c r="C14" s="29" t="s">
        <v>57</v>
      </c>
      <c r="D14" s="27">
        <v>2419844</v>
      </c>
      <c r="E14" s="28">
        <v>0</v>
      </c>
      <c r="F14" s="29">
        <v>2419844</v>
      </c>
      <c r="G14" s="27">
        <v>23691179</v>
      </c>
      <c r="H14" s="28">
        <v>0</v>
      </c>
      <c r="I14" s="29">
        <v>23691179</v>
      </c>
      <c r="J14" s="27">
        <v>7783288</v>
      </c>
      <c r="K14" s="28">
        <v>0</v>
      </c>
      <c r="L14" s="29">
        <v>7783288</v>
      </c>
      <c r="M14" s="27">
        <v>948311</v>
      </c>
      <c r="N14" s="28">
        <v>150185</v>
      </c>
      <c r="O14" s="29">
        <v>1098496</v>
      </c>
      <c r="P14" s="27">
        <v>1111411</v>
      </c>
      <c r="Q14" s="28">
        <v>0</v>
      </c>
      <c r="R14" s="29">
        <v>1111411</v>
      </c>
      <c r="S14" s="27">
        <v>5336691</v>
      </c>
      <c r="T14" s="28">
        <v>0</v>
      </c>
      <c r="U14" s="29">
        <v>5336691</v>
      </c>
      <c r="V14" s="27">
        <v>23474000</v>
      </c>
      <c r="W14" s="28">
        <v>0</v>
      </c>
      <c r="X14" s="29">
        <v>23474000</v>
      </c>
      <c r="Y14" s="27">
        <v>5594448</v>
      </c>
      <c r="Z14" s="28">
        <v>0</v>
      </c>
      <c r="AA14" s="29">
        <v>5594448</v>
      </c>
      <c r="AB14" s="27">
        <v>5255999</v>
      </c>
      <c r="AC14" s="28">
        <v>0</v>
      </c>
      <c r="AD14" s="29">
        <v>5255999</v>
      </c>
      <c r="AE14" s="27">
        <v>3912163</v>
      </c>
      <c r="AF14" s="28">
        <v>0</v>
      </c>
      <c r="AG14" s="29">
        <v>3912163</v>
      </c>
      <c r="AH14" s="27">
        <v>2092960</v>
      </c>
      <c r="AI14" s="28">
        <v>0</v>
      </c>
      <c r="AJ14" s="29">
        <v>2092960</v>
      </c>
      <c r="AK14" s="27">
        <v>281624</v>
      </c>
      <c r="AL14" s="28">
        <v>0</v>
      </c>
      <c r="AM14" s="29">
        <v>281624</v>
      </c>
      <c r="AN14" s="27">
        <v>573635</v>
      </c>
      <c r="AO14" s="28">
        <v>0</v>
      </c>
      <c r="AP14" s="29">
        <v>573635</v>
      </c>
      <c r="AQ14" s="27">
        <v>2853721</v>
      </c>
      <c r="AR14" s="28">
        <v>0</v>
      </c>
      <c r="AS14" s="29">
        <v>2853721</v>
      </c>
      <c r="AT14" s="27">
        <v>1733301</v>
      </c>
      <c r="AU14" s="28">
        <v>0</v>
      </c>
      <c r="AV14" s="29">
        <v>1733301</v>
      </c>
      <c r="AW14" s="27">
        <v>5174950</v>
      </c>
      <c r="AX14" s="28">
        <v>0</v>
      </c>
      <c r="AY14" s="29">
        <v>5174950</v>
      </c>
      <c r="AZ14" s="27">
        <v>1982025</v>
      </c>
      <c r="BA14" s="28">
        <v>0</v>
      </c>
      <c r="BB14" s="29">
        <v>1982025</v>
      </c>
      <c r="BC14" s="27">
        <v>1268519</v>
      </c>
      <c r="BD14" s="28">
        <v>0</v>
      </c>
      <c r="BE14" s="29">
        <v>1268519</v>
      </c>
      <c r="BF14" s="27">
        <v>821582</v>
      </c>
      <c r="BG14" s="28">
        <v>0</v>
      </c>
      <c r="BH14" s="29">
        <v>821582</v>
      </c>
      <c r="BI14" s="27">
        <v>5638000</v>
      </c>
      <c r="BJ14" s="28">
        <v>0</v>
      </c>
      <c r="BK14" s="29">
        <v>5638000</v>
      </c>
      <c r="BL14" s="27">
        <v>287390</v>
      </c>
      <c r="BM14" s="28">
        <v>0</v>
      </c>
      <c r="BN14" s="29">
        <v>287390</v>
      </c>
      <c r="BO14" s="27">
        <v>0</v>
      </c>
      <c r="BP14" s="28">
        <v>0</v>
      </c>
      <c r="BQ14" s="29">
        <v>0</v>
      </c>
      <c r="BR14" s="27">
        <v>663659</v>
      </c>
      <c r="BS14" s="28">
        <v>0</v>
      </c>
      <c r="BT14" s="29">
        <v>663659</v>
      </c>
      <c r="BU14" s="27">
        <v>1656537</v>
      </c>
      <c r="BV14" s="28">
        <v>0</v>
      </c>
      <c r="BW14" s="29">
        <v>1656537</v>
      </c>
      <c r="BX14" s="27">
        <v>2612711</v>
      </c>
      <c r="BY14" s="28">
        <v>0</v>
      </c>
      <c r="BZ14" s="29">
        <v>2612711</v>
      </c>
      <c r="CA14" s="27">
        <v>1250683</v>
      </c>
      <c r="CB14" s="28">
        <v>0</v>
      </c>
      <c r="CC14" s="29">
        <v>1250683</v>
      </c>
      <c r="CD14" s="27">
        <v>7618241</v>
      </c>
      <c r="CE14" s="28">
        <v>0</v>
      </c>
      <c r="CF14" s="29">
        <v>7618241</v>
      </c>
      <c r="CG14" s="27">
        <v>766122</v>
      </c>
      <c r="CH14" s="28">
        <v>0</v>
      </c>
      <c r="CI14" s="29">
        <v>766122</v>
      </c>
      <c r="CJ14" s="27">
        <v>1071758</v>
      </c>
      <c r="CK14" s="28">
        <v>0</v>
      </c>
      <c r="CL14" s="29">
        <v>1071758</v>
      </c>
      <c r="CM14" s="27">
        <v>4981960</v>
      </c>
      <c r="CN14" s="28">
        <v>0</v>
      </c>
      <c r="CO14" s="29">
        <v>4981960</v>
      </c>
      <c r="CP14" s="27">
        <v>2231293</v>
      </c>
      <c r="CQ14" s="28">
        <v>0</v>
      </c>
      <c r="CR14" s="29">
        <v>2231293</v>
      </c>
      <c r="CS14" s="27">
        <v>1481000</v>
      </c>
      <c r="CT14" s="28">
        <v>0</v>
      </c>
      <c r="CU14" s="29">
        <v>1481000</v>
      </c>
      <c r="CV14" s="27">
        <v>5025788</v>
      </c>
      <c r="CW14" s="28">
        <v>0</v>
      </c>
      <c r="CX14" s="29">
        <v>5025788</v>
      </c>
      <c r="CY14" s="27">
        <v>5597495</v>
      </c>
      <c r="CZ14" s="28">
        <v>0</v>
      </c>
      <c r="DA14" s="29">
        <v>5597495</v>
      </c>
      <c r="DB14" s="27">
        <v>356918</v>
      </c>
      <c r="DC14" s="28">
        <v>0</v>
      </c>
      <c r="DD14" s="29">
        <v>356918</v>
      </c>
      <c r="DE14" s="27">
        <v>367963</v>
      </c>
      <c r="DF14" s="28">
        <v>0</v>
      </c>
      <c r="DG14" s="29">
        <v>367963</v>
      </c>
      <c r="DH14" s="27">
        <v>2192053</v>
      </c>
      <c r="DI14" s="28">
        <v>0</v>
      </c>
      <c r="DJ14" s="29">
        <v>2192053</v>
      </c>
      <c r="DK14" s="27">
        <v>3443315</v>
      </c>
      <c r="DL14" s="28">
        <v>0</v>
      </c>
      <c r="DM14" s="29">
        <v>3443315</v>
      </c>
      <c r="DN14" s="27">
        <v>795929</v>
      </c>
      <c r="DO14" s="28">
        <v>40000</v>
      </c>
      <c r="DP14" s="29">
        <v>835929</v>
      </c>
      <c r="DQ14" s="27">
        <v>329329</v>
      </c>
      <c r="DR14" s="28">
        <v>30196</v>
      </c>
      <c r="DS14" s="29">
        <v>359525</v>
      </c>
      <c r="DT14" s="27">
        <v>2679438</v>
      </c>
      <c r="DU14" s="28">
        <v>452313</v>
      </c>
      <c r="DV14" s="29">
        <v>3131751</v>
      </c>
      <c r="DW14" s="27">
        <v>1424456</v>
      </c>
      <c r="DX14" s="28">
        <v>0</v>
      </c>
      <c r="DY14" s="29">
        <v>1424456</v>
      </c>
      <c r="DZ14" s="27">
        <v>2520962</v>
      </c>
      <c r="EA14" s="28">
        <v>0</v>
      </c>
      <c r="EB14" s="29">
        <v>2520962</v>
      </c>
      <c r="EC14" s="27">
        <v>3919505</v>
      </c>
      <c r="ED14" s="28">
        <v>0</v>
      </c>
      <c r="EE14" s="29">
        <v>3919505</v>
      </c>
      <c r="EF14" s="27" cm="1">
        <f t="array" ref="EF14">SUMPRODUCT((D14:EE14)*($D$5:$EE$5="Regulated"))</f>
        <v>155222156</v>
      </c>
      <c r="EG14" s="27" cm="1">
        <f t="array" ref="EG14">SUMPRODUCT((D14:EE14)*($D$5:$EE$5="Unregulated"))</f>
        <v>672694</v>
      </c>
      <c r="EH14" s="33">
        <f t="shared" si="0"/>
        <v>155894850</v>
      </c>
    </row>
    <row r="15" spans="1:138" ht="23.65" customHeight="1">
      <c r="A15" s="32"/>
      <c r="B15" s="28" t="s">
        <v>58</v>
      </c>
      <c r="C15" s="29" t="s">
        <v>59</v>
      </c>
      <c r="D15" s="27">
        <v>-7881317</v>
      </c>
      <c r="E15" s="28">
        <v>0</v>
      </c>
      <c r="F15" s="29">
        <v>-7881317</v>
      </c>
      <c r="G15" s="27">
        <v>0</v>
      </c>
      <c r="H15" s="28">
        <v>0</v>
      </c>
      <c r="I15" s="29">
        <v>0</v>
      </c>
      <c r="J15" s="27">
        <v>0</v>
      </c>
      <c r="K15" s="28">
        <v>1134</v>
      </c>
      <c r="L15" s="29">
        <v>1134</v>
      </c>
      <c r="M15" s="27">
        <v>13497</v>
      </c>
      <c r="N15" s="28">
        <v>3955781</v>
      </c>
      <c r="O15" s="29">
        <v>3969278</v>
      </c>
      <c r="P15" s="27">
        <v>0</v>
      </c>
      <c r="Q15" s="28">
        <v>0</v>
      </c>
      <c r="R15" s="29">
        <v>0</v>
      </c>
      <c r="S15" s="27">
        <v>3844776</v>
      </c>
      <c r="T15" s="28">
        <v>0</v>
      </c>
      <c r="U15" s="29">
        <v>3844776</v>
      </c>
      <c r="V15" s="27">
        <v>0</v>
      </c>
      <c r="W15" s="28">
        <v>0</v>
      </c>
      <c r="X15" s="29">
        <v>0</v>
      </c>
      <c r="Y15" s="27">
        <v>956294</v>
      </c>
      <c r="Z15" s="28">
        <v>0</v>
      </c>
      <c r="AA15" s="29">
        <v>956294</v>
      </c>
      <c r="AB15" s="27">
        <v>44657475</v>
      </c>
      <c r="AC15" s="28">
        <v>0</v>
      </c>
      <c r="AD15" s="29">
        <v>44657475</v>
      </c>
      <c r="AE15" s="27">
        <v>-1888487</v>
      </c>
      <c r="AF15" s="28">
        <v>21433783</v>
      </c>
      <c r="AG15" s="29">
        <v>19545296</v>
      </c>
      <c r="AH15" s="27">
        <v>907428</v>
      </c>
      <c r="AI15" s="28">
        <v>0</v>
      </c>
      <c r="AJ15" s="29">
        <v>907428</v>
      </c>
      <c r="AK15" s="27">
        <v>9014</v>
      </c>
      <c r="AL15" s="28">
        <v>15194</v>
      </c>
      <c r="AM15" s="29">
        <v>24208</v>
      </c>
      <c r="AN15" s="27">
        <v>1265544</v>
      </c>
      <c r="AO15" s="28">
        <v>6650445</v>
      </c>
      <c r="AP15" s="29">
        <v>7915989</v>
      </c>
      <c r="AQ15" s="27">
        <v>1396527</v>
      </c>
      <c r="AR15" s="28">
        <v>0</v>
      </c>
      <c r="AS15" s="29">
        <v>1396527</v>
      </c>
      <c r="AT15" s="27">
        <v>4937231</v>
      </c>
      <c r="AU15" s="28">
        <v>0</v>
      </c>
      <c r="AV15" s="29">
        <v>4937231</v>
      </c>
      <c r="AW15" s="27">
        <v>6426973</v>
      </c>
      <c r="AX15" s="28">
        <v>0</v>
      </c>
      <c r="AY15" s="29">
        <v>6426973</v>
      </c>
      <c r="AZ15" s="27">
        <v>-2469046</v>
      </c>
      <c r="BA15" s="28">
        <v>12621827</v>
      </c>
      <c r="BB15" s="29">
        <v>10152781</v>
      </c>
      <c r="BC15" s="27">
        <v>1490100</v>
      </c>
      <c r="BD15" s="28">
        <v>0</v>
      </c>
      <c r="BE15" s="29">
        <v>1490100</v>
      </c>
      <c r="BF15" s="27">
        <v>496570</v>
      </c>
      <c r="BG15" s="28">
        <v>3589609</v>
      </c>
      <c r="BH15" s="29">
        <v>4086179</v>
      </c>
      <c r="BI15" s="27">
        <v>797000</v>
      </c>
      <c r="BJ15" s="28">
        <v>0</v>
      </c>
      <c r="BK15" s="29">
        <v>797000</v>
      </c>
      <c r="BL15" s="27">
        <v>0</v>
      </c>
      <c r="BM15" s="28">
        <v>0</v>
      </c>
      <c r="BN15" s="29">
        <v>0</v>
      </c>
      <c r="BO15" s="27">
        <v>5162875</v>
      </c>
      <c r="BP15" s="28">
        <v>0</v>
      </c>
      <c r="BQ15" s="29">
        <v>5162875</v>
      </c>
      <c r="BR15" s="27">
        <v>3725400</v>
      </c>
      <c r="BS15" s="28">
        <v>0</v>
      </c>
      <c r="BT15" s="29">
        <v>3725400</v>
      </c>
      <c r="BU15" s="27">
        <v>-1995579</v>
      </c>
      <c r="BV15" s="28">
        <v>6376590</v>
      </c>
      <c r="BW15" s="29">
        <v>4381011</v>
      </c>
      <c r="BX15" s="27">
        <v>0</v>
      </c>
      <c r="BY15" s="28">
        <v>-718</v>
      </c>
      <c r="BZ15" s="29">
        <v>-718</v>
      </c>
      <c r="CA15" s="27">
        <v>1791371</v>
      </c>
      <c r="CB15" s="28">
        <v>2693</v>
      </c>
      <c r="CC15" s="29">
        <v>1794064</v>
      </c>
      <c r="CD15" s="27">
        <v>0</v>
      </c>
      <c r="CE15" s="28">
        <v>0</v>
      </c>
      <c r="CF15" s="29">
        <v>0</v>
      </c>
      <c r="CG15" s="27">
        <v>2317866</v>
      </c>
      <c r="CH15" s="28">
        <v>0</v>
      </c>
      <c r="CI15" s="29">
        <v>2317866</v>
      </c>
      <c r="CJ15" s="27">
        <v>13910673</v>
      </c>
      <c r="CK15" s="28">
        <v>0</v>
      </c>
      <c r="CL15" s="29">
        <v>13910673</v>
      </c>
      <c r="CM15" s="27">
        <v>0</v>
      </c>
      <c r="CN15" s="28">
        <v>5983</v>
      </c>
      <c r="CO15" s="29">
        <v>5983</v>
      </c>
      <c r="CP15" s="27">
        <v>0</v>
      </c>
      <c r="CQ15" s="28">
        <v>28993412</v>
      </c>
      <c r="CR15" s="29">
        <v>28993412</v>
      </c>
      <c r="CS15" s="27">
        <v>21000</v>
      </c>
      <c r="CT15" s="28">
        <v>0</v>
      </c>
      <c r="CU15" s="29">
        <v>21000</v>
      </c>
      <c r="CV15" s="27">
        <v>0</v>
      </c>
      <c r="CW15" s="28">
        <v>22391</v>
      </c>
      <c r="CX15" s="29">
        <v>22391</v>
      </c>
      <c r="CY15" s="27">
        <v>-7578445</v>
      </c>
      <c r="CZ15" s="28">
        <v>0</v>
      </c>
      <c r="DA15" s="29">
        <v>-7578445</v>
      </c>
      <c r="DB15" s="27">
        <v>-524126</v>
      </c>
      <c r="DC15" s="28">
        <v>0</v>
      </c>
      <c r="DD15" s="29">
        <v>-524126</v>
      </c>
      <c r="DE15" s="27">
        <v>38774</v>
      </c>
      <c r="DF15" s="28">
        <v>0</v>
      </c>
      <c r="DG15" s="29">
        <v>38774</v>
      </c>
      <c r="DH15" s="27">
        <v>-322056</v>
      </c>
      <c r="DI15" s="28">
        <v>8756337</v>
      </c>
      <c r="DJ15" s="29">
        <v>8434281</v>
      </c>
      <c r="DK15" s="27">
        <v>0</v>
      </c>
      <c r="DL15" s="28">
        <v>779</v>
      </c>
      <c r="DM15" s="29">
        <v>779</v>
      </c>
      <c r="DN15" s="27">
        <v>0</v>
      </c>
      <c r="DO15" s="28">
        <v>1574858</v>
      </c>
      <c r="DP15" s="29">
        <v>1574858</v>
      </c>
      <c r="DQ15" s="27">
        <v>2983</v>
      </c>
      <c r="DR15" s="28">
        <v>382349</v>
      </c>
      <c r="DS15" s="29">
        <v>385332</v>
      </c>
      <c r="DT15" s="27">
        <v>376823</v>
      </c>
      <c r="DU15" s="28">
        <v>0</v>
      </c>
      <c r="DV15" s="29">
        <v>376823</v>
      </c>
      <c r="DW15" s="27">
        <v>-1276886</v>
      </c>
      <c r="DX15" s="28">
        <v>10064841</v>
      </c>
      <c r="DY15" s="29">
        <v>8787955</v>
      </c>
      <c r="DZ15" s="27">
        <v>7774906</v>
      </c>
      <c r="EA15" s="28">
        <v>0</v>
      </c>
      <c r="EB15" s="29">
        <v>7774906</v>
      </c>
      <c r="EC15" s="27">
        <v>0</v>
      </c>
      <c r="ED15" s="28">
        <v>0</v>
      </c>
      <c r="EE15" s="29">
        <v>0</v>
      </c>
      <c r="EF15" s="27" cm="1">
        <f t="array" ref="EF15">SUMPRODUCT((D15:EE15)*($D$5:$EE$5="Regulated"))</f>
        <v>78385158</v>
      </c>
      <c r="EG15" s="27" cm="1">
        <f t="array" ref="EG15">SUMPRODUCT((D15:EE15)*($D$5:$EE$5="Unregulated"))</f>
        <v>104447288</v>
      </c>
      <c r="EH15" s="33">
        <f t="shared" si="0"/>
        <v>182832446</v>
      </c>
    </row>
    <row r="16" spans="1:138" ht="23.65" customHeight="1">
      <c r="A16" s="32"/>
      <c r="B16" s="28" t="s">
        <v>60</v>
      </c>
      <c r="C16" s="29" t="s">
        <v>61</v>
      </c>
      <c r="D16" s="27">
        <v>7482070</v>
      </c>
      <c r="E16" s="28">
        <v>0</v>
      </c>
      <c r="F16" s="29">
        <v>7482070</v>
      </c>
      <c r="G16" s="27">
        <v>26712051</v>
      </c>
      <c r="H16" s="28">
        <v>0</v>
      </c>
      <c r="I16" s="29">
        <v>26712051</v>
      </c>
      <c r="J16" s="27">
        <v>1383969</v>
      </c>
      <c r="K16" s="28">
        <v>0</v>
      </c>
      <c r="L16" s="29">
        <v>1383969</v>
      </c>
      <c r="M16" s="27">
        <v>5646002</v>
      </c>
      <c r="N16" s="28">
        <v>0</v>
      </c>
      <c r="O16" s="29">
        <v>5646002</v>
      </c>
      <c r="P16" s="27">
        <v>6502179</v>
      </c>
      <c r="Q16" s="28">
        <v>0</v>
      </c>
      <c r="R16" s="29">
        <v>6502179</v>
      </c>
      <c r="S16" s="27">
        <v>13559943</v>
      </c>
      <c r="T16" s="28">
        <v>0</v>
      </c>
      <c r="U16" s="29">
        <v>13559943</v>
      </c>
      <c r="V16" s="27">
        <v>2476000</v>
      </c>
      <c r="W16" s="28">
        <v>0</v>
      </c>
      <c r="X16" s="29">
        <v>2476000</v>
      </c>
      <c r="Y16" s="27">
        <v>14567202</v>
      </c>
      <c r="Z16" s="28">
        <v>0</v>
      </c>
      <c r="AA16" s="29">
        <v>14567202</v>
      </c>
      <c r="AB16" s="27">
        <v>0</v>
      </c>
      <c r="AC16" s="28">
        <v>0</v>
      </c>
      <c r="AD16" s="29">
        <v>0</v>
      </c>
      <c r="AE16" s="27">
        <v>15106114</v>
      </c>
      <c r="AF16" s="28">
        <v>0</v>
      </c>
      <c r="AG16" s="29">
        <v>15106114</v>
      </c>
      <c r="AH16" s="27">
        <v>4572122</v>
      </c>
      <c r="AI16" s="28">
        <v>0</v>
      </c>
      <c r="AJ16" s="29">
        <v>4572122</v>
      </c>
      <c r="AK16" s="27">
        <v>3629169</v>
      </c>
      <c r="AL16" s="28">
        <v>0</v>
      </c>
      <c r="AM16" s="29">
        <v>3629169</v>
      </c>
      <c r="AN16" s="27">
        <v>4932228</v>
      </c>
      <c r="AO16" s="28">
        <v>0</v>
      </c>
      <c r="AP16" s="29">
        <v>4932228</v>
      </c>
      <c r="AQ16" s="27">
        <v>7485163</v>
      </c>
      <c r="AR16" s="28">
        <v>0</v>
      </c>
      <c r="AS16" s="29">
        <v>7485163</v>
      </c>
      <c r="AT16" s="27">
        <v>6769029</v>
      </c>
      <c r="AU16" s="28">
        <v>0</v>
      </c>
      <c r="AV16" s="29">
        <v>6769029</v>
      </c>
      <c r="AW16" s="27">
        <v>10145782</v>
      </c>
      <c r="AX16" s="28">
        <v>0</v>
      </c>
      <c r="AY16" s="29">
        <v>10145782</v>
      </c>
      <c r="AZ16" s="27">
        <v>10180891</v>
      </c>
      <c r="BA16" s="28">
        <v>0</v>
      </c>
      <c r="BB16" s="29">
        <v>10180891</v>
      </c>
      <c r="BC16" s="27">
        <v>12616599</v>
      </c>
      <c r="BD16" s="28">
        <v>0</v>
      </c>
      <c r="BE16" s="29">
        <v>12616599</v>
      </c>
      <c r="BF16" s="27">
        <v>3242225</v>
      </c>
      <c r="BG16" s="28">
        <v>0</v>
      </c>
      <c r="BH16" s="29">
        <v>3242225</v>
      </c>
      <c r="BI16" s="27">
        <v>14490000</v>
      </c>
      <c r="BJ16" s="28">
        <v>0</v>
      </c>
      <c r="BK16" s="29">
        <v>14490000</v>
      </c>
      <c r="BL16" s="27">
        <v>1979956</v>
      </c>
      <c r="BM16" s="28">
        <v>0</v>
      </c>
      <c r="BN16" s="29">
        <v>1979956</v>
      </c>
      <c r="BO16" s="27">
        <v>3726476</v>
      </c>
      <c r="BP16" s="28">
        <v>0</v>
      </c>
      <c r="BQ16" s="29">
        <v>3726476</v>
      </c>
      <c r="BR16" s="27">
        <v>4615696</v>
      </c>
      <c r="BS16" s="28">
        <v>0</v>
      </c>
      <c r="BT16" s="29">
        <v>4615696</v>
      </c>
      <c r="BU16" s="27">
        <v>3923265</v>
      </c>
      <c r="BV16" s="28">
        <v>0</v>
      </c>
      <c r="BW16" s="29">
        <v>3923265</v>
      </c>
      <c r="BX16" s="27">
        <v>-496066</v>
      </c>
      <c r="BY16" s="28">
        <v>0</v>
      </c>
      <c r="BZ16" s="29">
        <v>-496066</v>
      </c>
      <c r="CA16" s="27">
        <v>5677225</v>
      </c>
      <c r="CB16" s="28">
        <v>0</v>
      </c>
      <c r="CC16" s="29">
        <v>5677225</v>
      </c>
      <c r="CD16" s="27">
        <v>4696878</v>
      </c>
      <c r="CE16" s="28">
        <v>0</v>
      </c>
      <c r="CF16" s="29">
        <v>4696878</v>
      </c>
      <c r="CG16" s="27">
        <v>3746683</v>
      </c>
      <c r="CH16" s="28">
        <v>0</v>
      </c>
      <c r="CI16" s="29">
        <v>3746683</v>
      </c>
      <c r="CJ16" s="27">
        <v>0</v>
      </c>
      <c r="CK16" s="28">
        <v>0</v>
      </c>
      <c r="CL16" s="29">
        <v>0</v>
      </c>
      <c r="CM16" s="27">
        <v>8235586</v>
      </c>
      <c r="CN16" s="28">
        <v>0</v>
      </c>
      <c r="CO16" s="29">
        <v>8235586</v>
      </c>
      <c r="CP16" s="27">
        <v>13457961</v>
      </c>
      <c r="CQ16" s="28">
        <v>0</v>
      </c>
      <c r="CR16" s="29">
        <v>13457961</v>
      </c>
      <c r="CS16" s="27">
        <v>3790000</v>
      </c>
      <c r="CT16" s="28">
        <v>0</v>
      </c>
      <c r="CU16" s="29">
        <v>3790000</v>
      </c>
      <c r="CV16" s="27">
        <v>5746777</v>
      </c>
      <c r="CW16" s="28">
        <v>0</v>
      </c>
      <c r="CX16" s="29">
        <v>5746777</v>
      </c>
      <c r="CY16" s="27">
        <v>4681602</v>
      </c>
      <c r="CZ16" s="28">
        <v>0</v>
      </c>
      <c r="DA16" s="29">
        <v>4681602</v>
      </c>
      <c r="DB16" s="27">
        <v>1154183</v>
      </c>
      <c r="DC16" s="28">
        <v>0</v>
      </c>
      <c r="DD16" s="29">
        <v>1154183</v>
      </c>
      <c r="DE16" s="27">
        <v>5371808</v>
      </c>
      <c r="DF16" s="28">
        <v>0</v>
      </c>
      <c r="DG16" s="29">
        <v>5371808</v>
      </c>
      <c r="DH16" s="27">
        <v>4336148</v>
      </c>
      <c r="DI16" s="28">
        <v>0</v>
      </c>
      <c r="DJ16" s="29">
        <v>4336148</v>
      </c>
      <c r="DK16" s="27">
        <v>8770181</v>
      </c>
      <c r="DL16" s="28">
        <v>0</v>
      </c>
      <c r="DM16" s="29">
        <v>8770181</v>
      </c>
      <c r="DN16" s="27">
        <v>0</v>
      </c>
      <c r="DO16" s="28">
        <v>0</v>
      </c>
      <c r="DP16" s="29">
        <v>0</v>
      </c>
      <c r="DQ16" s="27">
        <v>2445412</v>
      </c>
      <c r="DR16" s="28">
        <v>0</v>
      </c>
      <c r="DS16" s="29">
        <v>2445412</v>
      </c>
      <c r="DT16" s="27">
        <v>245781</v>
      </c>
      <c r="DU16" s="28">
        <v>0</v>
      </c>
      <c r="DV16" s="29">
        <v>245781</v>
      </c>
      <c r="DW16" s="27">
        <v>6349338</v>
      </c>
      <c r="DX16" s="28">
        <v>0</v>
      </c>
      <c r="DY16" s="29">
        <v>6349338</v>
      </c>
      <c r="DZ16" s="27">
        <v>6050707</v>
      </c>
      <c r="EA16" s="28">
        <v>0</v>
      </c>
      <c r="EB16" s="29">
        <v>6050707</v>
      </c>
      <c r="EC16" s="27">
        <v>1534312</v>
      </c>
      <c r="ED16" s="28">
        <v>0</v>
      </c>
      <c r="EE16" s="29">
        <v>1534312</v>
      </c>
      <c r="EF16" s="27" cm="1">
        <f t="array" ref="EF16">SUMPRODUCT((D16:EE16)*($D$5:$EE$5="Regulated"))</f>
        <v>271538647</v>
      </c>
      <c r="EG16" s="27" cm="1">
        <f t="array" ref="EG16">SUMPRODUCT((D16:EE16)*($D$5:$EE$5="Unregulated"))</f>
        <v>0</v>
      </c>
      <c r="EH16" s="33">
        <f t="shared" si="0"/>
        <v>271538647</v>
      </c>
    </row>
    <row r="17" spans="1:138" ht="23.65" customHeight="1">
      <c r="A17" s="32"/>
      <c r="B17" s="28" t="s">
        <v>62</v>
      </c>
      <c r="C17" s="29" t="s">
        <v>63</v>
      </c>
      <c r="D17" s="27">
        <v>3160464</v>
      </c>
      <c r="E17" s="28">
        <v>915233</v>
      </c>
      <c r="F17" s="29">
        <v>4075697</v>
      </c>
      <c r="G17" s="27">
        <v>0</v>
      </c>
      <c r="H17" s="28">
        <v>0</v>
      </c>
      <c r="I17" s="29">
        <v>0</v>
      </c>
      <c r="J17" s="27">
        <v>2860074</v>
      </c>
      <c r="K17" s="28">
        <v>0</v>
      </c>
      <c r="L17" s="29">
        <v>2860074</v>
      </c>
      <c r="M17" s="27">
        <v>1274247</v>
      </c>
      <c r="N17" s="28">
        <v>266802</v>
      </c>
      <c r="O17" s="29">
        <v>1541049</v>
      </c>
      <c r="P17" s="27">
        <v>1726090</v>
      </c>
      <c r="Q17" s="28">
        <v>285216</v>
      </c>
      <c r="R17" s="29">
        <v>2011306</v>
      </c>
      <c r="S17" s="27">
        <v>0</v>
      </c>
      <c r="T17" s="28">
        <v>0</v>
      </c>
      <c r="U17" s="29">
        <v>0</v>
      </c>
      <c r="V17" s="27">
        <v>18503000</v>
      </c>
      <c r="W17" s="28">
        <v>0</v>
      </c>
      <c r="X17" s="29">
        <v>18503000</v>
      </c>
      <c r="Y17" s="27">
        <v>6564706</v>
      </c>
      <c r="Z17" s="28">
        <v>2465433</v>
      </c>
      <c r="AA17" s="29">
        <v>9030139</v>
      </c>
      <c r="AB17" s="27">
        <v>6162853</v>
      </c>
      <c r="AC17" s="28">
        <v>0</v>
      </c>
      <c r="AD17" s="29">
        <v>6162853</v>
      </c>
      <c r="AE17" s="27">
        <v>4224662</v>
      </c>
      <c r="AF17" s="28">
        <v>0</v>
      </c>
      <c r="AG17" s="29">
        <v>4224662</v>
      </c>
      <c r="AH17" s="27">
        <v>1025016</v>
      </c>
      <c r="AI17" s="28">
        <v>0</v>
      </c>
      <c r="AJ17" s="29">
        <v>1025016</v>
      </c>
      <c r="AK17" s="27">
        <v>833931</v>
      </c>
      <c r="AL17" s="28">
        <v>150519</v>
      </c>
      <c r="AM17" s="29">
        <v>984450</v>
      </c>
      <c r="AN17" s="27">
        <v>1437348</v>
      </c>
      <c r="AO17" s="28">
        <v>360720</v>
      </c>
      <c r="AP17" s="29">
        <v>1798068</v>
      </c>
      <c r="AQ17" s="27">
        <v>2430088</v>
      </c>
      <c r="AR17" s="28">
        <v>10177</v>
      </c>
      <c r="AS17" s="29">
        <v>2440265</v>
      </c>
      <c r="AT17" s="27">
        <v>1149942</v>
      </c>
      <c r="AU17" s="28">
        <v>31620</v>
      </c>
      <c r="AV17" s="29">
        <v>1181562</v>
      </c>
      <c r="AW17" s="27">
        <v>5188586</v>
      </c>
      <c r="AX17" s="28">
        <v>0</v>
      </c>
      <c r="AY17" s="29">
        <v>5188586</v>
      </c>
      <c r="AZ17" s="27">
        <v>2734460</v>
      </c>
      <c r="BA17" s="28">
        <v>904344</v>
      </c>
      <c r="BB17" s="29">
        <v>3638804</v>
      </c>
      <c r="BC17" s="27">
        <v>1195491</v>
      </c>
      <c r="BD17" s="28">
        <v>0</v>
      </c>
      <c r="BE17" s="29">
        <v>1195491</v>
      </c>
      <c r="BF17" s="27">
        <v>1663213</v>
      </c>
      <c r="BG17" s="28">
        <v>320717</v>
      </c>
      <c r="BH17" s="29">
        <v>1983930</v>
      </c>
      <c r="BI17" s="27">
        <v>5332000</v>
      </c>
      <c r="BJ17" s="28">
        <v>0</v>
      </c>
      <c r="BK17" s="29">
        <v>5332000</v>
      </c>
      <c r="BL17" s="27">
        <v>1135709</v>
      </c>
      <c r="BM17" s="28">
        <v>86434</v>
      </c>
      <c r="BN17" s="29">
        <v>1222143</v>
      </c>
      <c r="BO17" s="27">
        <v>0</v>
      </c>
      <c r="BP17" s="28">
        <v>0</v>
      </c>
      <c r="BQ17" s="29">
        <v>0</v>
      </c>
      <c r="BR17" s="27">
        <v>1462643</v>
      </c>
      <c r="BS17" s="28">
        <v>0</v>
      </c>
      <c r="BT17" s="29">
        <v>1462643</v>
      </c>
      <c r="BU17" s="27">
        <v>1633439</v>
      </c>
      <c r="BV17" s="28">
        <v>0</v>
      </c>
      <c r="BW17" s="29">
        <v>1633439</v>
      </c>
      <c r="BX17" s="27">
        <v>0</v>
      </c>
      <c r="BY17" s="28">
        <v>0</v>
      </c>
      <c r="BZ17" s="29">
        <v>0</v>
      </c>
      <c r="CA17" s="27">
        <v>1176398</v>
      </c>
      <c r="CB17" s="28">
        <v>411259</v>
      </c>
      <c r="CC17" s="29">
        <v>1587657</v>
      </c>
      <c r="CD17" s="27">
        <v>0</v>
      </c>
      <c r="CE17" s="28">
        <v>0</v>
      </c>
      <c r="CF17" s="29">
        <v>0</v>
      </c>
      <c r="CG17" s="27">
        <v>1155832</v>
      </c>
      <c r="CH17" s="28">
        <v>-735</v>
      </c>
      <c r="CI17" s="29">
        <v>1155097</v>
      </c>
      <c r="CJ17" s="27">
        <v>1664557</v>
      </c>
      <c r="CK17" s="28">
        <v>0</v>
      </c>
      <c r="CL17" s="29">
        <v>1664557</v>
      </c>
      <c r="CM17" s="27">
        <v>0</v>
      </c>
      <c r="CN17" s="28">
        <v>0</v>
      </c>
      <c r="CO17" s="29">
        <v>0</v>
      </c>
      <c r="CP17" s="27">
        <v>3948757</v>
      </c>
      <c r="CQ17" s="28">
        <v>0</v>
      </c>
      <c r="CR17" s="29">
        <v>3948757</v>
      </c>
      <c r="CS17" s="27">
        <v>895000</v>
      </c>
      <c r="CT17" s="28">
        <v>0</v>
      </c>
      <c r="CU17" s="29">
        <v>895000</v>
      </c>
      <c r="CV17" s="27">
        <v>0</v>
      </c>
      <c r="CW17" s="28">
        <v>0</v>
      </c>
      <c r="CX17" s="29">
        <v>0</v>
      </c>
      <c r="CY17" s="27">
        <v>2469501</v>
      </c>
      <c r="CZ17" s="28">
        <v>36365</v>
      </c>
      <c r="DA17" s="29">
        <v>2505866</v>
      </c>
      <c r="DB17" s="27">
        <v>296615</v>
      </c>
      <c r="DC17" s="28">
        <v>0</v>
      </c>
      <c r="DD17" s="29">
        <v>296615</v>
      </c>
      <c r="DE17" s="27">
        <v>964295</v>
      </c>
      <c r="DF17" s="28">
        <v>13993</v>
      </c>
      <c r="DG17" s="29">
        <v>978288</v>
      </c>
      <c r="DH17" s="27">
        <v>1536340</v>
      </c>
      <c r="DI17" s="28">
        <v>592247</v>
      </c>
      <c r="DJ17" s="29">
        <v>2128587</v>
      </c>
      <c r="DK17" s="27">
        <v>0</v>
      </c>
      <c r="DL17" s="28">
        <v>0</v>
      </c>
      <c r="DM17" s="29">
        <v>0</v>
      </c>
      <c r="DN17" s="27">
        <v>6464</v>
      </c>
      <c r="DO17" s="28">
        <v>0</v>
      </c>
      <c r="DP17" s="29">
        <v>6464</v>
      </c>
      <c r="DQ17" s="27">
        <v>640197</v>
      </c>
      <c r="DR17" s="28">
        <v>98056</v>
      </c>
      <c r="DS17" s="29">
        <v>738253</v>
      </c>
      <c r="DT17" s="27">
        <v>1220231</v>
      </c>
      <c r="DU17" s="28">
        <v>0</v>
      </c>
      <c r="DV17" s="29">
        <v>1220231</v>
      </c>
      <c r="DW17" s="27">
        <v>2861708</v>
      </c>
      <c r="DX17" s="28">
        <v>409310</v>
      </c>
      <c r="DY17" s="29">
        <v>3271018</v>
      </c>
      <c r="DZ17" s="27">
        <v>1293804</v>
      </c>
      <c r="EA17" s="28">
        <v>0</v>
      </c>
      <c r="EB17" s="29">
        <v>1293804</v>
      </c>
      <c r="EC17" s="27">
        <v>0</v>
      </c>
      <c r="ED17" s="28">
        <v>0</v>
      </c>
      <c r="EE17" s="29">
        <v>0</v>
      </c>
      <c r="EF17" s="27" cm="1">
        <f t="array" ref="EF17">SUMPRODUCT((D17:EE17)*($D$5:$EE$5="Regulated"))</f>
        <v>91827661</v>
      </c>
      <c r="EG17" s="27" cm="1">
        <f t="array" ref="EG17">SUMPRODUCT((D17:EE17)*($D$5:$EE$5="Unregulated"))</f>
        <v>7357710</v>
      </c>
      <c r="EH17" s="33">
        <f t="shared" si="0"/>
        <v>99185371</v>
      </c>
    </row>
    <row r="18" spans="1:138" ht="23.65" customHeight="1">
      <c r="A18" s="32"/>
      <c r="B18" s="28" t="s">
        <v>64</v>
      </c>
      <c r="C18" s="29" t="s">
        <v>65</v>
      </c>
      <c r="D18" s="27">
        <v>-7669116</v>
      </c>
      <c r="E18" s="28">
        <v>35259173</v>
      </c>
      <c r="F18" s="29">
        <v>27590057</v>
      </c>
      <c r="G18" s="27">
        <v>0</v>
      </c>
      <c r="H18" s="28">
        <v>0</v>
      </c>
      <c r="I18" s="29">
        <v>0</v>
      </c>
      <c r="J18" s="27">
        <v>0</v>
      </c>
      <c r="K18" s="28">
        <v>35455</v>
      </c>
      <c r="L18" s="29">
        <v>35455</v>
      </c>
      <c r="M18" s="27">
        <v>20696</v>
      </c>
      <c r="N18" s="28">
        <v>7981969</v>
      </c>
      <c r="O18" s="29">
        <v>8002665</v>
      </c>
      <c r="P18" s="27">
        <v>0</v>
      </c>
      <c r="Q18" s="28">
        <v>9088186</v>
      </c>
      <c r="R18" s="29">
        <v>9088186</v>
      </c>
      <c r="S18" s="27">
        <v>3669834</v>
      </c>
      <c r="T18" s="28">
        <v>0</v>
      </c>
      <c r="U18" s="29">
        <v>3669834</v>
      </c>
      <c r="V18" s="27">
        <v>0</v>
      </c>
      <c r="W18" s="28">
        <v>2134000</v>
      </c>
      <c r="X18" s="29">
        <v>2134000</v>
      </c>
      <c r="Y18" s="27">
        <v>1063325</v>
      </c>
      <c r="Z18" s="28">
        <v>84187004</v>
      </c>
      <c r="AA18" s="29">
        <v>85250329</v>
      </c>
      <c r="AB18" s="27">
        <v>13023076</v>
      </c>
      <c r="AC18" s="28">
        <v>68571739</v>
      </c>
      <c r="AD18" s="29">
        <v>81594815</v>
      </c>
      <c r="AE18" s="27">
        <v>-1142020</v>
      </c>
      <c r="AF18" s="28">
        <v>58805750</v>
      </c>
      <c r="AG18" s="29">
        <v>57663730</v>
      </c>
      <c r="AH18" s="27">
        <v>423310</v>
      </c>
      <c r="AI18" s="28">
        <v>3219650</v>
      </c>
      <c r="AJ18" s="29">
        <v>3642960</v>
      </c>
      <c r="AK18" s="27">
        <v>29210</v>
      </c>
      <c r="AL18" s="28">
        <v>12803</v>
      </c>
      <c r="AM18" s="29">
        <v>42013</v>
      </c>
      <c r="AN18" s="27">
        <v>1391384</v>
      </c>
      <c r="AO18" s="28">
        <v>15477408</v>
      </c>
      <c r="AP18" s="29">
        <v>16868792</v>
      </c>
      <c r="AQ18" s="27">
        <v>11502478</v>
      </c>
      <c r="AR18" s="28">
        <v>5982510</v>
      </c>
      <c r="AS18" s="29">
        <v>17484988</v>
      </c>
      <c r="AT18" s="27">
        <v>3273697</v>
      </c>
      <c r="AU18" s="28">
        <v>38</v>
      </c>
      <c r="AV18" s="29">
        <v>3273735</v>
      </c>
      <c r="AW18" s="27">
        <v>3816992</v>
      </c>
      <c r="AX18" s="28">
        <v>6752357</v>
      </c>
      <c r="AY18" s="29">
        <v>10569349</v>
      </c>
      <c r="AZ18" s="27">
        <v>-1714817</v>
      </c>
      <c r="BA18" s="28">
        <v>37502844</v>
      </c>
      <c r="BB18" s="29">
        <v>35788027</v>
      </c>
      <c r="BC18" s="27">
        <v>1509900</v>
      </c>
      <c r="BD18" s="28">
        <v>20203529</v>
      </c>
      <c r="BE18" s="29">
        <v>21713429</v>
      </c>
      <c r="BF18" s="27">
        <v>357832</v>
      </c>
      <c r="BG18" s="28">
        <v>12335359</v>
      </c>
      <c r="BH18" s="29">
        <v>12693191</v>
      </c>
      <c r="BI18" s="27">
        <v>2032000</v>
      </c>
      <c r="BJ18" s="28">
        <v>94000</v>
      </c>
      <c r="BK18" s="29">
        <v>2126000</v>
      </c>
      <c r="BL18" s="27">
        <v>135832</v>
      </c>
      <c r="BM18" s="28">
        <v>1074725</v>
      </c>
      <c r="BN18" s="29">
        <v>1210557</v>
      </c>
      <c r="BO18" s="27">
        <v>4646184</v>
      </c>
      <c r="BP18" s="28">
        <v>15729087</v>
      </c>
      <c r="BQ18" s="29">
        <v>20375271</v>
      </c>
      <c r="BR18" s="27">
        <v>2692220</v>
      </c>
      <c r="BS18" s="28">
        <v>25856059</v>
      </c>
      <c r="BT18" s="29">
        <v>28548279</v>
      </c>
      <c r="BU18" s="27">
        <v>-1100201</v>
      </c>
      <c r="BV18" s="28">
        <v>13175382</v>
      </c>
      <c r="BW18" s="29">
        <v>12075181</v>
      </c>
      <c r="BX18" s="27">
        <v>0</v>
      </c>
      <c r="BY18" s="28">
        <v>-13800</v>
      </c>
      <c r="BZ18" s="29">
        <v>-13800</v>
      </c>
      <c r="CA18" s="27">
        <v>1911303</v>
      </c>
      <c r="CB18" s="28">
        <v>20381006</v>
      </c>
      <c r="CC18" s="29">
        <v>22292309</v>
      </c>
      <c r="CD18" s="27">
        <v>0</v>
      </c>
      <c r="CE18" s="28">
        <v>104889</v>
      </c>
      <c r="CF18" s="29">
        <v>104889</v>
      </c>
      <c r="CG18" s="27">
        <v>2492326</v>
      </c>
      <c r="CH18" s="28">
        <v>1953325</v>
      </c>
      <c r="CI18" s="29">
        <v>4445651</v>
      </c>
      <c r="CJ18" s="27">
        <v>4781496</v>
      </c>
      <c r="CK18" s="28">
        <v>0</v>
      </c>
      <c r="CL18" s="29">
        <v>4781496</v>
      </c>
      <c r="CM18" s="27">
        <v>0</v>
      </c>
      <c r="CN18" s="28">
        <v>446359</v>
      </c>
      <c r="CO18" s="29">
        <v>446359</v>
      </c>
      <c r="CP18" s="27">
        <v>0</v>
      </c>
      <c r="CQ18" s="28">
        <v>52917416</v>
      </c>
      <c r="CR18" s="29">
        <v>52917416</v>
      </c>
      <c r="CS18" s="27">
        <v>47000</v>
      </c>
      <c r="CT18" s="28">
        <v>0</v>
      </c>
      <c r="CU18" s="29">
        <v>47000</v>
      </c>
      <c r="CV18" s="27">
        <v>0</v>
      </c>
      <c r="CW18" s="28">
        <v>59158648</v>
      </c>
      <c r="CX18" s="29">
        <v>59158648</v>
      </c>
      <c r="CY18" s="27">
        <v>-3727809</v>
      </c>
      <c r="CZ18" s="28">
        <v>28587</v>
      </c>
      <c r="DA18" s="29">
        <v>-3699222</v>
      </c>
      <c r="DB18" s="27">
        <v>-478864</v>
      </c>
      <c r="DC18" s="28">
        <v>962824</v>
      </c>
      <c r="DD18" s="29">
        <v>483960</v>
      </c>
      <c r="DE18" s="27">
        <v>36547</v>
      </c>
      <c r="DF18" s="28">
        <v>19680535</v>
      </c>
      <c r="DG18" s="29">
        <v>19717082</v>
      </c>
      <c r="DH18" s="27">
        <v>349073</v>
      </c>
      <c r="DI18" s="28">
        <v>27036851</v>
      </c>
      <c r="DJ18" s="29">
        <v>27385924</v>
      </c>
      <c r="DK18" s="27">
        <v>0</v>
      </c>
      <c r="DL18" s="28">
        <v>241444</v>
      </c>
      <c r="DM18" s="29">
        <v>241444</v>
      </c>
      <c r="DN18" s="27">
        <v>0</v>
      </c>
      <c r="DO18" s="28">
        <v>0</v>
      </c>
      <c r="DP18" s="29">
        <v>0</v>
      </c>
      <c r="DQ18" s="27">
        <v>8598</v>
      </c>
      <c r="DR18" s="28">
        <v>1108473</v>
      </c>
      <c r="DS18" s="29">
        <v>1117071</v>
      </c>
      <c r="DT18" s="27">
        <v>788076</v>
      </c>
      <c r="DU18" s="28">
        <v>0</v>
      </c>
      <c r="DV18" s="29">
        <v>788076</v>
      </c>
      <c r="DW18" s="27">
        <v>-314470</v>
      </c>
      <c r="DX18" s="28">
        <v>13044977</v>
      </c>
      <c r="DY18" s="29">
        <v>12730507</v>
      </c>
      <c r="DZ18" s="27">
        <v>4438922</v>
      </c>
      <c r="EA18" s="28">
        <v>3566776</v>
      </c>
      <c r="EB18" s="29">
        <v>8005698</v>
      </c>
      <c r="EC18" s="27">
        <v>0</v>
      </c>
      <c r="ED18" s="28">
        <v>0</v>
      </c>
      <c r="EE18" s="29">
        <v>0</v>
      </c>
      <c r="EF18" s="27" cm="1">
        <f t="array" ref="EF18">SUMPRODUCT((D18:EE18)*($D$5:$EE$5="Regulated"))</f>
        <v>48294014</v>
      </c>
      <c r="EG18" s="27" cm="1">
        <f t="array" ref="EG18">SUMPRODUCT((D18:EE18)*($D$5:$EE$5="Unregulated"))</f>
        <v>624097337</v>
      </c>
      <c r="EH18" s="33">
        <f t="shared" si="0"/>
        <v>672391351</v>
      </c>
    </row>
    <row r="19" spans="1:138" ht="23.65" customHeight="1">
      <c r="A19" s="32"/>
      <c r="B19" s="28" t="s">
        <v>66</v>
      </c>
      <c r="C19" s="29" t="s">
        <v>67</v>
      </c>
      <c r="D19" s="27">
        <v>7538235</v>
      </c>
      <c r="E19" s="28">
        <v>36174406</v>
      </c>
      <c r="F19" s="29">
        <v>43712641</v>
      </c>
      <c r="G19" s="27">
        <v>107683092</v>
      </c>
      <c r="H19" s="28">
        <v>0</v>
      </c>
      <c r="I19" s="29">
        <v>107683092</v>
      </c>
      <c r="J19" s="27">
        <v>15903676</v>
      </c>
      <c r="K19" s="28">
        <v>36589</v>
      </c>
      <c r="L19" s="29">
        <v>15940265</v>
      </c>
      <c r="M19" s="27">
        <v>23351305</v>
      </c>
      <c r="N19" s="28">
        <v>12354737</v>
      </c>
      <c r="O19" s="29">
        <v>35706042</v>
      </c>
      <c r="P19" s="27">
        <v>24668846</v>
      </c>
      <c r="Q19" s="28">
        <v>9373402</v>
      </c>
      <c r="R19" s="29">
        <v>34042248</v>
      </c>
      <c r="S19" s="27">
        <v>40617592</v>
      </c>
      <c r="T19" s="28">
        <v>0</v>
      </c>
      <c r="U19" s="29">
        <v>40617592</v>
      </c>
      <c r="V19" s="27">
        <v>224900000</v>
      </c>
      <c r="W19" s="28">
        <v>2134000</v>
      </c>
      <c r="X19" s="29">
        <v>227034000</v>
      </c>
      <c r="Y19" s="27">
        <v>41283581</v>
      </c>
      <c r="Z19" s="28">
        <v>86652437</v>
      </c>
      <c r="AA19" s="29">
        <v>127936018</v>
      </c>
      <c r="AB19" s="27">
        <v>69099403</v>
      </c>
      <c r="AC19" s="28">
        <v>68571739</v>
      </c>
      <c r="AD19" s="29">
        <v>137671142</v>
      </c>
      <c r="AE19" s="27">
        <v>42314927</v>
      </c>
      <c r="AF19" s="28">
        <v>80239533</v>
      </c>
      <c r="AG19" s="29">
        <v>122554460</v>
      </c>
      <c r="AH19" s="27">
        <v>18411493</v>
      </c>
      <c r="AI19" s="28">
        <v>3219650</v>
      </c>
      <c r="AJ19" s="29">
        <v>21631143</v>
      </c>
      <c r="AK19" s="27">
        <v>5479912</v>
      </c>
      <c r="AL19" s="28">
        <v>178516</v>
      </c>
      <c r="AM19" s="29">
        <v>5658428</v>
      </c>
      <c r="AN19" s="27">
        <v>15972125</v>
      </c>
      <c r="AO19" s="28">
        <v>22488573</v>
      </c>
      <c r="AP19" s="29">
        <v>38460698</v>
      </c>
      <c r="AQ19" s="27">
        <v>37377224</v>
      </c>
      <c r="AR19" s="28">
        <v>5992687</v>
      </c>
      <c r="AS19" s="29">
        <v>43369911</v>
      </c>
      <c r="AT19" s="27">
        <v>28070997</v>
      </c>
      <c r="AU19" s="28">
        <v>31658</v>
      </c>
      <c r="AV19" s="29">
        <v>28102655</v>
      </c>
      <c r="AW19" s="27">
        <v>46859125</v>
      </c>
      <c r="AX19" s="28">
        <v>6752357</v>
      </c>
      <c r="AY19" s="29">
        <v>53611482</v>
      </c>
      <c r="AZ19" s="27">
        <v>27875743</v>
      </c>
      <c r="BA19" s="28">
        <v>51029015</v>
      </c>
      <c r="BB19" s="29">
        <v>78904758</v>
      </c>
      <c r="BC19" s="27">
        <v>31467905</v>
      </c>
      <c r="BD19" s="28">
        <v>20203529</v>
      </c>
      <c r="BE19" s="29">
        <v>51671434</v>
      </c>
      <c r="BF19" s="27">
        <v>8271420</v>
      </c>
      <c r="BG19" s="28">
        <v>16245685</v>
      </c>
      <c r="BH19" s="29">
        <v>24517105</v>
      </c>
      <c r="BI19" s="27">
        <v>56445000</v>
      </c>
      <c r="BJ19" s="28">
        <v>94000</v>
      </c>
      <c r="BK19" s="29">
        <v>56539000</v>
      </c>
      <c r="BL19" s="27">
        <v>4037123</v>
      </c>
      <c r="BM19" s="28">
        <v>1161159</v>
      </c>
      <c r="BN19" s="29">
        <v>5198282</v>
      </c>
      <c r="BO19" s="27">
        <v>17372904</v>
      </c>
      <c r="BP19" s="28">
        <v>15729087</v>
      </c>
      <c r="BQ19" s="29">
        <v>33101991</v>
      </c>
      <c r="BR19" s="27">
        <v>19533674</v>
      </c>
      <c r="BS19" s="28">
        <v>25856059</v>
      </c>
      <c r="BT19" s="29">
        <v>45389733</v>
      </c>
      <c r="BU19" s="27">
        <v>12604369</v>
      </c>
      <c r="BV19" s="28">
        <v>19551972</v>
      </c>
      <c r="BW19" s="29">
        <v>32156341</v>
      </c>
      <c r="BX19" s="27">
        <v>1470348</v>
      </c>
      <c r="BY19" s="28">
        <v>-14518</v>
      </c>
      <c r="BZ19" s="29">
        <v>1455830</v>
      </c>
      <c r="CA19" s="27">
        <v>17126051</v>
      </c>
      <c r="CB19" s="28">
        <v>20794958</v>
      </c>
      <c r="CC19" s="29">
        <v>37921009</v>
      </c>
      <c r="CD19" s="27">
        <v>17892574</v>
      </c>
      <c r="CE19" s="28">
        <v>104889</v>
      </c>
      <c r="CF19" s="29">
        <v>17997463</v>
      </c>
      <c r="CG19" s="27">
        <v>14133599</v>
      </c>
      <c r="CH19" s="28">
        <v>1952590</v>
      </c>
      <c r="CI19" s="29">
        <v>16086189</v>
      </c>
      <c r="CJ19" s="27">
        <v>21428484</v>
      </c>
      <c r="CK19" s="28">
        <v>0</v>
      </c>
      <c r="CL19" s="29">
        <v>21428484</v>
      </c>
      <c r="CM19" s="27">
        <v>26336931</v>
      </c>
      <c r="CN19" s="28">
        <v>452342</v>
      </c>
      <c r="CO19" s="29">
        <v>26789273</v>
      </c>
      <c r="CP19" s="27">
        <v>36384968</v>
      </c>
      <c r="CQ19" s="28">
        <v>81910828</v>
      </c>
      <c r="CR19" s="29">
        <v>118295796</v>
      </c>
      <c r="CS19" s="27">
        <v>21442000</v>
      </c>
      <c r="CT19" s="28">
        <v>0</v>
      </c>
      <c r="CU19" s="29">
        <v>21442000</v>
      </c>
      <c r="CV19" s="27">
        <v>18870640</v>
      </c>
      <c r="CW19" s="28">
        <v>59181039</v>
      </c>
      <c r="CX19" s="29">
        <v>78051679</v>
      </c>
      <c r="CY19" s="27">
        <v>10493182</v>
      </c>
      <c r="CZ19" s="28">
        <v>64952</v>
      </c>
      <c r="DA19" s="29">
        <v>10558134</v>
      </c>
      <c r="DB19" s="27">
        <v>2165814</v>
      </c>
      <c r="DC19" s="28">
        <v>962824</v>
      </c>
      <c r="DD19" s="29">
        <v>3128638</v>
      </c>
      <c r="DE19" s="27">
        <v>8357330</v>
      </c>
      <c r="DF19" s="28">
        <v>19694528</v>
      </c>
      <c r="DG19" s="29">
        <v>28051858</v>
      </c>
      <c r="DH19" s="27">
        <v>13144857</v>
      </c>
      <c r="DI19" s="28">
        <v>36385435</v>
      </c>
      <c r="DJ19" s="29">
        <v>49530292</v>
      </c>
      <c r="DK19" s="27">
        <v>27436200</v>
      </c>
      <c r="DL19" s="28">
        <v>242223</v>
      </c>
      <c r="DM19" s="29">
        <v>27678423</v>
      </c>
      <c r="DN19" s="27">
        <v>5071867</v>
      </c>
      <c r="DO19" s="28">
        <v>1614858</v>
      </c>
      <c r="DP19" s="29">
        <v>6686725</v>
      </c>
      <c r="DQ19" s="27">
        <v>8128157</v>
      </c>
      <c r="DR19" s="28">
        <v>1619074</v>
      </c>
      <c r="DS19" s="29">
        <v>9747231</v>
      </c>
      <c r="DT19" s="27">
        <v>9460546</v>
      </c>
      <c r="DU19" s="28">
        <v>452313</v>
      </c>
      <c r="DV19" s="29">
        <v>9912859</v>
      </c>
      <c r="DW19" s="27">
        <v>20386753</v>
      </c>
      <c r="DX19" s="28">
        <v>23519128</v>
      </c>
      <c r="DY19" s="29">
        <v>43905881</v>
      </c>
      <c r="DZ19" s="27">
        <v>33815856</v>
      </c>
      <c r="EA19" s="28">
        <v>3566776</v>
      </c>
      <c r="EB19" s="29">
        <v>37382632</v>
      </c>
      <c r="EC19" s="27">
        <v>17641673</v>
      </c>
      <c r="ED19" s="28">
        <v>0</v>
      </c>
      <c r="EE19" s="29">
        <v>17641673</v>
      </c>
      <c r="EF19" s="27" cm="1">
        <f t="array" ref="EF19">SUMPRODUCT((D19:EE19)*($D$5:$EE$5="Regulated"))</f>
        <v>1258327501</v>
      </c>
      <c r="EG19" s="27" cm="1">
        <f t="array" ref="EG19">SUMPRODUCT((D19:EE19)*($D$5:$EE$5="Unregulated"))</f>
        <v>736575029</v>
      </c>
      <c r="EH19" s="33">
        <f t="shared" si="0"/>
        <v>1994902530</v>
      </c>
    </row>
    <row r="20" spans="1:138" ht="23.65" customHeight="1">
      <c r="A20" s="32"/>
      <c r="B20" s="28" t="s">
        <v>68</v>
      </c>
      <c r="C20" s="29" t="s">
        <v>69</v>
      </c>
      <c r="D20" s="27">
        <v>24973676</v>
      </c>
      <c r="E20" s="28">
        <v>37122363</v>
      </c>
      <c r="F20" s="29">
        <v>62096039</v>
      </c>
      <c r="G20" s="27">
        <v>145307622</v>
      </c>
      <c r="H20" s="28">
        <v>26402</v>
      </c>
      <c r="I20" s="29">
        <v>145334024</v>
      </c>
      <c r="J20" s="27">
        <v>30836547</v>
      </c>
      <c r="K20" s="28">
        <v>61853</v>
      </c>
      <c r="L20" s="29">
        <v>30898400</v>
      </c>
      <c r="M20" s="27">
        <v>43209123</v>
      </c>
      <c r="N20" s="28">
        <v>16775860</v>
      </c>
      <c r="O20" s="29">
        <v>59984983</v>
      </c>
      <c r="P20" s="27">
        <v>36727627</v>
      </c>
      <c r="Q20" s="28">
        <v>10385137</v>
      </c>
      <c r="R20" s="29">
        <v>47112764</v>
      </c>
      <c r="S20" s="27">
        <v>55641731</v>
      </c>
      <c r="T20" s="28">
        <v>0</v>
      </c>
      <c r="U20" s="29">
        <v>55641731</v>
      </c>
      <c r="V20" s="27">
        <v>271245000</v>
      </c>
      <c r="W20" s="28">
        <v>2134000</v>
      </c>
      <c r="X20" s="29">
        <v>273379000</v>
      </c>
      <c r="Y20" s="27">
        <v>59063949</v>
      </c>
      <c r="Z20" s="28">
        <v>90332436</v>
      </c>
      <c r="AA20" s="29">
        <v>149396385</v>
      </c>
      <c r="AB20" s="27">
        <v>83979820</v>
      </c>
      <c r="AC20" s="28">
        <v>68571974</v>
      </c>
      <c r="AD20" s="29">
        <v>152551794</v>
      </c>
      <c r="AE20" s="27">
        <v>54475891</v>
      </c>
      <c r="AF20" s="28">
        <v>84736560</v>
      </c>
      <c r="AG20" s="29">
        <v>139212451</v>
      </c>
      <c r="AH20" s="27">
        <v>33430464</v>
      </c>
      <c r="AI20" s="28">
        <v>4262331</v>
      </c>
      <c r="AJ20" s="29">
        <v>37692795</v>
      </c>
      <c r="AK20" s="27">
        <v>9298868</v>
      </c>
      <c r="AL20" s="28">
        <v>190876</v>
      </c>
      <c r="AM20" s="29">
        <v>9489744</v>
      </c>
      <c r="AN20" s="27">
        <v>20929463</v>
      </c>
      <c r="AO20" s="28">
        <v>23978056</v>
      </c>
      <c r="AP20" s="29">
        <v>44907519</v>
      </c>
      <c r="AQ20" s="27">
        <v>46081347</v>
      </c>
      <c r="AR20" s="28">
        <v>6027752</v>
      </c>
      <c r="AS20" s="29">
        <v>52109099</v>
      </c>
      <c r="AT20" s="27">
        <v>36953778</v>
      </c>
      <c r="AU20" s="28">
        <v>31658</v>
      </c>
      <c r="AV20" s="29">
        <v>36985436</v>
      </c>
      <c r="AW20" s="27">
        <v>53079576</v>
      </c>
      <c r="AX20" s="28">
        <v>6752357</v>
      </c>
      <c r="AY20" s="29">
        <v>59831933</v>
      </c>
      <c r="AZ20" s="27">
        <v>36255291</v>
      </c>
      <c r="BA20" s="28">
        <v>53896114</v>
      </c>
      <c r="BB20" s="29">
        <v>90151405</v>
      </c>
      <c r="BC20" s="27">
        <v>41531831</v>
      </c>
      <c r="BD20" s="28">
        <v>21351114</v>
      </c>
      <c r="BE20" s="29">
        <v>62882945</v>
      </c>
      <c r="BF20" s="27">
        <v>12858495</v>
      </c>
      <c r="BG20" s="28">
        <v>17459102</v>
      </c>
      <c r="BH20" s="29">
        <v>30317597</v>
      </c>
      <c r="BI20" s="27">
        <v>76564000</v>
      </c>
      <c r="BJ20" s="28">
        <v>94000</v>
      </c>
      <c r="BK20" s="29">
        <v>76658000</v>
      </c>
      <c r="BL20" s="27">
        <v>5084627</v>
      </c>
      <c r="BM20" s="28">
        <v>1161159</v>
      </c>
      <c r="BN20" s="29">
        <v>6245786</v>
      </c>
      <c r="BO20" s="27">
        <v>22390994</v>
      </c>
      <c r="BP20" s="28">
        <v>15907602</v>
      </c>
      <c r="BQ20" s="29">
        <v>38298596</v>
      </c>
      <c r="BR20" s="27">
        <v>24285899</v>
      </c>
      <c r="BS20" s="28">
        <v>27000391</v>
      </c>
      <c r="BT20" s="29">
        <v>51286290</v>
      </c>
      <c r="BU20" s="27">
        <v>19831683</v>
      </c>
      <c r="BV20" s="28">
        <v>21574765</v>
      </c>
      <c r="BW20" s="29">
        <v>41406448</v>
      </c>
      <c r="BX20" s="27">
        <v>7815895</v>
      </c>
      <c r="BY20" s="28">
        <v>-10388</v>
      </c>
      <c r="BZ20" s="29">
        <v>7805507</v>
      </c>
      <c r="CA20" s="27">
        <v>24940513</v>
      </c>
      <c r="CB20" s="28">
        <v>20794958</v>
      </c>
      <c r="CC20" s="29">
        <v>45735471</v>
      </c>
      <c r="CD20" s="27">
        <v>23531506</v>
      </c>
      <c r="CE20" s="28">
        <v>104889</v>
      </c>
      <c r="CF20" s="29">
        <v>23636395</v>
      </c>
      <c r="CG20" s="27">
        <v>16662787</v>
      </c>
      <c r="CH20" s="28">
        <v>1965057</v>
      </c>
      <c r="CI20" s="29">
        <v>18627844</v>
      </c>
      <c r="CJ20" s="27">
        <v>27431314</v>
      </c>
      <c r="CK20" s="28">
        <v>9168630</v>
      </c>
      <c r="CL20" s="29">
        <v>36599944</v>
      </c>
      <c r="CM20" s="27">
        <v>38579578</v>
      </c>
      <c r="CN20" s="28">
        <v>452342</v>
      </c>
      <c r="CO20" s="29">
        <v>39031920</v>
      </c>
      <c r="CP20" s="27">
        <v>42996294</v>
      </c>
      <c r="CQ20" s="28">
        <v>83083731</v>
      </c>
      <c r="CR20" s="29">
        <v>126080025</v>
      </c>
      <c r="CS20" s="27">
        <v>30783000</v>
      </c>
      <c r="CT20" s="28">
        <v>0</v>
      </c>
      <c r="CU20" s="29">
        <v>30783000</v>
      </c>
      <c r="CV20" s="27">
        <v>25179904</v>
      </c>
      <c r="CW20" s="28">
        <v>60684507</v>
      </c>
      <c r="CX20" s="29">
        <v>85864411</v>
      </c>
      <c r="CY20" s="27">
        <v>17124820</v>
      </c>
      <c r="CZ20" s="28">
        <v>76131</v>
      </c>
      <c r="DA20" s="29">
        <v>17200951</v>
      </c>
      <c r="DB20" s="27">
        <v>4215809</v>
      </c>
      <c r="DC20" s="28">
        <v>1059223</v>
      </c>
      <c r="DD20" s="29">
        <v>5275032</v>
      </c>
      <c r="DE20" s="27">
        <v>12304909</v>
      </c>
      <c r="DF20" s="28">
        <v>19800687</v>
      </c>
      <c r="DG20" s="29">
        <v>32105596</v>
      </c>
      <c r="DH20" s="27">
        <v>22808478</v>
      </c>
      <c r="DI20" s="28">
        <v>39321026</v>
      </c>
      <c r="DJ20" s="29">
        <v>62129504</v>
      </c>
      <c r="DK20" s="27">
        <v>36048536</v>
      </c>
      <c r="DL20" s="28">
        <v>690872</v>
      </c>
      <c r="DM20" s="29">
        <v>36739408</v>
      </c>
      <c r="DN20" s="27">
        <v>7721864</v>
      </c>
      <c r="DO20" s="28">
        <v>3262317</v>
      </c>
      <c r="DP20" s="29">
        <v>10984181</v>
      </c>
      <c r="DQ20" s="27">
        <v>13263399</v>
      </c>
      <c r="DR20" s="28">
        <v>1912485</v>
      </c>
      <c r="DS20" s="29">
        <v>15175884</v>
      </c>
      <c r="DT20" s="27">
        <v>12149324</v>
      </c>
      <c r="DU20" s="28">
        <v>452313</v>
      </c>
      <c r="DV20" s="29">
        <v>12601637</v>
      </c>
      <c r="DW20" s="27">
        <v>29042410</v>
      </c>
      <c r="DX20" s="28">
        <v>25380249</v>
      </c>
      <c r="DY20" s="29">
        <v>54422659</v>
      </c>
      <c r="DZ20" s="27">
        <v>49872869</v>
      </c>
      <c r="EA20" s="28">
        <v>3991652</v>
      </c>
      <c r="EB20" s="29">
        <v>53864521</v>
      </c>
      <c r="EC20" s="27">
        <v>24196597</v>
      </c>
      <c r="ED20" s="28">
        <v>0</v>
      </c>
      <c r="EE20" s="29">
        <v>24196597</v>
      </c>
      <c r="EF20" s="27" cm="1">
        <f t="array" ref="EF20">SUMPRODUCT((D20:EE20)*($D$5:$EE$5="Regulated"))</f>
        <v>1710707108</v>
      </c>
      <c r="EG20" s="27" cm="1">
        <f t="array" ref="EG20">SUMPRODUCT((D20:EE20)*($D$5:$EE$5="Unregulated"))</f>
        <v>782024543</v>
      </c>
      <c r="EH20" s="33">
        <f t="shared" si="0"/>
        <v>2492731651</v>
      </c>
    </row>
    <row r="21" spans="1:138" ht="23.65" customHeight="1">
      <c r="A21" s="32"/>
      <c r="B21" s="28" t="s">
        <v>70</v>
      </c>
      <c r="C21" s="29" t="s">
        <v>71</v>
      </c>
      <c r="D21" s="27">
        <v>235208931</v>
      </c>
      <c r="E21" s="28">
        <v>28203261</v>
      </c>
      <c r="F21" s="29">
        <v>263412192</v>
      </c>
      <c r="G21" s="27">
        <v>858360125</v>
      </c>
      <c r="H21" s="28">
        <v>13526960</v>
      </c>
      <c r="I21" s="29">
        <v>871887085</v>
      </c>
      <c r="J21" s="27">
        <v>209905801</v>
      </c>
      <c r="K21" s="28">
        <v>1583891</v>
      </c>
      <c r="L21" s="29">
        <v>211489692</v>
      </c>
      <c r="M21" s="27">
        <v>274588987</v>
      </c>
      <c r="N21" s="28">
        <v>11832205</v>
      </c>
      <c r="O21" s="29">
        <v>286421192</v>
      </c>
      <c r="P21" s="27">
        <v>191624709</v>
      </c>
      <c r="Q21" s="28">
        <v>21321075</v>
      </c>
      <c r="R21" s="29">
        <v>212945784</v>
      </c>
      <c r="S21" s="27">
        <v>300974070</v>
      </c>
      <c r="T21" s="28">
        <v>585387</v>
      </c>
      <c r="U21" s="29">
        <v>301559457</v>
      </c>
      <c r="V21" s="27">
        <v>1338550000</v>
      </c>
      <c r="W21" s="28">
        <v>12974000</v>
      </c>
      <c r="X21" s="29">
        <v>1351524000</v>
      </c>
      <c r="Y21" s="27">
        <v>218917698</v>
      </c>
      <c r="Z21" s="28">
        <v>42836812</v>
      </c>
      <c r="AA21" s="29">
        <v>261754510</v>
      </c>
      <c r="AB21" s="27">
        <v>403663445</v>
      </c>
      <c r="AC21" s="28">
        <v>57749237</v>
      </c>
      <c r="AD21" s="29">
        <v>461412682</v>
      </c>
      <c r="AE21" s="27">
        <v>299439308</v>
      </c>
      <c r="AF21" s="28">
        <v>94339824</v>
      </c>
      <c r="AG21" s="29">
        <v>393779132</v>
      </c>
      <c r="AH21" s="27">
        <v>160081884</v>
      </c>
      <c r="AI21" s="28">
        <v>2649866</v>
      </c>
      <c r="AJ21" s="29">
        <v>162731750</v>
      </c>
      <c r="AK21" s="27">
        <v>39175450</v>
      </c>
      <c r="AL21" s="28">
        <v>1511042</v>
      </c>
      <c r="AM21" s="29">
        <v>40686492</v>
      </c>
      <c r="AN21" s="27">
        <v>94957724</v>
      </c>
      <c r="AO21" s="28">
        <v>27637819</v>
      </c>
      <c r="AP21" s="29">
        <v>122595543</v>
      </c>
      <c r="AQ21" s="27">
        <v>274348883</v>
      </c>
      <c r="AR21" s="28">
        <v>5210679</v>
      </c>
      <c r="AS21" s="29">
        <v>279559562</v>
      </c>
      <c r="AT21" s="27">
        <v>187099292</v>
      </c>
      <c r="AU21" s="28">
        <v>486515</v>
      </c>
      <c r="AV21" s="29">
        <v>187585807</v>
      </c>
      <c r="AW21" s="27">
        <v>334298678</v>
      </c>
      <c r="AX21" s="28">
        <v>6752356</v>
      </c>
      <c r="AY21" s="29">
        <v>341051034</v>
      </c>
      <c r="AZ21" s="27">
        <v>218522080</v>
      </c>
      <c r="BA21" s="28">
        <v>67729974</v>
      </c>
      <c r="BB21" s="29">
        <v>286252054</v>
      </c>
      <c r="BC21" s="27">
        <v>161295535</v>
      </c>
      <c r="BD21" s="28">
        <v>26485915</v>
      </c>
      <c r="BE21" s="29">
        <v>187781450</v>
      </c>
      <c r="BF21" s="27">
        <v>108853291</v>
      </c>
      <c r="BG21" s="28">
        <v>29141481</v>
      </c>
      <c r="BH21" s="29">
        <v>137994772</v>
      </c>
      <c r="BI21" s="27">
        <v>350095000</v>
      </c>
      <c r="BJ21" s="28">
        <v>2505000</v>
      </c>
      <c r="BK21" s="29">
        <v>352600000</v>
      </c>
      <c r="BL21" s="27">
        <v>24089166</v>
      </c>
      <c r="BM21" s="28">
        <v>654609</v>
      </c>
      <c r="BN21" s="29">
        <v>24743775</v>
      </c>
      <c r="BO21" s="27">
        <v>81599060</v>
      </c>
      <c r="BP21" s="28">
        <v>10681235</v>
      </c>
      <c r="BQ21" s="29">
        <v>92280295</v>
      </c>
      <c r="BR21" s="27">
        <v>120224195</v>
      </c>
      <c r="BS21" s="28">
        <v>27235840</v>
      </c>
      <c r="BT21" s="29">
        <v>147460035</v>
      </c>
      <c r="BU21" s="27">
        <v>95296510</v>
      </c>
      <c r="BV21" s="28">
        <v>26669440</v>
      </c>
      <c r="BW21" s="29">
        <v>121965950</v>
      </c>
      <c r="BX21" s="27">
        <v>91408394</v>
      </c>
      <c r="BY21" s="28">
        <v>1300642</v>
      </c>
      <c r="BZ21" s="29">
        <v>92709036</v>
      </c>
      <c r="CA21" s="27">
        <v>128894164</v>
      </c>
      <c r="CB21" s="28">
        <v>5329352</v>
      </c>
      <c r="CC21" s="29">
        <v>134223516</v>
      </c>
      <c r="CD21" s="27">
        <v>120138042</v>
      </c>
      <c r="CE21" s="28">
        <v>1362765</v>
      </c>
      <c r="CF21" s="29">
        <v>121500807</v>
      </c>
      <c r="CG21" s="27">
        <v>82318106</v>
      </c>
      <c r="CH21" s="28">
        <v>1158671</v>
      </c>
      <c r="CI21" s="29">
        <v>83476777</v>
      </c>
      <c r="CJ21" s="27">
        <v>133983526</v>
      </c>
      <c r="CK21" s="28">
        <v>10210313</v>
      </c>
      <c r="CL21" s="29">
        <v>144193839</v>
      </c>
      <c r="CM21" s="27">
        <v>235911925</v>
      </c>
      <c r="CN21" s="28">
        <v>4992040</v>
      </c>
      <c r="CO21" s="29">
        <v>240903965</v>
      </c>
      <c r="CP21" s="27">
        <v>225811602</v>
      </c>
      <c r="CQ21" s="28">
        <v>73935611</v>
      </c>
      <c r="CR21" s="29">
        <v>299747213</v>
      </c>
      <c r="CS21" s="27">
        <v>167580000</v>
      </c>
      <c r="CT21" s="28">
        <v>30000</v>
      </c>
      <c r="CU21" s="29">
        <v>167610000</v>
      </c>
      <c r="CV21" s="27">
        <v>218077770</v>
      </c>
      <c r="CW21" s="28">
        <v>46257722</v>
      </c>
      <c r="CX21" s="29">
        <v>264335492</v>
      </c>
      <c r="CY21" s="27">
        <v>137720498</v>
      </c>
      <c r="CZ21" s="28">
        <v>304711</v>
      </c>
      <c r="DA21" s="29">
        <v>138025209</v>
      </c>
      <c r="DB21" s="27">
        <v>29182371</v>
      </c>
      <c r="DC21" s="28">
        <v>789986</v>
      </c>
      <c r="DD21" s="29">
        <v>29972357</v>
      </c>
      <c r="DE21" s="27">
        <v>57574599</v>
      </c>
      <c r="DF21" s="28">
        <v>19713884</v>
      </c>
      <c r="DG21" s="29">
        <v>77288483</v>
      </c>
      <c r="DH21" s="27">
        <v>153469139</v>
      </c>
      <c r="DI21" s="28">
        <v>56801585</v>
      </c>
      <c r="DJ21" s="29">
        <v>210270724</v>
      </c>
      <c r="DK21" s="27">
        <v>224202031</v>
      </c>
      <c r="DL21" s="28">
        <v>2020991</v>
      </c>
      <c r="DM21" s="29">
        <v>226223022</v>
      </c>
      <c r="DN21" s="27">
        <v>27518590</v>
      </c>
      <c r="DO21" s="28">
        <v>15421806</v>
      </c>
      <c r="DP21" s="29">
        <v>42940396</v>
      </c>
      <c r="DQ21" s="27">
        <v>76844241</v>
      </c>
      <c r="DR21" s="28">
        <v>1351930</v>
      </c>
      <c r="DS21" s="29">
        <v>78196171</v>
      </c>
      <c r="DT21" s="27">
        <v>65853657</v>
      </c>
      <c r="DU21" s="28">
        <v>183548</v>
      </c>
      <c r="DV21" s="29">
        <v>66037205</v>
      </c>
      <c r="DW21" s="27">
        <v>133697721</v>
      </c>
      <c r="DX21" s="28">
        <v>30504106</v>
      </c>
      <c r="DY21" s="29">
        <v>164201827</v>
      </c>
      <c r="DZ21" s="27">
        <v>231217358</v>
      </c>
      <c r="EA21" s="28">
        <v>2486577</v>
      </c>
      <c r="EB21" s="29">
        <v>233703935</v>
      </c>
      <c r="EC21" s="27">
        <v>120929920</v>
      </c>
      <c r="ED21" s="28">
        <v>0</v>
      </c>
      <c r="EE21" s="29">
        <v>120929920</v>
      </c>
      <c r="EF21" s="27" cm="1">
        <f t="array" ref="EF21">SUMPRODUCT((D21:EE21)*($D$5:$EE$5="Regulated"))</f>
        <v>9243503476</v>
      </c>
      <c r="EG21" s="27" cm="1">
        <f t="array" ref="EG21">SUMPRODUCT((D21:EE21)*($D$5:$EE$5="Unregulated"))</f>
        <v>794460663</v>
      </c>
      <c r="EH21" s="33">
        <f t="shared" si="0"/>
        <v>10037964139</v>
      </c>
    </row>
    <row r="22" spans="1:138" ht="23.65" customHeight="1">
      <c r="A22" s="32"/>
      <c r="B22" s="28" t="s">
        <v>72</v>
      </c>
      <c r="C22" s="29" t="s">
        <v>73</v>
      </c>
      <c r="D22" s="27">
        <v>5029681</v>
      </c>
      <c r="E22" s="28">
        <v>7459890</v>
      </c>
      <c r="F22" s="29">
        <v>12489571</v>
      </c>
      <c r="G22" s="27">
        <v>69290594</v>
      </c>
      <c r="H22" s="28">
        <v>91956327</v>
      </c>
      <c r="I22" s="29">
        <v>161246921</v>
      </c>
      <c r="J22" s="27">
        <v>5126601</v>
      </c>
      <c r="K22" s="28">
        <v>178463</v>
      </c>
      <c r="L22" s="29">
        <v>5305064</v>
      </c>
      <c r="M22" s="27">
        <v>964489</v>
      </c>
      <c r="N22" s="28">
        <v>7880970</v>
      </c>
      <c r="O22" s="29">
        <v>8845459</v>
      </c>
      <c r="P22" s="27">
        <v>2522230</v>
      </c>
      <c r="Q22" s="28">
        <v>5394876</v>
      </c>
      <c r="R22" s="29">
        <v>7917106</v>
      </c>
      <c r="S22" s="27">
        <v>19466684</v>
      </c>
      <c r="T22" s="28">
        <v>0</v>
      </c>
      <c r="U22" s="29">
        <v>19466684</v>
      </c>
      <c r="V22" s="27">
        <v>37553000</v>
      </c>
      <c r="W22" s="28">
        <v>379697000</v>
      </c>
      <c r="X22" s="29">
        <v>417250000</v>
      </c>
      <c r="Y22" s="27">
        <v>6339788</v>
      </c>
      <c r="Z22" s="28">
        <v>11219210</v>
      </c>
      <c r="AA22" s="29">
        <v>17558998</v>
      </c>
      <c r="AB22" s="27">
        <v>6665954</v>
      </c>
      <c r="AC22" s="28">
        <v>15482921</v>
      </c>
      <c r="AD22" s="29">
        <v>22148875</v>
      </c>
      <c r="AE22" s="27">
        <v>2012221</v>
      </c>
      <c r="AF22" s="28">
        <v>-24762832</v>
      </c>
      <c r="AG22" s="29">
        <v>-22750611</v>
      </c>
      <c r="AH22" s="27">
        <v>3375105</v>
      </c>
      <c r="AI22" s="28">
        <v>856978</v>
      </c>
      <c r="AJ22" s="29">
        <v>4232083</v>
      </c>
      <c r="AK22" s="27">
        <v>886212</v>
      </c>
      <c r="AL22" s="28">
        <v>0</v>
      </c>
      <c r="AM22" s="29">
        <v>886212</v>
      </c>
      <c r="AN22" s="27">
        <v>611486</v>
      </c>
      <c r="AO22" s="28">
        <v>-7048884</v>
      </c>
      <c r="AP22" s="29">
        <v>-6437398</v>
      </c>
      <c r="AQ22" s="27">
        <v>18322029</v>
      </c>
      <c r="AR22" s="28">
        <v>286998</v>
      </c>
      <c r="AS22" s="29">
        <v>18609027</v>
      </c>
      <c r="AT22" s="27">
        <v>1534527</v>
      </c>
      <c r="AU22" s="28">
        <v>7756899</v>
      </c>
      <c r="AV22" s="29">
        <v>9291426</v>
      </c>
      <c r="AW22" s="27">
        <v>1828191</v>
      </c>
      <c r="AX22" s="28">
        <v>2507875</v>
      </c>
      <c r="AY22" s="29">
        <v>4336066</v>
      </c>
      <c r="AZ22" s="27">
        <v>1341793</v>
      </c>
      <c r="BA22" s="28">
        <v>-19676568</v>
      </c>
      <c r="BB22" s="29">
        <v>-18334775</v>
      </c>
      <c r="BC22" s="27">
        <v>6899344</v>
      </c>
      <c r="BD22" s="28">
        <v>0</v>
      </c>
      <c r="BE22" s="29">
        <v>6899344</v>
      </c>
      <c r="BF22" s="27">
        <v>1445593</v>
      </c>
      <c r="BG22" s="28">
        <v>-4683293</v>
      </c>
      <c r="BH22" s="29">
        <v>-3237700</v>
      </c>
      <c r="BI22" s="27">
        <v>5572000</v>
      </c>
      <c r="BJ22" s="28">
        <v>74021000</v>
      </c>
      <c r="BK22" s="29">
        <v>79593000</v>
      </c>
      <c r="BL22" s="27">
        <v>183840</v>
      </c>
      <c r="BM22" s="28">
        <v>140103</v>
      </c>
      <c r="BN22" s="29">
        <v>323943</v>
      </c>
      <c r="BO22" s="27">
        <v>0</v>
      </c>
      <c r="BP22" s="28">
        <v>840167</v>
      </c>
      <c r="BQ22" s="29">
        <v>840167</v>
      </c>
      <c r="BR22" s="27">
        <v>0</v>
      </c>
      <c r="BS22" s="28">
        <v>5101073</v>
      </c>
      <c r="BT22" s="29">
        <v>5101073</v>
      </c>
      <c r="BU22" s="27">
        <v>1920638</v>
      </c>
      <c r="BV22" s="28">
        <v>-4051300</v>
      </c>
      <c r="BW22" s="29">
        <v>-2130662</v>
      </c>
      <c r="BX22" s="27">
        <v>666930</v>
      </c>
      <c r="BY22" s="28">
        <v>0</v>
      </c>
      <c r="BZ22" s="29">
        <v>666930</v>
      </c>
      <c r="CA22" s="27">
        <v>2365807</v>
      </c>
      <c r="CB22" s="28">
        <v>708242</v>
      </c>
      <c r="CC22" s="29">
        <v>3074049</v>
      </c>
      <c r="CD22" s="27">
        <v>450957</v>
      </c>
      <c r="CE22" s="28">
        <v>17396720</v>
      </c>
      <c r="CF22" s="29">
        <v>17847677</v>
      </c>
      <c r="CG22" s="27">
        <v>716488</v>
      </c>
      <c r="CH22" s="28">
        <v>329557</v>
      </c>
      <c r="CI22" s="29">
        <v>1046045</v>
      </c>
      <c r="CJ22" s="27">
        <v>166891</v>
      </c>
      <c r="CK22" s="28">
        <v>1191430</v>
      </c>
      <c r="CL22" s="29">
        <v>1358321</v>
      </c>
      <c r="CM22" s="27">
        <v>953215</v>
      </c>
      <c r="CN22" s="28">
        <v>16542</v>
      </c>
      <c r="CO22" s="29">
        <v>969757</v>
      </c>
      <c r="CP22" s="27">
        <v>18059893</v>
      </c>
      <c r="CQ22" s="28">
        <v>3455674</v>
      </c>
      <c r="CR22" s="29">
        <v>21515567</v>
      </c>
      <c r="CS22" s="27">
        <v>0</v>
      </c>
      <c r="CT22" s="28">
        <v>4413000</v>
      </c>
      <c r="CU22" s="29">
        <v>4413000</v>
      </c>
      <c r="CV22" s="27">
        <v>1268680</v>
      </c>
      <c r="CW22" s="28">
        <v>5923523</v>
      </c>
      <c r="CX22" s="29">
        <v>7192203</v>
      </c>
      <c r="CY22" s="27">
        <v>1150049</v>
      </c>
      <c r="CZ22" s="28">
        <v>870710</v>
      </c>
      <c r="DA22" s="29">
        <v>2020759</v>
      </c>
      <c r="DB22" s="27">
        <v>397244</v>
      </c>
      <c r="DC22" s="28">
        <v>142787</v>
      </c>
      <c r="DD22" s="29">
        <v>540031</v>
      </c>
      <c r="DE22" s="27">
        <v>5949942</v>
      </c>
      <c r="DF22" s="28">
        <v>3171727</v>
      </c>
      <c r="DG22" s="29">
        <v>9121669</v>
      </c>
      <c r="DH22" s="27">
        <v>1256144</v>
      </c>
      <c r="DI22" s="28">
        <v>-12459584</v>
      </c>
      <c r="DJ22" s="29">
        <v>-11203440</v>
      </c>
      <c r="DK22" s="27">
        <v>953480</v>
      </c>
      <c r="DL22" s="28">
        <v>868611</v>
      </c>
      <c r="DM22" s="29">
        <v>1822091</v>
      </c>
      <c r="DN22" s="27">
        <v>1078678</v>
      </c>
      <c r="DO22" s="28">
        <v>197515</v>
      </c>
      <c r="DP22" s="29">
        <v>1276193</v>
      </c>
      <c r="DQ22" s="27">
        <v>27900</v>
      </c>
      <c r="DR22" s="28">
        <v>338951</v>
      </c>
      <c r="DS22" s="29">
        <v>366851</v>
      </c>
      <c r="DT22" s="27">
        <v>123095</v>
      </c>
      <c r="DU22" s="28">
        <v>637088</v>
      </c>
      <c r="DV22" s="29">
        <v>760183</v>
      </c>
      <c r="DW22" s="27">
        <v>1476112</v>
      </c>
      <c r="DX22" s="28">
        <v>-6093641</v>
      </c>
      <c r="DY22" s="29">
        <v>-4617529</v>
      </c>
      <c r="DZ22" s="27">
        <v>2887474</v>
      </c>
      <c r="EA22" s="28">
        <v>3328145</v>
      </c>
      <c r="EB22" s="29">
        <v>6215619</v>
      </c>
      <c r="EC22" s="27">
        <v>15435407</v>
      </c>
      <c r="ED22" s="28">
        <v>0</v>
      </c>
      <c r="EE22" s="29">
        <v>15435407</v>
      </c>
      <c r="EF22" s="27" cm="1">
        <f t="array" ref="EF22">SUMPRODUCT((D22:EE22)*($D$5:$EE$5="Regulated"))</f>
        <v>254276386</v>
      </c>
      <c r="EG22" s="27" cm="1">
        <f t="array" ref="EG22">SUMPRODUCT((D22:EE22)*($D$5:$EE$5="Unregulated"))</f>
        <v>574994870</v>
      </c>
      <c r="EH22" s="33">
        <f t="shared" si="0"/>
        <v>829271256</v>
      </c>
    </row>
    <row r="23" spans="1:138" ht="23.65" customHeight="1">
      <c r="A23" s="32"/>
      <c r="B23" s="28" t="s">
        <v>74</v>
      </c>
      <c r="C23" s="29" t="s">
        <v>75</v>
      </c>
      <c r="D23" s="27">
        <v>240238612</v>
      </c>
      <c r="E23" s="28">
        <v>35663151</v>
      </c>
      <c r="F23" s="29">
        <v>275901763</v>
      </c>
      <c r="G23" s="27">
        <v>927650719</v>
      </c>
      <c r="H23" s="28">
        <v>105483287</v>
      </c>
      <c r="I23" s="29">
        <v>1033134006</v>
      </c>
      <c r="J23" s="27">
        <v>215032402</v>
      </c>
      <c r="K23" s="28">
        <v>1762354</v>
      </c>
      <c r="L23" s="29">
        <v>216794756</v>
      </c>
      <c r="M23" s="27">
        <v>275553476</v>
      </c>
      <c r="N23" s="28">
        <v>19713175</v>
      </c>
      <c r="O23" s="29">
        <v>295266651</v>
      </c>
      <c r="P23" s="27">
        <v>194146939</v>
      </c>
      <c r="Q23" s="28">
        <v>26715951</v>
      </c>
      <c r="R23" s="29">
        <v>220862890</v>
      </c>
      <c r="S23" s="27">
        <v>320440754</v>
      </c>
      <c r="T23" s="28">
        <v>585387</v>
      </c>
      <c r="U23" s="29">
        <v>321026141</v>
      </c>
      <c r="V23" s="27">
        <v>1376103000</v>
      </c>
      <c r="W23" s="28">
        <v>392671000</v>
      </c>
      <c r="X23" s="29">
        <v>1768774000</v>
      </c>
      <c r="Y23" s="27">
        <v>225257486</v>
      </c>
      <c r="Z23" s="28">
        <v>54056022</v>
      </c>
      <c r="AA23" s="29">
        <v>279313508</v>
      </c>
      <c r="AB23" s="27">
        <v>410329399</v>
      </c>
      <c r="AC23" s="28">
        <v>73232158</v>
      </c>
      <c r="AD23" s="29">
        <v>483561557</v>
      </c>
      <c r="AE23" s="27">
        <v>301451529</v>
      </c>
      <c r="AF23" s="28">
        <v>69576992</v>
      </c>
      <c r="AG23" s="29">
        <v>371028521</v>
      </c>
      <c r="AH23" s="27">
        <v>163456989</v>
      </c>
      <c r="AI23" s="28">
        <v>3506844</v>
      </c>
      <c r="AJ23" s="29">
        <v>166963833</v>
      </c>
      <c r="AK23" s="27">
        <v>40061662</v>
      </c>
      <c r="AL23" s="28">
        <v>1511042</v>
      </c>
      <c r="AM23" s="29">
        <v>41572704</v>
      </c>
      <c r="AN23" s="27">
        <v>95569210</v>
      </c>
      <c r="AO23" s="28">
        <v>20588935</v>
      </c>
      <c r="AP23" s="29">
        <v>116158145</v>
      </c>
      <c r="AQ23" s="27">
        <v>292670912</v>
      </c>
      <c r="AR23" s="28">
        <v>5497677</v>
      </c>
      <c r="AS23" s="29">
        <v>298168589</v>
      </c>
      <c r="AT23" s="27">
        <v>188633819</v>
      </c>
      <c r="AU23" s="28">
        <v>8243414</v>
      </c>
      <c r="AV23" s="29">
        <v>196877233</v>
      </c>
      <c r="AW23" s="27">
        <v>336126869</v>
      </c>
      <c r="AX23" s="28">
        <v>9260231</v>
      </c>
      <c r="AY23" s="29">
        <v>345387100</v>
      </c>
      <c r="AZ23" s="27">
        <v>219863873</v>
      </c>
      <c r="BA23" s="28">
        <v>48053406</v>
      </c>
      <c r="BB23" s="29">
        <v>267917279</v>
      </c>
      <c r="BC23" s="27">
        <v>168194879</v>
      </c>
      <c r="BD23" s="28">
        <v>26485915</v>
      </c>
      <c r="BE23" s="29">
        <v>194680794</v>
      </c>
      <c r="BF23" s="27">
        <v>110298884</v>
      </c>
      <c r="BG23" s="28">
        <v>24458188</v>
      </c>
      <c r="BH23" s="29">
        <v>134757072</v>
      </c>
      <c r="BI23" s="27">
        <v>355667000</v>
      </c>
      <c r="BJ23" s="28">
        <v>76526000</v>
      </c>
      <c r="BK23" s="29">
        <v>432193000</v>
      </c>
      <c r="BL23" s="27">
        <v>24273006</v>
      </c>
      <c r="BM23" s="28">
        <v>794712</v>
      </c>
      <c r="BN23" s="29">
        <v>25067718</v>
      </c>
      <c r="BO23" s="27">
        <v>81599060</v>
      </c>
      <c r="BP23" s="28">
        <v>11521402</v>
      </c>
      <c r="BQ23" s="29">
        <v>93120462</v>
      </c>
      <c r="BR23" s="27">
        <v>120224195</v>
      </c>
      <c r="BS23" s="28">
        <v>32336913</v>
      </c>
      <c r="BT23" s="29">
        <v>152561108</v>
      </c>
      <c r="BU23" s="27">
        <v>97217148</v>
      </c>
      <c r="BV23" s="28">
        <v>22618140</v>
      </c>
      <c r="BW23" s="29">
        <v>119835288</v>
      </c>
      <c r="BX23" s="27">
        <v>92075324</v>
      </c>
      <c r="BY23" s="28">
        <v>1300642</v>
      </c>
      <c r="BZ23" s="29">
        <v>93375966</v>
      </c>
      <c r="CA23" s="27">
        <v>131259971</v>
      </c>
      <c r="CB23" s="28">
        <v>6037594</v>
      </c>
      <c r="CC23" s="29">
        <v>137297565</v>
      </c>
      <c r="CD23" s="27">
        <v>120588999</v>
      </c>
      <c r="CE23" s="28">
        <v>18759485</v>
      </c>
      <c r="CF23" s="29">
        <v>139348484</v>
      </c>
      <c r="CG23" s="27">
        <v>83034594</v>
      </c>
      <c r="CH23" s="28">
        <v>1488228</v>
      </c>
      <c r="CI23" s="29">
        <v>84522822</v>
      </c>
      <c r="CJ23" s="27">
        <v>134150417</v>
      </c>
      <c r="CK23" s="28">
        <v>11401743</v>
      </c>
      <c r="CL23" s="29">
        <v>145552160</v>
      </c>
      <c r="CM23" s="27">
        <v>236865140</v>
      </c>
      <c r="CN23" s="28">
        <v>5008582</v>
      </c>
      <c r="CO23" s="29">
        <v>241873722</v>
      </c>
      <c r="CP23" s="27">
        <v>243871495</v>
      </c>
      <c r="CQ23" s="28">
        <v>77391285</v>
      </c>
      <c r="CR23" s="29">
        <v>321262780</v>
      </c>
      <c r="CS23" s="27">
        <v>167580000</v>
      </c>
      <c r="CT23" s="28">
        <v>4443000</v>
      </c>
      <c r="CU23" s="29">
        <v>172023000</v>
      </c>
      <c r="CV23" s="27">
        <v>219346450</v>
      </c>
      <c r="CW23" s="28">
        <v>52181245</v>
      </c>
      <c r="CX23" s="29">
        <v>271527695</v>
      </c>
      <c r="CY23" s="27">
        <v>138870547</v>
      </c>
      <c r="CZ23" s="28">
        <v>1175421</v>
      </c>
      <c r="DA23" s="29">
        <v>140045968</v>
      </c>
      <c r="DB23" s="27">
        <v>29579615</v>
      </c>
      <c r="DC23" s="28">
        <v>932773</v>
      </c>
      <c r="DD23" s="29">
        <v>30512388</v>
      </c>
      <c r="DE23" s="27">
        <v>63524541</v>
      </c>
      <c r="DF23" s="28">
        <v>22885611</v>
      </c>
      <c r="DG23" s="29">
        <v>86410152</v>
      </c>
      <c r="DH23" s="27">
        <v>154725283</v>
      </c>
      <c r="DI23" s="28">
        <v>44342001</v>
      </c>
      <c r="DJ23" s="29">
        <v>199067284</v>
      </c>
      <c r="DK23" s="27">
        <v>225155511</v>
      </c>
      <c r="DL23" s="28">
        <v>2889602</v>
      </c>
      <c r="DM23" s="29">
        <v>228045113</v>
      </c>
      <c r="DN23" s="27">
        <v>28597268</v>
      </c>
      <c r="DO23" s="28">
        <v>15619321</v>
      </c>
      <c r="DP23" s="29">
        <v>44216589</v>
      </c>
      <c r="DQ23" s="27">
        <v>76872141</v>
      </c>
      <c r="DR23" s="28">
        <v>1690881</v>
      </c>
      <c r="DS23" s="29">
        <v>78563022</v>
      </c>
      <c r="DT23" s="27">
        <v>65976752</v>
      </c>
      <c r="DU23" s="28">
        <v>820636</v>
      </c>
      <c r="DV23" s="29">
        <v>66797388</v>
      </c>
      <c r="DW23" s="27">
        <v>135173833</v>
      </c>
      <c r="DX23" s="28">
        <v>24410465</v>
      </c>
      <c r="DY23" s="29">
        <v>159584298</v>
      </c>
      <c r="DZ23" s="27">
        <v>234104832</v>
      </c>
      <c r="EA23" s="28">
        <v>5814722</v>
      </c>
      <c r="EB23" s="29">
        <v>239919554</v>
      </c>
      <c r="EC23" s="27">
        <v>136365327</v>
      </c>
      <c r="ED23" s="28">
        <v>0</v>
      </c>
      <c r="EE23" s="29">
        <v>136365327</v>
      </c>
      <c r="EF23" s="27" cm="1">
        <f t="array" ref="EF23">SUMPRODUCT((D23:EE23)*($D$5:$EE$5="Regulated"))</f>
        <v>9497779862</v>
      </c>
      <c r="EG23" s="27" cm="1">
        <f t="array" ref="EG23">SUMPRODUCT((D23:EE23)*($D$5:$EE$5="Unregulated"))</f>
        <v>1369455533</v>
      </c>
      <c r="EH23" s="33">
        <f t="shared" si="0"/>
        <v>10867235395</v>
      </c>
    </row>
    <row r="24" spans="1:138" ht="19.5" customHeight="1">
      <c r="A24" s="32"/>
      <c r="B24" s="28"/>
      <c r="C24" s="29" t="s">
        <v>76</v>
      </c>
      <c r="D24" s="27"/>
      <c r="E24" s="28"/>
      <c r="F24" s="29"/>
      <c r="G24" s="27"/>
      <c r="H24" s="28"/>
      <c r="I24" s="29"/>
      <c r="J24" s="27"/>
      <c r="K24" s="28"/>
      <c r="L24" s="29"/>
      <c r="M24" s="27"/>
      <c r="N24" s="28"/>
      <c r="O24" s="29"/>
      <c r="P24" s="27"/>
      <c r="Q24" s="28"/>
      <c r="R24" s="29"/>
      <c r="S24" s="27"/>
      <c r="T24" s="28"/>
      <c r="U24" s="29"/>
      <c r="V24" s="27"/>
      <c r="W24" s="28"/>
      <c r="X24" s="29"/>
      <c r="Y24" s="27"/>
      <c r="Z24" s="28"/>
      <c r="AA24" s="29"/>
      <c r="AB24" s="27"/>
      <c r="AC24" s="28"/>
      <c r="AD24" s="29"/>
      <c r="AE24" s="27"/>
      <c r="AF24" s="28"/>
      <c r="AG24" s="29"/>
      <c r="AH24" s="27"/>
      <c r="AI24" s="28"/>
      <c r="AJ24" s="29"/>
      <c r="AK24" s="27"/>
      <c r="AL24" s="28"/>
      <c r="AM24" s="29"/>
      <c r="AN24" s="27"/>
      <c r="AO24" s="28"/>
      <c r="AP24" s="29"/>
      <c r="AQ24" s="27"/>
      <c r="AR24" s="28"/>
      <c r="AS24" s="29"/>
      <c r="AT24" s="27"/>
      <c r="AU24" s="28"/>
      <c r="AV24" s="29"/>
      <c r="AW24" s="27"/>
      <c r="AX24" s="28"/>
      <c r="AY24" s="29"/>
      <c r="AZ24" s="27"/>
      <c r="BA24" s="28"/>
      <c r="BB24" s="29"/>
      <c r="BC24" s="27"/>
      <c r="BD24" s="28"/>
      <c r="BE24" s="29"/>
      <c r="BF24" s="27"/>
      <c r="BG24" s="28"/>
      <c r="BH24" s="29"/>
      <c r="BI24" s="27"/>
      <c r="BJ24" s="28"/>
      <c r="BK24" s="29"/>
      <c r="BL24" s="27"/>
      <c r="BM24" s="28"/>
      <c r="BN24" s="29"/>
      <c r="BO24" s="27"/>
      <c r="BP24" s="28"/>
      <c r="BQ24" s="29"/>
      <c r="BR24" s="27"/>
      <c r="BS24" s="28"/>
      <c r="BT24" s="29"/>
      <c r="BU24" s="27"/>
      <c r="BV24" s="28"/>
      <c r="BW24" s="29"/>
      <c r="BX24" s="27"/>
      <c r="BY24" s="28"/>
      <c r="BZ24" s="29"/>
      <c r="CA24" s="27"/>
      <c r="CB24" s="28"/>
      <c r="CC24" s="29"/>
      <c r="CD24" s="27"/>
      <c r="CE24" s="28"/>
      <c r="CF24" s="29"/>
      <c r="CG24" s="27"/>
      <c r="CH24" s="28"/>
      <c r="CI24" s="29"/>
      <c r="CJ24" s="27"/>
      <c r="CK24" s="28"/>
      <c r="CL24" s="29"/>
      <c r="CM24" s="27"/>
      <c r="CN24" s="28"/>
      <c r="CO24" s="29"/>
      <c r="CP24" s="27"/>
      <c r="CQ24" s="28"/>
      <c r="CR24" s="29"/>
      <c r="CS24" s="27"/>
      <c r="CT24" s="28"/>
      <c r="CU24" s="29"/>
      <c r="CV24" s="27"/>
      <c r="CW24" s="28"/>
      <c r="CX24" s="29"/>
      <c r="CY24" s="27"/>
      <c r="CZ24" s="28"/>
      <c r="DA24" s="29"/>
      <c r="DB24" s="27"/>
      <c r="DC24" s="28"/>
      <c r="DD24" s="29"/>
      <c r="DE24" s="27"/>
      <c r="DF24" s="28"/>
      <c r="DG24" s="29"/>
      <c r="DH24" s="27"/>
      <c r="DI24" s="28"/>
      <c r="DJ24" s="29"/>
      <c r="DK24" s="27"/>
      <c r="DL24" s="28"/>
      <c r="DM24" s="29"/>
      <c r="DN24" s="27"/>
      <c r="DO24" s="28"/>
      <c r="DP24" s="29"/>
      <c r="DQ24" s="27"/>
      <c r="DR24" s="28"/>
      <c r="DS24" s="29"/>
      <c r="DT24" s="27"/>
      <c r="DU24" s="28"/>
      <c r="DV24" s="29"/>
      <c r="DW24" s="27"/>
      <c r="DX24" s="28"/>
      <c r="DY24" s="29"/>
      <c r="DZ24" s="27"/>
      <c r="EA24" s="28"/>
      <c r="EB24" s="29"/>
      <c r="EC24" s="27"/>
      <c r="ED24" s="28"/>
      <c r="EE24" s="29"/>
      <c r="EF24" s="27" cm="1">
        <f t="array" ref="EF24">SUMPRODUCT((D24:EE24)*($D$5:$EE$5="Regulated"))</f>
        <v>0</v>
      </c>
      <c r="EG24" s="27" cm="1">
        <f t="array" ref="EG24">SUMPRODUCT((D24:EE24)*($D$5:$EE$5="Unregulated"))</f>
        <v>0</v>
      </c>
      <c r="EH24" s="33">
        <f t="shared" si="0"/>
        <v>0</v>
      </c>
    </row>
    <row r="25" spans="1:138" ht="25.5" customHeight="1">
      <c r="A25" s="32"/>
      <c r="B25" s="28" t="s">
        <v>77</v>
      </c>
      <c r="C25" s="29" t="s">
        <v>78</v>
      </c>
      <c r="D25" s="27">
        <v>90562462</v>
      </c>
      <c r="E25" s="28">
        <v>28770282</v>
      </c>
      <c r="F25" s="29">
        <v>119332744</v>
      </c>
      <c r="G25" s="27">
        <v>292723469</v>
      </c>
      <c r="H25" s="28">
        <v>4122959</v>
      </c>
      <c r="I25" s="29">
        <v>296846428</v>
      </c>
      <c r="J25" s="27">
        <v>70543634</v>
      </c>
      <c r="K25" s="28">
        <v>4805872</v>
      </c>
      <c r="L25" s="29">
        <v>75349506</v>
      </c>
      <c r="M25" s="27">
        <v>112046300</v>
      </c>
      <c r="N25" s="28">
        <v>15093987</v>
      </c>
      <c r="O25" s="29">
        <v>127140287</v>
      </c>
      <c r="P25" s="27">
        <v>84496130</v>
      </c>
      <c r="Q25" s="28">
        <v>12211804</v>
      </c>
      <c r="R25" s="29">
        <v>96707934</v>
      </c>
      <c r="S25" s="27">
        <v>120732877</v>
      </c>
      <c r="T25" s="28">
        <v>430934</v>
      </c>
      <c r="U25" s="29">
        <v>121163811</v>
      </c>
      <c r="V25" s="27">
        <v>426141000</v>
      </c>
      <c r="W25" s="28">
        <v>17202000</v>
      </c>
      <c r="X25" s="29">
        <v>443343000</v>
      </c>
      <c r="Y25" s="27">
        <v>66374459</v>
      </c>
      <c r="Z25" s="28">
        <v>61300908</v>
      </c>
      <c r="AA25" s="29">
        <v>127675367</v>
      </c>
      <c r="AB25" s="27">
        <v>122741729</v>
      </c>
      <c r="AC25" s="28">
        <v>52264793</v>
      </c>
      <c r="AD25" s="29">
        <v>175006522</v>
      </c>
      <c r="AE25" s="27">
        <v>117905899</v>
      </c>
      <c r="AF25" s="28">
        <v>65089378</v>
      </c>
      <c r="AG25" s="29">
        <v>182995277</v>
      </c>
      <c r="AH25" s="27">
        <v>62992421</v>
      </c>
      <c r="AI25" s="28">
        <v>3957942</v>
      </c>
      <c r="AJ25" s="29">
        <v>66950363</v>
      </c>
      <c r="AK25" s="27">
        <v>12100069</v>
      </c>
      <c r="AL25" s="28">
        <v>390605</v>
      </c>
      <c r="AM25" s="29">
        <v>12490674</v>
      </c>
      <c r="AN25" s="27">
        <v>43195106</v>
      </c>
      <c r="AO25" s="28">
        <v>21793903</v>
      </c>
      <c r="AP25" s="29">
        <v>64989009</v>
      </c>
      <c r="AQ25" s="27">
        <v>96946646</v>
      </c>
      <c r="AR25" s="28">
        <v>5621263</v>
      </c>
      <c r="AS25" s="29">
        <v>102567909</v>
      </c>
      <c r="AT25" s="27">
        <v>71312692</v>
      </c>
      <c r="AU25" s="28">
        <v>6055748</v>
      </c>
      <c r="AV25" s="29">
        <v>77368440</v>
      </c>
      <c r="AW25" s="27">
        <v>114909259</v>
      </c>
      <c r="AX25" s="28">
        <v>7880704</v>
      </c>
      <c r="AY25" s="29">
        <v>122789963</v>
      </c>
      <c r="AZ25" s="27">
        <v>84037980</v>
      </c>
      <c r="BA25" s="28">
        <v>52009285</v>
      </c>
      <c r="BB25" s="29">
        <v>136047265</v>
      </c>
      <c r="BC25" s="27">
        <v>55477806</v>
      </c>
      <c r="BD25" s="28">
        <v>21876267</v>
      </c>
      <c r="BE25" s="29">
        <v>77354073</v>
      </c>
      <c r="BF25" s="27">
        <v>37555066</v>
      </c>
      <c r="BG25" s="28">
        <v>18125737</v>
      </c>
      <c r="BH25" s="29">
        <v>55680803</v>
      </c>
      <c r="BI25" s="27">
        <v>121374000</v>
      </c>
      <c r="BJ25" s="28">
        <v>6441000</v>
      </c>
      <c r="BK25" s="29">
        <v>127815000</v>
      </c>
      <c r="BL25" s="27">
        <v>6055364</v>
      </c>
      <c r="BM25" s="28">
        <v>532672</v>
      </c>
      <c r="BN25" s="29">
        <v>6588036</v>
      </c>
      <c r="BO25" s="27">
        <v>40041031</v>
      </c>
      <c r="BP25" s="28">
        <v>12127886</v>
      </c>
      <c r="BQ25" s="29">
        <v>52168917</v>
      </c>
      <c r="BR25" s="27">
        <v>47002442</v>
      </c>
      <c r="BS25" s="28">
        <v>12922772</v>
      </c>
      <c r="BT25" s="29">
        <v>59925214</v>
      </c>
      <c r="BU25" s="27">
        <v>45952134</v>
      </c>
      <c r="BV25" s="28">
        <v>21195660</v>
      </c>
      <c r="BW25" s="29">
        <v>67147794</v>
      </c>
      <c r="BX25" s="27">
        <v>28486232</v>
      </c>
      <c r="BY25" s="28">
        <v>999948</v>
      </c>
      <c r="BZ25" s="29">
        <v>29486180</v>
      </c>
      <c r="CA25" s="27">
        <v>44279403</v>
      </c>
      <c r="CB25" s="28">
        <v>3124248</v>
      </c>
      <c r="CC25" s="29">
        <v>47403651</v>
      </c>
      <c r="CD25" s="27">
        <v>43534098</v>
      </c>
      <c r="CE25" s="28">
        <v>3346222</v>
      </c>
      <c r="CF25" s="29">
        <v>46880320</v>
      </c>
      <c r="CG25" s="27">
        <v>33639968</v>
      </c>
      <c r="CH25" s="28">
        <v>1150840</v>
      </c>
      <c r="CI25" s="29">
        <v>34790808</v>
      </c>
      <c r="CJ25" s="27">
        <v>54052816</v>
      </c>
      <c r="CK25" s="28">
        <v>8516561</v>
      </c>
      <c r="CL25" s="29">
        <v>62569377</v>
      </c>
      <c r="CM25" s="27">
        <v>86897920</v>
      </c>
      <c r="CN25" s="28">
        <v>2379666</v>
      </c>
      <c r="CO25" s="29">
        <v>89277586</v>
      </c>
      <c r="CP25" s="27">
        <v>124673655</v>
      </c>
      <c r="CQ25" s="28">
        <v>53209833</v>
      </c>
      <c r="CR25" s="29">
        <v>177883488</v>
      </c>
      <c r="CS25" s="27">
        <v>65562600</v>
      </c>
      <c r="CT25" s="28">
        <v>1868400</v>
      </c>
      <c r="CU25" s="29">
        <v>67431000</v>
      </c>
      <c r="CV25" s="27">
        <v>67192564</v>
      </c>
      <c r="CW25" s="28">
        <v>27958706</v>
      </c>
      <c r="CX25" s="29">
        <v>95151270</v>
      </c>
      <c r="CY25" s="27">
        <v>55272842</v>
      </c>
      <c r="CZ25" s="28">
        <v>1741380</v>
      </c>
      <c r="DA25" s="29">
        <v>57014222</v>
      </c>
      <c r="DB25" s="27">
        <v>11993502</v>
      </c>
      <c r="DC25" s="28">
        <v>1091992</v>
      </c>
      <c r="DD25" s="29">
        <v>13085494</v>
      </c>
      <c r="DE25" s="27">
        <v>20965991</v>
      </c>
      <c r="DF25" s="28">
        <v>15028611</v>
      </c>
      <c r="DG25" s="29">
        <v>35994602</v>
      </c>
      <c r="DH25" s="27">
        <v>63432411</v>
      </c>
      <c r="DI25" s="28">
        <v>28215553</v>
      </c>
      <c r="DJ25" s="29">
        <v>91647964</v>
      </c>
      <c r="DK25" s="27">
        <v>72273079</v>
      </c>
      <c r="DL25" s="28">
        <v>2146389</v>
      </c>
      <c r="DM25" s="29">
        <v>74419468</v>
      </c>
      <c r="DN25" s="27">
        <v>10742251</v>
      </c>
      <c r="DO25" s="28">
        <v>9497904</v>
      </c>
      <c r="DP25" s="29">
        <v>20240155</v>
      </c>
      <c r="DQ25" s="27">
        <v>29653874</v>
      </c>
      <c r="DR25" s="28">
        <v>743187</v>
      </c>
      <c r="DS25" s="29">
        <v>30397061</v>
      </c>
      <c r="DT25" s="27">
        <v>30573699</v>
      </c>
      <c r="DU25" s="28">
        <v>-1008778</v>
      </c>
      <c r="DV25" s="29">
        <v>29564921</v>
      </c>
      <c r="DW25" s="27">
        <v>64450712</v>
      </c>
      <c r="DX25" s="28">
        <v>23784373</v>
      </c>
      <c r="DY25" s="29">
        <v>88235085</v>
      </c>
      <c r="DZ25" s="27">
        <v>102876695</v>
      </c>
      <c r="EA25" s="28">
        <v>4898735</v>
      </c>
      <c r="EB25" s="29">
        <v>107775430</v>
      </c>
      <c r="EC25" s="27">
        <v>36893368</v>
      </c>
      <c r="ED25" s="28">
        <v>0</v>
      </c>
      <c r="EE25" s="29">
        <v>36893368</v>
      </c>
      <c r="EF25" s="27" cm="1">
        <f t="array" ref="EF25">SUMPRODUCT((D25:EE25)*($D$5:$EE$5="Regulated"))</f>
        <v>3390667655</v>
      </c>
      <c r="EG25" s="27" cm="1">
        <f t="array" ref="EG25">SUMPRODUCT((D25:EE25)*($D$5:$EE$5="Unregulated"))</f>
        <v>640918131</v>
      </c>
      <c r="EH25" s="33">
        <f t="shared" si="0"/>
        <v>4031585786</v>
      </c>
    </row>
    <row r="26" spans="1:138" ht="23.65" customHeight="1">
      <c r="A26" s="32"/>
      <c r="B26" s="28" t="s">
        <v>79</v>
      </c>
      <c r="C26" s="29" t="s">
        <v>80</v>
      </c>
      <c r="D26" s="27">
        <v>17668634</v>
      </c>
      <c r="E26" s="28">
        <v>3002877</v>
      </c>
      <c r="F26" s="29">
        <v>20671511</v>
      </c>
      <c r="G26" s="27">
        <v>61506433</v>
      </c>
      <c r="H26" s="28">
        <v>651021</v>
      </c>
      <c r="I26" s="29">
        <v>62157454</v>
      </c>
      <c r="J26" s="27">
        <v>10874755</v>
      </c>
      <c r="K26" s="28">
        <v>740854</v>
      </c>
      <c r="L26" s="29">
        <v>11615609</v>
      </c>
      <c r="M26" s="27">
        <v>23887978</v>
      </c>
      <c r="N26" s="28">
        <v>2156302</v>
      </c>
      <c r="O26" s="29">
        <v>26044280</v>
      </c>
      <c r="P26" s="27">
        <v>17567271</v>
      </c>
      <c r="Q26" s="28">
        <v>2542439</v>
      </c>
      <c r="R26" s="29">
        <v>20109710</v>
      </c>
      <c r="S26" s="27">
        <v>25293956</v>
      </c>
      <c r="T26" s="28">
        <v>0</v>
      </c>
      <c r="U26" s="29">
        <v>25293956</v>
      </c>
      <c r="V26" s="27">
        <v>111793000</v>
      </c>
      <c r="W26" s="28">
        <v>4095000</v>
      </c>
      <c r="X26" s="29">
        <v>115888000</v>
      </c>
      <c r="Y26" s="27">
        <v>14536602</v>
      </c>
      <c r="Z26" s="28">
        <v>7053204</v>
      </c>
      <c r="AA26" s="29">
        <v>21589806</v>
      </c>
      <c r="AB26" s="27">
        <v>24338131</v>
      </c>
      <c r="AC26" s="28">
        <v>6584527</v>
      </c>
      <c r="AD26" s="29">
        <v>30922658</v>
      </c>
      <c r="AE26" s="27">
        <v>24321877</v>
      </c>
      <c r="AF26" s="28">
        <v>7461137</v>
      </c>
      <c r="AG26" s="29">
        <v>31783014</v>
      </c>
      <c r="AH26" s="27">
        <v>11695579</v>
      </c>
      <c r="AI26" s="28">
        <v>423035</v>
      </c>
      <c r="AJ26" s="29">
        <v>12118614</v>
      </c>
      <c r="AK26" s="27">
        <v>5192205</v>
      </c>
      <c r="AL26" s="28">
        <v>28674</v>
      </c>
      <c r="AM26" s="29">
        <v>5220879</v>
      </c>
      <c r="AN26" s="27">
        <v>8735724</v>
      </c>
      <c r="AO26" s="28">
        <v>2359402</v>
      </c>
      <c r="AP26" s="29">
        <v>11095126</v>
      </c>
      <c r="AQ26" s="27">
        <v>19852449</v>
      </c>
      <c r="AR26" s="28">
        <v>908209</v>
      </c>
      <c r="AS26" s="29">
        <v>20760658</v>
      </c>
      <c r="AT26" s="27">
        <v>15784728</v>
      </c>
      <c r="AU26" s="28">
        <v>1288404</v>
      </c>
      <c r="AV26" s="29">
        <v>17073132</v>
      </c>
      <c r="AW26" s="27">
        <v>19149608</v>
      </c>
      <c r="AX26" s="28">
        <v>1313318</v>
      </c>
      <c r="AY26" s="29">
        <v>20462926</v>
      </c>
      <c r="AZ26" s="27">
        <v>17334813</v>
      </c>
      <c r="BA26" s="28">
        <v>5838194</v>
      </c>
      <c r="BB26" s="29">
        <v>23173007</v>
      </c>
      <c r="BC26" s="27">
        <v>15941607</v>
      </c>
      <c r="BD26" s="28">
        <v>5883639</v>
      </c>
      <c r="BE26" s="29">
        <v>21825246</v>
      </c>
      <c r="BF26" s="27">
        <v>7181080</v>
      </c>
      <c r="BG26" s="28">
        <v>1804926</v>
      </c>
      <c r="BH26" s="29">
        <v>8986006</v>
      </c>
      <c r="BI26" s="27">
        <v>34185000</v>
      </c>
      <c r="BJ26" s="28">
        <v>1559000</v>
      </c>
      <c r="BK26" s="29">
        <v>35744000</v>
      </c>
      <c r="BL26" s="27">
        <v>1457272</v>
      </c>
      <c r="BM26" s="28">
        <v>0</v>
      </c>
      <c r="BN26" s="29">
        <v>1457272</v>
      </c>
      <c r="BO26" s="27">
        <v>12026436</v>
      </c>
      <c r="BP26" s="28">
        <v>2033972</v>
      </c>
      <c r="BQ26" s="29">
        <v>14060408</v>
      </c>
      <c r="BR26" s="27">
        <v>8581511</v>
      </c>
      <c r="BS26" s="28">
        <v>2819662</v>
      </c>
      <c r="BT26" s="29">
        <v>11401173</v>
      </c>
      <c r="BU26" s="27">
        <v>9475491</v>
      </c>
      <c r="BV26" s="28">
        <v>2410324</v>
      </c>
      <c r="BW26" s="29">
        <v>11885815</v>
      </c>
      <c r="BX26" s="27">
        <v>5482751</v>
      </c>
      <c r="BY26" s="28">
        <v>192458</v>
      </c>
      <c r="BZ26" s="29">
        <v>5675209</v>
      </c>
      <c r="CA26" s="27">
        <v>8149769</v>
      </c>
      <c r="CB26" s="28">
        <v>-5468</v>
      </c>
      <c r="CC26" s="29">
        <v>8144301</v>
      </c>
      <c r="CD26" s="27">
        <v>9821650</v>
      </c>
      <c r="CE26" s="28">
        <v>757956</v>
      </c>
      <c r="CF26" s="29">
        <v>10579606</v>
      </c>
      <c r="CG26" s="27">
        <v>6764809</v>
      </c>
      <c r="CH26" s="28">
        <v>231292</v>
      </c>
      <c r="CI26" s="29">
        <v>6996101</v>
      </c>
      <c r="CJ26" s="27">
        <v>13788683</v>
      </c>
      <c r="CK26" s="28">
        <v>99252</v>
      </c>
      <c r="CL26" s="29">
        <v>13887935</v>
      </c>
      <c r="CM26" s="27">
        <v>20103665</v>
      </c>
      <c r="CN26" s="28">
        <v>550529</v>
      </c>
      <c r="CO26" s="29">
        <v>20654194</v>
      </c>
      <c r="CP26" s="27">
        <v>19156813</v>
      </c>
      <c r="CQ26" s="28">
        <v>6241763</v>
      </c>
      <c r="CR26" s="29">
        <v>25398576</v>
      </c>
      <c r="CS26" s="27">
        <v>17959000</v>
      </c>
      <c r="CT26" s="28">
        <v>0</v>
      </c>
      <c r="CU26" s="29">
        <v>17959000</v>
      </c>
      <c r="CV26" s="27">
        <v>14334029</v>
      </c>
      <c r="CW26" s="28">
        <v>4483649</v>
      </c>
      <c r="CX26" s="29">
        <v>18817678</v>
      </c>
      <c r="CY26" s="27">
        <v>8278093</v>
      </c>
      <c r="CZ26" s="28">
        <v>260803</v>
      </c>
      <c r="DA26" s="29">
        <v>8538896</v>
      </c>
      <c r="DB26" s="27">
        <v>2101602</v>
      </c>
      <c r="DC26" s="28">
        <v>154351</v>
      </c>
      <c r="DD26" s="29">
        <v>2255953</v>
      </c>
      <c r="DE26" s="27">
        <v>5742636</v>
      </c>
      <c r="DF26" s="28">
        <v>2306059</v>
      </c>
      <c r="DG26" s="29">
        <v>8048695</v>
      </c>
      <c r="DH26" s="27">
        <v>11451101</v>
      </c>
      <c r="DI26" s="28">
        <v>2828452</v>
      </c>
      <c r="DJ26" s="29">
        <v>14279553</v>
      </c>
      <c r="DK26" s="27">
        <v>15516096</v>
      </c>
      <c r="DL26" s="28">
        <v>460279</v>
      </c>
      <c r="DM26" s="29">
        <v>15976375</v>
      </c>
      <c r="DN26" s="27">
        <v>2105807</v>
      </c>
      <c r="DO26" s="28">
        <v>1861876</v>
      </c>
      <c r="DP26" s="29">
        <v>3967683</v>
      </c>
      <c r="DQ26" s="27">
        <v>6338068</v>
      </c>
      <c r="DR26" s="28">
        <v>90938</v>
      </c>
      <c r="DS26" s="29">
        <v>6429006</v>
      </c>
      <c r="DT26" s="27">
        <v>6484710</v>
      </c>
      <c r="DU26" s="28">
        <v>-33338</v>
      </c>
      <c r="DV26" s="29">
        <v>6451372</v>
      </c>
      <c r="DW26" s="27">
        <v>13735286</v>
      </c>
      <c r="DX26" s="28">
        <v>2977695</v>
      </c>
      <c r="DY26" s="29">
        <v>16712981</v>
      </c>
      <c r="DZ26" s="27">
        <v>19916773</v>
      </c>
      <c r="EA26" s="28">
        <v>637637</v>
      </c>
      <c r="EB26" s="29">
        <v>20554410</v>
      </c>
      <c r="EC26" s="27">
        <v>3808110</v>
      </c>
      <c r="ED26" s="28">
        <v>0</v>
      </c>
      <c r="EE26" s="29">
        <v>3808110</v>
      </c>
      <c r="EF26" s="27" cm="1">
        <f t="array" ref="EF26">SUMPRODUCT((D26:EE26)*($D$5:$EE$5="Regulated"))</f>
        <v>729421591</v>
      </c>
      <c r="EG26" s="27" cm="1">
        <f t="array" ref="EG26">SUMPRODUCT((D26:EE26)*($D$5:$EE$5="Unregulated"))</f>
        <v>87054303</v>
      </c>
      <c r="EH26" s="33">
        <f t="shared" si="0"/>
        <v>816475894</v>
      </c>
    </row>
    <row r="27" spans="1:138" ht="23.65" customHeight="1">
      <c r="A27" s="32"/>
      <c r="B27" s="28" t="s">
        <v>81</v>
      </c>
      <c r="C27" s="29" t="s">
        <v>82</v>
      </c>
      <c r="D27" s="27">
        <v>84811859</v>
      </c>
      <c r="E27" s="28">
        <v>4425075</v>
      </c>
      <c r="F27" s="29">
        <v>89236934</v>
      </c>
      <c r="G27" s="27">
        <v>514873588</v>
      </c>
      <c r="H27" s="28">
        <v>96576665</v>
      </c>
      <c r="I27" s="29">
        <v>611450253</v>
      </c>
      <c r="J27" s="27">
        <v>84249914</v>
      </c>
      <c r="K27" s="28">
        <v>20279195</v>
      </c>
      <c r="L27" s="29">
        <v>104529109</v>
      </c>
      <c r="M27" s="27">
        <v>87181648</v>
      </c>
      <c r="N27" s="28">
        <v>16013476</v>
      </c>
      <c r="O27" s="29">
        <v>103195124</v>
      </c>
      <c r="P27" s="27">
        <v>57350141</v>
      </c>
      <c r="Q27" s="28">
        <v>23099041</v>
      </c>
      <c r="R27" s="29">
        <v>80449182</v>
      </c>
      <c r="S27" s="27">
        <v>141966248</v>
      </c>
      <c r="T27" s="28">
        <v>151523</v>
      </c>
      <c r="U27" s="29">
        <v>142117771</v>
      </c>
      <c r="V27" s="27">
        <v>816324000</v>
      </c>
      <c r="W27" s="28">
        <v>300841000</v>
      </c>
      <c r="X27" s="29">
        <v>1117165000</v>
      </c>
      <c r="Y27" s="27">
        <v>76327468</v>
      </c>
      <c r="Z27" s="28">
        <v>37560633</v>
      </c>
      <c r="AA27" s="29">
        <v>113888101</v>
      </c>
      <c r="AB27" s="27">
        <v>214999760</v>
      </c>
      <c r="AC27" s="28">
        <v>39529290</v>
      </c>
      <c r="AD27" s="29">
        <v>254529050</v>
      </c>
      <c r="AE27" s="27">
        <v>122599782</v>
      </c>
      <c r="AF27" s="28">
        <v>30065764</v>
      </c>
      <c r="AG27" s="29">
        <v>152665546</v>
      </c>
      <c r="AH27" s="27">
        <v>60051822</v>
      </c>
      <c r="AI27" s="28">
        <v>2399210</v>
      </c>
      <c r="AJ27" s="29">
        <v>62451032</v>
      </c>
      <c r="AK27" s="27">
        <v>13715141</v>
      </c>
      <c r="AL27" s="28">
        <v>82394</v>
      </c>
      <c r="AM27" s="29">
        <v>13797535</v>
      </c>
      <c r="AN27" s="27">
        <v>43315726</v>
      </c>
      <c r="AO27" s="28">
        <v>2406628</v>
      </c>
      <c r="AP27" s="29">
        <v>45722354</v>
      </c>
      <c r="AQ27" s="27">
        <v>94521183</v>
      </c>
      <c r="AR27" s="28">
        <v>28238807</v>
      </c>
      <c r="AS27" s="29">
        <v>122759990</v>
      </c>
      <c r="AT27" s="27">
        <v>83830918</v>
      </c>
      <c r="AU27" s="28">
        <v>15817399</v>
      </c>
      <c r="AV27" s="29">
        <v>99648317</v>
      </c>
      <c r="AW27" s="27">
        <v>155414619</v>
      </c>
      <c r="AX27" s="28">
        <v>26206380</v>
      </c>
      <c r="AY27" s="29">
        <v>181620999</v>
      </c>
      <c r="AZ27" s="27">
        <v>92340941</v>
      </c>
      <c r="BA27" s="28">
        <v>16130463</v>
      </c>
      <c r="BB27" s="29">
        <v>108471404</v>
      </c>
      <c r="BC27" s="27">
        <v>58458368</v>
      </c>
      <c r="BD27" s="28">
        <v>15932389</v>
      </c>
      <c r="BE27" s="29">
        <v>74390757</v>
      </c>
      <c r="BF27" s="27">
        <v>44108079</v>
      </c>
      <c r="BG27" s="28">
        <v>9221608</v>
      </c>
      <c r="BH27" s="29">
        <v>53329687</v>
      </c>
      <c r="BI27" s="27">
        <v>182672000</v>
      </c>
      <c r="BJ27" s="28">
        <v>48748000</v>
      </c>
      <c r="BK27" s="29">
        <v>231420000</v>
      </c>
      <c r="BL27" s="27">
        <v>9113804</v>
      </c>
      <c r="BM27" s="28">
        <v>4519530</v>
      </c>
      <c r="BN27" s="29">
        <v>13633334</v>
      </c>
      <c r="BO27" s="27">
        <v>24547381</v>
      </c>
      <c r="BP27" s="28">
        <v>5655468</v>
      </c>
      <c r="BQ27" s="29">
        <v>30202849</v>
      </c>
      <c r="BR27" s="27">
        <v>56126873</v>
      </c>
      <c r="BS27" s="28">
        <v>11367888</v>
      </c>
      <c r="BT27" s="29">
        <v>67494761</v>
      </c>
      <c r="BU27" s="27">
        <v>33774306</v>
      </c>
      <c r="BV27" s="28">
        <v>7798655</v>
      </c>
      <c r="BW27" s="29">
        <v>41572961</v>
      </c>
      <c r="BX27" s="27">
        <v>33959679</v>
      </c>
      <c r="BY27" s="28">
        <v>7640590</v>
      </c>
      <c r="BZ27" s="29">
        <v>41600269</v>
      </c>
      <c r="CA27" s="27">
        <v>48368356</v>
      </c>
      <c r="CB27" s="28">
        <v>24641883</v>
      </c>
      <c r="CC27" s="29">
        <v>73010239</v>
      </c>
      <c r="CD27" s="27">
        <v>39207127</v>
      </c>
      <c r="CE27" s="28">
        <v>34193515</v>
      </c>
      <c r="CF27" s="29">
        <v>73400642</v>
      </c>
      <c r="CG27" s="27">
        <v>27439392</v>
      </c>
      <c r="CH27" s="28">
        <v>8244640</v>
      </c>
      <c r="CI27" s="29">
        <v>35684032</v>
      </c>
      <c r="CJ27" s="27">
        <v>49427420</v>
      </c>
      <c r="CK27" s="28">
        <v>10385454</v>
      </c>
      <c r="CL27" s="29">
        <v>59812874</v>
      </c>
      <c r="CM27" s="27">
        <v>85276852</v>
      </c>
      <c r="CN27" s="28">
        <v>51600118</v>
      </c>
      <c r="CO27" s="29">
        <v>136876970</v>
      </c>
      <c r="CP27" s="27">
        <v>74290583</v>
      </c>
      <c r="CQ27" s="28">
        <v>38913120</v>
      </c>
      <c r="CR27" s="29">
        <v>113203703</v>
      </c>
      <c r="CS27" s="27">
        <v>71754600</v>
      </c>
      <c r="CT27" s="28">
        <v>5870400</v>
      </c>
      <c r="CU27" s="29">
        <v>77625000</v>
      </c>
      <c r="CV27" s="27">
        <v>55327652</v>
      </c>
      <c r="CW27" s="28">
        <v>49341490</v>
      </c>
      <c r="CX27" s="29">
        <v>104669142</v>
      </c>
      <c r="CY27" s="27">
        <v>53586163</v>
      </c>
      <c r="CZ27" s="28">
        <v>10346364</v>
      </c>
      <c r="DA27" s="29">
        <v>63932527</v>
      </c>
      <c r="DB27" s="27">
        <v>13968016</v>
      </c>
      <c r="DC27" s="28">
        <v>495801</v>
      </c>
      <c r="DD27" s="29">
        <v>14463817</v>
      </c>
      <c r="DE27" s="27">
        <v>24757375</v>
      </c>
      <c r="DF27" s="28">
        <v>14776107</v>
      </c>
      <c r="DG27" s="29">
        <v>39533482</v>
      </c>
      <c r="DH27" s="27">
        <v>58117391</v>
      </c>
      <c r="DI27" s="28">
        <v>28599224</v>
      </c>
      <c r="DJ27" s="29">
        <v>86716615</v>
      </c>
      <c r="DK27" s="27">
        <v>86558975</v>
      </c>
      <c r="DL27" s="28">
        <v>37296469</v>
      </c>
      <c r="DM27" s="29">
        <v>123855444</v>
      </c>
      <c r="DN27" s="27">
        <v>10007593</v>
      </c>
      <c r="DO27" s="28">
        <v>5464693</v>
      </c>
      <c r="DP27" s="29">
        <v>15472286</v>
      </c>
      <c r="DQ27" s="27">
        <v>32304000</v>
      </c>
      <c r="DR27" s="28">
        <v>3795032</v>
      </c>
      <c r="DS27" s="29">
        <v>36099032</v>
      </c>
      <c r="DT27" s="27">
        <v>26147084</v>
      </c>
      <c r="DU27" s="28">
        <v>-788077</v>
      </c>
      <c r="DV27" s="29">
        <v>25359007</v>
      </c>
      <c r="DW27" s="27">
        <v>39760758</v>
      </c>
      <c r="DX27" s="28">
        <v>11116926</v>
      </c>
      <c r="DY27" s="29">
        <v>50877684</v>
      </c>
      <c r="DZ27" s="27">
        <v>76555138</v>
      </c>
      <c r="EA27" s="28">
        <v>2926475</v>
      </c>
      <c r="EB27" s="29">
        <v>79481613</v>
      </c>
      <c r="EC27" s="27">
        <v>54440586</v>
      </c>
      <c r="ED27" s="28">
        <v>0</v>
      </c>
      <c r="EE27" s="29">
        <v>54440586</v>
      </c>
      <c r="EF27" s="27" cm="1">
        <f t="array" ref="EF27">SUMPRODUCT((D27:EE27)*($D$5:$EE$5="Regulated"))</f>
        <v>4113930309</v>
      </c>
      <c r="EG27" s="27" cm="1">
        <f t="array" ref="EG27">SUMPRODUCT((D27:EE27)*($D$5:$EE$5="Unregulated"))</f>
        <v>1107926705</v>
      </c>
      <c r="EH27" s="33">
        <f t="shared" si="0"/>
        <v>5221857014</v>
      </c>
    </row>
    <row r="28" spans="1:138" ht="23.65" customHeight="1">
      <c r="A28" s="32"/>
      <c r="B28" s="28" t="s">
        <v>83</v>
      </c>
      <c r="C28" s="29" t="s">
        <v>84</v>
      </c>
      <c r="D28" s="27">
        <v>193042955</v>
      </c>
      <c r="E28" s="28">
        <v>36198234</v>
      </c>
      <c r="F28" s="29">
        <v>229241189</v>
      </c>
      <c r="G28" s="27">
        <v>869103490</v>
      </c>
      <c r="H28" s="28">
        <v>101350645</v>
      </c>
      <c r="I28" s="29">
        <v>970454135</v>
      </c>
      <c r="J28" s="27">
        <v>165668303</v>
      </c>
      <c r="K28" s="28">
        <v>25825921</v>
      </c>
      <c r="L28" s="29">
        <v>191494224</v>
      </c>
      <c r="M28" s="27">
        <v>223115926</v>
      </c>
      <c r="N28" s="28">
        <v>33263765</v>
      </c>
      <c r="O28" s="29">
        <v>256379691</v>
      </c>
      <c r="P28" s="27">
        <v>159413542</v>
      </c>
      <c r="Q28" s="28">
        <v>37853284</v>
      </c>
      <c r="R28" s="29">
        <v>197266826</v>
      </c>
      <c r="S28" s="27">
        <v>287993081</v>
      </c>
      <c r="T28" s="28">
        <v>582457</v>
      </c>
      <c r="U28" s="29">
        <v>288575538</v>
      </c>
      <c r="V28" s="27">
        <v>1354258000</v>
      </c>
      <c r="W28" s="28">
        <v>322138000</v>
      </c>
      <c r="X28" s="29">
        <v>1676396000</v>
      </c>
      <c r="Y28" s="27">
        <v>157238529</v>
      </c>
      <c r="Z28" s="28">
        <v>105914745</v>
      </c>
      <c r="AA28" s="29">
        <v>263153274</v>
      </c>
      <c r="AB28" s="27">
        <v>362079620</v>
      </c>
      <c r="AC28" s="28">
        <v>98378610</v>
      </c>
      <c r="AD28" s="29">
        <v>460458230</v>
      </c>
      <c r="AE28" s="27">
        <v>264827558</v>
      </c>
      <c r="AF28" s="28">
        <v>102616279</v>
      </c>
      <c r="AG28" s="29">
        <v>367443837</v>
      </c>
      <c r="AH28" s="27">
        <v>134739822</v>
      </c>
      <c r="AI28" s="28">
        <v>6780187</v>
      </c>
      <c r="AJ28" s="29">
        <v>141520009</v>
      </c>
      <c r="AK28" s="27">
        <v>31007415</v>
      </c>
      <c r="AL28" s="28">
        <v>501673</v>
      </c>
      <c r="AM28" s="29">
        <v>31509088</v>
      </c>
      <c r="AN28" s="27">
        <v>95246556</v>
      </c>
      <c r="AO28" s="28">
        <v>26559933</v>
      </c>
      <c r="AP28" s="29">
        <v>121806489</v>
      </c>
      <c r="AQ28" s="27">
        <v>211320278</v>
      </c>
      <c r="AR28" s="28">
        <v>34768279</v>
      </c>
      <c r="AS28" s="29">
        <v>246088557</v>
      </c>
      <c r="AT28" s="27">
        <v>170928338</v>
      </c>
      <c r="AU28" s="28">
        <v>23161551</v>
      </c>
      <c r="AV28" s="29">
        <v>194089889</v>
      </c>
      <c r="AW28" s="27">
        <v>289473486</v>
      </c>
      <c r="AX28" s="28">
        <v>35400402</v>
      </c>
      <c r="AY28" s="29">
        <v>324873888</v>
      </c>
      <c r="AZ28" s="27">
        <v>193713734</v>
      </c>
      <c r="BA28" s="28">
        <v>73977942</v>
      </c>
      <c r="BB28" s="29">
        <v>267691676</v>
      </c>
      <c r="BC28" s="27">
        <v>129877781</v>
      </c>
      <c r="BD28" s="28">
        <v>43692295</v>
      </c>
      <c r="BE28" s="29">
        <v>173570076</v>
      </c>
      <c r="BF28" s="27">
        <v>88844225</v>
      </c>
      <c r="BG28" s="28">
        <v>29152271</v>
      </c>
      <c r="BH28" s="29">
        <v>117996496</v>
      </c>
      <c r="BI28" s="27">
        <v>338231000</v>
      </c>
      <c r="BJ28" s="28">
        <v>56748000</v>
      </c>
      <c r="BK28" s="29">
        <v>394979000</v>
      </c>
      <c r="BL28" s="27">
        <v>16626440</v>
      </c>
      <c r="BM28" s="28">
        <v>5052202</v>
      </c>
      <c r="BN28" s="29">
        <v>21678642</v>
      </c>
      <c r="BO28" s="27">
        <v>76614848</v>
      </c>
      <c r="BP28" s="28">
        <v>19817326</v>
      </c>
      <c r="BQ28" s="29">
        <v>96432174</v>
      </c>
      <c r="BR28" s="27">
        <v>111710826</v>
      </c>
      <c r="BS28" s="28">
        <v>27110322</v>
      </c>
      <c r="BT28" s="29">
        <v>138821148</v>
      </c>
      <c r="BU28" s="27">
        <v>89201931</v>
      </c>
      <c r="BV28" s="28">
        <v>31404639</v>
      </c>
      <c r="BW28" s="29">
        <v>120606570</v>
      </c>
      <c r="BX28" s="27">
        <v>67928662</v>
      </c>
      <c r="BY28" s="28">
        <v>8832996</v>
      </c>
      <c r="BZ28" s="29">
        <v>76761658</v>
      </c>
      <c r="CA28" s="27">
        <v>100797528</v>
      </c>
      <c r="CB28" s="28">
        <v>27760663</v>
      </c>
      <c r="CC28" s="29">
        <v>128558191</v>
      </c>
      <c r="CD28" s="27">
        <v>92562875</v>
      </c>
      <c r="CE28" s="28">
        <v>38297693</v>
      </c>
      <c r="CF28" s="29">
        <v>130860568</v>
      </c>
      <c r="CG28" s="27">
        <v>67844169</v>
      </c>
      <c r="CH28" s="28">
        <v>9626772</v>
      </c>
      <c r="CI28" s="29">
        <v>77470941</v>
      </c>
      <c r="CJ28" s="27">
        <v>117268919</v>
      </c>
      <c r="CK28" s="28">
        <v>19001267</v>
      </c>
      <c r="CL28" s="29">
        <v>136270186</v>
      </c>
      <c r="CM28" s="27">
        <v>192278437</v>
      </c>
      <c r="CN28" s="28">
        <v>54530313</v>
      </c>
      <c r="CO28" s="29">
        <v>246808750</v>
      </c>
      <c r="CP28" s="27">
        <v>218121051</v>
      </c>
      <c r="CQ28" s="28">
        <v>98364716</v>
      </c>
      <c r="CR28" s="29">
        <v>316485767</v>
      </c>
      <c r="CS28" s="27">
        <v>155276200</v>
      </c>
      <c r="CT28" s="28">
        <v>7738800</v>
      </c>
      <c r="CU28" s="29">
        <v>163015000</v>
      </c>
      <c r="CV28" s="27">
        <v>136854245</v>
      </c>
      <c r="CW28" s="28">
        <v>81783845</v>
      </c>
      <c r="CX28" s="29">
        <v>218638090</v>
      </c>
      <c r="CY28" s="27">
        <v>117137098</v>
      </c>
      <c r="CZ28" s="28">
        <v>12348547</v>
      </c>
      <c r="DA28" s="29">
        <v>129485645</v>
      </c>
      <c r="DB28" s="27">
        <v>28063120</v>
      </c>
      <c r="DC28" s="28">
        <v>1742144</v>
      </c>
      <c r="DD28" s="29">
        <v>29805264</v>
      </c>
      <c r="DE28" s="27">
        <v>51466002</v>
      </c>
      <c r="DF28" s="28">
        <v>32110777</v>
      </c>
      <c r="DG28" s="29">
        <v>83576779</v>
      </c>
      <c r="DH28" s="27">
        <v>133000903</v>
      </c>
      <c r="DI28" s="28">
        <v>59643229</v>
      </c>
      <c r="DJ28" s="29">
        <v>192644132</v>
      </c>
      <c r="DK28" s="27">
        <v>174348150</v>
      </c>
      <c r="DL28" s="28">
        <v>39903137</v>
      </c>
      <c r="DM28" s="29">
        <v>214251287</v>
      </c>
      <c r="DN28" s="27">
        <v>22855651</v>
      </c>
      <c r="DO28" s="28">
        <v>16824473</v>
      </c>
      <c r="DP28" s="29">
        <v>39680124</v>
      </c>
      <c r="DQ28" s="27">
        <v>68295942</v>
      </c>
      <c r="DR28" s="28">
        <v>4629157</v>
      </c>
      <c r="DS28" s="29">
        <v>72925099</v>
      </c>
      <c r="DT28" s="27">
        <v>63205493</v>
      </c>
      <c r="DU28" s="28">
        <v>-1830193</v>
      </c>
      <c r="DV28" s="29">
        <v>61375300</v>
      </c>
      <c r="DW28" s="27">
        <v>117946756</v>
      </c>
      <c r="DX28" s="28">
        <v>37878994</v>
      </c>
      <c r="DY28" s="29">
        <v>155825750</v>
      </c>
      <c r="DZ28" s="27">
        <v>199348606</v>
      </c>
      <c r="EA28" s="28">
        <v>8462847</v>
      </c>
      <c r="EB28" s="29">
        <v>207811453</v>
      </c>
      <c r="EC28" s="27">
        <v>95142064</v>
      </c>
      <c r="ED28" s="28">
        <v>0</v>
      </c>
      <c r="EE28" s="29">
        <v>95142064</v>
      </c>
      <c r="EF28" s="27" cm="1">
        <f t="array" ref="EF28">SUMPRODUCT((D28:EE28)*($D$5:$EE$5="Regulated"))</f>
        <v>8234019555</v>
      </c>
      <c r="EG28" s="27" cm="1">
        <f t="array" ref="EG28">SUMPRODUCT((D28:EE28)*($D$5:$EE$5="Unregulated"))</f>
        <v>1835899139</v>
      </c>
      <c r="EH28" s="33">
        <f t="shared" si="0"/>
        <v>10069918694</v>
      </c>
    </row>
    <row r="29" spans="1:138" ht="23.65" customHeight="1">
      <c r="A29" s="32"/>
      <c r="B29" s="28" t="s">
        <v>85</v>
      </c>
      <c r="C29" s="29" t="s">
        <v>86</v>
      </c>
      <c r="D29" s="27">
        <v>6090091</v>
      </c>
      <c r="E29" s="28">
        <v>0</v>
      </c>
      <c r="F29" s="29">
        <v>6090091</v>
      </c>
      <c r="G29" s="27">
        <v>9185831</v>
      </c>
      <c r="H29" s="28">
        <v>0</v>
      </c>
      <c r="I29" s="29">
        <v>9185831</v>
      </c>
      <c r="J29" s="27">
        <v>0</v>
      </c>
      <c r="K29" s="28">
        <v>0</v>
      </c>
      <c r="L29" s="29">
        <v>0</v>
      </c>
      <c r="M29" s="27">
        <v>4549002</v>
      </c>
      <c r="N29" s="28">
        <v>1594</v>
      </c>
      <c r="O29" s="29">
        <v>4550596</v>
      </c>
      <c r="P29" s="27">
        <v>3808712</v>
      </c>
      <c r="Q29" s="28">
        <v>0</v>
      </c>
      <c r="R29" s="29">
        <v>3808712</v>
      </c>
      <c r="S29" s="27">
        <v>6135129</v>
      </c>
      <c r="T29" s="28">
        <v>0</v>
      </c>
      <c r="U29" s="29">
        <v>6135129</v>
      </c>
      <c r="V29" s="27">
        <v>15088000</v>
      </c>
      <c r="W29" s="28">
        <v>0</v>
      </c>
      <c r="X29" s="29">
        <v>15088000</v>
      </c>
      <c r="Y29" s="27">
        <v>1320461</v>
      </c>
      <c r="Z29" s="28">
        <v>0</v>
      </c>
      <c r="AA29" s="29">
        <v>1320461</v>
      </c>
      <c r="AB29" s="27">
        <v>350</v>
      </c>
      <c r="AC29" s="28">
        <v>217140</v>
      </c>
      <c r="AD29" s="29">
        <v>217490</v>
      </c>
      <c r="AE29" s="27">
        <v>4300041</v>
      </c>
      <c r="AF29" s="28">
        <v>48665</v>
      </c>
      <c r="AG29" s="29">
        <v>4348706</v>
      </c>
      <c r="AH29" s="27">
        <v>8719261</v>
      </c>
      <c r="AI29" s="28">
        <v>0</v>
      </c>
      <c r="AJ29" s="29">
        <v>8719261</v>
      </c>
      <c r="AK29" s="27">
        <v>189473</v>
      </c>
      <c r="AL29" s="28">
        <v>0</v>
      </c>
      <c r="AM29" s="29">
        <v>189473</v>
      </c>
      <c r="AN29" s="27">
        <v>402797</v>
      </c>
      <c r="AO29" s="28">
        <v>65734</v>
      </c>
      <c r="AP29" s="29">
        <v>468531</v>
      </c>
      <c r="AQ29" s="27">
        <v>2201251</v>
      </c>
      <c r="AR29" s="28">
        <v>56442</v>
      </c>
      <c r="AS29" s="29">
        <v>2257693</v>
      </c>
      <c r="AT29" s="27">
        <v>2576417</v>
      </c>
      <c r="AU29" s="28">
        <v>0</v>
      </c>
      <c r="AV29" s="29">
        <v>2576417</v>
      </c>
      <c r="AW29" s="27">
        <v>4942942</v>
      </c>
      <c r="AX29" s="28">
        <v>252968</v>
      </c>
      <c r="AY29" s="29">
        <v>5195910</v>
      </c>
      <c r="AZ29" s="27">
        <v>1117914</v>
      </c>
      <c r="BA29" s="28">
        <v>99500</v>
      </c>
      <c r="BB29" s="29">
        <v>1217414</v>
      </c>
      <c r="BC29" s="27">
        <v>0</v>
      </c>
      <c r="BD29" s="28">
        <v>0</v>
      </c>
      <c r="BE29" s="29">
        <v>0</v>
      </c>
      <c r="BF29" s="27">
        <v>270022</v>
      </c>
      <c r="BG29" s="28">
        <v>15640</v>
      </c>
      <c r="BH29" s="29">
        <v>285662</v>
      </c>
      <c r="BI29" s="27">
        <v>1956000</v>
      </c>
      <c r="BJ29" s="28">
        <v>0</v>
      </c>
      <c r="BK29" s="29">
        <v>1956000</v>
      </c>
      <c r="BL29" s="27">
        <v>0</v>
      </c>
      <c r="BM29" s="28">
        <v>0</v>
      </c>
      <c r="BN29" s="29">
        <v>0</v>
      </c>
      <c r="BO29" s="27">
        <v>1167937</v>
      </c>
      <c r="BP29" s="28">
        <v>0</v>
      </c>
      <c r="BQ29" s="29">
        <v>1167937</v>
      </c>
      <c r="BR29" s="27">
        <v>1578948</v>
      </c>
      <c r="BS29" s="28">
        <v>0</v>
      </c>
      <c r="BT29" s="29">
        <v>1578948</v>
      </c>
      <c r="BU29" s="27">
        <v>706941</v>
      </c>
      <c r="BV29" s="28">
        <v>8000</v>
      </c>
      <c r="BW29" s="29">
        <v>714941</v>
      </c>
      <c r="BX29" s="27">
        <v>2287558</v>
      </c>
      <c r="BY29" s="28">
        <v>0</v>
      </c>
      <c r="BZ29" s="29">
        <v>2287558</v>
      </c>
      <c r="CA29" s="27">
        <v>2422248</v>
      </c>
      <c r="CB29" s="28">
        <v>0</v>
      </c>
      <c r="CC29" s="29">
        <v>2422248</v>
      </c>
      <c r="CD29" s="27">
        <v>529820</v>
      </c>
      <c r="CE29" s="28">
        <v>0</v>
      </c>
      <c r="CF29" s="29">
        <v>529820</v>
      </c>
      <c r="CG29" s="27">
        <v>519280</v>
      </c>
      <c r="CH29" s="28">
        <v>0</v>
      </c>
      <c r="CI29" s="29">
        <v>519280</v>
      </c>
      <c r="CJ29" s="27">
        <v>1729559</v>
      </c>
      <c r="CK29" s="28">
        <v>0</v>
      </c>
      <c r="CL29" s="29">
        <v>1729559</v>
      </c>
      <c r="CM29" s="27">
        <v>3877306</v>
      </c>
      <c r="CN29" s="28">
        <v>0</v>
      </c>
      <c r="CO29" s="29">
        <v>3877306</v>
      </c>
      <c r="CP29" s="27">
        <v>3598232</v>
      </c>
      <c r="CQ29" s="28">
        <v>0</v>
      </c>
      <c r="CR29" s="29">
        <v>3598232</v>
      </c>
      <c r="CS29" s="27">
        <v>2762000</v>
      </c>
      <c r="CT29" s="28">
        <v>0</v>
      </c>
      <c r="CU29" s="29">
        <v>2762000</v>
      </c>
      <c r="CV29" s="27">
        <v>8550046</v>
      </c>
      <c r="CW29" s="28">
        <v>45516</v>
      </c>
      <c r="CX29" s="29">
        <v>8595562</v>
      </c>
      <c r="CY29" s="27">
        <v>1530632</v>
      </c>
      <c r="CZ29" s="28">
        <v>295532</v>
      </c>
      <c r="DA29" s="29">
        <v>1826164</v>
      </c>
      <c r="DB29" s="27">
        <v>50676</v>
      </c>
      <c r="DC29" s="28">
        <v>0</v>
      </c>
      <c r="DD29" s="29">
        <v>50676</v>
      </c>
      <c r="DE29" s="27">
        <v>664261</v>
      </c>
      <c r="DF29" s="28">
        <v>223957</v>
      </c>
      <c r="DG29" s="29">
        <v>888218</v>
      </c>
      <c r="DH29" s="27">
        <v>3544187</v>
      </c>
      <c r="DI29" s="28">
        <v>112481</v>
      </c>
      <c r="DJ29" s="29">
        <v>3656668</v>
      </c>
      <c r="DK29" s="27">
        <v>4203584</v>
      </c>
      <c r="DL29" s="28">
        <v>0</v>
      </c>
      <c r="DM29" s="29">
        <v>4203584</v>
      </c>
      <c r="DN29" s="27">
        <v>0</v>
      </c>
      <c r="DO29" s="28">
        <v>0</v>
      </c>
      <c r="DP29" s="29">
        <v>0</v>
      </c>
      <c r="DQ29" s="27">
        <v>2835400</v>
      </c>
      <c r="DR29" s="28">
        <v>0</v>
      </c>
      <c r="DS29" s="29">
        <v>2835400</v>
      </c>
      <c r="DT29" s="27">
        <v>253452</v>
      </c>
      <c r="DU29" s="28">
        <v>0</v>
      </c>
      <c r="DV29" s="29">
        <v>253452</v>
      </c>
      <c r="DW29" s="27">
        <v>896465</v>
      </c>
      <c r="DX29" s="28">
        <v>37495</v>
      </c>
      <c r="DY29" s="29">
        <v>933960</v>
      </c>
      <c r="DZ29" s="27">
        <v>2612946</v>
      </c>
      <c r="EA29" s="28">
        <v>0</v>
      </c>
      <c r="EB29" s="29">
        <v>2612946</v>
      </c>
      <c r="EC29" s="27">
        <v>0</v>
      </c>
      <c r="ED29" s="28">
        <v>0</v>
      </c>
      <c r="EE29" s="29">
        <v>0</v>
      </c>
      <c r="EF29" s="27" cm="1">
        <f t="array" ref="EF29">SUMPRODUCT((D29:EE29)*($D$5:$EE$5="Regulated"))</f>
        <v>119175172</v>
      </c>
      <c r="EG29" s="27" cm="1">
        <f t="array" ref="EG29">SUMPRODUCT((D29:EE29)*($D$5:$EE$5="Unregulated"))</f>
        <v>1480664</v>
      </c>
      <c r="EH29" s="33">
        <f t="shared" si="0"/>
        <v>120655836</v>
      </c>
    </row>
    <row r="30" spans="1:138" ht="23.65" customHeight="1">
      <c r="A30" s="32"/>
      <c r="B30" s="28" t="s">
        <v>87</v>
      </c>
      <c r="C30" s="29" t="s">
        <v>88</v>
      </c>
      <c r="D30" s="27">
        <v>14269031</v>
      </c>
      <c r="E30" s="28">
        <v>1930880</v>
      </c>
      <c r="F30" s="29">
        <v>16199911</v>
      </c>
      <c r="G30" s="27">
        <v>39749269</v>
      </c>
      <c r="H30" s="28">
        <v>0</v>
      </c>
      <c r="I30" s="29">
        <v>39749269</v>
      </c>
      <c r="J30" s="27">
        <v>20439211</v>
      </c>
      <c r="K30" s="28">
        <v>0</v>
      </c>
      <c r="L30" s="29">
        <v>20439211</v>
      </c>
      <c r="M30" s="27">
        <v>12018128</v>
      </c>
      <c r="N30" s="28">
        <v>1520309</v>
      </c>
      <c r="O30" s="29">
        <v>13538437</v>
      </c>
      <c r="P30" s="27">
        <v>12497442</v>
      </c>
      <c r="Q30" s="28">
        <v>1565803</v>
      </c>
      <c r="R30" s="29">
        <v>14063245</v>
      </c>
      <c r="S30" s="27">
        <v>19738190</v>
      </c>
      <c r="T30" s="28">
        <v>0</v>
      </c>
      <c r="U30" s="29">
        <v>19738190</v>
      </c>
      <c r="V30" s="27">
        <v>59322000</v>
      </c>
      <c r="W30" s="28">
        <v>0</v>
      </c>
      <c r="X30" s="29">
        <v>59322000</v>
      </c>
      <c r="Y30" s="27">
        <v>10296085</v>
      </c>
      <c r="Z30" s="28">
        <v>2734839</v>
      </c>
      <c r="AA30" s="29">
        <v>13030924</v>
      </c>
      <c r="AB30" s="27">
        <v>17705667</v>
      </c>
      <c r="AC30" s="28">
        <v>512735</v>
      </c>
      <c r="AD30" s="29">
        <v>18218402</v>
      </c>
      <c r="AE30" s="27">
        <v>13987543</v>
      </c>
      <c r="AF30" s="28">
        <v>428653</v>
      </c>
      <c r="AG30" s="29">
        <v>14416196</v>
      </c>
      <c r="AH30" s="27">
        <v>12021592</v>
      </c>
      <c r="AI30" s="28">
        <v>60533</v>
      </c>
      <c r="AJ30" s="29">
        <v>12082125</v>
      </c>
      <c r="AK30" s="27">
        <v>1275759</v>
      </c>
      <c r="AL30" s="28">
        <v>0</v>
      </c>
      <c r="AM30" s="29">
        <v>1275759</v>
      </c>
      <c r="AN30" s="27">
        <v>4505366</v>
      </c>
      <c r="AO30" s="28">
        <v>701769</v>
      </c>
      <c r="AP30" s="29">
        <v>5207135</v>
      </c>
      <c r="AQ30" s="27">
        <v>11113385</v>
      </c>
      <c r="AR30" s="28">
        <v>548089</v>
      </c>
      <c r="AS30" s="29">
        <v>11661474</v>
      </c>
      <c r="AT30" s="27">
        <v>13143478</v>
      </c>
      <c r="AU30" s="28">
        <v>0</v>
      </c>
      <c r="AV30" s="29">
        <v>13143478</v>
      </c>
      <c r="AW30" s="27">
        <v>8818027</v>
      </c>
      <c r="AX30" s="28">
        <v>451285</v>
      </c>
      <c r="AY30" s="29">
        <v>9269312</v>
      </c>
      <c r="AZ30" s="27">
        <v>7295000</v>
      </c>
      <c r="BA30" s="28">
        <v>1171239</v>
      </c>
      <c r="BB30" s="29">
        <v>8466239</v>
      </c>
      <c r="BC30" s="27">
        <v>10064679</v>
      </c>
      <c r="BD30" s="28">
        <v>744746</v>
      </c>
      <c r="BE30" s="29">
        <v>10809425</v>
      </c>
      <c r="BF30" s="27">
        <v>5079618</v>
      </c>
      <c r="BG30" s="28">
        <v>544873</v>
      </c>
      <c r="BH30" s="29">
        <v>5624491</v>
      </c>
      <c r="BI30" s="27">
        <v>11975000</v>
      </c>
      <c r="BJ30" s="28">
        <v>824000</v>
      </c>
      <c r="BK30" s="29">
        <v>12799000</v>
      </c>
      <c r="BL30" s="27">
        <v>991581</v>
      </c>
      <c r="BM30" s="28">
        <v>0</v>
      </c>
      <c r="BN30" s="29">
        <v>991581</v>
      </c>
      <c r="BO30" s="27">
        <v>3299354</v>
      </c>
      <c r="BP30" s="28">
        <v>56142</v>
      </c>
      <c r="BQ30" s="29">
        <v>3355496</v>
      </c>
      <c r="BR30" s="27">
        <v>6472238</v>
      </c>
      <c r="BS30" s="28">
        <v>1045519</v>
      </c>
      <c r="BT30" s="29">
        <v>7517757</v>
      </c>
      <c r="BU30" s="27">
        <v>4639760</v>
      </c>
      <c r="BV30" s="28">
        <v>627054</v>
      </c>
      <c r="BW30" s="29">
        <v>5266814</v>
      </c>
      <c r="BX30" s="27">
        <v>6581057</v>
      </c>
      <c r="BY30" s="28">
        <v>59179</v>
      </c>
      <c r="BZ30" s="29">
        <v>6640236</v>
      </c>
      <c r="CA30" s="27">
        <v>6843323</v>
      </c>
      <c r="CB30" s="28">
        <v>0</v>
      </c>
      <c r="CC30" s="29">
        <v>6843323</v>
      </c>
      <c r="CD30" s="27">
        <v>7664296</v>
      </c>
      <c r="CE30" s="28">
        <v>213310</v>
      </c>
      <c r="CF30" s="29">
        <v>7877606</v>
      </c>
      <c r="CG30" s="27">
        <v>5307798</v>
      </c>
      <c r="CH30" s="28">
        <v>7860</v>
      </c>
      <c r="CI30" s="29">
        <v>5315658</v>
      </c>
      <c r="CJ30" s="27">
        <v>9178169</v>
      </c>
      <c r="CK30" s="28">
        <v>0</v>
      </c>
      <c r="CL30" s="29">
        <v>9178169</v>
      </c>
      <c r="CM30" s="27">
        <v>13281054</v>
      </c>
      <c r="CN30" s="28">
        <v>128051</v>
      </c>
      <c r="CO30" s="29">
        <v>13409105</v>
      </c>
      <c r="CP30" s="27">
        <v>16917668</v>
      </c>
      <c r="CQ30" s="28">
        <v>998806</v>
      </c>
      <c r="CR30" s="29">
        <v>17916474</v>
      </c>
      <c r="CS30" s="27">
        <v>7795600</v>
      </c>
      <c r="CT30" s="28">
        <v>1058400</v>
      </c>
      <c r="CU30" s="29">
        <v>8854000</v>
      </c>
      <c r="CV30" s="27">
        <v>9194790</v>
      </c>
      <c r="CW30" s="28">
        <v>248123</v>
      </c>
      <c r="CX30" s="29">
        <v>9442913</v>
      </c>
      <c r="CY30" s="27">
        <v>5216439</v>
      </c>
      <c r="CZ30" s="28">
        <v>39252</v>
      </c>
      <c r="DA30" s="29">
        <v>5255691</v>
      </c>
      <c r="DB30" s="27">
        <v>1162783</v>
      </c>
      <c r="DC30" s="28">
        <v>100152</v>
      </c>
      <c r="DD30" s="29">
        <v>1262935</v>
      </c>
      <c r="DE30" s="27">
        <v>2919364</v>
      </c>
      <c r="DF30" s="28">
        <v>571860</v>
      </c>
      <c r="DG30" s="29">
        <v>3491224</v>
      </c>
      <c r="DH30" s="27">
        <v>7196579</v>
      </c>
      <c r="DI30" s="28">
        <v>231245</v>
      </c>
      <c r="DJ30" s="29">
        <v>7427824</v>
      </c>
      <c r="DK30" s="27">
        <v>12880297</v>
      </c>
      <c r="DL30" s="28">
        <v>163168</v>
      </c>
      <c r="DM30" s="29">
        <v>13043465</v>
      </c>
      <c r="DN30" s="27">
        <v>1389808</v>
      </c>
      <c r="DO30" s="28">
        <v>833197</v>
      </c>
      <c r="DP30" s="29">
        <v>2223005</v>
      </c>
      <c r="DQ30" s="27">
        <v>3023938</v>
      </c>
      <c r="DR30" s="28">
        <v>1981</v>
      </c>
      <c r="DS30" s="29">
        <v>3025919</v>
      </c>
      <c r="DT30" s="27">
        <v>3653657</v>
      </c>
      <c r="DU30" s="28">
        <v>0</v>
      </c>
      <c r="DV30" s="29">
        <v>3653657</v>
      </c>
      <c r="DW30" s="27">
        <v>5907233</v>
      </c>
      <c r="DX30" s="28">
        <v>202735</v>
      </c>
      <c r="DY30" s="29">
        <v>6109968</v>
      </c>
      <c r="DZ30" s="27">
        <v>12062140</v>
      </c>
      <c r="EA30" s="28">
        <v>97960</v>
      </c>
      <c r="EB30" s="29">
        <v>12160100</v>
      </c>
      <c r="EC30" s="27">
        <v>3200193</v>
      </c>
      <c r="ED30" s="28">
        <v>0</v>
      </c>
      <c r="EE30" s="29">
        <v>3200193</v>
      </c>
      <c r="EF30" s="27" cm="1">
        <f t="array" ref="EF30">SUMPRODUCT((D30:EE30)*($D$5:$EE$5="Regulated"))</f>
        <v>462093589</v>
      </c>
      <c r="EG30" s="27" cm="1">
        <f t="array" ref="EG30">SUMPRODUCT((D30:EE30)*($D$5:$EE$5="Unregulated"))</f>
        <v>20423747</v>
      </c>
      <c r="EH30" s="33">
        <f t="shared" si="0"/>
        <v>482517336</v>
      </c>
    </row>
    <row r="31" spans="1:138" ht="23.65" customHeight="1">
      <c r="A31" s="32"/>
      <c r="B31" s="28" t="s">
        <v>89</v>
      </c>
      <c r="C31" s="29" t="s">
        <v>90</v>
      </c>
      <c r="D31" s="27">
        <v>213402077</v>
      </c>
      <c r="E31" s="28">
        <v>38129114</v>
      </c>
      <c r="F31" s="29">
        <v>251531191</v>
      </c>
      <c r="G31" s="27">
        <v>918038590</v>
      </c>
      <c r="H31" s="28">
        <v>101350645</v>
      </c>
      <c r="I31" s="29">
        <v>1019389235</v>
      </c>
      <c r="J31" s="27">
        <v>186107514</v>
      </c>
      <c r="K31" s="28">
        <v>25825921</v>
      </c>
      <c r="L31" s="29">
        <v>211933435</v>
      </c>
      <c r="M31" s="27">
        <v>239683056</v>
      </c>
      <c r="N31" s="28">
        <v>34785668</v>
      </c>
      <c r="O31" s="29">
        <v>274468724</v>
      </c>
      <c r="P31" s="27">
        <v>175719696</v>
      </c>
      <c r="Q31" s="28">
        <v>39419087</v>
      </c>
      <c r="R31" s="29">
        <v>215138783</v>
      </c>
      <c r="S31" s="27">
        <v>313866400</v>
      </c>
      <c r="T31" s="28">
        <v>582457</v>
      </c>
      <c r="U31" s="29">
        <v>314448857</v>
      </c>
      <c r="V31" s="27">
        <v>1428668000</v>
      </c>
      <c r="W31" s="28">
        <v>322138000</v>
      </c>
      <c r="X31" s="29">
        <v>1750806000</v>
      </c>
      <c r="Y31" s="27">
        <v>168855075</v>
      </c>
      <c r="Z31" s="28">
        <v>108649584</v>
      </c>
      <c r="AA31" s="29">
        <v>277504659</v>
      </c>
      <c r="AB31" s="27">
        <v>379785637</v>
      </c>
      <c r="AC31" s="28">
        <v>99108485</v>
      </c>
      <c r="AD31" s="29">
        <v>478894122</v>
      </c>
      <c r="AE31" s="27">
        <v>283115142</v>
      </c>
      <c r="AF31" s="28">
        <v>103093597</v>
      </c>
      <c r="AG31" s="29">
        <v>386208739</v>
      </c>
      <c r="AH31" s="27">
        <v>155480675</v>
      </c>
      <c r="AI31" s="28">
        <v>6840720</v>
      </c>
      <c r="AJ31" s="29">
        <v>162321395</v>
      </c>
      <c r="AK31" s="27">
        <v>32472647</v>
      </c>
      <c r="AL31" s="28">
        <v>501673</v>
      </c>
      <c r="AM31" s="29">
        <v>32974320</v>
      </c>
      <c r="AN31" s="27">
        <v>100154719</v>
      </c>
      <c r="AO31" s="28">
        <v>27327436</v>
      </c>
      <c r="AP31" s="29">
        <v>127482155</v>
      </c>
      <c r="AQ31" s="27">
        <v>224634914</v>
      </c>
      <c r="AR31" s="28">
        <v>35372810</v>
      </c>
      <c r="AS31" s="29">
        <v>260007724</v>
      </c>
      <c r="AT31" s="27">
        <v>186648233</v>
      </c>
      <c r="AU31" s="28">
        <v>23161551</v>
      </c>
      <c r="AV31" s="29">
        <v>209809784</v>
      </c>
      <c r="AW31" s="27">
        <v>303234455</v>
      </c>
      <c r="AX31" s="28">
        <v>36104655</v>
      </c>
      <c r="AY31" s="29">
        <v>339339110</v>
      </c>
      <c r="AZ31" s="27">
        <v>202126648</v>
      </c>
      <c r="BA31" s="28">
        <v>75248681</v>
      </c>
      <c r="BB31" s="29">
        <v>277375329</v>
      </c>
      <c r="BC31" s="27">
        <v>139942460</v>
      </c>
      <c r="BD31" s="28">
        <v>44437041</v>
      </c>
      <c r="BE31" s="29">
        <v>184379501</v>
      </c>
      <c r="BF31" s="27">
        <v>94193865</v>
      </c>
      <c r="BG31" s="28">
        <v>29712784</v>
      </c>
      <c r="BH31" s="29">
        <v>123906649</v>
      </c>
      <c r="BI31" s="27">
        <v>352162000</v>
      </c>
      <c r="BJ31" s="28">
        <v>57572000</v>
      </c>
      <c r="BK31" s="29">
        <v>409734000</v>
      </c>
      <c r="BL31" s="27">
        <v>17618021</v>
      </c>
      <c r="BM31" s="28">
        <v>5052202</v>
      </c>
      <c r="BN31" s="29">
        <v>22670223</v>
      </c>
      <c r="BO31" s="27">
        <v>81082139</v>
      </c>
      <c r="BP31" s="28">
        <v>19873468</v>
      </c>
      <c r="BQ31" s="29">
        <v>100955607</v>
      </c>
      <c r="BR31" s="27">
        <v>119762012</v>
      </c>
      <c r="BS31" s="28">
        <v>28155841</v>
      </c>
      <c r="BT31" s="29">
        <v>147917853</v>
      </c>
      <c r="BU31" s="27">
        <v>94548632</v>
      </c>
      <c r="BV31" s="28">
        <v>32039693</v>
      </c>
      <c r="BW31" s="29">
        <v>126588325</v>
      </c>
      <c r="BX31" s="27">
        <v>76797277</v>
      </c>
      <c r="BY31" s="28">
        <v>8892175</v>
      </c>
      <c r="BZ31" s="29">
        <v>85689452</v>
      </c>
      <c r="CA31" s="27">
        <v>110063099</v>
      </c>
      <c r="CB31" s="28">
        <v>27760663</v>
      </c>
      <c r="CC31" s="29">
        <v>137823762</v>
      </c>
      <c r="CD31" s="27">
        <v>100756991</v>
      </c>
      <c r="CE31" s="28">
        <v>38511003</v>
      </c>
      <c r="CF31" s="29">
        <v>139267994</v>
      </c>
      <c r="CG31" s="27">
        <v>73671247</v>
      </c>
      <c r="CH31" s="28">
        <v>9634632</v>
      </c>
      <c r="CI31" s="29">
        <v>83305879</v>
      </c>
      <c r="CJ31" s="27">
        <v>128176647</v>
      </c>
      <c r="CK31" s="28">
        <v>19001267</v>
      </c>
      <c r="CL31" s="29">
        <v>147177914</v>
      </c>
      <c r="CM31" s="27">
        <v>209436797</v>
      </c>
      <c r="CN31" s="28">
        <v>54658364</v>
      </c>
      <c r="CO31" s="29">
        <v>264095161</v>
      </c>
      <c r="CP31" s="27">
        <v>238636951</v>
      </c>
      <c r="CQ31" s="28">
        <v>99363522</v>
      </c>
      <c r="CR31" s="29">
        <v>338000473</v>
      </c>
      <c r="CS31" s="27">
        <v>165833800</v>
      </c>
      <c r="CT31" s="28">
        <v>8797200</v>
      </c>
      <c r="CU31" s="29">
        <v>174631000</v>
      </c>
      <c r="CV31" s="27">
        <v>154599081</v>
      </c>
      <c r="CW31" s="28">
        <v>82077484</v>
      </c>
      <c r="CX31" s="29">
        <v>236676565</v>
      </c>
      <c r="CY31" s="27">
        <v>123884169</v>
      </c>
      <c r="CZ31" s="28">
        <v>12683331</v>
      </c>
      <c r="DA31" s="29">
        <v>136567500</v>
      </c>
      <c r="DB31" s="27">
        <v>29276579</v>
      </c>
      <c r="DC31" s="28">
        <v>1842296</v>
      </c>
      <c r="DD31" s="29">
        <v>31118875</v>
      </c>
      <c r="DE31" s="27">
        <v>55049627</v>
      </c>
      <c r="DF31" s="28">
        <v>32906594</v>
      </c>
      <c r="DG31" s="29">
        <v>87956221</v>
      </c>
      <c r="DH31" s="27">
        <v>143741669</v>
      </c>
      <c r="DI31" s="28">
        <v>59986955</v>
      </c>
      <c r="DJ31" s="29">
        <v>203728624</v>
      </c>
      <c r="DK31" s="27">
        <v>191432031</v>
      </c>
      <c r="DL31" s="28">
        <v>40066305</v>
      </c>
      <c r="DM31" s="29">
        <v>231498336</v>
      </c>
      <c r="DN31" s="27">
        <v>24245459</v>
      </c>
      <c r="DO31" s="28">
        <v>17657670</v>
      </c>
      <c r="DP31" s="29">
        <v>41903129</v>
      </c>
      <c r="DQ31" s="27">
        <v>74155280</v>
      </c>
      <c r="DR31" s="28">
        <v>4631138</v>
      </c>
      <c r="DS31" s="29">
        <v>78786418</v>
      </c>
      <c r="DT31" s="27">
        <v>67112602</v>
      </c>
      <c r="DU31" s="28">
        <v>-1830193</v>
      </c>
      <c r="DV31" s="29">
        <v>65282409</v>
      </c>
      <c r="DW31" s="27">
        <v>124750454</v>
      </c>
      <c r="DX31" s="28">
        <v>38119224</v>
      </c>
      <c r="DY31" s="29">
        <v>162869678</v>
      </c>
      <c r="DZ31" s="27">
        <v>214023692</v>
      </c>
      <c r="EA31" s="28">
        <v>8560807</v>
      </c>
      <c r="EB31" s="29">
        <v>222584499</v>
      </c>
      <c r="EC31" s="27">
        <v>98342257</v>
      </c>
      <c r="ED31" s="28">
        <v>0</v>
      </c>
      <c r="EE31" s="29">
        <v>98342257</v>
      </c>
      <c r="EF31" s="27" cm="1">
        <f t="array" ref="EF31">SUMPRODUCT((D31:EE31)*($D$5:$EE$5="Regulated"))</f>
        <v>8815288316</v>
      </c>
      <c r="EG31" s="27" cm="1">
        <f t="array" ref="EG31">SUMPRODUCT((D31:EE31)*($D$5:$EE$5="Unregulated"))</f>
        <v>1857803550</v>
      </c>
      <c r="EH31" s="33">
        <f t="shared" si="0"/>
        <v>10673091866</v>
      </c>
    </row>
    <row r="32" spans="1:138" ht="23.65" customHeight="1">
      <c r="A32" s="32"/>
      <c r="B32" s="28" t="s">
        <v>91</v>
      </c>
      <c r="C32" s="29" t="s">
        <v>92</v>
      </c>
      <c r="D32" s="27">
        <v>26836535</v>
      </c>
      <c r="E32" s="28">
        <v>-2465963</v>
      </c>
      <c r="F32" s="29">
        <v>24370572</v>
      </c>
      <c r="G32" s="27">
        <v>9612129</v>
      </c>
      <c r="H32" s="28">
        <v>4132642</v>
      </c>
      <c r="I32" s="29">
        <v>13744771</v>
      </c>
      <c r="J32" s="27">
        <v>28924888</v>
      </c>
      <c r="K32" s="28">
        <v>-24063567</v>
      </c>
      <c r="L32" s="29">
        <v>4861321</v>
      </c>
      <c r="M32" s="27">
        <v>35870420</v>
      </c>
      <c r="N32" s="28">
        <v>-15072493</v>
      </c>
      <c r="O32" s="29">
        <v>20797927</v>
      </c>
      <c r="P32" s="27">
        <v>18427243</v>
      </c>
      <c r="Q32" s="28">
        <v>-12703136</v>
      </c>
      <c r="R32" s="29">
        <v>5724107</v>
      </c>
      <c r="S32" s="27">
        <v>6574354</v>
      </c>
      <c r="T32" s="28">
        <v>2930</v>
      </c>
      <c r="U32" s="29">
        <v>6577284</v>
      </c>
      <c r="V32" s="27">
        <v>-52565000</v>
      </c>
      <c r="W32" s="28">
        <v>70533000</v>
      </c>
      <c r="X32" s="29">
        <v>17968000</v>
      </c>
      <c r="Y32" s="27">
        <v>56402411</v>
      </c>
      <c r="Z32" s="28">
        <v>-54593562</v>
      </c>
      <c r="AA32" s="29">
        <v>1808849</v>
      </c>
      <c r="AB32" s="27">
        <v>30543762</v>
      </c>
      <c r="AC32" s="28">
        <v>-25876327</v>
      </c>
      <c r="AD32" s="29">
        <v>4667435</v>
      </c>
      <c r="AE32" s="27">
        <v>18336387</v>
      </c>
      <c r="AF32" s="28">
        <v>-33516605</v>
      </c>
      <c r="AG32" s="29">
        <v>-15180218</v>
      </c>
      <c r="AH32" s="27">
        <v>7976314</v>
      </c>
      <c r="AI32" s="28">
        <v>-3333876</v>
      </c>
      <c r="AJ32" s="29">
        <v>4642438</v>
      </c>
      <c r="AK32" s="27">
        <v>7589015</v>
      </c>
      <c r="AL32" s="28">
        <v>1009369</v>
      </c>
      <c r="AM32" s="29">
        <v>8598384</v>
      </c>
      <c r="AN32" s="27">
        <v>-4585509</v>
      </c>
      <c r="AO32" s="28">
        <v>-6738501</v>
      </c>
      <c r="AP32" s="29">
        <v>-11324010</v>
      </c>
      <c r="AQ32" s="27">
        <v>68035998</v>
      </c>
      <c r="AR32" s="28">
        <v>-29875133</v>
      </c>
      <c r="AS32" s="29">
        <v>38160865</v>
      </c>
      <c r="AT32" s="27">
        <v>1985586</v>
      </c>
      <c r="AU32" s="28">
        <v>-14918137</v>
      </c>
      <c r="AV32" s="29">
        <v>-12932551</v>
      </c>
      <c r="AW32" s="27">
        <v>32892414</v>
      </c>
      <c r="AX32" s="28">
        <v>-26844424</v>
      </c>
      <c r="AY32" s="29">
        <v>6047990</v>
      </c>
      <c r="AZ32" s="27">
        <v>17737225</v>
      </c>
      <c r="BA32" s="28">
        <v>-27195275</v>
      </c>
      <c r="BB32" s="29">
        <v>-9458050</v>
      </c>
      <c r="BC32" s="27">
        <v>28252419</v>
      </c>
      <c r="BD32" s="28">
        <v>-17951126</v>
      </c>
      <c r="BE32" s="29">
        <v>10301293</v>
      </c>
      <c r="BF32" s="27">
        <v>16105019</v>
      </c>
      <c r="BG32" s="28">
        <v>-5254596</v>
      </c>
      <c r="BH32" s="29">
        <v>10850423</v>
      </c>
      <c r="BI32" s="27">
        <v>3505000</v>
      </c>
      <c r="BJ32" s="28">
        <v>18954000</v>
      </c>
      <c r="BK32" s="29">
        <v>22459000</v>
      </c>
      <c r="BL32" s="27">
        <v>6654985</v>
      </c>
      <c r="BM32" s="28">
        <v>-4257490</v>
      </c>
      <c r="BN32" s="29">
        <v>2397495</v>
      </c>
      <c r="BO32" s="27">
        <v>516921</v>
      </c>
      <c r="BP32" s="28">
        <v>-8352066</v>
      </c>
      <c r="BQ32" s="29">
        <v>-7835145</v>
      </c>
      <c r="BR32" s="27">
        <v>462183</v>
      </c>
      <c r="BS32" s="28">
        <v>4181072</v>
      </c>
      <c r="BT32" s="29">
        <v>4643255</v>
      </c>
      <c r="BU32" s="27">
        <v>2668516</v>
      </c>
      <c r="BV32" s="28">
        <v>-9421553</v>
      </c>
      <c r="BW32" s="29">
        <v>-6753037</v>
      </c>
      <c r="BX32" s="27">
        <v>15278047</v>
      </c>
      <c r="BY32" s="28">
        <v>-7591533</v>
      </c>
      <c r="BZ32" s="29">
        <v>7686514</v>
      </c>
      <c r="CA32" s="27">
        <v>21196872</v>
      </c>
      <c r="CB32" s="28">
        <v>-21723069</v>
      </c>
      <c r="CC32" s="29">
        <v>-526197</v>
      </c>
      <c r="CD32" s="27">
        <v>19832008</v>
      </c>
      <c r="CE32" s="28">
        <v>-19751518</v>
      </c>
      <c r="CF32" s="29">
        <v>80490</v>
      </c>
      <c r="CG32" s="27">
        <v>9363347</v>
      </c>
      <c r="CH32" s="28">
        <v>-8146404</v>
      </c>
      <c r="CI32" s="29">
        <v>1216943</v>
      </c>
      <c r="CJ32" s="27">
        <v>5973770</v>
      </c>
      <c r="CK32" s="28">
        <v>-7599524</v>
      </c>
      <c r="CL32" s="29">
        <v>-1625754</v>
      </c>
      <c r="CM32" s="27">
        <v>27428343</v>
      </c>
      <c r="CN32" s="28">
        <v>-49649782</v>
      </c>
      <c r="CO32" s="29">
        <v>-22221439</v>
      </c>
      <c r="CP32" s="27">
        <v>5234544</v>
      </c>
      <c r="CQ32" s="28">
        <v>-21972237</v>
      </c>
      <c r="CR32" s="29">
        <v>-16737693</v>
      </c>
      <c r="CS32" s="27">
        <v>1746200</v>
      </c>
      <c r="CT32" s="28">
        <v>-4354200</v>
      </c>
      <c r="CU32" s="29">
        <v>-2608000</v>
      </c>
      <c r="CV32" s="27">
        <v>64747369</v>
      </c>
      <c r="CW32" s="28">
        <v>-29896239</v>
      </c>
      <c r="CX32" s="29">
        <v>34851130</v>
      </c>
      <c r="CY32" s="27">
        <v>14986378</v>
      </c>
      <c r="CZ32" s="28">
        <v>-11507910</v>
      </c>
      <c r="DA32" s="29">
        <v>3478468</v>
      </c>
      <c r="DB32" s="27">
        <v>303036</v>
      </c>
      <c r="DC32" s="28">
        <v>-909523</v>
      </c>
      <c r="DD32" s="29">
        <v>-606487</v>
      </c>
      <c r="DE32" s="27">
        <v>8474914</v>
      </c>
      <c r="DF32" s="28">
        <v>-10020983</v>
      </c>
      <c r="DG32" s="29">
        <v>-1546069</v>
      </c>
      <c r="DH32" s="27">
        <v>10983614</v>
      </c>
      <c r="DI32" s="28">
        <v>-15644954</v>
      </c>
      <c r="DJ32" s="29">
        <v>-4661340</v>
      </c>
      <c r="DK32" s="27">
        <v>33723480</v>
      </c>
      <c r="DL32" s="28">
        <v>-37176703</v>
      </c>
      <c r="DM32" s="29">
        <v>-3453223</v>
      </c>
      <c r="DN32" s="27">
        <v>4351809</v>
      </c>
      <c r="DO32" s="28">
        <v>-2038349</v>
      </c>
      <c r="DP32" s="29">
        <v>2313460</v>
      </c>
      <c r="DQ32" s="27">
        <v>2716861</v>
      </c>
      <c r="DR32" s="28">
        <v>-2940257</v>
      </c>
      <c r="DS32" s="29">
        <v>-223396</v>
      </c>
      <c r="DT32" s="27">
        <v>-1135850</v>
      </c>
      <c r="DU32" s="28">
        <v>2650829</v>
      </c>
      <c r="DV32" s="29">
        <v>1514979</v>
      </c>
      <c r="DW32" s="27">
        <v>10423379</v>
      </c>
      <c r="DX32" s="28">
        <v>-13708759</v>
      </c>
      <c r="DY32" s="29">
        <v>-3285380</v>
      </c>
      <c r="DZ32" s="27">
        <v>20081140</v>
      </c>
      <c r="EA32" s="28">
        <v>-2746085</v>
      </c>
      <c r="EB32" s="29">
        <v>17335055</v>
      </c>
      <c r="EC32" s="27">
        <v>38023070</v>
      </c>
      <c r="ED32" s="28">
        <v>0</v>
      </c>
      <c r="EE32" s="29">
        <v>38023070</v>
      </c>
      <c r="EF32" s="27" cm="1">
        <f t="array" ref="EF32">SUMPRODUCT((D32:EE32)*($D$5:$EE$5="Regulated"))</f>
        <v>682491546</v>
      </c>
      <c r="EG32" s="27" cm="1">
        <f t="array" ref="EG32">SUMPRODUCT((D32:EE32)*($D$5:$EE$5="Unregulated"))</f>
        <v>-488348017</v>
      </c>
      <c r="EH32" s="33">
        <f t="shared" si="0"/>
        <v>194143529</v>
      </c>
    </row>
    <row r="33" spans="1:138" ht="23.65" customHeight="1">
      <c r="A33" s="32"/>
      <c r="B33" s="28" t="s">
        <v>93</v>
      </c>
      <c r="C33" s="29" t="s">
        <v>94</v>
      </c>
      <c r="D33" s="27">
        <v>0</v>
      </c>
      <c r="E33" s="28">
        <v>7335878</v>
      </c>
      <c r="F33" s="29">
        <v>7335878</v>
      </c>
      <c r="G33" s="27">
        <v>0</v>
      </c>
      <c r="H33" s="28">
        <v>29527857</v>
      </c>
      <c r="I33" s="29">
        <v>29527857</v>
      </c>
      <c r="J33" s="27">
        <v>0</v>
      </c>
      <c r="K33" s="28">
        <v>429452</v>
      </c>
      <c r="L33" s="29">
        <v>429452</v>
      </c>
      <c r="M33" s="27">
        <v>0</v>
      </c>
      <c r="N33" s="28">
        <v>20362196</v>
      </c>
      <c r="O33" s="29">
        <v>20362196</v>
      </c>
      <c r="P33" s="27">
        <v>0</v>
      </c>
      <c r="Q33" s="28">
        <v>9047041</v>
      </c>
      <c r="R33" s="29">
        <v>9047041</v>
      </c>
      <c r="S33" s="27">
        <v>0</v>
      </c>
      <c r="T33" s="28">
        <v>13416000</v>
      </c>
      <c r="U33" s="29">
        <v>13416000</v>
      </c>
      <c r="V33" s="27">
        <v>0</v>
      </c>
      <c r="W33" s="28">
        <v>74101000</v>
      </c>
      <c r="X33" s="29">
        <v>74101000</v>
      </c>
      <c r="Y33" s="27">
        <v>0</v>
      </c>
      <c r="Z33" s="28">
        <v>601279</v>
      </c>
      <c r="AA33" s="29">
        <v>601279</v>
      </c>
      <c r="AB33" s="27">
        <v>0</v>
      </c>
      <c r="AC33" s="28">
        <v>23033000</v>
      </c>
      <c r="AD33" s="29">
        <v>23033000</v>
      </c>
      <c r="AE33" s="27">
        <v>0</v>
      </c>
      <c r="AF33" s="28">
        <v>864716</v>
      </c>
      <c r="AG33" s="29">
        <v>864716</v>
      </c>
      <c r="AH33" s="27">
        <v>0</v>
      </c>
      <c r="AI33" s="28">
        <v>274559</v>
      </c>
      <c r="AJ33" s="29">
        <v>274559</v>
      </c>
      <c r="AK33" s="27">
        <v>0</v>
      </c>
      <c r="AL33" s="28">
        <v>1777371</v>
      </c>
      <c r="AM33" s="29">
        <v>1777371</v>
      </c>
      <c r="AN33" s="27">
        <v>0</v>
      </c>
      <c r="AO33" s="28">
        <v>381303</v>
      </c>
      <c r="AP33" s="29">
        <v>381303</v>
      </c>
      <c r="AQ33" s="27">
        <v>0</v>
      </c>
      <c r="AR33" s="28">
        <v>34134758</v>
      </c>
      <c r="AS33" s="29">
        <v>34134758</v>
      </c>
      <c r="AT33" s="27">
        <v>0</v>
      </c>
      <c r="AU33" s="28">
        <v>16480551</v>
      </c>
      <c r="AV33" s="29">
        <v>16480551</v>
      </c>
      <c r="AW33" s="27">
        <v>0</v>
      </c>
      <c r="AX33" s="28">
        <v>22560489</v>
      </c>
      <c r="AY33" s="29">
        <v>22560489</v>
      </c>
      <c r="AZ33" s="27">
        <v>0</v>
      </c>
      <c r="BA33" s="28">
        <v>1189803</v>
      </c>
      <c r="BB33" s="29">
        <v>1189803</v>
      </c>
      <c r="BC33" s="27">
        <v>0</v>
      </c>
      <c r="BD33" s="28">
        <v>-583105</v>
      </c>
      <c r="BE33" s="29">
        <v>-583105</v>
      </c>
      <c r="BF33" s="27">
        <v>0</v>
      </c>
      <c r="BG33" s="28">
        <v>496418</v>
      </c>
      <c r="BH33" s="29">
        <v>496418</v>
      </c>
      <c r="BI33" s="27">
        <v>0</v>
      </c>
      <c r="BJ33" s="28">
        <v>5623000</v>
      </c>
      <c r="BK33" s="29">
        <v>5623000</v>
      </c>
      <c r="BL33" s="27">
        <v>0</v>
      </c>
      <c r="BM33" s="28">
        <v>180633</v>
      </c>
      <c r="BN33" s="29">
        <v>180633</v>
      </c>
      <c r="BO33" s="27">
        <v>0</v>
      </c>
      <c r="BP33" s="28">
        <v>2622114</v>
      </c>
      <c r="BQ33" s="29">
        <v>2622114</v>
      </c>
      <c r="BR33" s="27">
        <v>0</v>
      </c>
      <c r="BS33" s="28">
        <v>14208632</v>
      </c>
      <c r="BT33" s="29">
        <v>14208632</v>
      </c>
      <c r="BU33" s="27">
        <v>0</v>
      </c>
      <c r="BV33" s="28">
        <v>184298</v>
      </c>
      <c r="BW33" s="29">
        <v>184298</v>
      </c>
      <c r="BX33" s="27">
        <v>0</v>
      </c>
      <c r="BY33" s="28">
        <v>1360791</v>
      </c>
      <c r="BZ33" s="29">
        <v>1360791</v>
      </c>
      <c r="CA33" s="27">
        <v>0</v>
      </c>
      <c r="CB33" s="28">
        <v>8031099</v>
      </c>
      <c r="CC33" s="29">
        <v>8031099</v>
      </c>
      <c r="CD33" s="27">
        <v>0</v>
      </c>
      <c r="CE33" s="28">
        <v>308228</v>
      </c>
      <c r="CF33" s="29">
        <v>308228</v>
      </c>
      <c r="CG33" s="27">
        <v>0</v>
      </c>
      <c r="CH33" s="28">
        <v>219558</v>
      </c>
      <c r="CI33" s="29">
        <v>219558</v>
      </c>
      <c r="CJ33" s="27">
        <v>0</v>
      </c>
      <c r="CK33" s="28">
        <v>5596626</v>
      </c>
      <c r="CL33" s="29">
        <v>5596626</v>
      </c>
      <c r="CM33" s="27">
        <v>0</v>
      </c>
      <c r="CN33" s="28">
        <v>12771950</v>
      </c>
      <c r="CO33" s="29">
        <v>12771950</v>
      </c>
      <c r="CP33" s="27">
        <v>0</v>
      </c>
      <c r="CQ33" s="28">
        <v>7996457</v>
      </c>
      <c r="CR33" s="29">
        <v>7996457</v>
      </c>
      <c r="CS33" s="27">
        <v>0</v>
      </c>
      <c r="CT33" s="28">
        <v>21975000</v>
      </c>
      <c r="CU33" s="29">
        <v>21975000</v>
      </c>
      <c r="CV33" s="27">
        <v>0</v>
      </c>
      <c r="CW33" s="28">
        <v>2938094</v>
      </c>
      <c r="CX33" s="29">
        <v>2938094</v>
      </c>
      <c r="CY33" s="27">
        <v>0</v>
      </c>
      <c r="CZ33" s="28">
        <v>687352</v>
      </c>
      <c r="DA33" s="29">
        <v>687352</v>
      </c>
      <c r="DB33" s="27">
        <v>0</v>
      </c>
      <c r="DC33" s="28">
        <v>0</v>
      </c>
      <c r="DD33" s="29">
        <v>0</v>
      </c>
      <c r="DE33" s="27">
        <v>0</v>
      </c>
      <c r="DF33" s="28">
        <v>2415636</v>
      </c>
      <c r="DG33" s="29">
        <v>2415636</v>
      </c>
      <c r="DH33" s="27">
        <v>0</v>
      </c>
      <c r="DI33" s="28">
        <v>52376</v>
      </c>
      <c r="DJ33" s="29">
        <v>52376</v>
      </c>
      <c r="DK33" s="27">
        <v>0</v>
      </c>
      <c r="DL33" s="28">
        <v>6744555</v>
      </c>
      <c r="DM33" s="29">
        <v>6744555</v>
      </c>
      <c r="DN33" s="27">
        <v>0</v>
      </c>
      <c r="DO33" s="28">
        <v>1428946</v>
      </c>
      <c r="DP33" s="29">
        <v>1428946</v>
      </c>
      <c r="DQ33" s="27">
        <v>0</v>
      </c>
      <c r="DR33" s="28">
        <v>-69535</v>
      </c>
      <c r="DS33" s="29">
        <v>-69535</v>
      </c>
      <c r="DT33" s="27">
        <v>0</v>
      </c>
      <c r="DU33" s="28">
        <v>3766008</v>
      </c>
      <c r="DV33" s="29">
        <v>3766008</v>
      </c>
      <c r="DW33" s="27">
        <v>0</v>
      </c>
      <c r="DX33" s="28">
        <v>2145695</v>
      </c>
      <c r="DY33" s="29">
        <v>2145695</v>
      </c>
      <c r="DZ33" s="27">
        <v>0</v>
      </c>
      <c r="EA33" s="28">
        <v>4361404</v>
      </c>
      <c r="EB33" s="29">
        <v>4361404</v>
      </c>
      <c r="EC33" s="27">
        <v>0</v>
      </c>
      <c r="ED33" s="28">
        <v>0</v>
      </c>
      <c r="EE33" s="29">
        <v>0</v>
      </c>
      <c r="EF33" s="27" cm="1">
        <f t="array" ref="EF33">SUMPRODUCT((D33:EE33)*($D$5:$EE$5="Regulated"))</f>
        <v>0</v>
      </c>
      <c r="EG33" s="27" cm="1">
        <f t="array" ref="EG33">SUMPRODUCT((D33:EE33)*($D$5:$EE$5="Unregulated"))</f>
        <v>360979483</v>
      </c>
      <c r="EH33" s="33">
        <f t="shared" si="0"/>
        <v>360979483</v>
      </c>
    </row>
    <row r="34" spans="1:138" ht="19.5" customHeight="1">
      <c r="A34" s="32"/>
      <c r="B34" s="28" t="s">
        <v>95</v>
      </c>
      <c r="C34" s="29" t="s">
        <v>96</v>
      </c>
      <c r="D34" s="27">
        <v>0</v>
      </c>
      <c r="E34" s="28">
        <v>69279</v>
      </c>
      <c r="F34" s="29">
        <v>69279</v>
      </c>
      <c r="G34" s="27">
        <v>0</v>
      </c>
      <c r="H34" s="28">
        <v>1235024</v>
      </c>
      <c r="I34" s="29">
        <v>1235024</v>
      </c>
      <c r="J34" s="27">
        <v>0</v>
      </c>
      <c r="K34" s="28">
        <v>131667</v>
      </c>
      <c r="L34" s="29">
        <v>131667</v>
      </c>
      <c r="M34" s="27">
        <v>0</v>
      </c>
      <c r="N34" s="28">
        <v>0</v>
      </c>
      <c r="O34" s="29">
        <v>0</v>
      </c>
      <c r="P34" s="27">
        <v>0</v>
      </c>
      <c r="Q34" s="28">
        <v>-1370995</v>
      </c>
      <c r="R34" s="29">
        <v>-1370995</v>
      </c>
      <c r="S34" s="27">
        <v>0</v>
      </c>
      <c r="T34" s="28">
        <v>0</v>
      </c>
      <c r="U34" s="29">
        <v>0</v>
      </c>
      <c r="V34" s="27">
        <v>0</v>
      </c>
      <c r="W34" s="28">
        <v>31895000</v>
      </c>
      <c r="X34" s="29">
        <v>31895000</v>
      </c>
      <c r="Y34" s="27">
        <v>0</v>
      </c>
      <c r="Z34" s="28">
        <v>37</v>
      </c>
      <c r="AA34" s="29">
        <v>37</v>
      </c>
      <c r="AB34" s="27">
        <v>0</v>
      </c>
      <c r="AC34" s="28">
        <v>0</v>
      </c>
      <c r="AD34" s="29">
        <v>0</v>
      </c>
      <c r="AE34" s="27">
        <v>0</v>
      </c>
      <c r="AF34" s="28">
        <v>-157466</v>
      </c>
      <c r="AG34" s="29">
        <v>-157466</v>
      </c>
      <c r="AH34" s="27">
        <v>0</v>
      </c>
      <c r="AI34" s="28">
        <v>0</v>
      </c>
      <c r="AJ34" s="29">
        <v>0</v>
      </c>
      <c r="AK34" s="27">
        <v>0</v>
      </c>
      <c r="AL34" s="28">
        <v>0</v>
      </c>
      <c r="AM34" s="29">
        <v>0</v>
      </c>
      <c r="AN34" s="27">
        <v>0</v>
      </c>
      <c r="AO34" s="28">
        <v>-166452</v>
      </c>
      <c r="AP34" s="29">
        <v>-166452</v>
      </c>
      <c r="AQ34" s="27">
        <v>0</v>
      </c>
      <c r="AR34" s="28">
        <v>12121563</v>
      </c>
      <c r="AS34" s="29">
        <v>12121563</v>
      </c>
      <c r="AT34" s="27">
        <v>0</v>
      </c>
      <c r="AU34" s="28">
        <v>0</v>
      </c>
      <c r="AV34" s="29">
        <v>0</v>
      </c>
      <c r="AW34" s="27">
        <v>0</v>
      </c>
      <c r="AX34" s="28">
        <v>0</v>
      </c>
      <c r="AY34" s="29">
        <v>0</v>
      </c>
      <c r="AZ34" s="27">
        <v>0</v>
      </c>
      <c r="BA34" s="28">
        <v>-2247538</v>
      </c>
      <c r="BB34" s="29">
        <v>-2247538</v>
      </c>
      <c r="BC34" s="27">
        <v>0</v>
      </c>
      <c r="BD34" s="28">
        <v>0</v>
      </c>
      <c r="BE34" s="29">
        <v>0</v>
      </c>
      <c r="BF34" s="27">
        <v>0</v>
      </c>
      <c r="BG34" s="28">
        <v>-10471</v>
      </c>
      <c r="BH34" s="29">
        <v>-10471</v>
      </c>
      <c r="BI34" s="27">
        <v>0</v>
      </c>
      <c r="BJ34" s="28">
        <v>3984000</v>
      </c>
      <c r="BK34" s="29">
        <v>3984000</v>
      </c>
      <c r="BL34" s="27">
        <v>0</v>
      </c>
      <c r="BM34" s="28">
        <v>0</v>
      </c>
      <c r="BN34" s="29">
        <v>0</v>
      </c>
      <c r="BO34" s="27">
        <v>0</v>
      </c>
      <c r="BP34" s="28">
        <v>0</v>
      </c>
      <c r="BQ34" s="29">
        <v>0</v>
      </c>
      <c r="BR34" s="27">
        <v>0</v>
      </c>
      <c r="BS34" s="28">
        <v>0</v>
      </c>
      <c r="BT34" s="29">
        <v>0</v>
      </c>
      <c r="BU34" s="27">
        <v>0</v>
      </c>
      <c r="BV34" s="28">
        <v>-43316</v>
      </c>
      <c r="BW34" s="29">
        <v>-43316</v>
      </c>
      <c r="BX34" s="27">
        <v>0</v>
      </c>
      <c r="BY34" s="28">
        <v>-2474</v>
      </c>
      <c r="BZ34" s="29">
        <v>-2474</v>
      </c>
      <c r="CA34" s="27">
        <v>0</v>
      </c>
      <c r="CB34" s="28">
        <v>0</v>
      </c>
      <c r="CC34" s="29">
        <v>0</v>
      </c>
      <c r="CD34" s="27">
        <v>0</v>
      </c>
      <c r="CE34" s="28">
        <v>625856</v>
      </c>
      <c r="CF34" s="29">
        <v>625856</v>
      </c>
      <c r="CG34" s="27">
        <v>0</v>
      </c>
      <c r="CH34" s="28">
        <v>28125</v>
      </c>
      <c r="CI34" s="29">
        <v>28125</v>
      </c>
      <c r="CJ34" s="27">
        <v>0</v>
      </c>
      <c r="CK34" s="28">
        <v>0</v>
      </c>
      <c r="CL34" s="29">
        <v>0</v>
      </c>
      <c r="CM34" s="27">
        <v>0</v>
      </c>
      <c r="CN34" s="28">
        <v>827896</v>
      </c>
      <c r="CO34" s="29">
        <v>827896</v>
      </c>
      <c r="CP34" s="27">
        <v>0</v>
      </c>
      <c r="CQ34" s="28">
        <v>1267631</v>
      </c>
      <c r="CR34" s="29">
        <v>1267631</v>
      </c>
      <c r="CS34" s="27">
        <v>0</v>
      </c>
      <c r="CT34" s="28">
        <v>10683000</v>
      </c>
      <c r="CU34" s="29">
        <v>10683000</v>
      </c>
      <c r="CV34" s="27">
        <v>0</v>
      </c>
      <c r="CW34" s="28">
        <v>56856</v>
      </c>
      <c r="CX34" s="29">
        <v>56856</v>
      </c>
      <c r="CY34" s="27">
        <v>0</v>
      </c>
      <c r="CZ34" s="28">
        <v>0</v>
      </c>
      <c r="DA34" s="29">
        <v>0</v>
      </c>
      <c r="DB34" s="27">
        <v>0</v>
      </c>
      <c r="DC34" s="28">
        <v>0</v>
      </c>
      <c r="DD34" s="29">
        <v>0</v>
      </c>
      <c r="DE34" s="27">
        <v>0</v>
      </c>
      <c r="DF34" s="28">
        <v>0</v>
      </c>
      <c r="DG34" s="29">
        <v>0</v>
      </c>
      <c r="DH34" s="27">
        <v>0</v>
      </c>
      <c r="DI34" s="28">
        <v>-33738</v>
      </c>
      <c r="DJ34" s="29">
        <v>-33738</v>
      </c>
      <c r="DK34" s="27">
        <v>0</v>
      </c>
      <c r="DL34" s="28">
        <v>127246</v>
      </c>
      <c r="DM34" s="29">
        <v>127246</v>
      </c>
      <c r="DN34" s="27">
        <v>0</v>
      </c>
      <c r="DO34" s="28">
        <v>0</v>
      </c>
      <c r="DP34" s="29">
        <v>0</v>
      </c>
      <c r="DQ34" s="27">
        <v>0</v>
      </c>
      <c r="DR34" s="28">
        <v>0</v>
      </c>
      <c r="DS34" s="29">
        <v>0</v>
      </c>
      <c r="DT34" s="27">
        <v>0</v>
      </c>
      <c r="DU34" s="28">
        <v>0</v>
      </c>
      <c r="DV34" s="29">
        <v>0</v>
      </c>
      <c r="DW34" s="27">
        <v>0</v>
      </c>
      <c r="DX34" s="28">
        <v>-111010</v>
      </c>
      <c r="DY34" s="29">
        <v>-111010</v>
      </c>
      <c r="DZ34" s="27">
        <v>0</v>
      </c>
      <c r="EA34" s="28">
        <v>0</v>
      </c>
      <c r="EB34" s="29">
        <v>0</v>
      </c>
      <c r="EC34" s="27">
        <v>0</v>
      </c>
      <c r="ED34" s="28">
        <v>0</v>
      </c>
      <c r="EE34" s="29">
        <v>0</v>
      </c>
      <c r="EF34" s="27" cm="1">
        <f t="array" ref="EF34">SUMPRODUCT((D34:EE34)*($D$5:$EE$5="Regulated"))</f>
        <v>0</v>
      </c>
      <c r="EG34" s="27" cm="1">
        <f t="array" ref="EG34">SUMPRODUCT((D34:EE34)*($D$5:$EE$5="Unregulated"))</f>
        <v>58909720</v>
      </c>
      <c r="EH34" s="33">
        <f t="shared" si="0"/>
        <v>58909720</v>
      </c>
    </row>
    <row r="35" spans="1:138" ht="19.5" customHeight="1">
      <c r="A35" s="34"/>
      <c r="B35" s="35" t="s">
        <v>97</v>
      </c>
      <c r="C35" s="36" t="s">
        <v>98</v>
      </c>
      <c r="D35" s="38">
        <v>26836535</v>
      </c>
      <c r="E35" s="35">
        <v>4800636</v>
      </c>
      <c r="F35" s="36">
        <v>31637171</v>
      </c>
      <c r="G35" s="38">
        <v>9612129</v>
      </c>
      <c r="H35" s="35">
        <v>32425475</v>
      </c>
      <c r="I35" s="36">
        <v>42037604</v>
      </c>
      <c r="J35" s="38">
        <v>28924888</v>
      </c>
      <c r="K35" s="35">
        <v>-23765782</v>
      </c>
      <c r="L35" s="36">
        <v>5159106</v>
      </c>
      <c r="M35" s="38">
        <v>35870420</v>
      </c>
      <c r="N35" s="35">
        <v>5289703</v>
      </c>
      <c r="O35" s="36">
        <v>41160123</v>
      </c>
      <c r="P35" s="38">
        <v>18427243</v>
      </c>
      <c r="Q35" s="35">
        <v>-2285100</v>
      </c>
      <c r="R35" s="36">
        <v>16142143</v>
      </c>
      <c r="S35" s="38">
        <v>6574354</v>
      </c>
      <c r="T35" s="35">
        <v>13418930</v>
      </c>
      <c r="U35" s="36">
        <v>19993284</v>
      </c>
      <c r="V35" s="38">
        <v>-52565000</v>
      </c>
      <c r="W35" s="35">
        <v>112739000</v>
      </c>
      <c r="X35" s="36">
        <v>60174000</v>
      </c>
      <c r="Y35" s="38">
        <v>56402411</v>
      </c>
      <c r="Z35" s="35">
        <v>-53992320</v>
      </c>
      <c r="AA35" s="36">
        <v>2410091</v>
      </c>
      <c r="AB35" s="38">
        <v>30543762</v>
      </c>
      <c r="AC35" s="35">
        <v>-2843327</v>
      </c>
      <c r="AD35" s="36">
        <v>27700435</v>
      </c>
      <c r="AE35" s="38">
        <v>18336387</v>
      </c>
      <c r="AF35" s="35">
        <v>-32494423</v>
      </c>
      <c r="AG35" s="36">
        <v>-14158036</v>
      </c>
      <c r="AH35" s="38">
        <v>7976314</v>
      </c>
      <c r="AI35" s="35">
        <v>-3059317</v>
      </c>
      <c r="AJ35" s="36">
        <v>4916997</v>
      </c>
      <c r="AK35" s="38">
        <v>7589015</v>
      </c>
      <c r="AL35" s="35">
        <v>2786740</v>
      </c>
      <c r="AM35" s="36">
        <v>10375755</v>
      </c>
      <c r="AN35" s="38">
        <v>-4585509</v>
      </c>
      <c r="AO35" s="35">
        <v>-6190746</v>
      </c>
      <c r="AP35" s="36">
        <v>-10776255</v>
      </c>
      <c r="AQ35" s="38">
        <v>68035998</v>
      </c>
      <c r="AR35" s="35">
        <v>-7861938</v>
      </c>
      <c r="AS35" s="36">
        <v>60174060</v>
      </c>
      <c r="AT35" s="38">
        <v>1985586</v>
      </c>
      <c r="AU35" s="35">
        <v>1562414</v>
      </c>
      <c r="AV35" s="36">
        <v>3548000</v>
      </c>
      <c r="AW35" s="38">
        <v>32892414</v>
      </c>
      <c r="AX35" s="35">
        <v>-4283935</v>
      </c>
      <c r="AY35" s="36">
        <v>28608479</v>
      </c>
      <c r="AZ35" s="38">
        <v>17737225</v>
      </c>
      <c r="BA35" s="35">
        <v>-23757934</v>
      </c>
      <c r="BB35" s="36">
        <v>-6020709</v>
      </c>
      <c r="BC35" s="38">
        <v>28252419</v>
      </c>
      <c r="BD35" s="35">
        <v>-18534231</v>
      </c>
      <c r="BE35" s="36">
        <v>9718188</v>
      </c>
      <c r="BF35" s="38">
        <v>16105019</v>
      </c>
      <c r="BG35" s="35">
        <v>-4747707</v>
      </c>
      <c r="BH35" s="36">
        <v>11357312</v>
      </c>
      <c r="BI35" s="38">
        <v>3505000</v>
      </c>
      <c r="BJ35" s="35">
        <v>20593000</v>
      </c>
      <c r="BK35" s="36">
        <v>24098000</v>
      </c>
      <c r="BL35" s="38">
        <v>6654985</v>
      </c>
      <c r="BM35" s="35">
        <v>-4076857</v>
      </c>
      <c r="BN35" s="36">
        <v>2578128</v>
      </c>
      <c r="BO35" s="38">
        <v>516921</v>
      </c>
      <c r="BP35" s="35">
        <v>-5729952</v>
      </c>
      <c r="BQ35" s="36">
        <v>-5213031</v>
      </c>
      <c r="BR35" s="38">
        <v>462183</v>
      </c>
      <c r="BS35" s="35">
        <v>18389704</v>
      </c>
      <c r="BT35" s="36">
        <v>18851887</v>
      </c>
      <c r="BU35" s="38">
        <v>2668516</v>
      </c>
      <c r="BV35" s="35">
        <v>-9193939</v>
      </c>
      <c r="BW35" s="36">
        <v>-6525423</v>
      </c>
      <c r="BX35" s="38">
        <v>15278047</v>
      </c>
      <c r="BY35" s="35">
        <v>-6228268</v>
      </c>
      <c r="BZ35" s="36">
        <v>9049779</v>
      </c>
      <c r="CA35" s="38">
        <v>21196872</v>
      </c>
      <c r="CB35" s="35">
        <v>-13691970</v>
      </c>
      <c r="CC35" s="36">
        <v>7504902</v>
      </c>
      <c r="CD35" s="38">
        <v>19832008</v>
      </c>
      <c r="CE35" s="35">
        <v>-20069146</v>
      </c>
      <c r="CF35" s="36">
        <v>-237138</v>
      </c>
      <c r="CG35" s="38">
        <v>9363347</v>
      </c>
      <c r="CH35" s="35">
        <v>-7954971</v>
      </c>
      <c r="CI35" s="36">
        <v>1408376</v>
      </c>
      <c r="CJ35" s="38">
        <v>5973770</v>
      </c>
      <c r="CK35" s="35">
        <v>-2002898</v>
      </c>
      <c r="CL35" s="36">
        <v>3970872</v>
      </c>
      <c r="CM35" s="38">
        <v>27428343</v>
      </c>
      <c r="CN35" s="35">
        <v>-37705728</v>
      </c>
      <c r="CO35" s="36">
        <v>-10277385</v>
      </c>
      <c r="CP35" s="38">
        <v>5234544</v>
      </c>
      <c r="CQ35" s="35">
        <v>-15243411</v>
      </c>
      <c r="CR35" s="36">
        <v>-10008867</v>
      </c>
      <c r="CS35" s="38">
        <v>1746200</v>
      </c>
      <c r="CT35" s="35">
        <v>6937800</v>
      </c>
      <c r="CU35" s="36">
        <v>8684000</v>
      </c>
      <c r="CV35" s="38">
        <v>64747369</v>
      </c>
      <c r="CW35" s="35">
        <v>-27015001</v>
      </c>
      <c r="CX35" s="36">
        <v>37732368</v>
      </c>
      <c r="CY35" s="38">
        <v>14986378</v>
      </c>
      <c r="CZ35" s="35">
        <v>-10820558</v>
      </c>
      <c r="DA35" s="36">
        <v>4165820</v>
      </c>
      <c r="DB35" s="38">
        <v>303036</v>
      </c>
      <c r="DC35" s="35">
        <v>-909523</v>
      </c>
      <c r="DD35" s="36">
        <v>-606487</v>
      </c>
      <c r="DE35" s="38">
        <v>8474914</v>
      </c>
      <c r="DF35" s="35">
        <v>-7605347</v>
      </c>
      <c r="DG35" s="36">
        <v>869567</v>
      </c>
      <c r="DH35" s="38">
        <v>10983614</v>
      </c>
      <c r="DI35" s="35">
        <v>-15558840</v>
      </c>
      <c r="DJ35" s="36">
        <v>-4575226</v>
      </c>
      <c r="DK35" s="38">
        <v>33723480</v>
      </c>
      <c r="DL35" s="35">
        <v>-30559394</v>
      </c>
      <c r="DM35" s="36">
        <v>3164086</v>
      </c>
      <c r="DN35" s="38">
        <v>4351809</v>
      </c>
      <c r="DO35" s="35">
        <v>-609403</v>
      </c>
      <c r="DP35" s="36">
        <v>3742406</v>
      </c>
      <c r="DQ35" s="38">
        <v>2716861</v>
      </c>
      <c r="DR35" s="35">
        <v>-3009792</v>
      </c>
      <c r="DS35" s="36">
        <v>-292931</v>
      </c>
      <c r="DT35" s="38">
        <v>-1135850</v>
      </c>
      <c r="DU35" s="35">
        <v>6416837</v>
      </c>
      <c r="DV35" s="36">
        <v>5280987</v>
      </c>
      <c r="DW35" s="38">
        <v>10423379</v>
      </c>
      <c r="DX35" s="35">
        <v>-11452054</v>
      </c>
      <c r="DY35" s="36">
        <v>-1028675</v>
      </c>
      <c r="DZ35" s="38">
        <v>20081140</v>
      </c>
      <c r="EA35" s="35">
        <v>1615319</v>
      </c>
      <c r="EB35" s="36">
        <v>21696459</v>
      </c>
      <c r="EC35" s="38">
        <v>38023070</v>
      </c>
      <c r="ED35" s="35">
        <v>0</v>
      </c>
      <c r="EE35" s="36">
        <v>38023070</v>
      </c>
      <c r="EF35" s="27" cm="1">
        <f t="array" ref="EF35">SUMPRODUCT((D35:EE35)*($D$5:$EE$5="Regulated"))</f>
        <v>682491546</v>
      </c>
      <c r="EG35" s="27" cm="1">
        <f t="array" ref="EG35">SUMPRODUCT((D35:EE35)*($D$5:$EE$5="Unregulated"))</f>
        <v>-186278254</v>
      </c>
      <c r="EH35" s="33">
        <f t="shared" si="0"/>
        <v>496213292</v>
      </c>
    </row>
  </sheetData>
  <printOptions verticalCentered="1" gridLines="1"/>
  <pageMargins left="0.2" right="0" top="0" bottom="0.75" header="0" footer="0.5"/>
  <pageSetup scale="10" pageOrder="overThenDown" orientation="landscape" blackAndWhite="1" r:id="rId1"/>
  <headerFooter alignWithMargins="0">
    <oddHeader>&amp;L&amp;p/&amp;N</oddHeader>
    <oddFooter>&amp;C
&amp;P
&amp;R
&amp;D&amp;LC:\Users\khoado\Desktop\HSCRC\Monthly Financial Statement\Working Files\FY17 FC-December Khoa V4.xlsm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79E01-FC49-4A84-9541-4CEF127A50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6943A0C-75A9-42E1-B159-D4832994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1A3D97-E5B8-414F-8267-C705CDFBC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FSA FY 2024 July-Dec</vt:lpstr>
      <vt:lpstr>hosp_list</vt:lpstr>
      <vt:lpstr>'FSA FY 2024 July-Dec'!Print_Area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Vaughan</dc:creator>
  <cp:lastModifiedBy>Andrea  Strong</cp:lastModifiedBy>
  <dcterms:created xsi:type="dcterms:W3CDTF">2022-10-12T15:23:22Z</dcterms:created>
  <dcterms:modified xsi:type="dcterms:W3CDTF">2025-02-06T22:28:02Z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