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kteague_mdhscrc_onmicrosoft_com/Documents/Financial Data/Financial Statement (FS) Data/Financial Conditions (Jerry's File)/For Website/FY25/"/>
    </mc:Choice>
  </mc:AlternateContent>
  <xr:revisionPtr revIDLastSave="5" documentId="8_{E19F2E94-C2E2-4B95-B7A9-DF3AD769CB29}" xr6:coauthVersionLast="47" xr6:coauthVersionMax="47" xr10:uidLastSave="{F34150FA-9B98-4C6B-8355-8F45CED7BB9E}"/>
  <bookViews>
    <workbookView xWindow="57480" yWindow="10335" windowWidth="29040" windowHeight="15225" xr2:uid="{75EEE471-76E8-4758-9D57-E028941BD0FC}"/>
  </bookViews>
  <sheets>
    <sheet name="FSA FY 2024 July-Nov" sheetId="1" r:id="rId1"/>
  </sheets>
  <definedNames>
    <definedName name="_xlnm._FilterDatabase" localSheetId="0" hidden="1">'FSA FY 2024 July-Nov'!$C$1:$C$35</definedName>
    <definedName name="hosp_list">'FSA FY 2024 July-Nov'!$F$2:$AS$2</definedName>
    <definedName name="_xlnm.Print_Area" localSheetId="0">'FSA FY 2024 July-Nov'!$A$1:$EH$35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F8" i="1" l="1" a="1"/>
  <c r="EF8" i="1" s="1"/>
  <c r="EG8" i="1" a="1"/>
  <c r="EG8" i="1" s="1"/>
  <c r="EF9" i="1" a="1"/>
  <c r="EF9" i="1" s="1"/>
  <c r="EH9" i="1" s="1"/>
  <c r="EG9" i="1" a="1"/>
  <c r="EG9" i="1" s="1"/>
  <c r="EF10" i="1" a="1"/>
  <c r="EF10" i="1" s="1"/>
  <c r="EH10" i="1" s="1"/>
  <c r="EG10" i="1" a="1"/>
  <c r="EG10" i="1" s="1"/>
  <c r="EF11" i="1" a="1"/>
  <c r="EF11" i="1" s="1"/>
  <c r="EG11" i="1" a="1"/>
  <c r="EG11" i="1" s="1"/>
  <c r="EF12" i="1" a="1"/>
  <c r="EF12" i="1" s="1"/>
  <c r="EG12" i="1" a="1"/>
  <c r="EG12" i="1" s="1"/>
  <c r="EF13" i="1" a="1"/>
  <c r="EF13" i="1" s="1"/>
  <c r="EG13" i="1" a="1"/>
  <c r="EG13" i="1" s="1"/>
  <c r="EH13" i="1" s="1"/>
  <c r="EF14" i="1" a="1"/>
  <c r="EF14" i="1" s="1"/>
  <c r="EG14" i="1" a="1"/>
  <c r="EG14" i="1" s="1"/>
  <c r="EF15" i="1" a="1"/>
  <c r="EF15" i="1" s="1"/>
  <c r="EG15" i="1" a="1"/>
  <c r="EG15" i="1" s="1"/>
  <c r="EF16" i="1" a="1"/>
  <c r="EF16" i="1" s="1"/>
  <c r="EG16" i="1" a="1"/>
  <c r="EG16" i="1" s="1"/>
  <c r="EF17" i="1" a="1"/>
  <c r="EF17" i="1" s="1"/>
  <c r="EG17" i="1" a="1"/>
  <c r="EG17" i="1" s="1"/>
  <c r="EF18" i="1" a="1"/>
  <c r="EF18" i="1" s="1"/>
  <c r="EG18" i="1" a="1"/>
  <c r="EG18" i="1" s="1"/>
  <c r="EF19" i="1" a="1"/>
  <c r="EF19" i="1" s="1"/>
  <c r="EG19" i="1" a="1"/>
  <c r="EG19" i="1" s="1"/>
  <c r="EF20" i="1" a="1"/>
  <c r="EF20" i="1" s="1"/>
  <c r="EG20" i="1" a="1"/>
  <c r="EG20" i="1" s="1"/>
  <c r="EF21" i="1" a="1"/>
  <c r="EF21" i="1" s="1"/>
  <c r="EG21" i="1" a="1"/>
  <c r="EG21" i="1" s="1"/>
  <c r="EF22" i="1" a="1"/>
  <c r="EF22" i="1" s="1"/>
  <c r="EG22" i="1" a="1"/>
  <c r="EG22" i="1" s="1"/>
  <c r="EF23" i="1" a="1"/>
  <c r="EF23" i="1" s="1"/>
  <c r="EG23" i="1" a="1"/>
  <c r="EG23" i="1" s="1"/>
  <c r="EF24" i="1" a="1"/>
  <c r="EF24" i="1" s="1"/>
  <c r="EG24" i="1" a="1"/>
  <c r="EG24" i="1" s="1"/>
  <c r="EF25" i="1" a="1"/>
  <c r="EF25" i="1" s="1"/>
  <c r="EG25" i="1" a="1"/>
  <c r="EG25" i="1" s="1"/>
  <c r="EF26" i="1" a="1"/>
  <c r="EF26" i="1" s="1"/>
  <c r="EG26" i="1" a="1"/>
  <c r="EG26" i="1" s="1"/>
  <c r="EF27" i="1" a="1"/>
  <c r="EF27" i="1" s="1"/>
  <c r="EG27" i="1" a="1"/>
  <c r="EG27" i="1" s="1"/>
  <c r="EF28" i="1" a="1"/>
  <c r="EF28" i="1" s="1"/>
  <c r="EG28" i="1" a="1"/>
  <c r="EG28" i="1" s="1"/>
  <c r="EF29" i="1" a="1"/>
  <c r="EF29" i="1" s="1"/>
  <c r="EG29" i="1" a="1"/>
  <c r="EG29" i="1" s="1"/>
  <c r="EF30" i="1" a="1"/>
  <c r="EF30" i="1" s="1"/>
  <c r="EG30" i="1" a="1"/>
  <c r="EG30" i="1" s="1"/>
  <c r="EF31" i="1" a="1"/>
  <c r="EF31" i="1" s="1"/>
  <c r="EG31" i="1" a="1"/>
  <c r="EG31" i="1" s="1"/>
  <c r="EF32" i="1" a="1"/>
  <c r="EF32" i="1" s="1"/>
  <c r="EG32" i="1" a="1"/>
  <c r="EG32" i="1" s="1"/>
  <c r="EF33" i="1" a="1"/>
  <c r="EF33" i="1" s="1"/>
  <c r="EG33" i="1" a="1"/>
  <c r="EG33" i="1" s="1"/>
  <c r="EF34" i="1" a="1"/>
  <c r="EF34" i="1" s="1"/>
  <c r="EG34" i="1" a="1"/>
  <c r="EG34" i="1" s="1"/>
  <c r="EF35" i="1" a="1"/>
  <c r="EF35" i="1" s="1"/>
  <c r="EG35" i="1" a="1"/>
  <c r="EG35" i="1" s="1"/>
  <c r="EF7" i="1" a="1"/>
  <c r="EF7" i="1" s="1"/>
  <c r="EG7" i="1" a="1"/>
  <c r="EG7" i="1" s="1"/>
  <c r="EG6" i="1" a="1"/>
  <c r="EG6" i="1" s="1"/>
  <c r="EF6" i="1" a="1"/>
  <c r="EF6" i="1" s="1"/>
  <c r="EH6" i="1" l="1"/>
  <c r="EH27" i="1"/>
  <c r="EH21" i="1"/>
  <c r="EH20" i="1"/>
  <c r="EH26" i="1"/>
  <c r="EH17" i="1"/>
  <c r="EH16" i="1"/>
  <c r="EH7" i="1"/>
  <c r="EH12" i="1"/>
  <c r="EH23" i="1"/>
  <c r="EH29" i="1"/>
  <c r="EH35" i="1"/>
  <c r="EH22" i="1"/>
  <c r="EH11" i="1"/>
  <c r="EH34" i="1"/>
  <c r="EH15" i="1"/>
  <c r="EH14" i="1"/>
  <c r="EH25" i="1"/>
  <c r="EH19" i="1"/>
  <c r="EH30" i="1"/>
  <c r="EH24" i="1"/>
  <c r="EH18" i="1"/>
  <c r="EH31" i="1"/>
  <c r="EH28" i="1"/>
  <c r="EH33" i="1"/>
  <c r="EH32" i="1"/>
  <c r="EH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<sst xmlns="http://schemas.openxmlformats.org/spreadsheetml/2006/main" count="245" uniqueCount="113">
  <si>
    <t>Consolidated Financial Statements</t>
  </si>
  <si>
    <t>Acute Hospitals</t>
  </si>
  <si>
    <t>Meritus</t>
  </si>
  <si>
    <t>UMMC</t>
  </si>
  <si>
    <t>Holy Cross</t>
  </si>
  <si>
    <t>Frederick Memorial</t>
  </si>
  <si>
    <t>Mercy</t>
  </si>
  <si>
    <t xml:space="preserve">Johns Hopkins </t>
  </si>
  <si>
    <t>St. Agnes</t>
  </si>
  <si>
    <t>Sinai</t>
  </si>
  <si>
    <t>MedStar Franklin Square</t>
  </si>
  <si>
    <t>Garrett County</t>
  </si>
  <si>
    <t xml:space="preserve">MedStar Montgomery </t>
  </si>
  <si>
    <t>Peninsula</t>
  </si>
  <si>
    <t>Suburban</t>
  </si>
  <si>
    <t>Anne Arundel</t>
  </si>
  <si>
    <t>MedStar Union Memorial</t>
  </si>
  <si>
    <t>Western Maryland</t>
  </si>
  <si>
    <t>MedStar St. Mary's</t>
  </si>
  <si>
    <t>Johns Hopkins Bayview</t>
  </si>
  <si>
    <t>Carroll County</t>
  </si>
  <si>
    <t>MedStar Harbor Hospital</t>
  </si>
  <si>
    <t>Calvert Memorial</t>
  </si>
  <si>
    <t>Northwest</t>
  </si>
  <si>
    <t>GBMC</t>
  </si>
  <si>
    <t>Howard County</t>
  </si>
  <si>
    <t>Doctors Community</t>
  </si>
  <si>
    <t>Fort Washington</t>
  </si>
  <si>
    <t>Atlantic General</t>
  </si>
  <si>
    <t>MedStar Southern Maryland</t>
  </si>
  <si>
    <t>Levindale</t>
  </si>
  <si>
    <t>MedStar Good Samaritan</t>
  </si>
  <si>
    <t>Shady Grove</t>
  </si>
  <si>
    <t>Hospital</t>
  </si>
  <si>
    <t>Year To Date "Month"</t>
  </si>
  <si>
    <t>Line Code</t>
  </si>
  <si>
    <t>Category</t>
  </si>
  <si>
    <t>Regulated</t>
  </si>
  <si>
    <t>Unregulated</t>
  </si>
  <si>
    <t>Total</t>
  </si>
  <si>
    <t>A</t>
  </si>
  <si>
    <t xml:space="preserve"> Inpatient Revenues</t>
  </si>
  <si>
    <t>B</t>
  </si>
  <si>
    <t xml:space="preserve"> Outpatient Revenues</t>
  </si>
  <si>
    <t>C</t>
  </si>
  <si>
    <t xml:space="preserve"> Gross Patient Revenues, (A+B)</t>
  </si>
  <si>
    <t>D</t>
  </si>
  <si>
    <t xml:space="preserve"> Inpatient Charity Care</t>
  </si>
  <si>
    <t>D1</t>
  </si>
  <si>
    <t xml:space="preserve"> Inpatient Bad Debts</t>
  </si>
  <si>
    <t>E</t>
  </si>
  <si>
    <t xml:space="preserve"> Outpatient Charity Care</t>
  </si>
  <si>
    <t>E1</t>
  </si>
  <si>
    <t xml:space="preserve"> Outpatient Bad Debts</t>
  </si>
  <si>
    <t>F</t>
  </si>
  <si>
    <t xml:space="preserve"> Inpatient Hscrc Approved Discounts &amp; Differentials</t>
  </si>
  <si>
    <t>F1</t>
  </si>
  <si>
    <t xml:space="preserve"> Inpatient Denials</t>
  </si>
  <si>
    <t>F2</t>
  </si>
  <si>
    <t xml:space="preserve"> Inpatient Admin., Courtesy, Policy, &amp; Other Disc. &amp; Adj.</t>
  </si>
  <si>
    <t>F3</t>
  </si>
  <si>
    <t xml:space="preserve"> Outpatient Hscrc Approved Discounts &amp; Differentials</t>
  </si>
  <si>
    <t>F4</t>
  </si>
  <si>
    <t xml:space="preserve"> Outpatient Denials</t>
  </si>
  <si>
    <t>F5</t>
  </si>
  <si>
    <t xml:space="preserve"> Outpatient Admin.,Courtesy,Policy &amp; Other Disc.&amp; Adj.</t>
  </si>
  <si>
    <t>F6</t>
  </si>
  <si>
    <t xml:space="preserve"> Total Disc.,Diffs, Denials &amp; Adj.  (F+F1+F2+F3+F4+F5)</t>
  </si>
  <si>
    <t>G</t>
  </si>
  <si>
    <t xml:space="preserve"> Deductions From Revenue, (D+D1+E+E1+F6)</t>
  </si>
  <si>
    <t>H</t>
  </si>
  <si>
    <t xml:space="preserve"> Net Patient Revenues, (C-G)</t>
  </si>
  <si>
    <t>I</t>
  </si>
  <si>
    <t xml:space="preserve"> Other Operating Revenues</t>
  </si>
  <si>
    <t>J</t>
  </si>
  <si>
    <t xml:space="preserve"> Net Operating Revenues, (H+I)</t>
  </si>
  <si>
    <t>OPERATING EXPENSES:</t>
  </si>
  <si>
    <t>K</t>
  </si>
  <si>
    <t xml:space="preserve"> Salaries &amp; Wages</t>
  </si>
  <si>
    <t>L</t>
  </si>
  <si>
    <t xml:space="preserve"> Employee Benefits</t>
  </si>
  <si>
    <t>M</t>
  </si>
  <si>
    <t xml:space="preserve"> Other Operating Expenses</t>
  </si>
  <si>
    <t>N</t>
  </si>
  <si>
    <t xml:space="preserve"> Oper Exp (Excluding Depr &amp; Int), (K+L+M)</t>
  </si>
  <si>
    <t>O</t>
  </si>
  <si>
    <t xml:space="preserve"> Interest</t>
  </si>
  <si>
    <t>P</t>
  </si>
  <si>
    <t xml:space="preserve"> Depreciation &amp; Amortization</t>
  </si>
  <si>
    <t>Q</t>
  </si>
  <si>
    <t xml:space="preserve"> Total Operating Expense, (N+O+P)</t>
  </si>
  <si>
    <t>R</t>
  </si>
  <si>
    <t xml:space="preserve"> Excess(Def) Opr Revenues Over Exp, (J - Q)</t>
  </si>
  <si>
    <t>S</t>
  </si>
  <si>
    <t xml:space="preserve"> Nonoperating Revenues </t>
  </si>
  <si>
    <t>T</t>
  </si>
  <si>
    <t xml:space="preserve"> Nonoperating  Expenses</t>
  </si>
  <si>
    <t>U</t>
  </si>
  <si>
    <t xml:space="preserve"> Excess (Deficit) Revenue Over Expenses (R+S-T)</t>
  </si>
  <si>
    <t>UM-Capital Region</t>
  </si>
  <si>
    <t>Adventist White Oak</t>
  </si>
  <si>
    <t>UM-Chestertown</t>
  </si>
  <si>
    <t>ChristianaCare, Union</t>
  </si>
  <si>
    <t>UM-Charles Regional</t>
  </si>
  <si>
    <t>UM-Easton</t>
  </si>
  <si>
    <t>UM-Midtown</t>
  </si>
  <si>
    <t>UM-Baltimore Washington</t>
  </si>
  <si>
    <t>UM-Upper Chesapeake</t>
  </si>
  <si>
    <t>UM-St Joseph</t>
  </si>
  <si>
    <t>Holy Cross Germantown</t>
  </si>
  <si>
    <t>UM-Rehab and Ortho</t>
  </si>
  <si>
    <t>UM-Shock Trauma</t>
  </si>
  <si>
    <t>ACUTE HOSPITALS - INDUSTRY TOTALS FROM JULY 2024-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</si>
</sst>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color rgb="FFFF0000"/>
      <name val="Arial CE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0" borderId="0" xfId="1" applyFont="1"/>
    <xf numFmtId="37" fontId="3" fillId="0" borderId="0" xfId="1" applyNumberFormat="1" applyFont="1"/>
    <xf numFmtId="37" fontId="2" fillId="0" borderId="0" xfId="1" applyNumberFormat="1" applyFont="1"/>
    <xf numFmtId="37" fontId="3" fillId="0" borderId="1" xfId="1" applyNumberFormat="1" applyFont="1" applyBorder="1"/>
    <xf numFmtId="37" fontId="4" fillId="0" borderId="0" xfId="1" applyNumberFormat="1" applyFont="1"/>
    <xf numFmtId="37" fontId="3" fillId="0" borderId="2" xfId="1" applyNumberFormat="1" applyFont="1" applyBorder="1" applyAlignment="1">
      <alignment horizontal="centerContinuous" wrapText="1"/>
    </xf>
    <xf numFmtId="37" fontId="3" fillId="0" borderId="3" xfId="1" applyNumberFormat="1" applyFont="1" applyBorder="1" applyAlignment="1">
      <alignment horizontal="centerContinuous" wrapText="1"/>
    </xf>
    <xf numFmtId="37" fontId="3" fillId="0" borderId="4" xfId="1" applyNumberFormat="1" applyFont="1" applyBorder="1" applyAlignment="1">
      <alignment horizontal="centerContinuous" wrapText="1"/>
    </xf>
    <xf numFmtId="37" fontId="3" fillId="0" borderId="5" xfId="1" applyNumberFormat="1" applyFont="1" applyBorder="1" applyAlignment="1">
      <alignment horizontal="centerContinuous" wrapText="1"/>
    </xf>
    <xf numFmtId="37" fontId="3" fillId="0" borderId="6" xfId="1" applyNumberFormat="1" applyFont="1" applyBorder="1" applyAlignment="1">
      <alignment horizontal="centerContinuous" wrapText="1"/>
    </xf>
    <xf numFmtId="37" fontId="3" fillId="0" borderId="7" xfId="1" applyNumberFormat="1" applyFont="1" applyBorder="1" applyAlignment="1">
      <alignment horizontal="centerContinuous" wrapText="1"/>
    </xf>
    <xf numFmtId="0" fontId="2" fillId="2" borderId="5" xfId="1" applyFont="1" applyFill="1" applyBorder="1"/>
    <xf numFmtId="37" fontId="2" fillId="2" borderId="6" xfId="1" applyNumberFormat="1" applyFont="1" applyFill="1" applyBorder="1"/>
    <xf numFmtId="37" fontId="2" fillId="2" borderId="7" xfId="1" applyNumberFormat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37" fontId="2" fillId="2" borderId="6" xfId="1" applyNumberFormat="1" applyFont="1" applyFill="1" applyBorder="1" applyAlignment="1">
      <alignment horizontal="centerContinuous"/>
    </xf>
    <xf numFmtId="37" fontId="2" fillId="2" borderId="7" xfId="1" applyNumberFormat="1" applyFont="1" applyFill="1" applyBorder="1" applyAlignment="1">
      <alignment horizontal="centerContinuous"/>
    </xf>
    <xf numFmtId="0" fontId="2" fillId="2" borderId="8" xfId="1" applyFont="1" applyFill="1" applyBorder="1" applyAlignment="1">
      <alignment wrapText="1"/>
    </xf>
    <xf numFmtId="37" fontId="2" fillId="2" borderId="9" xfId="1" applyNumberFormat="1" applyFont="1" applyFill="1" applyBorder="1" applyAlignment="1">
      <alignment wrapText="1"/>
    </xf>
    <xf numFmtId="37" fontId="2" fillId="2" borderId="10" xfId="1" applyNumberFormat="1" applyFont="1" applyFill="1" applyBorder="1" applyAlignment="1">
      <alignment horizontal="center"/>
    </xf>
    <xf numFmtId="37" fontId="2" fillId="2" borderId="8" xfId="1" applyNumberFormat="1" applyFont="1" applyFill="1" applyBorder="1" applyAlignment="1">
      <alignment horizontal="center"/>
    </xf>
    <xf numFmtId="37" fontId="2" fillId="2" borderId="9" xfId="1" applyNumberFormat="1" applyFont="1" applyFill="1" applyBorder="1" applyAlignment="1">
      <alignment horizontal="center"/>
    </xf>
    <xf numFmtId="0" fontId="3" fillId="3" borderId="5" xfId="1" applyFont="1" applyFill="1" applyBorder="1"/>
    <xf numFmtId="37" fontId="3" fillId="3" borderId="6" xfId="1" applyNumberFormat="1" applyFont="1" applyFill="1" applyBorder="1"/>
    <xf numFmtId="37" fontId="3" fillId="3" borderId="7" xfId="1" applyNumberFormat="1" applyFont="1" applyFill="1" applyBorder="1"/>
    <xf numFmtId="37" fontId="3" fillId="3" borderId="11" xfId="1" applyNumberFormat="1" applyFont="1" applyFill="1" applyBorder="1"/>
    <xf numFmtId="37" fontId="3" fillId="3" borderId="0" xfId="1" applyNumberFormat="1" applyFont="1" applyFill="1"/>
    <xf numFmtId="37" fontId="3" fillId="3" borderId="1" xfId="1" applyNumberFormat="1" applyFont="1" applyFill="1" applyBorder="1"/>
    <xf numFmtId="37" fontId="3" fillId="3" borderId="5" xfId="1" applyNumberFormat="1" applyFont="1" applyFill="1" applyBorder="1"/>
    <xf numFmtId="37" fontId="3" fillId="3" borderId="12" xfId="1" applyNumberFormat="1" applyFont="1" applyFill="1" applyBorder="1"/>
    <xf numFmtId="0" fontId="3" fillId="3" borderId="11" xfId="1" applyFont="1" applyFill="1" applyBorder="1"/>
    <xf numFmtId="37" fontId="3" fillId="3" borderId="13" xfId="1" applyNumberFormat="1" applyFont="1" applyFill="1" applyBorder="1"/>
    <xf numFmtId="0" fontId="3" fillId="3" borderId="8" xfId="1" applyFont="1" applyFill="1" applyBorder="1"/>
    <xf numFmtId="37" fontId="3" fillId="3" borderId="9" xfId="1" applyNumberFormat="1" applyFont="1" applyFill="1" applyBorder="1"/>
    <xf numFmtId="37" fontId="3" fillId="3" borderId="10" xfId="1" applyNumberFormat="1" applyFont="1" applyFill="1" applyBorder="1"/>
    <xf numFmtId="0" fontId="3" fillId="0" borderId="0" xfId="1" applyFont="1"/>
    <xf numFmtId="37" fontId="3" fillId="3" borderId="6" xfId="1" applyNumberFormat="1" applyFont="1" applyFill="1" applyBorder="1"/>
    <xf numFmtId="37" fontId="3" fillId="3" borderId="11" xfId="1" applyNumberFormat="1" applyFont="1" applyFill="1" applyBorder="1"/>
    <xf numFmtId="37" fontId="3" fillId="3" borderId="0" xfId="1" applyNumberFormat="1" applyFont="1" applyFill="1"/>
    <xf numFmtId="37" fontId="3" fillId="3" borderId="1" xfId="1" applyNumberFormat="1" applyFont="1" applyFill="1" applyBorder="1"/>
    <xf numFmtId="37" fontId="3" fillId="3" borderId="5" xfId="1" applyNumberFormat="1" applyFont="1" applyFill="1" applyBorder="1"/>
    <xf numFmtId="37" fontId="3" fillId="3" borderId="9" xfId="1" applyNumberFormat="1" applyFont="1" applyFill="1" applyBorder="1"/>
    <xf numFmtId="37" fontId="3" fillId="3" borderId="10" xfId="1" applyNumberFormat="1" applyFont="1" applyFill="1" applyBorder="1"/>
    <xf numFmtId="37" fontId="3" fillId="3" borderId="8" xfId="1" applyNumberFormat="1" applyFont="1" applyFill="1" applyBorder="1"/>
  </cellXfs>
  <cellStyles count="4">
    <cellStyle name="Normal" xfId="0" builtinId="0"/>
    <cellStyle name="Normal 3 2" xfId="2" xr:uid="{D1D79DFE-6311-456F-B4E3-2AFF6B70CEFC}"/>
    <cellStyle name="Normal 9 2" xfId="3" xr:uid="{5D3CF954-6A83-44CF-AFC9-0EA9AE188BA6}"/>
    <cellStyle name="Normal_Consolidated FinStmts" xfId="1" xr:uid="{95C102D4-4E4A-4561-B913-B5001BAF1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E356-C6C6-4D6E-AB1F-B3A32B743BC5}">
  <sheetPr>
    <pageSetUpPr fitToPage="1"/>
  </sheetPr>
  <dimension ref="A1:EH35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:EE35"/>
    </sheetView>
  </sheetViews>
  <sheetFormatPr defaultColWidth="9.83984375" defaultRowHeight="23.65" customHeight="1"/>
  <cols>
    <col min="1" max="1" width="5.41796875" style="37" customWidth="1"/>
    <col min="2" max="2" width="9" style="2" customWidth="1"/>
    <col min="3" max="3" width="53.578125" style="2" customWidth="1"/>
    <col min="4" max="135" width="14.83984375" style="2" customWidth="1"/>
    <col min="136" max="136" width="19.578125" style="2" customWidth="1"/>
    <col min="137" max="137" width="14" style="2" customWidth="1"/>
    <col min="138" max="138" width="15.83984375" style="4" customWidth="1"/>
    <col min="139" max="16384" width="9.83984375" style="2"/>
  </cols>
  <sheetData>
    <row r="1" spans="1:138" ht="23.65" customHeight="1">
      <c r="A1" s="1" t="s">
        <v>0</v>
      </c>
    </row>
    <row r="2" spans="1:138" ht="18" customHeight="1">
      <c r="A2" s="1" t="s">
        <v>1</v>
      </c>
      <c r="EF2" s="5"/>
    </row>
    <row r="3" spans="1:138" ht="25.5" customHeight="1">
      <c r="A3" s="3" t="s">
        <v>112</v>
      </c>
      <c r="D3" s="6" t="s">
        <v>2</v>
      </c>
      <c r="E3" s="7"/>
      <c r="F3" s="8"/>
      <c r="G3" s="9" t="s">
        <v>3</v>
      </c>
      <c r="H3" s="10"/>
      <c r="I3" s="11"/>
      <c r="J3" s="9" t="s">
        <v>99</v>
      </c>
      <c r="K3" s="10"/>
      <c r="L3" s="11"/>
      <c r="M3" s="9" t="s">
        <v>4</v>
      </c>
      <c r="N3" s="10"/>
      <c r="O3" s="11"/>
      <c r="P3" s="9" t="s">
        <v>5</v>
      </c>
      <c r="Q3" s="10"/>
      <c r="R3" s="11"/>
      <c r="S3" s="9" t="s">
        <v>6</v>
      </c>
      <c r="T3" s="10"/>
      <c r="U3" s="11"/>
      <c r="V3" s="9" t="s">
        <v>7</v>
      </c>
      <c r="W3" s="10"/>
      <c r="X3" s="11"/>
      <c r="Y3" s="9" t="s">
        <v>8</v>
      </c>
      <c r="Z3" s="10"/>
      <c r="AA3" s="11"/>
      <c r="AB3" s="9" t="s">
        <v>9</v>
      </c>
      <c r="AC3" s="10"/>
      <c r="AD3" s="11"/>
      <c r="AE3" s="9" t="s">
        <v>10</v>
      </c>
      <c r="AF3" s="10"/>
      <c r="AG3" s="11"/>
      <c r="AH3" s="9" t="s">
        <v>100</v>
      </c>
      <c r="AI3" s="10"/>
      <c r="AJ3" s="11"/>
      <c r="AK3" s="9" t="s">
        <v>11</v>
      </c>
      <c r="AL3" s="10"/>
      <c r="AM3" s="11"/>
      <c r="AN3" s="9" t="s">
        <v>12</v>
      </c>
      <c r="AO3" s="10"/>
      <c r="AP3" s="11"/>
      <c r="AQ3" s="9" t="s">
        <v>13</v>
      </c>
      <c r="AR3" s="10"/>
      <c r="AS3" s="11"/>
      <c r="AT3" s="9" t="s">
        <v>14</v>
      </c>
      <c r="AU3" s="10"/>
      <c r="AV3" s="11"/>
      <c r="AW3" s="9" t="s">
        <v>15</v>
      </c>
      <c r="AX3" s="10"/>
      <c r="AY3" s="11"/>
      <c r="AZ3" s="9" t="s">
        <v>16</v>
      </c>
      <c r="BA3" s="10"/>
      <c r="BB3" s="11"/>
      <c r="BC3" s="9" t="s">
        <v>17</v>
      </c>
      <c r="BD3" s="10"/>
      <c r="BE3" s="11"/>
      <c r="BF3" s="9" t="s">
        <v>18</v>
      </c>
      <c r="BG3" s="10"/>
      <c r="BH3" s="11"/>
      <c r="BI3" s="9" t="s">
        <v>19</v>
      </c>
      <c r="BJ3" s="10"/>
      <c r="BK3" s="11"/>
      <c r="BL3" s="9" t="s">
        <v>101</v>
      </c>
      <c r="BM3" s="10"/>
      <c r="BN3" s="11"/>
      <c r="BO3" s="9" t="s">
        <v>102</v>
      </c>
      <c r="BP3" s="10"/>
      <c r="BQ3" s="11"/>
      <c r="BR3" s="9" t="s">
        <v>20</v>
      </c>
      <c r="BS3" s="10"/>
      <c r="BT3" s="11"/>
      <c r="BU3" s="9" t="s">
        <v>21</v>
      </c>
      <c r="BV3" s="10"/>
      <c r="BW3" s="11"/>
      <c r="BX3" s="9" t="s">
        <v>103</v>
      </c>
      <c r="BY3" s="10"/>
      <c r="BZ3" s="11"/>
      <c r="CA3" s="9" t="s">
        <v>104</v>
      </c>
      <c r="CB3" s="10"/>
      <c r="CC3" s="11"/>
      <c r="CD3" s="9" t="s">
        <v>105</v>
      </c>
      <c r="CE3" s="10"/>
      <c r="CF3" s="11"/>
      <c r="CG3" s="9" t="s">
        <v>22</v>
      </c>
      <c r="CH3" s="10"/>
      <c r="CI3" s="11"/>
      <c r="CJ3" s="9" t="s">
        <v>23</v>
      </c>
      <c r="CK3" s="10"/>
      <c r="CL3" s="11"/>
      <c r="CM3" s="9" t="s">
        <v>106</v>
      </c>
      <c r="CN3" s="10"/>
      <c r="CO3" s="11"/>
      <c r="CP3" s="9" t="s">
        <v>24</v>
      </c>
      <c r="CQ3" s="10"/>
      <c r="CR3" s="11"/>
      <c r="CS3" s="9" t="s">
        <v>25</v>
      </c>
      <c r="CT3" s="10"/>
      <c r="CU3" s="11"/>
      <c r="CV3" s="9" t="s">
        <v>107</v>
      </c>
      <c r="CW3" s="10"/>
      <c r="CX3" s="11"/>
      <c r="CY3" s="9" t="s">
        <v>26</v>
      </c>
      <c r="CZ3" s="10"/>
      <c r="DA3" s="11"/>
      <c r="DB3" s="9" t="s">
        <v>27</v>
      </c>
      <c r="DC3" s="10"/>
      <c r="DD3" s="11"/>
      <c r="DE3" s="9" t="s">
        <v>28</v>
      </c>
      <c r="DF3" s="10"/>
      <c r="DG3" s="11"/>
      <c r="DH3" s="9" t="s">
        <v>29</v>
      </c>
      <c r="DI3" s="10"/>
      <c r="DJ3" s="11"/>
      <c r="DK3" s="9" t="s">
        <v>108</v>
      </c>
      <c r="DL3" s="10"/>
      <c r="DM3" s="11"/>
      <c r="DN3" s="9" t="s">
        <v>30</v>
      </c>
      <c r="DO3" s="10"/>
      <c r="DP3" s="11"/>
      <c r="DQ3" s="9" t="s">
        <v>109</v>
      </c>
      <c r="DR3" s="10"/>
      <c r="DS3" s="11"/>
      <c r="DT3" s="9" t="s">
        <v>110</v>
      </c>
      <c r="DU3" s="10"/>
      <c r="DV3" s="11"/>
      <c r="DW3" s="9" t="s">
        <v>31</v>
      </c>
      <c r="DX3" s="10"/>
      <c r="DY3" s="11"/>
      <c r="DZ3" s="9" t="s">
        <v>32</v>
      </c>
      <c r="EA3" s="10"/>
      <c r="EB3" s="11"/>
      <c r="EC3" s="9" t="s">
        <v>111</v>
      </c>
      <c r="ED3" s="10"/>
      <c r="EE3" s="11"/>
      <c r="EF3" s="5"/>
    </row>
    <row r="4" spans="1:138" ht="13.5" customHeight="1">
      <c r="A4" s="12"/>
      <c r="B4" s="13"/>
      <c r="C4" s="14" t="s">
        <v>33</v>
      </c>
      <c r="D4" s="12">
        <v>1</v>
      </c>
      <c r="E4" s="15">
        <v>1</v>
      </c>
      <c r="F4" s="16">
        <v>1</v>
      </c>
      <c r="G4" s="12">
        <v>2</v>
      </c>
      <c r="H4" s="15">
        <v>2</v>
      </c>
      <c r="I4" s="16">
        <v>2</v>
      </c>
      <c r="J4" s="12">
        <v>3</v>
      </c>
      <c r="K4" s="15">
        <v>3</v>
      </c>
      <c r="L4" s="16">
        <v>3</v>
      </c>
      <c r="M4" s="12">
        <v>4</v>
      </c>
      <c r="N4" s="15">
        <v>4</v>
      </c>
      <c r="O4" s="16">
        <v>4</v>
      </c>
      <c r="P4" s="12">
        <v>5</v>
      </c>
      <c r="Q4" s="15">
        <v>5</v>
      </c>
      <c r="R4" s="16">
        <v>5</v>
      </c>
      <c r="S4" s="12">
        <v>8</v>
      </c>
      <c r="T4" s="15">
        <v>8</v>
      </c>
      <c r="U4" s="16">
        <v>8</v>
      </c>
      <c r="V4" s="12">
        <v>9</v>
      </c>
      <c r="W4" s="15">
        <v>9</v>
      </c>
      <c r="X4" s="16">
        <v>9</v>
      </c>
      <c r="Y4" s="12">
        <v>11</v>
      </c>
      <c r="Z4" s="15">
        <v>11</v>
      </c>
      <c r="AA4" s="16">
        <v>11</v>
      </c>
      <c r="AB4" s="12">
        <v>12</v>
      </c>
      <c r="AC4" s="15">
        <v>12</v>
      </c>
      <c r="AD4" s="16">
        <v>12</v>
      </c>
      <c r="AE4" s="12">
        <v>15</v>
      </c>
      <c r="AF4" s="15">
        <v>15</v>
      </c>
      <c r="AG4" s="16">
        <v>15</v>
      </c>
      <c r="AH4" s="12">
        <v>16</v>
      </c>
      <c r="AI4" s="15">
        <v>16</v>
      </c>
      <c r="AJ4" s="16">
        <v>16</v>
      </c>
      <c r="AK4" s="12">
        <v>17</v>
      </c>
      <c r="AL4" s="15">
        <v>17</v>
      </c>
      <c r="AM4" s="16">
        <v>17</v>
      </c>
      <c r="AN4" s="12">
        <v>18</v>
      </c>
      <c r="AO4" s="15">
        <v>18</v>
      </c>
      <c r="AP4" s="16">
        <v>18</v>
      </c>
      <c r="AQ4" s="12">
        <v>19</v>
      </c>
      <c r="AR4" s="15">
        <v>19</v>
      </c>
      <c r="AS4" s="16">
        <v>19</v>
      </c>
      <c r="AT4" s="12">
        <v>22</v>
      </c>
      <c r="AU4" s="15">
        <v>22</v>
      </c>
      <c r="AV4" s="16">
        <v>22</v>
      </c>
      <c r="AW4" s="12">
        <v>23</v>
      </c>
      <c r="AX4" s="15">
        <v>23</v>
      </c>
      <c r="AY4" s="16">
        <v>23</v>
      </c>
      <c r="AZ4" s="12">
        <v>24</v>
      </c>
      <c r="BA4" s="15">
        <v>24</v>
      </c>
      <c r="BB4" s="16">
        <v>24</v>
      </c>
      <c r="BC4" s="12">
        <v>27</v>
      </c>
      <c r="BD4" s="15">
        <v>27</v>
      </c>
      <c r="BE4" s="16">
        <v>27</v>
      </c>
      <c r="BF4" s="12">
        <v>28</v>
      </c>
      <c r="BG4" s="15">
        <v>28</v>
      </c>
      <c r="BH4" s="16">
        <v>28</v>
      </c>
      <c r="BI4" s="12">
        <v>29</v>
      </c>
      <c r="BJ4" s="15">
        <v>29</v>
      </c>
      <c r="BK4" s="16">
        <v>29</v>
      </c>
      <c r="BL4" s="12">
        <v>30</v>
      </c>
      <c r="BM4" s="15">
        <v>30</v>
      </c>
      <c r="BN4" s="16">
        <v>30</v>
      </c>
      <c r="BO4" s="12">
        <v>32</v>
      </c>
      <c r="BP4" s="15">
        <v>32</v>
      </c>
      <c r="BQ4" s="16">
        <v>32</v>
      </c>
      <c r="BR4" s="12">
        <v>33</v>
      </c>
      <c r="BS4" s="15">
        <v>33</v>
      </c>
      <c r="BT4" s="16">
        <v>33</v>
      </c>
      <c r="BU4" s="12">
        <v>34</v>
      </c>
      <c r="BV4" s="15">
        <v>34</v>
      </c>
      <c r="BW4" s="16">
        <v>34</v>
      </c>
      <c r="BX4" s="12">
        <v>35</v>
      </c>
      <c r="BY4" s="15">
        <v>35</v>
      </c>
      <c r="BZ4" s="16">
        <v>35</v>
      </c>
      <c r="CA4" s="12">
        <v>37</v>
      </c>
      <c r="CB4" s="15">
        <v>37</v>
      </c>
      <c r="CC4" s="16">
        <v>37</v>
      </c>
      <c r="CD4" s="12">
        <v>38</v>
      </c>
      <c r="CE4" s="15">
        <v>38</v>
      </c>
      <c r="CF4" s="16">
        <v>38</v>
      </c>
      <c r="CG4" s="12">
        <v>39</v>
      </c>
      <c r="CH4" s="15">
        <v>39</v>
      </c>
      <c r="CI4" s="16">
        <v>39</v>
      </c>
      <c r="CJ4" s="12">
        <v>40</v>
      </c>
      <c r="CK4" s="15">
        <v>40</v>
      </c>
      <c r="CL4" s="16">
        <v>40</v>
      </c>
      <c r="CM4" s="12">
        <v>43</v>
      </c>
      <c r="CN4" s="15">
        <v>43</v>
      </c>
      <c r="CO4" s="16">
        <v>43</v>
      </c>
      <c r="CP4" s="12">
        <v>44</v>
      </c>
      <c r="CQ4" s="15">
        <v>44</v>
      </c>
      <c r="CR4" s="16">
        <v>44</v>
      </c>
      <c r="CS4" s="12">
        <v>48</v>
      </c>
      <c r="CT4" s="15">
        <v>48</v>
      </c>
      <c r="CU4" s="16">
        <v>48</v>
      </c>
      <c r="CV4" s="12">
        <v>49</v>
      </c>
      <c r="CW4" s="15">
        <v>49</v>
      </c>
      <c r="CX4" s="16">
        <v>49</v>
      </c>
      <c r="CY4" s="12">
        <v>51</v>
      </c>
      <c r="CZ4" s="15">
        <v>51</v>
      </c>
      <c r="DA4" s="16">
        <v>51</v>
      </c>
      <c r="DB4" s="12">
        <v>60</v>
      </c>
      <c r="DC4" s="15">
        <v>60</v>
      </c>
      <c r="DD4" s="16">
        <v>60</v>
      </c>
      <c r="DE4" s="12">
        <v>61</v>
      </c>
      <c r="DF4" s="15">
        <v>61</v>
      </c>
      <c r="DG4" s="16">
        <v>61</v>
      </c>
      <c r="DH4" s="12">
        <v>62</v>
      </c>
      <c r="DI4" s="15">
        <v>62</v>
      </c>
      <c r="DJ4" s="16">
        <v>62</v>
      </c>
      <c r="DK4" s="12">
        <v>63</v>
      </c>
      <c r="DL4" s="15">
        <v>63</v>
      </c>
      <c r="DM4" s="16">
        <v>63</v>
      </c>
      <c r="DN4" s="12">
        <v>64</v>
      </c>
      <c r="DO4" s="15">
        <v>64</v>
      </c>
      <c r="DP4" s="16">
        <v>64</v>
      </c>
      <c r="DQ4" s="12">
        <v>65</v>
      </c>
      <c r="DR4" s="15">
        <v>65</v>
      </c>
      <c r="DS4" s="16">
        <v>65</v>
      </c>
      <c r="DT4" s="12">
        <v>2001</v>
      </c>
      <c r="DU4" s="15">
        <v>2001</v>
      </c>
      <c r="DV4" s="16">
        <v>2001</v>
      </c>
      <c r="DW4" s="12">
        <v>2004</v>
      </c>
      <c r="DX4" s="15">
        <v>2004</v>
      </c>
      <c r="DY4" s="16">
        <v>2004</v>
      </c>
      <c r="DZ4" s="12">
        <v>5050</v>
      </c>
      <c r="EA4" s="15">
        <v>5050</v>
      </c>
      <c r="EB4" s="16">
        <v>5050</v>
      </c>
      <c r="EC4" s="12">
        <v>8992</v>
      </c>
      <c r="ED4" s="15">
        <v>8992</v>
      </c>
      <c r="EE4" s="16">
        <v>8992</v>
      </c>
      <c r="EF4" s="17" t="s">
        <v>34</v>
      </c>
      <c r="EG4" s="17"/>
      <c r="EH4" s="18"/>
    </row>
    <row r="5" spans="1:138" ht="24" customHeight="1">
      <c r="A5" s="19"/>
      <c r="B5" s="20" t="s">
        <v>35</v>
      </c>
      <c r="C5" s="21" t="s">
        <v>36</v>
      </c>
      <c r="D5" s="22" t="s">
        <v>37</v>
      </c>
      <c r="E5" s="23" t="s">
        <v>38</v>
      </c>
      <c r="F5" s="21" t="s">
        <v>39</v>
      </c>
      <c r="G5" s="22" t="s">
        <v>37</v>
      </c>
      <c r="H5" s="23" t="s">
        <v>38</v>
      </c>
      <c r="I5" s="21" t="s">
        <v>39</v>
      </c>
      <c r="J5" s="22" t="s">
        <v>37</v>
      </c>
      <c r="K5" s="23" t="s">
        <v>38</v>
      </c>
      <c r="L5" s="21" t="s">
        <v>39</v>
      </c>
      <c r="M5" s="22" t="s">
        <v>37</v>
      </c>
      <c r="N5" s="23" t="s">
        <v>38</v>
      </c>
      <c r="O5" s="21" t="s">
        <v>39</v>
      </c>
      <c r="P5" s="22" t="s">
        <v>37</v>
      </c>
      <c r="Q5" s="23" t="s">
        <v>38</v>
      </c>
      <c r="R5" s="21" t="s">
        <v>39</v>
      </c>
      <c r="S5" s="22" t="s">
        <v>37</v>
      </c>
      <c r="T5" s="23" t="s">
        <v>38</v>
      </c>
      <c r="U5" s="21" t="s">
        <v>39</v>
      </c>
      <c r="V5" s="22" t="s">
        <v>37</v>
      </c>
      <c r="W5" s="23" t="s">
        <v>38</v>
      </c>
      <c r="X5" s="21" t="s">
        <v>39</v>
      </c>
      <c r="Y5" s="22" t="s">
        <v>37</v>
      </c>
      <c r="Z5" s="23" t="s">
        <v>38</v>
      </c>
      <c r="AA5" s="21" t="s">
        <v>39</v>
      </c>
      <c r="AB5" s="22" t="s">
        <v>37</v>
      </c>
      <c r="AC5" s="23" t="s">
        <v>38</v>
      </c>
      <c r="AD5" s="21" t="s">
        <v>39</v>
      </c>
      <c r="AE5" s="22" t="s">
        <v>37</v>
      </c>
      <c r="AF5" s="23" t="s">
        <v>38</v>
      </c>
      <c r="AG5" s="21" t="s">
        <v>39</v>
      </c>
      <c r="AH5" s="22" t="s">
        <v>37</v>
      </c>
      <c r="AI5" s="23" t="s">
        <v>38</v>
      </c>
      <c r="AJ5" s="21" t="s">
        <v>39</v>
      </c>
      <c r="AK5" s="22" t="s">
        <v>37</v>
      </c>
      <c r="AL5" s="23" t="s">
        <v>38</v>
      </c>
      <c r="AM5" s="21" t="s">
        <v>39</v>
      </c>
      <c r="AN5" s="22" t="s">
        <v>37</v>
      </c>
      <c r="AO5" s="23" t="s">
        <v>38</v>
      </c>
      <c r="AP5" s="21" t="s">
        <v>39</v>
      </c>
      <c r="AQ5" s="22" t="s">
        <v>37</v>
      </c>
      <c r="AR5" s="23" t="s">
        <v>38</v>
      </c>
      <c r="AS5" s="21" t="s">
        <v>39</v>
      </c>
      <c r="AT5" s="22" t="s">
        <v>37</v>
      </c>
      <c r="AU5" s="23" t="s">
        <v>38</v>
      </c>
      <c r="AV5" s="21" t="s">
        <v>39</v>
      </c>
      <c r="AW5" s="22" t="s">
        <v>37</v>
      </c>
      <c r="AX5" s="23" t="s">
        <v>38</v>
      </c>
      <c r="AY5" s="21" t="s">
        <v>39</v>
      </c>
      <c r="AZ5" s="22" t="s">
        <v>37</v>
      </c>
      <c r="BA5" s="23" t="s">
        <v>38</v>
      </c>
      <c r="BB5" s="21" t="s">
        <v>39</v>
      </c>
      <c r="BC5" s="22" t="s">
        <v>37</v>
      </c>
      <c r="BD5" s="23" t="s">
        <v>38</v>
      </c>
      <c r="BE5" s="21" t="s">
        <v>39</v>
      </c>
      <c r="BF5" s="22" t="s">
        <v>37</v>
      </c>
      <c r="BG5" s="23" t="s">
        <v>38</v>
      </c>
      <c r="BH5" s="21" t="s">
        <v>39</v>
      </c>
      <c r="BI5" s="22" t="s">
        <v>37</v>
      </c>
      <c r="BJ5" s="23" t="s">
        <v>38</v>
      </c>
      <c r="BK5" s="21" t="s">
        <v>39</v>
      </c>
      <c r="BL5" s="22" t="s">
        <v>37</v>
      </c>
      <c r="BM5" s="23" t="s">
        <v>38</v>
      </c>
      <c r="BN5" s="21" t="s">
        <v>39</v>
      </c>
      <c r="BO5" s="22" t="s">
        <v>37</v>
      </c>
      <c r="BP5" s="23" t="s">
        <v>38</v>
      </c>
      <c r="BQ5" s="21" t="s">
        <v>39</v>
      </c>
      <c r="BR5" s="22" t="s">
        <v>37</v>
      </c>
      <c r="BS5" s="23" t="s">
        <v>38</v>
      </c>
      <c r="BT5" s="21" t="s">
        <v>39</v>
      </c>
      <c r="BU5" s="22" t="s">
        <v>37</v>
      </c>
      <c r="BV5" s="23" t="s">
        <v>38</v>
      </c>
      <c r="BW5" s="21" t="s">
        <v>39</v>
      </c>
      <c r="BX5" s="22" t="s">
        <v>37</v>
      </c>
      <c r="BY5" s="23" t="s">
        <v>38</v>
      </c>
      <c r="BZ5" s="21" t="s">
        <v>39</v>
      </c>
      <c r="CA5" s="22" t="s">
        <v>37</v>
      </c>
      <c r="CB5" s="23" t="s">
        <v>38</v>
      </c>
      <c r="CC5" s="21" t="s">
        <v>39</v>
      </c>
      <c r="CD5" s="22" t="s">
        <v>37</v>
      </c>
      <c r="CE5" s="23" t="s">
        <v>38</v>
      </c>
      <c r="CF5" s="21" t="s">
        <v>39</v>
      </c>
      <c r="CG5" s="22" t="s">
        <v>37</v>
      </c>
      <c r="CH5" s="23" t="s">
        <v>38</v>
      </c>
      <c r="CI5" s="21" t="s">
        <v>39</v>
      </c>
      <c r="CJ5" s="22" t="s">
        <v>37</v>
      </c>
      <c r="CK5" s="23" t="s">
        <v>38</v>
      </c>
      <c r="CL5" s="21" t="s">
        <v>39</v>
      </c>
      <c r="CM5" s="22" t="s">
        <v>37</v>
      </c>
      <c r="CN5" s="23" t="s">
        <v>38</v>
      </c>
      <c r="CO5" s="21" t="s">
        <v>39</v>
      </c>
      <c r="CP5" s="22" t="s">
        <v>37</v>
      </c>
      <c r="CQ5" s="23" t="s">
        <v>38</v>
      </c>
      <c r="CR5" s="21" t="s">
        <v>39</v>
      </c>
      <c r="CS5" s="22" t="s">
        <v>37</v>
      </c>
      <c r="CT5" s="23" t="s">
        <v>38</v>
      </c>
      <c r="CU5" s="21" t="s">
        <v>39</v>
      </c>
      <c r="CV5" s="22" t="s">
        <v>37</v>
      </c>
      <c r="CW5" s="23" t="s">
        <v>38</v>
      </c>
      <c r="CX5" s="21" t="s">
        <v>39</v>
      </c>
      <c r="CY5" s="22" t="s">
        <v>37</v>
      </c>
      <c r="CZ5" s="23" t="s">
        <v>38</v>
      </c>
      <c r="DA5" s="21" t="s">
        <v>39</v>
      </c>
      <c r="DB5" s="22" t="s">
        <v>37</v>
      </c>
      <c r="DC5" s="23" t="s">
        <v>38</v>
      </c>
      <c r="DD5" s="21" t="s">
        <v>39</v>
      </c>
      <c r="DE5" s="22" t="s">
        <v>37</v>
      </c>
      <c r="DF5" s="23" t="s">
        <v>38</v>
      </c>
      <c r="DG5" s="21" t="s">
        <v>39</v>
      </c>
      <c r="DH5" s="22" t="s">
        <v>37</v>
      </c>
      <c r="DI5" s="23" t="s">
        <v>38</v>
      </c>
      <c r="DJ5" s="21" t="s">
        <v>39</v>
      </c>
      <c r="DK5" s="22" t="s">
        <v>37</v>
      </c>
      <c r="DL5" s="23" t="s">
        <v>38</v>
      </c>
      <c r="DM5" s="21" t="s">
        <v>39</v>
      </c>
      <c r="DN5" s="22" t="s">
        <v>37</v>
      </c>
      <c r="DO5" s="23" t="s">
        <v>38</v>
      </c>
      <c r="DP5" s="21" t="s">
        <v>39</v>
      </c>
      <c r="DQ5" s="22" t="s">
        <v>37</v>
      </c>
      <c r="DR5" s="23" t="s">
        <v>38</v>
      </c>
      <c r="DS5" s="21" t="s">
        <v>39</v>
      </c>
      <c r="DT5" s="22" t="s">
        <v>37</v>
      </c>
      <c r="DU5" s="23" t="s">
        <v>38</v>
      </c>
      <c r="DV5" s="21" t="s">
        <v>39</v>
      </c>
      <c r="DW5" s="22" t="s">
        <v>37</v>
      </c>
      <c r="DX5" s="23" t="s">
        <v>38</v>
      </c>
      <c r="DY5" s="21" t="s">
        <v>39</v>
      </c>
      <c r="DZ5" s="22" t="s">
        <v>37</v>
      </c>
      <c r="EA5" s="23" t="s">
        <v>38</v>
      </c>
      <c r="EB5" s="21" t="s">
        <v>39</v>
      </c>
      <c r="EC5" s="22" t="s">
        <v>37</v>
      </c>
      <c r="ED5" s="23" t="s">
        <v>38</v>
      </c>
      <c r="EE5" s="21" t="s">
        <v>39</v>
      </c>
      <c r="EF5" s="23" t="s">
        <v>37</v>
      </c>
      <c r="EG5" s="23" t="s">
        <v>38</v>
      </c>
      <c r="EH5" s="21" t="s">
        <v>39</v>
      </c>
    </row>
    <row r="6" spans="1:138" ht="23.65" customHeight="1">
      <c r="A6" s="24"/>
      <c r="B6" s="25" t="s">
        <v>40</v>
      </c>
      <c r="C6" s="26" t="s">
        <v>41</v>
      </c>
      <c r="D6" s="42">
        <v>115634746</v>
      </c>
      <c r="E6" s="38">
        <v>0</v>
      </c>
      <c r="F6" s="41">
        <v>115634746</v>
      </c>
      <c r="G6" s="42">
        <v>573850523</v>
      </c>
      <c r="H6" s="38">
        <v>1369993</v>
      </c>
      <c r="I6" s="41">
        <v>575220516</v>
      </c>
      <c r="J6" s="42">
        <v>146960958</v>
      </c>
      <c r="K6" s="38">
        <v>49621</v>
      </c>
      <c r="L6" s="41">
        <v>147010579</v>
      </c>
      <c r="M6" s="42">
        <v>192471367</v>
      </c>
      <c r="N6" s="38">
        <v>4030252</v>
      </c>
      <c r="O6" s="41">
        <v>196501619</v>
      </c>
      <c r="P6" s="42">
        <v>109981191</v>
      </c>
      <c r="Q6" s="38">
        <v>0</v>
      </c>
      <c r="R6" s="41">
        <v>109981191</v>
      </c>
      <c r="S6" s="42">
        <v>104858992</v>
      </c>
      <c r="T6" s="38">
        <v>0</v>
      </c>
      <c r="U6" s="41">
        <v>104858992</v>
      </c>
      <c r="V6" s="42">
        <v>803966000</v>
      </c>
      <c r="W6" s="38">
        <v>124000</v>
      </c>
      <c r="X6" s="41">
        <v>804090000</v>
      </c>
      <c r="Y6" s="42">
        <v>107575621</v>
      </c>
      <c r="Z6" s="38">
        <v>0</v>
      </c>
      <c r="AA6" s="41">
        <v>107575621</v>
      </c>
      <c r="AB6" s="42">
        <v>221015621</v>
      </c>
      <c r="AC6" s="38">
        <v>0</v>
      </c>
      <c r="AD6" s="41">
        <v>221015621</v>
      </c>
      <c r="AE6" s="42">
        <v>168387201</v>
      </c>
      <c r="AF6" s="38">
        <v>32053678</v>
      </c>
      <c r="AG6" s="41">
        <v>200440879</v>
      </c>
      <c r="AH6" s="42">
        <v>107192994</v>
      </c>
      <c r="AI6" s="38">
        <v>217610</v>
      </c>
      <c r="AJ6" s="41">
        <v>107410604</v>
      </c>
      <c r="AK6" s="42">
        <v>12907278</v>
      </c>
      <c r="AL6" s="38">
        <v>888425</v>
      </c>
      <c r="AM6" s="41">
        <v>13795703</v>
      </c>
      <c r="AN6" s="42">
        <v>44419551</v>
      </c>
      <c r="AO6" s="38">
        <v>10862885</v>
      </c>
      <c r="AP6" s="41">
        <v>55282436</v>
      </c>
      <c r="AQ6" s="42">
        <v>148294677</v>
      </c>
      <c r="AR6" s="38">
        <v>0</v>
      </c>
      <c r="AS6" s="41">
        <v>148294677</v>
      </c>
      <c r="AT6" s="42">
        <v>113297000</v>
      </c>
      <c r="AU6" s="38">
        <v>0</v>
      </c>
      <c r="AV6" s="41">
        <v>113297000</v>
      </c>
      <c r="AW6" s="42">
        <v>187070644</v>
      </c>
      <c r="AX6" s="38">
        <v>0</v>
      </c>
      <c r="AY6" s="41">
        <v>187070644</v>
      </c>
      <c r="AZ6" s="42">
        <v>133069019</v>
      </c>
      <c r="BA6" s="38">
        <v>17500195</v>
      </c>
      <c r="BB6" s="41">
        <v>150569214</v>
      </c>
      <c r="BC6" s="42">
        <v>87410020</v>
      </c>
      <c r="BD6" s="38">
        <v>0</v>
      </c>
      <c r="BE6" s="41">
        <v>87410020</v>
      </c>
      <c r="BF6" s="42">
        <v>38912720</v>
      </c>
      <c r="BG6" s="38">
        <v>6178527</v>
      </c>
      <c r="BH6" s="41">
        <v>45091247</v>
      </c>
      <c r="BI6" s="42">
        <v>212766000</v>
      </c>
      <c r="BJ6" s="38">
        <v>0</v>
      </c>
      <c r="BK6" s="41">
        <v>212766000</v>
      </c>
      <c r="BL6" s="42">
        <v>4651627</v>
      </c>
      <c r="BM6" s="38">
        <v>0</v>
      </c>
      <c r="BN6" s="41">
        <v>4651627</v>
      </c>
      <c r="BO6" s="42">
        <v>43464655</v>
      </c>
      <c r="BP6" s="38">
        <v>0</v>
      </c>
      <c r="BQ6" s="41">
        <v>43464655</v>
      </c>
      <c r="BR6" s="42">
        <v>71253919</v>
      </c>
      <c r="BS6" s="38">
        <v>0</v>
      </c>
      <c r="BT6" s="41">
        <v>71253919</v>
      </c>
      <c r="BU6" s="42">
        <v>62418181</v>
      </c>
      <c r="BV6" s="38">
        <v>9112719</v>
      </c>
      <c r="BW6" s="41">
        <v>71530900</v>
      </c>
      <c r="BX6" s="42">
        <v>46453522</v>
      </c>
      <c r="BY6" s="38">
        <v>42190</v>
      </c>
      <c r="BZ6" s="41">
        <v>46495712</v>
      </c>
      <c r="CA6" s="42">
        <v>65040771</v>
      </c>
      <c r="CB6" s="38">
        <v>31152</v>
      </c>
      <c r="CC6" s="41">
        <v>65071923</v>
      </c>
      <c r="CD6" s="42">
        <v>63872760</v>
      </c>
      <c r="CE6" s="38">
        <v>0</v>
      </c>
      <c r="CF6" s="41">
        <v>63872760</v>
      </c>
      <c r="CG6" s="42">
        <v>35172654</v>
      </c>
      <c r="CH6" s="38">
        <v>0</v>
      </c>
      <c r="CI6" s="41">
        <v>35172654</v>
      </c>
      <c r="CJ6" s="42">
        <v>73824980</v>
      </c>
      <c r="CK6" s="38">
        <v>0</v>
      </c>
      <c r="CL6" s="41">
        <v>73824980</v>
      </c>
      <c r="CM6" s="42">
        <v>139468249</v>
      </c>
      <c r="CN6" s="38">
        <v>66927</v>
      </c>
      <c r="CO6" s="41">
        <v>139535176</v>
      </c>
      <c r="CP6" s="42">
        <v>118246078</v>
      </c>
      <c r="CQ6" s="38">
        <v>44442524</v>
      </c>
      <c r="CR6" s="41">
        <v>162688602</v>
      </c>
      <c r="CS6" s="42">
        <v>103325000</v>
      </c>
      <c r="CT6" s="38">
        <v>0</v>
      </c>
      <c r="CU6" s="41">
        <v>103325000</v>
      </c>
      <c r="CV6" s="42">
        <v>118024475</v>
      </c>
      <c r="CW6" s="38">
        <v>171368</v>
      </c>
      <c r="CX6" s="41">
        <v>118195843</v>
      </c>
      <c r="CY6" s="42">
        <v>78107665</v>
      </c>
      <c r="CZ6" s="38">
        <v>0</v>
      </c>
      <c r="DA6" s="41">
        <v>78107665</v>
      </c>
      <c r="DB6" s="42">
        <v>14744288</v>
      </c>
      <c r="DC6" s="38">
        <v>11892</v>
      </c>
      <c r="DD6" s="41">
        <v>14756180</v>
      </c>
      <c r="DE6" s="42">
        <v>20560611</v>
      </c>
      <c r="DF6" s="38">
        <v>0</v>
      </c>
      <c r="DG6" s="41">
        <v>20560611</v>
      </c>
      <c r="DH6" s="42">
        <v>86794644</v>
      </c>
      <c r="DI6" s="38">
        <v>14120010</v>
      </c>
      <c r="DJ6" s="41">
        <v>100914654</v>
      </c>
      <c r="DK6" s="42">
        <v>137422465</v>
      </c>
      <c r="DL6" s="38">
        <v>9836</v>
      </c>
      <c r="DM6" s="41">
        <v>137432301</v>
      </c>
      <c r="DN6" s="42">
        <v>28840318</v>
      </c>
      <c r="DO6" s="38">
        <v>15569824</v>
      </c>
      <c r="DP6" s="41">
        <v>44410142</v>
      </c>
      <c r="DQ6" s="42">
        <v>43578708</v>
      </c>
      <c r="DR6" s="38">
        <v>690521</v>
      </c>
      <c r="DS6" s="41">
        <v>44269229</v>
      </c>
      <c r="DT6" s="42">
        <v>38864371</v>
      </c>
      <c r="DU6" s="38">
        <v>0</v>
      </c>
      <c r="DV6" s="41">
        <v>38864371</v>
      </c>
      <c r="DW6" s="42">
        <v>82304370</v>
      </c>
      <c r="DX6" s="38">
        <v>13679060</v>
      </c>
      <c r="DY6" s="41">
        <v>95983430</v>
      </c>
      <c r="DZ6" s="42">
        <v>153724211</v>
      </c>
      <c r="EA6" s="38">
        <v>2338524</v>
      </c>
      <c r="EB6" s="41">
        <v>156062735</v>
      </c>
      <c r="EC6" s="42">
        <v>106911750</v>
      </c>
      <c r="ED6" s="38">
        <v>0</v>
      </c>
      <c r="EE6" s="41">
        <v>106911750</v>
      </c>
      <c r="EF6" s="30" cm="1">
        <f t="array" ref="EF6">SUMPRODUCT((D6:EE6)*($D$5:$EE$5="Regulated"))</f>
        <v>5367112395</v>
      </c>
      <c r="EG6" s="30" cm="1">
        <f t="array" ref="EG6">SUMPRODUCT((D6:EE6)*($D$5:$EE$5="Unregulated"))</f>
        <v>173561733</v>
      </c>
      <c r="EH6" s="31">
        <f>EF6+EG6</f>
        <v>5540674128</v>
      </c>
    </row>
    <row r="7" spans="1:138" ht="23.65" customHeight="1">
      <c r="A7" s="32"/>
      <c r="B7" s="28" t="s">
        <v>42</v>
      </c>
      <c r="C7" s="29" t="s">
        <v>43</v>
      </c>
      <c r="D7" s="39">
        <v>97403080</v>
      </c>
      <c r="E7" s="40">
        <v>53586868</v>
      </c>
      <c r="F7" s="41">
        <v>150989948</v>
      </c>
      <c r="G7" s="39">
        <v>260631826</v>
      </c>
      <c r="H7" s="40">
        <v>10165917</v>
      </c>
      <c r="I7" s="41">
        <v>270797743</v>
      </c>
      <c r="J7" s="39">
        <v>53026117</v>
      </c>
      <c r="K7" s="40">
        <v>1158130</v>
      </c>
      <c r="L7" s="41">
        <v>54184247</v>
      </c>
      <c r="M7" s="39">
        <v>72360391</v>
      </c>
      <c r="N7" s="40">
        <v>19687359</v>
      </c>
      <c r="O7" s="41">
        <v>92047750</v>
      </c>
      <c r="P7" s="39">
        <v>80360625</v>
      </c>
      <c r="Q7" s="40">
        <v>26176105</v>
      </c>
      <c r="R7" s="41">
        <v>106536730</v>
      </c>
      <c r="S7" s="39">
        <v>193135345</v>
      </c>
      <c r="T7" s="40">
        <v>507033</v>
      </c>
      <c r="U7" s="41">
        <v>193642378</v>
      </c>
      <c r="V7" s="39">
        <v>544796000</v>
      </c>
      <c r="W7" s="40">
        <v>12622000</v>
      </c>
      <c r="X7" s="41">
        <v>557418000</v>
      </c>
      <c r="Y7" s="39">
        <v>124032857</v>
      </c>
      <c r="Z7" s="40">
        <v>110620724</v>
      </c>
      <c r="AA7" s="41">
        <v>234653581</v>
      </c>
      <c r="AB7" s="39">
        <v>183705060</v>
      </c>
      <c r="AC7" s="40">
        <v>105556028</v>
      </c>
      <c r="AD7" s="41">
        <v>289261088</v>
      </c>
      <c r="AE7" s="39">
        <v>129734881</v>
      </c>
      <c r="AF7" s="40">
        <v>117239487</v>
      </c>
      <c r="AG7" s="41">
        <v>246974368</v>
      </c>
      <c r="AH7" s="39">
        <v>52006706</v>
      </c>
      <c r="AI7" s="40">
        <v>5726831</v>
      </c>
      <c r="AJ7" s="41">
        <v>57733537</v>
      </c>
      <c r="AK7" s="39">
        <v>28909822</v>
      </c>
      <c r="AL7" s="40">
        <v>568744</v>
      </c>
      <c r="AM7" s="41">
        <v>29478566</v>
      </c>
      <c r="AN7" s="39">
        <v>52562313</v>
      </c>
      <c r="AO7" s="40">
        <v>31900542</v>
      </c>
      <c r="AP7" s="41">
        <v>84462855</v>
      </c>
      <c r="AQ7" s="39">
        <v>114789784</v>
      </c>
      <c r="AR7" s="40">
        <v>9410864</v>
      </c>
      <c r="AS7" s="41">
        <v>124200648</v>
      </c>
      <c r="AT7" s="39">
        <v>73490900</v>
      </c>
      <c r="AU7" s="40">
        <v>450303</v>
      </c>
      <c r="AV7" s="41">
        <v>73941203</v>
      </c>
      <c r="AW7" s="39">
        <v>137221650</v>
      </c>
      <c r="AX7" s="40">
        <v>11312193</v>
      </c>
      <c r="AY7" s="41">
        <v>148533843</v>
      </c>
      <c r="AZ7" s="39">
        <v>83951753</v>
      </c>
      <c r="BA7" s="40">
        <v>83209921</v>
      </c>
      <c r="BB7" s="41">
        <v>167161674</v>
      </c>
      <c r="BC7" s="39">
        <v>83387944</v>
      </c>
      <c r="BD7" s="40">
        <v>40115763</v>
      </c>
      <c r="BE7" s="41">
        <v>123503707</v>
      </c>
      <c r="BF7" s="39">
        <v>62143765</v>
      </c>
      <c r="BG7" s="40">
        <v>32637194</v>
      </c>
      <c r="BH7" s="41">
        <v>94780959</v>
      </c>
      <c r="BI7" s="39">
        <v>142661000</v>
      </c>
      <c r="BJ7" s="40">
        <v>2158000</v>
      </c>
      <c r="BK7" s="41">
        <v>144819000</v>
      </c>
      <c r="BL7" s="39">
        <v>19431206</v>
      </c>
      <c r="BM7" s="40">
        <v>1510743</v>
      </c>
      <c r="BN7" s="41">
        <v>20941949</v>
      </c>
      <c r="BO7" s="39">
        <v>42608321</v>
      </c>
      <c r="BP7" s="40">
        <v>22375099</v>
      </c>
      <c r="BQ7" s="41">
        <v>64983420</v>
      </c>
      <c r="BR7" s="39">
        <v>48198733</v>
      </c>
      <c r="BS7" s="40">
        <v>44814689</v>
      </c>
      <c r="BT7" s="41">
        <v>93013422</v>
      </c>
      <c r="BU7" s="39">
        <v>33373735</v>
      </c>
      <c r="BV7" s="40">
        <v>31195111</v>
      </c>
      <c r="BW7" s="41">
        <v>64568846</v>
      </c>
      <c r="BX7" s="39">
        <v>36022262</v>
      </c>
      <c r="BY7" s="40">
        <v>1029384</v>
      </c>
      <c r="BZ7" s="41">
        <v>37051646</v>
      </c>
      <c r="CA7" s="39">
        <v>62603494</v>
      </c>
      <c r="CB7" s="40">
        <v>22085435</v>
      </c>
      <c r="CC7" s="41">
        <v>84688929</v>
      </c>
      <c r="CD7" s="39">
        <v>55638392</v>
      </c>
      <c r="CE7" s="40">
        <v>1237841</v>
      </c>
      <c r="CF7" s="41">
        <v>56876233</v>
      </c>
      <c r="CG7" s="39">
        <v>45236385</v>
      </c>
      <c r="CH7" s="40">
        <v>2606938</v>
      </c>
      <c r="CI7" s="41">
        <v>47843323</v>
      </c>
      <c r="CJ7" s="39">
        <v>60402257</v>
      </c>
      <c r="CK7" s="40">
        <v>15975492</v>
      </c>
      <c r="CL7" s="41">
        <v>76377749</v>
      </c>
      <c r="CM7" s="39">
        <v>88468807</v>
      </c>
      <c r="CN7" s="40">
        <v>4549879</v>
      </c>
      <c r="CO7" s="41">
        <v>93018686</v>
      </c>
      <c r="CP7" s="39">
        <v>105251744</v>
      </c>
      <c r="CQ7" s="40">
        <v>86715157</v>
      </c>
      <c r="CR7" s="41">
        <v>191966901</v>
      </c>
      <c r="CS7" s="39">
        <v>61335000</v>
      </c>
      <c r="CT7" s="40">
        <v>25000</v>
      </c>
      <c r="CU7" s="41">
        <v>61360000</v>
      </c>
      <c r="CV7" s="39">
        <v>85092772</v>
      </c>
      <c r="CW7" s="40">
        <v>89215652</v>
      </c>
      <c r="CX7" s="41">
        <v>174308424</v>
      </c>
      <c r="CY7" s="39">
        <v>50839857</v>
      </c>
      <c r="CZ7" s="40">
        <v>315512</v>
      </c>
      <c r="DA7" s="41">
        <v>51155369</v>
      </c>
      <c r="DB7" s="39">
        <v>12703799</v>
      </c>
      <c r="DC7" s="40">
        <v>1536531</v>
      </c>
      <c r="DD7" s="41">
        <v>14240330</v>
      </c>
      <c r="DE7" s="39">
        <v>38398156</v>
      </c>
      <c r="DF7" s="40">
        <v>33285373</v>
      </c>
      <c r="DG7" s="41">
        <v>71683529</v>
      </c>
      <c r="DH7" s="39">
        <v>60118516</v>
      </c>
      <c r="DI7" s="40">
        <v>65722382</v>
      </c>
      <c r="DJ7" s="41">
        <v>125840898</v>
      </c>
      <c r="DK7" s="39">
        <v>79973430</v>
      </c>
      <c r="DL7" s="40">
        <v>2212408</v>
      </c>
      <c r="DM7" s="41">
        <v>82185838</v>
      </c>
      <c r="DN7" s="39">
        <v>798037</v>
      </c>
      <c r="DO7" s="40">
        <v>0</v>
      </c>
      <c r="DP7" s="41">
        <v>798037</v>
      </c>
      <c r="DQ7" s="39">
        <v>31510991</v>
      </c>
      <c r="DR7" s="40">
        <v>2078549</v>
      </c>
      <c r="DS7" s="41">
        <v>33589540</v>
      </c>
      <c r="DT7" s="39">
        <v>25997883</v>
      </c>
      <c r="DU7" s="40">
        <v>507885</v>
      </c>
      <c r="DV7" s="41">
        <v>26505768</v>
      </c>
      <c r="DW7" s="39">
        <v>53913791</v>
      </c>
      <c r="DX7" s="40">
        <v>32351081</v>
      </c>
      <c r="DY7" s="41">
        <v>86264872</v>
      </c>
      <c r="DZ7" s="39">
        <v>78637753</v>
      </c>
      <c r="EA7" s="40">
        <v>3241472</v>
      </c>
      <c r="EB7" s="41">
        <v>81879225</v>
      </c>
      <c r="EC7" s="39">
        <v>14142581</v>
      </c>
      <c r="ED7" s="40">
        <v>0</v>
      </c>
      <c r="EE7" s="41">
        <v>14142581</v>
      </c>
      <c r="EF7" s="27" cm="1">
        <f t="array" ref="EF7">SUMPRODUCT((D7:EE7)*($D$5:$EE$5="Regulated"))</f>
        <v>3761009721</v>
      </c>
      <c r="EG7" s="27" cm="1">
        <f t="array" ref="EG7">SUMPRODUCT((D7:EE7)*($D$5:$EE$5="Unregulated"))</f>
        <v>1139397619</v>
      </c>
      <c r="EH7" s="33">
        <f>EF7+EG7</f>
        <v>4900407340</v>
      </c>
    </row>
    <row r="8" spans="1:138" ht="23.65" customHeight="1">
      <c r="A8" s="32"/>
      <c r="B8" s="28" t="s">
        <v>44</v>
      </c>
      <c r="C8" s="29" t="s">
        <v>45</v>
      </c>
      <c r="D8" s="39">
        <v>213037826</v>
      </c>
      <c r="E8" s="40">
        <v>53586868</v>
      </c>
      <c r="F8" s="41">
        <v>266624694</v>
      </c>
      <c r="G8" s="39">
        <v>834482349</v>
      </c>
      <c r="H8" s="40">
        <v>11535910</v>
      </c>
      <c r="I8" s="41">
        <v>846018259</v>
      </c>
      <c r="J8" s="39">
        <v>199987075</v>
      </c>
      <c r="K8" s="40">
        <v>1207751</v>
      </c>
      <c r="L8" s="41">
        <v>201194826</v>
      </c>
      <c r="M8" s="39">
        <v>264831758</v>
      </c>
      <c r="N8" s="40">
        <v>23717611</v>
      </c>
      <c r="O8" s="41">
        <v>288549369</v>
      </c>
      <c r="P8" s="39">
        <v>190341816</v>
      </c>
      <c r="Q8" s="40">
        <v>26176105</v>
      </c>
      <c r="R8" s="41">
        <v>216517921</v>
      </c>
      <c r="S8" s="39">
        <v>297994337</v>
      </c>
      <c r="T8" s="40">
        <v>507033</v>
      </c>
      <c r="U8" s="41">
        <v>298501370</v>
      </c>
      <c r="V8" s="39">
        <v>1348762000</v>
      </c>
      <c r="W8" s="40">
        <v>12746000</v>
      </c>
      <c r="X8" s="41">
        <v>1361508000</v>
      </c>
      <c r="Y8" s="39">
        <v>231608478</v>
      </c>
      <c r="Z8" s="40">
        <v>110620724</v>
      </c>
      <c r="AA8" s="41">
        <v>342229202</v>
      </c>
      <c r="AB8" s="39">
        <v>404720681</v>
      </c>
      <c r="AC8" s="40">
        <v>105556028</v>
      </c>
      <c r="AD8" s="41">
        <v>510276709</v>
      </c>
      <c r="AE8" s="39">
        <v>298122082</v>
      </c>
      <c r="AF8" s="40">
        <v>149293165</v>
      </c>
      <c r="AG8" s="41">
        <v>447415247</v>
      </c>
      <c r="AH8" s="39">
        <v>159199700</v>
      </c>
      <c r="AI8" s="40">
        <v>5944441</v>
      </c>
      <c r="AJ8" s="41">
        <v>165144141</v>
      </c>
      <c r="AK8" s="39">
        <v>41817100</v>
      </c>
      <c r="AL8" s="40">
        <v>1457169</v>
      </c>
      <c r="AM8" s="41">
        <v>43274269</v>
      </c>
      <c r="AN8" s="39">
        <v>96981864</v>
      </c>
      <c r="AO8" s="40">
        <v>42763427</v>
      </c>
      <c r="AP8" s="41">
        <v>139745291</v>
      </c>
      <c r="AQ8" s="39">
        <v>263084461</v>
      </c>
      <c r="AR8" s="40">
        <v>9410864</v>
      </c>
      <c r="AS8" s="41">
        <v>272495325</v>
      </c>
      <c r="AT8" s="39">
        <v>186787900</v>
      </c>
      <c r="AU8" s="40">
        <v>450303</v>
      </c>
      <c r="AV8" s="41">
        <v>187238203</v>
      </c>
      <c r="AW8" s="39">
        <v>324292294</v>
      </c>
      <c r="AX8" s="40">
        <v>11312193</v>
      </c>
      <c r="AY8" s="41">
        <v>335604487</v>
      </c>
      <c r="AZ8" s="39">
        <v>217020772</v>
      </c>
      <c r="BA8" s="40">
        <v>100710116</v>
      </c>
      <c r="BB8" s="41">
        <v>317730888</v>
      </c>
      <c r="BC8" s="39">
        <v>170797964</v>
      </c>
      <c r="BD8" s="40">
        <v>40115763</v>
      </c>
      <c r="BE8" s="41">
        <v>210913727</v>
      </c>
      <c r="BF8" s="39">
        <v>101056485</v>
      </c>
      <c r="BG8" s="40">
        <v>38815721</v>
      </c>
      <c r="BH8" s="41">
        <v>139872206</v>
      </c>
      <c r="BI8" s="39">
        <v>355427000</v>
      </c>
      <c r="BJ8" s="40">
        <v>2158000</v>
      </c>
      <c r="BK8" s="41">
        <v>357585000</v>
      </c>
      <c r="BL8" s="39">
        <v>24082833</v>
      </c>
      <c r="BM8" s="40">
        <v>1510743</v>
      </c>
      <c r="BN8" s="41">
        <v>25593576</v>
      </c>
      <c r="BO8" s="39">
        <v>86072976</v>
      </c>
      <c r="BP8" s="40">
        <v>22375099</v>
      </c>
      <c r="BQ8" s="41">
        <v>108448075</v>
      </c>
      <c r="BR8" s="39">
        <v>119452652</v>
      </c>
      <c r="BS8" s="40">
        <v>44814689</v>
      </c>
      <c r="BT8" s="41">
        <v>164267341</v>
      </c>
      <c r="BU8" s="39">
        <v>95791916</v>
      </c>
      <c r="BV8" s="40">
        <v>40307830</v>
      </c>
      <c r="BW8" s="41">
        <v>136099746</v>
      </c>
      <c r="BX8" s="39">
        <v>82475784</v>
      </c>
      <c r="BY8" s="40">
        <v>1071574</v>
      </c>
      <c r="BZ8" s="41">
        <v>83547358</v>
      </c>
      <c r="CA8" s="39">
        <v>127644265</v>
      </c>
      <c r="CB8" s="40">
        <v>22116587</v>
      </c>
      <c r="CC8" s="41">
        <v>149760852</v>
      </c>
      <c r="CD8" s="39">
        <v>119511152</v>
      </c>
      <c r="CE8" s="40">
        <v>1237841</v>
      </c>
      <c r="CF8" s="41">
        <v>120748993</v>
      </c>
      <c r="CG8" s="39">
        <v>80409039</v>
      </c>
      <c r="CH8" s="40">
        <v>2606938</v>
      </c>
      <c r="CI8" s="41">
        <v>83015977</v>
      </c>
      <c r="CJ8" s="39">
        <v>134227237</v>
      </c>
      <c r="CK8" s="40">
        <v>15975492</v>
      </c>
      <c r="CL8" s="41">
        <v>150202729</v>
      </c>
      <c r="CM8" s="39">
        <v>227937056</v>
      </c>
      <c r="CN8" s="40">
        <v>4616806</v>
      </c>
      <c r="CO8" s="41">
        <v>232553862</v>
      </c>
      <c r="CP8" s="39">
        <v>223497822</v>
      </c>
      <c r="CQ8" s="40">
        <v>131157681</v>
      </c>
      <c r="CR8" s="41">
        <v>354655503</v>
      </c>
      <c r="CS8" s="39">
        <v>164660000</v>
      </c>
      <c r="CT8" s="40">
        <v>25000</v>
      </c>
      <c r="CU8" s="41">
        <v>164685000</v>
      </c>
      <c r="CV8" s="39">
        <v>203117247</v>
      </c>
      <c r="CW8" s="40">
        <v>89387020</v>
      </c>
      <c r="CX8" s="41">
        <v>292504267</v>
      </c>
      <c r="CY8" s="39">
        <v>128947522</v>
      </c>
      <c r="CZ8" s="40">
        <v>315512</v>
      </c>
      <c r="DA8" s="41">
        <v>129263034</v>
      </c>
      <c r="DB8" s="39">
        <v>27448087</v>
      </c>
      <c r="DC8" s="40">
        <v>1548423</v>
      </c>
      <c r="DD8" s="41">
        <v>28996510</v>
      </c>
      <c r="DE8" s="39">
        <v>58958767</v>
      </c>
      <c r="DF8" s="40">
        <v>33285373</v>
      </c>
      <c r="DG8" s="41">
        <v>92244140</v>
      </c>
      <c r="DH8" s="39">
        <v>146913160</v>
      </c>
      <c r="DI8" s="40">
        <v>79842392</v>
      </c>
      <c r="DJ8" s="41">
        <v>226755552</v>
      </c>
      <c r="DK8" s="39">
        <v>217395895</v>
      </c>
      <c r="DL8" s="40">
        <v>2222244</v>
      </c>
      <c r="DM8" s="41">
        <v>219618139</v>
      </c>
      <c r="DN8" s="39">
        <v>29638355</v>
      </c>
      <c r="DO8" s="40">
        <v>15569824</v>
      </c>
      <c r="DP8" s="41">
        <v>45208179</v>
      </c>
      <c r="DQ8" s="39">
        <v>75089699</v>
      </c>
      <c r="DR8" s="40">
        <v>2769070</v>
      </c>
      <c r="DS8" s="41">
        <v>77858769</v>
      </c>
      <c r="DT8" s="39">
        <v>64862254</v>
      </c>
      <c r="DU8" s="40">
        <v>507885</v>
      </c>
      <c r="DV8" s="41">
        <v>65370139</v>
      </c>
      <c r="DW8" s="39">
        <v>136218161</v>
      </c>
      <c r="DX8" s="40">
        <v>46030141</v>
      </c>
      <c r="DY8" s="41">
        <v>182248302</v>
      </c>
      <c r="DZ8" s="39">
        <v>232361964</v>
      </c>
      <c r="EA8" s="40">
        <v>5579996</v>
      </c>
      <c r="EB8" s="41">
        <v>237941960</v>
      </c>
      <c r="EC8" s="39">
        <v>121054331</v>
      </c>
      <c r="ED8" s="40">
        <v>0</v>
      </c>
      <c r="EE8" s="41">
        <v>121054331</v>
      </c>
      <c r="EF8" s="27" cm="1">
        <f t="array" ref="EF8">SUMPRODUCT((D8:EE8)*($D$5:$EE$5="Regulated"))</f>
        <v>9128122116</v>
      </c>
      <c r="EG8" s="27" cm="1">
        <f t="array" ref="EG8">SUMPRODUCT((D8:EE8)*($D$5:$EE$5="Unregulated"))</f>
        <v>1312959352</v>
      </c>
      <c r="EH8" s="33">
        <f t="shared" ref="EH8:EH35" si="0">EF8+EG8</f>
        <v>10441081468</v>
      </c>
    </row>
    <row r="9" spans="1:138" ht="23.65" customHeight="1">
      <c r="A9" s="32"/>
      <c r="B9" s="28" t="s">
        <v>46</v>
      </c>
      <c r="C9" s="29" t="s">
        <v>47</v>
      </c>
      <c r="D9" s="39">
        <v>4875223</v>
      </c>
      <c r="E9" s="40">
        <v>0</v>
      </c>
      <c r="F9" s="41">
        <v>4875223</v>
      </c>
      <c r="G9" s="39">
        <v>5658764</v>
      </c>
      <c r="H9" s="40">
        <v>0</v>
      </c>
      <c r="I9" s="41">
        <v>5658764</v>
      </c>
      <c r="J9" s="39">
        <v>2007124</v>
      </c>
      <c r="K9" s="40">
        <v>487</v>
      </c>
      <c r="L9" s="41">
        <v>2007611</v>
      </c>
      <c r="M9" s="39">
        <v>6168002</v>
      </c>
      <c r="N9" s="40">
        <v>116353</v>
      </c>
      <c r="O9" s="41">
        <v>6284355</v>
      </c>
      <c r="P9" s="39">
        <v>1653521</v>
      </c>
      <c r="Q9" s="40">
        <v>0</v>
      </c>
      <c r="R9" s="41">
        <v>1653521</v>
      </c>
      <c r="S9" s="39">
        <v>5123076</v>
      </c>
      <c r="T9" s="40">
        <v>0</v>
      </c>
      <c r="U9" s="41">
        <v>5123076</v>
      </c>
      <c r="V9" s="39">
        <v>3940000</v>
      </c>
      <c r="W9" s="40">
        <v>0</v>
      </c>
      <c r="X9" s="41">
        <v>3940000</v>
      </c>
      <c r="Y9" s="39">
        <v>3324603</v>
      </c>
      <c r="Z9" s="40">
        <v>0</v>
      </c>
      <c r="AA9" s="41">
        <v>3324603</v>
      </c>
      <c r="AB9" s="39">
        <v>2441594</v>
      </c>
      <c r="AC9" s="40">
        <v>0</v>
      </c>
      <c r="AD9" s="41">
        <v>2441594</v>
      </c>
      <c r="AE9" s="39">
        <v>2784431</v>
      </c>
      <c r="AF9" s="40">
        <v>0</v>
      </c>
      <c r="AG9" s="41">
        <v>2784431</v>
      </c>
      <c r="AH9" s="39">
        <v>3134406</v>
      </c>
      <c r="AI9" s="40">
        <v>0</v>
      </c>
      <c r="AJ9" s="41">
        <v>3134406</v>
      </c>
      <c r="AK9" s="39">
        <v>546464</v>
      </c>
      <c r="AL9" s="40">
        <v>0</v>
      </c>
      <c r="AM9" s="41">
        <v>546464</v>
      </c>
      <c r="AN9" s="39">
        <v>749154</v>
      </c>
      <c r="AO9" s="40">
        <v>0</v>
      </c>
      <c r="AP9" s="41">
        <v>749154</v>
      </c>
      <c r="AQ9" s="39">
        <v>5828082</v>
      </c>
      <c r="AR9" s="40">
        <v>0</v>
      </c>
      <c r="AS9" s="41">
        <v>5828082</v>
      </c>
      <c r="AT9" s="39">
        <v>2262844</v>
      </c>
      <c r="AU9" s="40">
        <v>0</v>
      </c>
      <c r="AV9" s="41">
        <v>2262844</v>
      </c>
      <c r="AW9" s="39">
        <v>596878</v>
      </c>
      <c r="AX9" s="40">
        <v>0</v>
      </c>
      <c r="AY9" s="41">
        <v>596878</v>
      </c>
      <c r="AZ9" s="39">
        <v>1833460</v>
      </c>
      <c r="BA9" s="40">
        <v>0</v>
      </c>
      <c r="BB9" s="41">
        <v>1833460</v>
      </c>
      <c r="BC9" s="39">
        <v>2856405</v>
      </c>
      <c r="BD9" s="40">
        <v>0</v>
      </c>
      <c r="BE9" s="41">
        <v>2856405</v>
      </c>
      <c r="BF9" s="39">
        <v>632431</v>
      </c>
      <c r="BG9" s="40">
        <v>0</v>
      </c>
      <c r="BH9" s="41">
        <v>632431</v>
      </c>
      <c r="BI9" s="39">
        <v>2091000</v>
      </c>
      <c r="BJ9" s="40">
        <v>0</v>
      </c>
      <c r="BK9" s="41">
        <v>2091000</v>
      </c>
      <c r="BL9" s="39">
        <v>47224</v>
      </c>
      <c r="BM9" s="40">
        <v>0</v>
      </c>
      <c r="BN9" s="41">
        <v>47224</v>
      </c>
      <c r="BO9" s="39">
        <v>476320</v>
      </c>
      <c r="BP9" s="40">
        <v>0</v>
      </c>
      <c r="BQ9" s="41">
        <v>476320</v>
      </c>
      <c r="BR9" s="39">
        <v>710663</v>
      </c>
      <c r="BS9" s="40">
        <v>0</v>
      </c>
      <c r="BT9" s="41">
        <v>710663</v>
      </c>
      <c r="BU9" s="39">
        <v>1667925</v>
      </c>
      <c r="BV9" s="40">
        <v>0</v>
      </c>
      <c r="BW9" s="41">
        <v>1667925</v>
      </c>
      <c r="BX9" s="39">
        <v>662029</v>
      </c>
      <c r="BY9" s="40">
        <v>1911</v>
      </c>
      <c r="BZ9" s="41">
        <v>663940</v>
      </c>
      <c r="CA9" s="39">
        <v>994408</v>
      </c>
      <c r="CB9" s="40">
        <v>0</v>
      </c>
      <c r="CC9" s="41">
        <v>994408</v>
      </c>
      <c r="CD9" s="39">
        <v>997765</v>
      </c>
      <c r="CE9" s="40">
        <v>0</v>
      </c>
      <c r="CF9" s="41">
        <v>997765</v>
      </c>
      <c r="CG9" s="39">
        <v>816200</v>
      </c>
      <c r="CH9" s="40">
        <v>0</v>
      </c>
      <c r="CI9" s="41">
        <v>816200</v>
      </c>
      <c r="CJ9" s="39">
        <v>1156453</v>
      </c>
      <c r="CK9" s="40">
        <v>0</v>
      </c>
      <c r="CL9" s="41">
        <v>1156453</v>
      </c>
      <c r="CM9" s="39">
        <v>1641187</v>
      </c>
      <c r="CN9" s="40">
        <v>0</v>
      </c>
      <c r="CO9" s="41">
        <v>1641187</v>
      </c>
      <c r="CP9" s="39">
        <v>508478</v>
      </c>
      <c r="CQ9" s="40">
        <v>0</v>
      </c>
      <c r="CR9" s="41">
        <v>508478</v>
      </c>
      <c r="CS9" s="39">
        <v>1460000</v>
      </c>
      <c r="CT9" s="40">
        <v>0</v>
      </c>
      <c r="CU9" s="41">
        <v>1460000</v>
      </c>
      <c r="CV9" s="39">
        <v>919850</v>
      </c>
      <c r="CW9" s="40">
        <v>6313</v>
      </c>
      <c r="CX9" s="41">
        <v>926163</v>
      </c>
      <c r="CY9" s="39">
        <v>2068976</v>
      </c>
      <c r="CZ9" s="40">
        <v>0</v>
      </c>
      <c r="DA9" s="41">
        <v>2068976</v>
      </c>
      <c r="DB9" s="39">
        <v>266996</v>
      </c>
      <c r="DC9" s="40">
        <v>0</v>
      </c>
      <c r="DD9" s="41">
        <v>266996</v>
      </c>
      <c r="DE9" s="39">
        <v>130985</v>
      </c>
      <c r="DF9" s="40">
        <v>0</v>
      </c>
      <c r="DG9" s="41">
        <v>130985</v>
      </c>
      <c r="DH9" s="39">
        <v>2208141</v>
      </c>
      <c r="DI9" s="40">
        <v>0</v>
      </c>
      <c r="DJ9" s="41">
        <v>2208141</v>
      </c>
      <c r="DK9" s="39">
        <v>1480571</v>
      </c>
      <c r="DL9" s="40">
        <v>23625</v>
      </c>
      <c r="DM9" s="41">
        <v>1504196</v>
      </c>
      <c r="DN9" s="39">
        <v>2299215</v>
      </c>
      <c r="DO9" s="40">
        <v>773703</v>
      </c>
      <c r="DP9" s="41">
        <v>3072918</v>
      </c>
      <c r="DQ9" s="39">
        <v>915864</v>
      </c>
      <c r="DR9" s="40">
        <v>30264</v>
      </c>
      <c r="DS9" s="41">
        <v>946128</v>
      </c>
      <c r="DT9" s="39">
        <v>358738</v>
      </c>
      <c r="DU9" s="40">
        <v>0</v>
      </c>
      <c r="DV9" s="41">
        <v>358738</v>
      </c>
      <c r="DW9" s="39">
        <v>1688295</v>
      </c>
      <c r="DX9" s="40">
        <v>0</v>
      </c>
      <c r="DY9" s="41">
        <v>1688295</v>
      </c>
      <c r="DZ9" s="39">
        <v>3781957</v>
      </c>
      <c r="EA9" s="40">
        <v>0</v>
      </c>
      <c r="EB9" s="41">
        <v>3781957</v>
      </c>
      <c r="EC9" s="39">
        <v>1270227</v>
      </c>
      <c r="ED9" s="40">
        <v>0</v>
      </c>
      <c r="EE9" s="41">
        <v>1270227</v>
      </c>
      <c r="EF9" s="27" cm="1">
        <f t="array" ref="EF9">SUMPRODUCT((D9:EE9)*($D$5:$EE$5="Regulated"))</f>
        <v>87035929</v>
      </c>
      <c r="EG9" s="27" cm="1">
        <f t="array" ref="EG9">SUMPRODUCT((D9:EE9)*($D$5:$EE$5="Unregulated"))</f>
        <v>952656</v>
      </c>
      <c r="EH9" s="33">
        <f t="shared" si="0"/>
        <v>87988585</v>
      </c>
    </row>
    <row r="10" spans="1:138" ht="23.65" customHeight="1">
      <c r="A10" s="32"/>
      <c r="B10" s="28" t="s">
        <v>48</v>
      </c>
      <c r="C10" s="29" t="s">
        <v>49</v>
      </c>
      <c r="D10" s="39">
        <v>529475</v>
      </c>
      <c r="E10" s="40">
        <v>0</v>
      </c>
      <c r="F10" s="41">
        <v>529475</v>
      </c>
      <c r="G10" s="39">
        <v>15853501</v>
      </c>
      <c r="H10" s="40">
        <v>529</v>
      </c>
      <c r="I10" s="41">
        <v>15854030</v>
      </c>
      <c r="J10" s="39">
        <v>7059484</v>
      </c>
      <c r="K10" s="40">
        <v>14849</v>
      </c>
      <c r="L10" s="41">
        <v>7074333</v>
      </c>
      <c r="M10" s="39">
        <v>1461975</v>
      </c>
      <c r="N10" s="40">
        <v>357562</v>
      </c>
      <c r="O10" s="41">
        <v>1819537</v>
      </c>
      <c r="P10" s="39">
        <v>2164226</v>
      </c>
      <c r="Q10" s="40">
        <v>0</v>
      </c>
      <c r="R10" s="41">
        <v>2164226</v>
      </c>
      <c r="S10" s="39">
        <v>1527084</v>
      </c>
      <c r="T10" s="40">
        <v>0</v>
      </c>
      <c r="U10" s="41">
        <v>1527084</v>
      </c>
      <c r="V10" s="39">
        <v>4620000</v>
      </c>
      <c r="W10" s="40">
        <v>0</v>
      </c>
      <c r="X10" s="41">
        <v>4620000</v>
      </c>
      <c r="Y10" s="39">
        <v>4578773</v>
      </c>
      <c r="Z10" s="40">
        <v>0</v>
      </c>
      <c r="AA10" s="41">
        <v>4578773</v>
      </c>
      <c r="AB10" s="39">
        <v>3817976</v>
      </c>
      <c r="AC10" s="40">
        <v>0</v>
      </c>
      <c r="AD10" s="41">
        <v>3817976</v>
      </c>
      <c r="AE10" s="39">
        <v>1330885</v>
      </c>
      <c r="AF10" s="40">
        <v>2786356</v>
      </c>
      <c r="AG10" s="41">
        <v>4117241</v>
      </c>
      <c r="AH10" s="39">
        <v>5273933</v>
      </c>
      <c r="AI10" s="40">
        <v>0</v>
      </c>
      <c r="AJ10" s="41">
        <v>5273933</v>
      </c>
      <c r="AK10" s="39">
        <v>149408</v>
      </c>
      <c r="AL10" s="40">
        <v>375</v>
      </c>
      <c r="AM10" s="41">
        <v>149783</v>
      </c>
      <c r="AN10" s="39">
        <v>598713</v>
      </c>
      <c r="AO10" s="40">
        <v>926592</v>
      </c>
      <c r="AP10" s="41">
        <v>1525305</v>
      </c>
      <c r="AQ10" s="39">
        <v>3242889</v>
      </c>
      <c r="AR10" s="40">
        <v>0</v>
      </c>
      <c r="AS10" s="41">
        <v>3242889</v>
      </c>
      <c r="AT10" s="39">
        <v>2284718</v>
      </c>
      <c r="AU10" s="40">
        <v>0</v>
      </c>
      <c r="AV10" s="41">
        <v>2284718</v>
      </c>
      <c r="AW10" s="39">
        <v>1391963</v>
      </c>
      <c r="AX10" s="40">
        <v>0</v>
      </c>
      <c r="AY10" s="41">
        <v>1391963</v>
      </c>
      <c r="AZ10" s="39">
        <v>882686</v>
      </c>
      <c r="BA10" s="40">
        <v>1678802</v>
      </c>
      <c r="BB10" s="41">
        <v>2561488</v>
      </c>
      <c r="BC10" s="39">
        <v>1080996</v>
      </c>
      <c r="BD10" s="40">
        <v>0</v>
      </c>
      <c r="BE10" s="41">
        <v>1080996</v>
      </c>
      <c r="BF10" s="39">
        <v>636074</v>
      </c>
      <c r="BG10" s="40">
        <v>685783</v>
      </c>
      <c r="BH10" s="41">
        <v>1321857</v>
      </c>
      <c r="BI10" s="39">
        <v>2734000</v>
      </c>
      <c r="BJ10" s="40">
        <v>0</v>
      </c>
      <c r="BK10" s="41">
        <v>2734000</v>
      </c>
      <c r="BL10" s="39">
        <v>109784</v>
      </c>
      <c r="BM10" s="40">
        <v>0</v>
      </c>
      <c r="BN10" s="41">
        <v>109784</v>
      </c>
      <c r="BO10" s="39">
        <v>1426574</v>
      </c>
      <c r="BP10" s="40">
        <v>0</v>
      </c>
      <c r="BQ10" s="41">
        <v>1426574</v>
      </c>
      <c r="BR10" s="39">
        <v>-77124</v>
      </c>
      <c r="BS10" s="40">
        <v>0</v>
      </c>
      <c r="BT10" s="41">
        <v>-77124</v>
      </c>
      <c r="BU10" s="39">
        <v>689371</v>
      </c>
      <c r="BV10" s="40">
        <v>1038210</v>
      </c>
      <c r="BW10" s="41">
        <v>1727581</v>
      </c>
      <c r="BX10" s="39">
        <v>2236881</v>
      </c>
      <c r="BY10" s="40">
        <v>0</v>
      </c>
      <c r="BZ10" s="41">
        <v>2236881</v>
      </c>
      <c r="CA10" s="39">
        <v>2422369</v>
      </c>
      <c r="CB10" s="40">
        <v>0</v>
      </c>
      <c r="CC10" s="41">
        <v>2422369</v>
      </c>
      <c r="CD10" s="39">
        <v>1483467</v>
      </c>
      <c r="CE10" s="40">
        <v>0</v>
      </c>
      <c r="CF10" s="41">
        <v>1483467</v>
      </c>
      <c r="CG10" s="39">
        <v>5748</v>
      </c>
      <c r="CH10" s="40">
        <v>0</v>
      </c>
      <c r="CI10" s="41">
        <v>5748</v>
      </c>
      <c r="CJ10" s="39">
        <v>-1817908</v>
      </c>
      <c r="CK10" s="40">
        <v>0</v>
      </c>
      <c r="CL10" s="41">
        <v>-1817908</v>
      </c>
      <c r="CM10" s="39">
        <v>4485916</v>
      </c>
      <c r="CN10" s="40">
        <v>0</v>
      </c>
      <c r="CO10" s="41">
        <v>4485916</v>
      </c>
      <c r="CP10" s="39">
        <v>1852792</v>
      </c>
      <c r="CQ10" s="40">
        <v>0</v>
      </c>
      <c r="CR10" s="41">
        <v>1852792</v>
      </c>
      <c r="CS10" s="39">
        <v>2547000</v>
      </c>
      <c r="CT10" s="40">
        <v>0</v>
      </c>
      <c r="CU10" s="41">
        <v>2547000</v>
      </c>
      <c r="CV10" s="39">
        <v>1901746</v>
      </c>
      <c r="CW10" s="40">
        <v>0</v>
      </c>
      <c r="CX10" s="41">
        <v>1901746</v>
      </c>
      <c r="CY10" s="39">
        <v>-494595</v>
      </c>
      <c r="CZ10" s="40">
        <v>0</v>
      </c>
      <c r="DA10" s="41">
        <v>-494595</v>
      </c>
      <c r="DB10" s="39">
        <v>1095164</v>
      </c>
      <c r="DC10" s="40">
        <v>0</v>
      </c>
      <c r="DD10" s="41">
        <v>1095164</v>
      </c>
      <c r="DE10" s="39">
        <v>691889</v>
      </c>
      <c r="DF10" s="40">
        <v>0</v>
      </c>
      <c r="DG10" s="41">
        <v>691889</v>
      </c>
      <c r="DH10" s="39">
        <v>1406244</v>
      </c>
      <c r="DI10" s="40">
        <v>1953170</v>
      </c>
      <c r="DJ10" s="41">
        <v>3359414</v>
      </c>
      <c r="DK10" s="39">
        <v>3068628</v>
      </c>
      <c r="DL10" s="40">
        <v>202014</v>
      </c>
      <c r="DM10" s="41">
        <v>3270642</v>
      </c>
      <c r="DN10" s="39">
        <v>-13004</v>
      </c>
      <c r="DO10" s="40">
        <v>506904</v>
      </c>
      <c r="DP10" s="41">
        <v>493900</v>
      </c>
      <c r="DQ10" s="39">
        <v>710153</v>
      </c>
      <c r="DR10" s="40">
        <v>24566</v>
      </c>
      <c r="DS10" s="41">
        <v>734719</v>
      </c>
      <c r="DT10" s="39">
        <v>980713</v>
      </c>
      <c r="DU10" s="40">
        <v>0</v>
      </c>
      <c r="DV10" s="41">
        <v>980713</v>
      </c>
      <c r="DW10" s="39">
        <v>1060155</v>
      </c>
      <c r="DX10" s="40">
        <v>887331</v>
      </c>
      <c r="DY10" s="41">
        <v>1947486</v>
      </c>
      <c r="DZ10" s="39">
        <v>5052817</v>
      </c>
      <c r="EA10" s="40">
        <v>0</v>
      </c>
      <c r="EB10" s="41">
        <v>5052817</v>
      </c>
      <c r="EC10" s="39">
        <v>3558650</v>
      </c>
      <c r="ED10" s="40">
        <v>0</v>
      </c>
      <c r="EE10" s="41">
        <v>3558650</v>
      </c>
      <c r="EF10" s="27" cm="1">
        <f t="array" ref="EF10">SUMPRODUCT((D10:EE10)*($D$5:$EE$5="Regulated"))</f>
        <v>95602189</v>
      </c>
      <c r="EG10" s="27" cm="1">
        <f t="array" ref="EG10">SUMPRODUCT((D10:EE10)*($D$5:$EE$5="Unregulated"))</f>
        <v>11063043</v>
      </c>
      <c r="EH10" s="33">
        <f t="shared" si="0"/>
        <v>106665232</v>
      </c>
    </row>
    <row r="11" spans="1:138" ht="23.65" customHeight="1">
      <c r="A11" s="32"/>
      <c r="B11" s="28" t="s">
        <v>50</v>
      </c>
      <c r="C11" s="29" t="s">
        <v>51</v>
      </c>
      <c r="D11" s="39">
        <v>7961894</v>
      </c>
      <c r="E11" s="40">
        <v>536375</v>
      </c>
      <c r="F11" s="41">
        <v>8498269</v>
      </c>
      <c r="G11" s="39">
        <v>2570098</v>
      </c>
      <c r="H11" s="40">
        <v>0</v>
      </c>
      <c r="I11" s="41">
        <v>2570098</v>
      </c>
      <c r="J11" s="39">
        <v>739432</v>
      </c>
      <c r="K11" s="40">
        <v>179</v>
      </c>
      <c r="L11" s="41">
        <v>739611</v>
      </c>
      <c r="M11" s="39">
        <v>7890123</v>
      </c>
      <c r="N11" s="40">
        <v>2784737</v>
      </c>
      <c r="O11" s="41">
        <v>10674860</v>
      </c>
      <c r="P11" s="39">
        <v>2164288</v>
      </c>
      <c r="Q11" s="40">
        <v>241229</v>
      </c>
      <c r="R11" s="41">
        <v>2405517</v>
      </c>
      <c r="S11" s="39">
        <v>4889970</v>
      </c>
      <c r="T11" s="40">
        <v>0</v>
      </c>
      <c r="U11" s="41">
        <v>4889970</v>
      </c>
      <c r="V11" s="39">
        <v>20767000</v>
      </c>
      <c r="W11" s="40">
        <v>0</v>
      </c>
      <c r="X11" s="41">
        <v>20767000</v>
      </c>
      <c r="Y11" s="39">
        <v>3897680</v>
      </c>
      <c r="Z11" s="40">
        <v>700592</v>
      </c>
      <c r="AA11" s="41">
        <v>4598272</v>
      </c>
      <c r="AB11" s="39">
        <v>3399902</v>
      </c>
      <c r="AC11" s="40">
        <v>0</v>
      </c>
      <c r="AD11" s="41">
        <v>3399902</v>
      </c>
      <c r="AE11" s="39">
        <v>4907211</v>
      </c>
      <c r="AF11" s="40">
        <v>986478</v>
      </c>
      <c r="AG11" s="41">
        <v>5893689</v>
      </c>
      <c r="AH11" s="39">
        <v>1521187</v>
      </c>
      <c r="AI11" s="40">
        <v>0</v>
      </c>
      <c r="AJ11" s="41">
        <v>1521187</v>
      </c>
      <c r="AK11" s="39">
        <v>1670299</v>
      </c>
      <c r="AL11" s="40">
        <v>6217</v>
      </c>
      <c r="AM11" s="41">
        <v>1676516</v>
      </c>
      <c r="AN11" s="39">
        <v>2051499</v>
      </c>
      <c r="AO11" s="40">
        <v>417421</v>
      </c>
      <c r="AP11" s="41">
        <v>2468920</v>
      </c>
      <c r="AQ11" s="39">
        <v>-32678</v>
      </c>
      <c r="AR11" s="40">
        <v>47966</v>
      </c>
      <c r="AS11" s="41">
        <v>15288</v>
      </c>
      <c r="AT11" s="39">
        <v>1492978</v>
      </c>
      <c r="AU11" s="40">
        <v>0</v>
      </c>
      <c r="AV11" s="41">
        <v>1492978</v>
      </c>
      <c r="AW11" s="39">
        <v>1448769</v>
      </c>
      <c r="AX11" s="40">
        <v>0</v>
      </c>
      <c r="AY11" s="41">
        <v>1448769</v>
      </c>
      <c r="AZ11" s="39">
        <v>3365195</v>
      </c>
      <c r="BA11" s="40">
        <v>768695</v>
      </c>
      <c r="BB11" s="41">
        <v>4133890</v>
      </c>
      <c r="BC11" s="39">
        <v>2763499</v>
      </c>
      <c r="BD11" s="40">
        <v>328494</v>
      </c>
      <c r="BE11" s="41">
        <v>3091993</v>
      </c>
      <c r="BF11" s="39">
        <v>1725537</v>
      </c>
      <c r="BG11" s="40">
        <v>335952</v>
      </c>
      <c r="BH11" s="41">
        <v>2061489</v>
      </c>
      <c r="BI11" s="39">
        <v>8029000</v>
      </c>
      <c r="BJ11" s="40">
        <v>0</v>
      </c>
      <c r="BK11" s="41">
        <v>8029000</v>
      </c>
      <c r="BL11" s="39">
        <v>212866</v>
      </c>
      <c r="BM11" s="40">
        <v>0</v>
      </c>
      <c r="BN11" s="41">
        <v>212866</v>
      </c>
      <c r="BO11" s="39">
        <v>464973</v>
      </c>
      <c r="BP11" s="40">
        <v>111249</v>
      </c>
      <c r="BQ11" s="41">
        <v>576222</v>
      </c>
      <c r="BR11" s="39">
        <v>960239</v>
      </c>
      <c r="BS11" s="40">
        <v>0</v>
      </c>
      <c r="BT11" s="41">
        <v>960239</v>
      </c>
      <c r="BU11" s="39">
        <v>3134632</v>
      </c>
      <c r="BV11" s="40">
        <v>712413</v>
      </c>
      <c r="BW11" s="41">
        <v>3847045</v>
      </c>
      <c r="BX11" s="39">
        <v>527569</v>
      </c>
      <c r="BY11" s="40">
        <v>1522</v>
      </c>
      <c r="BZ11" s="41">
        <v>529091</v>
      </c>
      <c r="CA11" s="39">
        <v>1090967</v>
      </c>
      <c r="CB11" s="40">
        <v>0</v>
      </c>
      <c r="CC11" s="41">
        <v>1090967</v>
      </c>
      <c r="CD11" s="39">
        <v>888495</v>
      </c>
      <c r="CE11" s="40">
        <v>0</v>
      </c>
      <c r="CF11" s="41">
        <v>888495</v>
      </c>
      <c r="CG11" s="39">
        <v>850772</v>
      </c>
      <c r="CH11" s="40">
        <v>0</v>
      </c>
      <c r="CI11" s="41">
        <v>850772</v>
      </c>
      <c r="CJ11" s="39">
        <v>1151764</v>
      </c>
      <c r="CK11" s="40">
        <v>0</v>
      </c>
      <c r="CL11" s="41">
        <v>1151764</v>
      </c>
      <c r="CM11" s="39">
        <v>1094053</v>
      </c>
      <c r="CN11" s="40">
        <v>0</v>
      </c>
      <c r="CO11" s="41">
        <v>1094053</v>
      </c>
      <c r="CP11" s="39">
        <v>780975</v>
      </c>
      <c r="CQ11" s="40">
        <v>0</v>
      </c>
      <c r="CR11" s="41">
        <v>780975</v>
      </c>
      <c r="CS11" s="39">
        <v>2276000</v>
      </c>
      <c r="CT11" s="40">
        <v>0</v>
      </c>
      <c r="CU11" s="41">
        <v>2276000</v>
      </c>
      <c r="CV11" s="39">
        <v>668439</v>
      </c>
      <c r="CW11" s="40">
        <v>4587</v>
      </c>
      <c r="CX11" s="41">
        <v>673026</v>
      </c>
      <c r="CY11" s="39">
        <v>3853357</v>
      </c>
      <c r="CZ11" s="40">
        <v>8834</v>
      </c>
      <c r="DA11" s="41">
        <v>3862191</v>
      </c>
      <c r="DB11" s="39">
        <v>230110</v>
      </c>
      <c r="DC11" s="40">
        <v>0</v>
      </c>
      <c r="DD11" s="41">
        <v>230110</v>
      </c>
      <c r="DE11" s="39">
        <v>153870</v>
      </c>
      <c r="DF11" s="40">
        <v>239</v>
      </c>
      <c r="DG11" s="41">
        <v>154109</v>
      </c>
      <c r="DH11" s="39">
        <v>3173919</v>
      </c>
      <c r="DI11" s="40">
        <v>727904</v>
      </c>
      <c r="DJ11" s="41">
        <v>3901823</v>
      </c>
      <c r="DK11" s="39">
        <v>886910</v>
      </c>
      <c r="DL11" s="40">
        <v>13908</v>
      </c>
      <c r="DM11" s="41">
        <v>900818</v>
      </c>
      <c r="DN11" s="39">
        <v>3855</v>
      </c>
      <c r="DO11" s="40">
        <v>0</v>
      </c>
      <c r="DP11" s="41">
        <v>3855</v>
      </c>
      <c r="DQ11" s="39">
        <v>1670443</v>
      </c>
      <c r="DR11" s="40">
        <v>118315</v>
      </c>
      <c r="DS11" s="41">
        <v>1788758</v>
      </c>
      <c r="DT11" s="39">
        <v>239869</v>
      </c>
      <c r="DU11" s="40">
        <v>0</v>
      </c>
      <c r="DV11" s="41">
        <v>239869</v>
      </c>
      <c r="DW11" s="39">
        <v>3917968</v>
      </c>
      <c r="DX11" s="40">
        <v>651611</v>
      </c>
      <c r="DY11" s="41">
        <v>4569579</v>
      </c>
      <c r="DZ11" s="39">
        <v>1933876</v>
      </c>
      <c r="EA11" s="40">
        <v>0</v>
      </c>
      <c r="EB11" s="41">
        <v>1933876</v>
      </c>
      <c r="EC11" s="39">
        <v>168027</v>
      </c>
      <c r="ED11" s="40">
        <v>0</v>
      </c>
      <c r="EE11" s="41">
        <v>168027</v>
      </c>
      <c r="EF11" s="27" cm="1">
        <f t="array" ref="EF11">SUMPRODUCT((D11:EE11)*($D$5:$EE$5="Regulated"))</f>
        <v>113556831</v>
      </c>
      <c r="EG11" s="27" cm="1">
        <f t="array" ref="EG11">SUMPRODUCT((D11:EE11)*($D$5:$EE$5="Unregulated"))</f>
        <v>9504917</v>
      </c>
      <c r="EH11" s="33">
        <f t="shared" si="0"/>
        <v>123061748</v>
      </c>
    </row>
    <row r="12" spans="1:138" ht="23.65" customHeight="1">
      <c r="A12" s="32"/>
      <c r="B12" s="28" t="s">
        <v>52</v>
      </c>
      <c r="C12" s="29" t="s">
        <v>53</v>
      </c>
      <c r="D12" s="39">
        <v>1982079</v>
      </c>
      <c r="E12" s="40">
        <v>350491</v>
      </c>
      <c r="F12" s="41">
        <v>2332570</v>
      </c>
      <c r="G12" s="39">
        <v>7200356</v>
      </c>
      <c r="H12" s="40">
        <v>18450</v>
      </c>
      <c r="I12" s="41">
        <v>7218806</v>
      </c>
      <c r="J12" s="39">
        <v>2601736</v>
      </c>
      <c r="K12" s="40">
        <v>5472</v>
      </c>
      <c r="L12" s="41">
        <v>2607208</v>
      </c>
      <c r="M12" s="39">
        <v>1701697</v>
      </c>
      <c r="N12" s="40">
        <v>345704</v>
      </c>
      <c r="O12" s="41">
        <v>2047401</v>
      </c>
      <c r="P12" s="39">
        <v>3743226</v>
      </c>
      <c r="Q12" s="40">
        <v>530876</v>
      </c>
      <c r="R12" s="41">
        <v>4274102</v>
      </c>
      <c r="S12" s="39">
        <v>1457598</v>
      </c>
      <c r="T12" s="40">
        <v>0</v>
      </c>
      <c r="U12" s="41">
        <v>1457598</v>
      </c>
      <c r="V12" s="39">
        <v>9910000</v>
      </c>
      <c r="W12" s="40">
        <v>0</v>
      </c>
      <c r="X12" s="41">
        <v>9910000</v>
      </c>
      <c r="Y12" s="39">
        <v>5260483</v>
      </c>
      <c r="Z12" s="40">
        <v>2562583</v>
      </c>
      <c r="AA12" s="41">
        <v>7823066</v>
      </c>
      <c r="AB12" s="39">
        <v>2599971</v>
      </c>
      <c r="AC12" s="40">
        <v>184</v>
      </c>
      <c r="AD12" s="41">
        <v>2600155</v>
      </c>
      <c r="AE12" s="39">
        <v>1027673</v>
      </c>
      <c r="AF12" s="40">
        <v>75507</v>
      </c>
      <c r="AG12" s="41">
        <v>1103180</v>
      </c>
      <c r="AH12" s="39">
        <v>2559540</v>
      </c>
      <c r="AI12" s="40">
        <v>895675</v>
      </c>
      <c r="AJ12" s="41">
        <v>3455215</v>
      </c>
      <c r="AK12" s="39">
        <v>1003895</v>
      </c>
      <c r="AL12" s="40">
        <v>3393</v>
      </c>
      <c r="AM12" s="41">
        <v>1007288</v>
      </c>
      <c r="AN12" s="39">
        <v>704306</v>
      </c>
      <c r="AO12" s="40">
        <v>0</v>
      </c>
      <c r="AP12" s="41">
        <v>704306</v>
      </c>
      <c r="AQ12" s="39">
        <v>-3623827</v>
      </c>
      <c r="AR12" s="40">
        <v>-16160</v>
      </c>
      <c r="AS12" s="41">
        <v>-3639987</v>
      </c>
      <c r="AT12" s="39">
        <v>1507282</v>
      </c>
      <c r="AU12" s="40">
        <v>0</v>
      </c>
      <c r="AV12" s="41">
        <v>1507282</v>
      </c>
      <c r="AW12" s="39">
        <v>1932038</v>
      </c>
      <c r="AX12" s="40">
        <v>0</v>
      </c>
      <c r="AY12" s="41">
        <v>1932038</v>
      </c>
      <c r="AZ12" s="39">
        <v>548754</v>
      </c>
      <c r="BA12" s="40">
        <v>56964</v>
      </c>
      <c r="BB12" s="41">
        <v>605718</v>
      </c>
      <c r="BC12" s="39">
        <v>1147486</v>
      </c>
      <c r="BD12" s="40">
        <v>699703</v>
      </c>
      <c r="BE12" s="41">
        <v>1847189</v>
      </c>
      <c r="BF12" s="39">
        <v>1030765</v>
      </c>
      <c r="BG12" s="40">
        <v>0</v>
      </c>
      <c r="BH12" s="41">
        <v>1030765</v>
      </c>
      <c r="BI12" s="39">
        <v>4235000</v>
      </c>
      <c r="BJ12" s="40">
        <v>0</v>
      </c>
      <c r="BK12" s="41">
        <v>4235000</v>
      </c>
      <c r="BL12" s="39">
        <v>494836</v>
      </c>
      <c r="BM12" s="40">
        <v>0</v>
      </c>
      <c r="BN12" s="41">
        <v>494836</v>
      </c>
      <c r="BO12" s="39">
        <v>1583056</v>
      </c>
      <c r="BP12" s="40">
        <v>39693</v>
      </c>
      <c r="BQ12" s="41">
        <v>1622749</v>
      </c>
      <c r="BR12" s="39">
        <v>2075697</v>
      </c>
      <c r="BS12" s="40">
        <v>941818</v>
      </c>
      <c r="BT12" s="41">
        <v>3017515</v>
      </c>
      <c r="BU12" s="39">
        <v>363649</v>
      </c>
      <c r="BV12" s="40">
        <v>0</v>
      </c>
      <c r="BW12" s="41">
        <v>363649</v>
      </c>
      <c r="BX12" s="39">
        <v>1785113</v>
      </c>
      <c r="BY12" s="40">
        <v>0</v>
      </c>
      <c r="BZ12" s="41">
        <v>1785113</v>
      </c>
      <c r="CA12" s="39">
        <v>1965446</v>
      </c>
      <c r="CB12" s="40">
        <v>0</v>
      </c>
      <c r="CC12" s="41">
        <v>1965446</v>
      </c>
      <c r="CD12" s="39">
        <v>1321005</v>
      </c>
      <c r="CE12" s="40">
        <v>0</v>
      </c>
      <c r="CF12" s="41">
        <v>1321005</v>
      </c>
      <c r="CG12" s="39">
        <v>13978</v>
      </c>
      <c r="CH12" s="40">
        <v>11196</v>
      </c>
      <c r="CI12" s="41">
        <v>25174</v>
      </c>
      <c r="CJ12" s="39">
        <v>4631438</v>
      </c>
      <c r="CK12" s="40">
        <v>7464490</v>
      </c>
      <c r="CL12" s="41">
        <v>12095928</v>
      </c>
      <c r="CM12" s="39">
        <v>2990417</v>
      </c>
      <c r="CN12" s="40">
        <v>0</v>
      </c>
      <c r="CO12" s="41">
        <v>2990417</v>
      </c>
      <c r="CP12" s="39">
        <v>1978461</v>
      </c>
      <c r="CQ12" s="40">
        <v>1003617</v>
      </c>
      <c r="CR12" s="41">
        <v>2982078</v>
      </c>
      <c r="CS12" s="39">
        <v>1511000</v>
      </c>
      <c r="CT12" s="40">
        <v>0</v>
      </c>
      <c r="CU12" s="41">
        <v>1511000</v>
      </c>
      <c r="CV12" s="39">
        <v>1377951</v>
      </c>
      <c r="CW12" s="40">
        <v>1243299</v>
      </c>
      <c r="CX12" s="41">
        <v>2621250</v>
      </c>
      <c r="CY12" s="39">
        <v>-402284</v>
      </c>
      <c r="CZ12" s="40">
        <v>-193</v>
      </c>
      <c r="DA12" s="41">
        <v>-402477</v>
      </c>
      <c r="DB12" s="39">
        <v>943867</v>
      </c>
      <c r="DC12" s="40">
        <v>82108</v>
      </c>
      <c r="DD12" s="41">
        <v>1025975</v>
      </c>
      <c r="DE12" s="39">
        <v>2420442</v>
      </c>
      <c r="DF12" s="40">
        <v>41923</v>
      </c>
      <c r="DG12" s="41">
        <v>2462365</v>
      </c>
      <c r="DH12" s="39">
        <v>984968</v>
      </c>
      <c r="DI12" s="40">
        <v>0</v>
      </c>
      <c r="DJ12" s="41">
        <v>984968</v>
      </c>
      <c r="DK12" s="39">
        <v>1847867</v>
      </c>
      <c r="DL12" s="40">
        <v>118899</v>
      </c>
      <c r="DM12" s="41">
        <v>1966766</v>
      </c>
      <c r="DN12" s="39">
        <v>0</v>
      </c>
      <c r="DO12" s="40">
        <v>0</v>
      </c>
      <c r="DP12" s="41">
        <v>0</v>
      </c>
      <c r="DQ12" s="39">
        <v>1160620</v>
      </c>
      <c r="DR12" s="40">
        <v>68157</v>
      </c>
      <c r="DS12" s="41">
        <v>1228777</v>
      </c>
      <c r="DT12" s="39">
        <v>656540</v>
      </c>
      <c r="DU12" s="40">
        <v>0</v>
      </c>
      <c r="DV12" s="41">
        <v>656540</v>
      </c>
      <c r="DW12" s="39">
        <v>679921</v>
      </c>
      <c r="DX12" s="40">
        <v>0</v>
      </c>
      <c r="DY12" s="41">
        <v>679921</v>
      </c>
      <c r="DZ12" s="39">
        <v>2583721</v>
      </c>
      <c r="EA12" s="40">
        <v>374345</v>
      </c>
      <c r="EB12" s="41">
        <v>2958066</v>
      </c>
      <c r="EC12" s="39">
        <v>470746</v>
      </c>
      <c r="ED12" s="40">
        <v>0</v>
      </c>
      <c r="EE12" s="41">
        <v>470746</v>
      </c>
      <c r="EF12" s="27" cm="1">
        <f t="array" ref="EF12">SUMPRODUCT((D12:EE12)*($D$5:$EE$5="Regulated"))</f>
        <v>81968513</v>
      </c>
      <c r="EG12" s="27" cm="1">
        <f t="array" ref="EG12">SUMPRODUCT((D12:EE12)*($D$5:$EE$5="Unregulated"))</f>
        <v>16918194</v>
      </c>
      <c r="EH12" s="33">
        <f t="shared" si="0"/>
        <v>98886707</v>
      </c>
    </row>
    <row r="13" spans="1:138" ht="23.65" customHeight="1">
      <c r="A13" s="32"/>
      <c r="B13" s="28" t="s">
        <v>54</v>
      </c>
      <c r="C13" s="29" t="s">
        <v>55</v>
      </c>
      <c r="D13" s="39">
        <v>8231352</v>
      </c>
      <c r="E13" s="40">
        <v>0</v>
      </c>
      <c r="F13" s="41">
        <v>8231352</v>
      </c>
      <c r="G13" s="39">
        <v>48068738</v>
      </c>
      <c r="H13" s="40">
        <v>0</v>
      </c>
      <c r="I13" s="41">
        <v>48068738</v>
      </c>
      <c r="J13" s="39">
        <v>3182096</v>
      </c>
      <c r="K13" s="40">
        <v>0</v>
      </c>
      <c r="L13" s="41">
        <v>3182096</v>
      </c>
      <c r="M13" s="39">
        <v>13087908</v>
      </c>
      <c r="N13" s="40">
        <v>0</v>
      </c>
      <c r="O13" s="41">
        <v>13087908</v>
      </c>
      <c r="P13" s="39">
        <v>13305291</v>
      </c>
      <c r="Q13" s="40">
        <v>0</v>
      </c>
      <c r="R13" s="41">
        <v>13305291</v>
      </c>
      <c r="S13" s="39">
        <v>11538008</v>
      </c>
      <c r="T13" s="40">
        <v>0</v>
      </c>
      <c r="U13" s="41">
        <v>11538008</v>
      </c>
      <c r="V13" s="39">
        <v>151012000</v>
      </c>
      <c r="W13" s="40">
        <v>0</v>
      </c>
      <c r="X13" s="41">
        <v>151012000</v>
      </c>
      <c r="Y13" s="39">
        <v>10343696</v>
      </c>
      <c r="Z13" s="40">
        <v>0</v>
      </c>
      <c r="AA13" s="41">
        <v>10343696</v>
      </c>
      <c r="AB13" s="39">
        <v>0</v>
      </c>
      <c r="AC13" s="40">
        <v>0</v>
      </c>
      <c r="AD13" s="41">
        <v>0</v>
      </c>
      <c r="AE13" s="39">
        <v>18239262</v>
      </c>
      <c r="AF13" s="40">
        <v>0</v>
      </c>
      <c r="AG13" s="41">
        <v>18239262</v>
      </c>
      <c r="AH13" s="39">
        <v>7745446</v>
      </c>
      <c r="AI13" s="40">
        <v>0</v>
      </c>
      <c r="AJ13" s="41">
        <v>7745446</v>
      </c>
      <c r="AK13" s="39">
        <v>756395</v>
      </c>
      <c r="AL13" s="40">
        <v>0</v>
      </c>
      <c r="AM13" s="41">
        <v>756395</v>
      </c>
      <c r="AN13" s="39">
        <v>5308759</v>
      </c>
      <c r="AO13" s="40">
        <v>0</v>
      </c>
      <c r="AP13" s="41">
        <v>5308759</v>
      </c>
      <c r="AQ13" s="39">
        <v>9071037</v>
      </c>
      <c r="AR13" s="40">
        <v>0</v>
      </c>
      <c r="AS13" s="41">
        <v>9071037</v>
      </c>
      <c r="AT13" s="39">
        <v>8499750</v>
      </c>
      <c r="AU13" s="40">
        <v>0</v>
      </c>
      <c r="AV13" s="41">
        <v>8499750</v>
      </c>
      <c r="AW13" s="39">
        <v>13857480</v>
      </c>
      <c r="AX13" s="40">
        <v>0</v>
      </c>
      <c r="AY13" s="41">
        <v>13857480</v>
      </c>
      <c r="AZ13" s="39">
        <v>14343094</v>
      </c>
      <c r="BA13" s="40">
        <v>0</v>
      </c>
      <c r="BB13" s="41">
        <v>14343094</v>
      </c>
      <c r="BC13" s="39">
        <v>11213212</v>
      </c>
      <c r="BD13" s="40">
        <v>0</v>
      </c>
      <c r="BE13" s="41">
        <v>11213212</v>
      </c>
      <c r="BF13" s="39">
        <v>2238791</v>
      </c>
      <c r="BG13" s="40">
        <v>0</v>
      </c>
      <c r="BH13" s="41">
        <v>2238791</v>
      </c>
      <c r="BI13" s="39">
        <v>23380000</v>
      </c>
      <c r="BJ13" s="40">
        <v>0</v>
      </c>
      <c r="BK13" s="41">
        <v>23380000</v>
      </c>
      <c r="BL13" s="39">
        <v>392855</v>
      </c>
      <c r="BM13" s="40">
        <v>0</v>
      </c>
      <c r="BN13" s="41">
        <v>392855</v>
      </c>
      <c r="BO13" s="39">
        <v>3321523</v>
      </c>
      <c r="BP13" s="40">
        <v>0</v>
      </c>
      <c r="BQ13" s="41">
        <v>3321523</v>
      </c>
      <c r="BR13" s="39">
        <v>5271702</v>
      </c>
      <c r="BS13" s="40">
        <v>0</v>
      </c>
      <c r="BT13" s="41">
        <v>5271702</v>
      </c>
      <c r="BU13" s="39">
        <v>6982957</v>
      </c>
      <c r="BV13" s="40">
        <v>0</v>
      </c>
      <c r="BW13" s="41">
        <v>6982957</v>
      </c>
      <c r="BX13" s="39">
        <v>-545495</v>
      </c>
      <c r="BY13" s="40">
        <v>0</v>
      </c>
      <c r="BZ13" s="41">
        <v>-545495</v>
      </c>
      <c r="CA13" s="39">
        <v>4346805</v>
      </c>
      <c r="CB13" s="40">
        <v>0</v>
      </c>
      <c r="CC13" s="41">
        <v>4346805</v>
      </c>
      <c r="CD13" s="39">
        <v>4587632</v>
      </c>
      <c r="CE13" s="40">
        <v>0</v>
      </c>
      <c r="CF13" s="41">
        <v>4587632</v>
      </c>
      <c r="CG13" s="39">
        <v>2927526</v>
      </c>
      <c r="CH13" s="40">
        <v>0</v>
      </c>
      <c r="CI13" s="41">
        <v>2927526</v>
      </c>
      <c r="CJ13" s="39">
        <v>0</v>
      </c>
      <c r="CK13" s="40">
        <v>0</v>
      </c>
      <c r="CL13" s="41">
        <v>0</v>
      </c>
      <c r="CM13" s="39">
        <v>10873496</v>
      </c>
      <c r="CN13" s="40">
        <v>0</v>
      </c>
      <c r="CO13" s="41">
        <v>10873496</v>
      </c>
      <c r="CP13" s="39">
        <v>13998411</v>
      </c>
      <c r="CQ13" s="40">
        <v>0</v>
      </c>
      <c r="CR13" s="41">
        <v>13998411</v>
      </c>
      <c r="CS13" s="39">
        <v>12423000</v>
      </c>
      <c r="CT13" s="40">
        <v>0</v>
      </c>
      <c r="CU13" s="41">
        <v>12423000</v>
      </c>
      <c r="CV13" s="39">
        <v>6147046</v>
      </c>
      <c r="CW13" s="40">
        <v>0</v>
      </c>
      <c r="CX13" s="41">
        <v>6147046</v>
      </c>
      <c r="CY13" s="39">
        <v>7342453</v>
      </c>
      <c r="CZ13" s="40">
        <v>0</v>
      </c>
      <c r="DA13" s="41">
        <v>7342453</v>
      </c>
      <c r="DB13" s="39">
        <v>1099863</v>
      </c>
      <c r="DC13" s="40">
        <v>0</v>
      </c>
      <c r="DD13" s="41">
        <v>1099863</v>
      </c>
      <c r="DE13" s="39">
        <v>1297443</v>
      </c>
      <c r="DF13" s="40">
        <v>0</v>
      </c>
      <c r="DG13" s="41">
        <v>1297443</v>
      </c>
      <c r="DH13" s="39">
        <v>4944852</v>
      </c>
      <c r="DI13" s="40">
        <v>0</v>
      </c>
      <c r="DJ13" s="41">
        <v>4944852</v>
      </c>
      <c r="DK13" s="39">
        <v>12568747</v>
      </c>
      <c r="DL13" s="40">
        <v>0</v>
      </c>
      <c r="DM13" s="41">
        <v>12568747</v>
      </c>
      <c r="DN13" s="39">
        <v>3594808</v>
      </c>
      <c r="DO13" s="40">
        <v>0</v>
      </c>
      <c r="DP13" s="41">
        <v>3594808</v>
      </c>
      <c r="DQ13" s="39">
        <v>4094659</v>
      </c>
      <c r="DR13" s="40">
        <v>0</v>
      </c>
      <c r="DS13" s="41">
        <v>4094659</v>
      </c>
      <c r="DT13" s="39">
        <v>3402935</v>
      </c>
      <c r="DU13" s="40">
        <v>0</v>
      </c>
      <c r="DV13" s="41">
        <v>3402935</v>
      </c>
      <c r="DW13" s="39">
        <v>9186044</v>
      </c>
      <c r="DX13" s="40">
        <v>0</v>
      </c>
      <c r="DY13" s="41">
        <v>9186044</v>
      </c>
      <c r="DZ13" s="39">
        <v>9666355</v>
      </c>
      <c r="EA13" s="40">
        <v>0</v>
      </c>
      <c r="EB13" s="41">
        <v>9666355</v>
      </c>
      <c r="EC13" s="39">
        <v>10117360</v>
      </c>
      <c r="ED13" s="40">
        <v>0</v>
      </c>
      <c r="EE13" s="41">
        <v>10117360</v>
      </c>
      <c r="EF13" s="27" cm="1">
        <f t="array" ref="EF13">SUMPRODUCT((D13:EE13)*($D$5:$EE$5="Regulated"))</f>
        <v>511465292</v>
      </c>
      <c r="EG13" s="27" cm="1">
        <f t="array" ref="EG13">SUMPRODUCT((D13:EE13)*($D$5:$EE$5="Unregulated"))</f>
        <v>0</v>
      </c>
      <c r="EH13" s="33">
        <f t="shared" si="0"/>
        <v>511465292</v>
      </c>
    </row>
    <row r="14" spans="1:138" ht="23.65" customHeight="1">
      <c r="A14" s="32"/>
      <c r="B14" s="28" t="s">
        <v>56</v>
      </c>
      <c r="C14" s="29" t="s">
        <v>57</v>
      </c>
      <c r="D14" s="39">
        <v>1974081</v>
      </c>
      <c r="E14" s="40">
        <v>0</v>
      </c>
      <c r="F14" s="41">
        <v>1974081</v>
      </c>
      <c r="G14" s="39">
        <v>19697625</v>
      </c>
      <c r="H14" s="40">
        <v>0</v>
      </c>
      <c r="I14" s="41">
        <v>19697625</v>
      </c>
      <c r="J14" s="39">
        <v>6460481</v>
      </c>
      <c r="K14" s="40">
        <v>0</v>
      </c>
      <c r="L14" s="41">
        <v>6460481</v>
      </c>
      <c r="M14" s="39">
        <v>734118</v>
      </c>
      <c r="N14" s="40">
        <v>165093</v>
      </c>
      <c r="O14" s="41">
        <v>899211</v>
      </c>
      <c r="P14" s="39">
        <v>854369</v>
      </c>
      <c r="Q14" s="40">
        <v>0</v>
      </c>
      <c r="R14" s="41">
        <v>854369</v>
      </c>
      <c r="S14" s="39">
        <v>4671937</v>
      </c>
      <c r="T14" s="40">
        <v>0</v>
      </c>
      <c r="U14" s="41">
        <v>4671937</v>
      </c>
      <c r="V14" s="39">
        <v>19645000</v>
      </c>
      <c r="W14" s="40">
        <v>0</v>
      </c>
      <c r="X14" s="41">
        <v>19645000</v>
      </c>
      <c r="Y14" s="39">
        <v>5013935</v>
      </c>
      <c r="Z14" s="40">
        <v>0</v>
      </c>
      <c r="AA14" s="41">
        <v>5013935</v>
      </c>
      <c r="AB14" s="39">
        <v>4190695</v>
      </c>
      <c r="AC14" s="40">
        <v>0</v>
      </c>
      <c r="AD14" s="41">
        <v>4190695</v>
      </c>
      <c r="AE14" s="39">
        <v>3353404</v>
      </c>
      <c r="AF14" s="40">
        <v>0</v>
      </c>
      <c r="AG14" s="41">
        <v>3353404</v>
      </c>
      <c r="AH14" s="39">
        <v>1708019</v>
      </c>
      <c r="AI14" s="40">
        <v>0</v>
      </c>
      <c r="AJ14" s="41">
        <v>1708019</v>
      </c>
      <c r="AK14" s="39">
        <v>209700</v>
      </c>
      <c r="AL14" s="40">
        <v>0</v>
      </c>
      <c r="AM14" s="41">
        <v>209700</v>
      </c>
      <c r="AN14" s="39">
        <v>427770</v>
      </c>
      <c r="AO14" s="40">
        <v>0</v>
      </c>
      <c r="AP14" s="41">
        <v>427770</v>
      </c>
      <c r="AQ14" s="39">
        <v>2187606</v>
      </c>
      <c r="AR14" s="40">
        <v>0</v>
      </c>
      <c r="AS14" s="41">
        <v>2187606</v>
      </c>
      <c r="AT14" s="39">
        <v>1571411</v>
      </c>
      <c r="AU14" s="40">
        <v>0</v>
      </c>
      <c r="AV14" s="41">
        <v>1571411</v>
      </c>
      <c r="AW14" s="39">
        <v>4151755</v>
      </c>
      <c r="AX14" s="40">
        <v>0</v>
      </c>
      <c r="AY14" s="41">
        <v>4151755</v>
      </c>
      <c r="AZ14" s="39">
        <v>1763732</v>
      </c>
      <c r="BA14" s="40">
        <v>0</v>
      </c>
      <c r="BB14" s="41">
        <v>1763732</v>
      </c>
      <c r="BC14" s="39">
        <v>1062513</v>
      </c>
      <c r="BD14" s="40">
        <v>0</v>
      </c>
      <c r="BE14" s="41">
        <v>1062513</v>
      </c>
      <c r="BF14" s="39">
        <v>703432</v>
      </c>
      <c r="BG14" s="40">
        <v>0</v>
      </c>
      <c r="BH14" s="41">
        <v>703432</v>
      </c>
      <c r="BI14" s="39">
        <v>4682000</v>
      </c>
      <c r="BJ14" s="40">
        <v>0</v>
      </c>
      <c r="BK14" s="41">
        <v>4682000</v>
      </c>
      <c r="BL14" s="39">
        <v>226263</v>
      </c>
      <c r="BM14" s="40">
        <v>0</v>
      </c>
      <c r="BN14" s="41">
        <v>226263</v>
      </c>
      <c r="BO14" s="39">
        <v>0</v>
      </c>
      <c r="BP14" s="40">
        <v>0</v>
      </c>
      <c r="BQ14" s="41">
        <v>0</v>
      </c>
      <c r="BR14" s="39">
        <v>580385</v>
      </c>
      <c r="BS14" s="40">
        <v>0</v>
      </c>
      <c r="BT14" s="41">
        <v>580385</v>
      </c>
      <c r="BU14" s="39">
        <v>1413552</v>
      </c>
      <c r="BV14" s="40">
        <v>0</v>
      </c>
      <c r="BW14" s="41">
        <v>1413552</v>
      </c>
      <c r="BX14" s="39">
        <v>2171700</v>
      </c>
      <c r="BY14" s="40">
        <v>0</v>
      </c>
      <c r="BZ14" s="41">
        <v>2171700</v>
      </c>
      <c r="CA14" s="39">
        <v>1023278</v>
      </c>
      <c r="CB14" s="40">
        <v>0</v>
      </c>
      <c r="CC14" s="41">
        <v>1023278</v>
      </c>
      <c r="CD14" s="39">
        <v>6337215</v>
      </c>
      <c r="CE14" s="40">
        <v>0</v>
      </c>
      <c r="CF14" s="41">
        <v>6337215</v>
      </c>
      <c r="CG14" s="39">
        <v>617470</v>
      </c>
      <c r="CH14" s="40">
        <v>0</v>
      </c>
      <c r="CI14" s="41">
        <v>617470</v>
      </c>
      <c r="CJ14" s="39">
        <v>806593</v>
      </c>
      <c r="CK14" s="40">
        <v>0</v>
      </c>
      <c r="CL14" s="41">
        <v>806593</v>
      </c>
      <c r="CM14" s="39">
        <v>4155445</v>
      </c>
      <c r="CN14" s="40">
        <v>0</v>
      </c>
      <c r="CO14" s="41">
        <v>4155445</v>
      </c>
      <c r="CP14" s="39">
        <v>1813622</v>
      </c>
      <c r="CQ14" s="40">
        <v>0</v>
      </c>
      <c r="CR14" s="41">
        <v>1813622</v>
      </c>
      <c r="CS14" s="39">
        <v>1090000</v>
      </c>
      <c r="CT14" s="40">
        <v>0</v>
      </c>
      <c r="CU14" s="41">
        <v>1090000</v>
      </c>
      <c r="CV14" s="39">
        <v>4196473</v>
      </c>
      <c r="CW14" s="40">
        <v>0</v>
      </c>
      <c r="CX14" s="41">
        <v>4196473</v>
      </c>
      <c r="CY14" s="39">
        <v>4873925</v>
      </c>
      <c r="CZ14" s="40">
        <v>0</v>
      </c>
      <c r="DA14" s="41">
        <v>4873925</v>
      </c>
      <c r="DB14" s="39">
        <v>314737</v>
      </c>
      <c r="DC14" s="40">
        <v>0</v>
      </c>
      <c r="DD14" s="41">
        <v>314737</v>
      </c>
      <c r="DE14" s="39">
        <v>317839</v>
      </c>
      <c r="DF14" s="40">
        <v>0</v>
      </c>
      <c r="DG14" s="41">
        <v>317839</v>
      </c>
      <c r="DH14" s="39">
        <v>2191395</v>
      </c>
      <c r="DI14" s="40">
        <v>0</v>
      </c>
      <c r="DJ14" s="41">
        <v>2191395</v>
      </c>
      <c r="DK14" s="39">
        <v>2921515</v>
      </c>
      <c r="DL14" s="40">
        <v>0</v>
      </c>
      <c r="DM14" s="41">
        <v>2921515</v>
      </c>
      <c r="DN14" s="39">
        <v>735411</v>
      </c>
      <c r="DO14" s="40">
        <v>30000</v>
      </c>
      <c r="DP14" s="41">
        <v>765411</v>
      </c>
      <c r="DQ14" s="39">
        <v>261338</v>
      </c>
      <c r="DR14" s="40">
        <v>34015</v>
      </c>
      <c r="DS14" s="41">
        <v>295353</v>
      </c>
      <c r="DT14" s="39">
        <v>2276057</v>
      </c>
      <c r="DU14" s="40">
        <v>371091</v>
      </c>
      <c r="DV14" s="41">
        <v>2647148</v>
      </c>
      <c r="DW14" s="39">
        <v>1316939</v>
      </c>
      <c r="DX14" s="40">
        <v>0</v>
      </c>
      <c r="DY14" s="41">
        <v>1316939</v>
      </c>
      <c r="DZ14" s="39">
        <v>2187938</v>
      </c>
      <c r="EA14" s="40">
        <v>0</v>
      </c>
      <c r="EB14" s="41">
        <v>2187938</v>
      </c>
      <c r="EC14" s="39">
        <v>3269375</v>
      </c>
      <c r="ED14" s="40">
        <v>0</v>
      </c>
      <c r="EE14" s="41">
        <v>3269375</v>
      </c>
      <c r="EF14" s="27" cm="1">
        <f t="array" ref="EF14">SUMPRODUCT((D14:EE14)*($D$5:$EE$5="Regulated"))</f>
        <v>130162048</v>
      </c>
      <c r="EG14" s="27" cm="1">
        <f t="array" ref="EG14">SUMPRODUCT((D14:EE14)*($D$5:$EE$5="Unregulated"))</f>
        <v>600199</v>
      </c>
      <c r="EH14" s="33">
        <f t="shared" si="0"/>
        <v>130762247</v>
      </c>
    </row>
    <row r="15" spans="1:138" ht="23.65" customHeight="1">
      <c r="A15" s="32"/>
      <c r="B15" s="28" t="s">
        <v>58</v>
      </c>
      <c r="C15" s="29" t="s">
        <v>59</v>
      </c>
      <c r="D15" s="39">
        <v>-7295189</v>
      </c>
      <c r="E15" s="40">
        <v>0</v>
      </c>
      <c r="F15" s="41">
        <v>-7295189</v>
      </c>
      <c r="G15" s="39">
        <v>0</v>
      </c>
      <c r="H15" s="40">
        <v>0</v>
      </c>
      <c r="I15" s="41">
        <v>0</v>
      </c>
      <c r="J15" s="39">
        <v>0</v>
      </c>
      <c r="K15" s="40">
        <v>993</v>
      </c>
      <c r="L15" s="41">
        <v>993</v>
      </c>
      <c r="M15" s="39">
        <v>10448</v>
      </c>
      <c r="N15" s="40">
        <v>3223968</v>
      </c>
      <c r="O15" s="41">
        <v>3234416</v>
      </c>
      <c r="P15" s="39">
        <v>0</v>
      </c>
      <c r="Q15" s="40">
        <v>0</v>
      </c>
      <c r="R15" s="41">
        <v>0</v>
      </c>
      <c r="S15" s="39">
        <v>3225320</v>
      </c>
      <c r="T15" s="40">
        <v>0</v>
      </c>
      <c r="U15" s="41">
        <v>3225320</v>
      </c>
      <c r="V15" s="39">
        <v>0</v>
      </c>
      <c r="W15" s="40">
        <v>0</v>
      </c>
      <c r="X15" s="41">
        <v>0</v>
      </c>
      <c r="Y15" s="39">
        <v>-410500</v>
      </c>
      <c r="Z15" s="40">
        <v>0</v>
      </c>
      <c r="AA15" s="41">
        <v>-410500</v>
      </c>
      <c r="AB15" s="39">
        <v>37517186</v>
      </c>
      <c r="AC15" s="40">
        <v>0</v>
      </c>
      <c r="AD15" s="41">
        <v>37517186</v>
      </c>
      <c r="AE15" s="39">
        <v>1100197</v>
      </c>
      <c r="AF15" s="40">
        <v>17749611</v>
      </c>
      <c r="AG15" s="41">
        <v>18849808</v>
      </c>
      <c r="AH15" s="39">
        <v>-293024</v>
      </c>
      <c r="AI15" s="40">
        <v>0</v>
      </c>
      <c r="AJ15" s="41">
        <v>-293024</v>
      </c>
      <c r="AK15" s="39">
        <v>2990</v>
      </c>
      <c r="AL15" s="40">
        <v>0</v>
      </c>
      <c r="AM15" s="41">
        <v>2990</v>
      </c>
      <c r="AN15" s="39">
        <v>1757514</v>
      </c>
      <c r="AO15" s="40">
        <v>5273344</v>
      </c>
      <c r="AP15" s="41">
        <v>7030858</v>
      </c>
      <c r="AQ15" s="39">
        <v>1836869</v>
      </c>
      <c r="AR15" s="40">
        <v>0</v>
      </c>
      <c r="AS15" s="41">
        <v>1836869</v>
      </c>
      <c r="AT15" s="39">
        <v>4119176</v>
      </c>
      <c r="AU15" s="40">
        <v>0</v>
      </c>
      <c r="AV15" s="41">
        <v>4119176</v>
      </c>
      <c r="AW15" s="39">
        <v>6626418</v>
      </c>
      <c r="AX15" s="40">
        <v>0</v>
      </c>
      <c r="AY15" s="41">
        <v>6626418</v>
      </c>
      <c r="AZ15" s="39">
        <v>1328746</v>
      </c>
      <c r="BA15" s="40">
        <v>10198203</v>
      </c>
      <c r="BB15" s="41">
        <v>11526949</v>
      </c>
      <c r="BC15" s="39">
        <v>1490100</v>
      </c>
      <c r="BD15" s="40">
        <v>0</v>
      </c>
      <c r="BE15" s="41">
        <v>1490100</v>
      </c>
      <c r="BF15" s="39">
        <v>290491</v>
      </c>
      <c r="BG15" s="40">
        <v>3006599</v>
      </c>
      <c r="BH15" s="41">
        <v>3297090</v>
      </c>
      <c r="BI15" s="39">
        <v>662000</v>
      </c>
      <c r="BJ15" s="40">
        <v>0</v>
      </c>
      <c r="BK15" s="41">
        <v>662000</v>
      </c>
      <c r="BL15" s="39">
        <v>0</v>
      </c>
      <c r="BM15" s="40">
        <v>0</v>
      </c>
      <c r="BN15" s="41">
        <v>0</v>
      </c>
      <c r="BO15" s="39">
        <v>4118698</v>
      </c>
      <c r="BP15" s="40">
        <v>0</v>
      </c>
      <c r="BQ15" s="41">
        <v>4118698</v>
      </c>
      <c r="BR15" s="39">
        <v>3099730</v>
      </c>
      <c r="BS15" s="40">
        <v>0</v>
      </c>
      <c r="BT15" s="41">
        <v>3099730</v>
      </c>
      <c r="BU15" s="39">
        <v>-1459775</v>
      </c>
      <c r="BV15" s="40">
        <v>5262053</v>
      </c>
      <c r="BW15" s="41">
        <v>3802278</v>
      </c>
      <c r="BX15" s="39">
        <v>0</v>
      </c>
      <c r="BY15" s="40">
        <v>-499</v>
      </c>
      <c r="BZ15" s="41">
        <v>-499</v>
      </c>
      <c r="CA15" s="39">
        <v>1472674</v>
      </c>
      <c r="CB15" s="40">
        <v>2098</v>
      </c>
      <c r="CC15" s="41">
        <v>1474772</v>
      </c>
      <c r="CD15" s="39">
        <v>0</v>
      </c>
      <c r="CE15" s="40">
        <v>0</v>
      </c>
      <c r="CF15" s="41">
        <v>0</v>
      </c>
      <c r="CG15" s="39">
        <v>1901142</v>
      </c>
      <c r="CH15" s="40">
        <v>0</v>
      </c>
      <c r="CI15" s="41">
        <v>1901142</v>
      </c>
      <c r="CJ15" s="39">
        <v>11697276</v>
      </c>
      <c r="CK15" s="40">
        <v>5508</v>
      </c>
      <c r="CL15" s="41">
        <v>11702784</v>
      </c>
      <c r="CM15" s="39">
        <v>0</v>
      </c>
      <c r="CN15" s="40">
        <v>5204</v>
      </c>
      <c r="CO15" s="41">
        <v>5204</v>
      </c>
      <c r="CP15" s="39">
        <v>0</v>
      </c>
      <c r="CQ15" s="40">
        <v>24333710</v>
      </c>
      <c r="CR15" s="41">
        <v>24333710</v>
      </c>
      <c r="CS15" s="39">
        <v>20000</v>
      </c>
      <c r="CT15" s="40">
        <v>0</v>
      </c>
      <c r="CU15" s="41">
        <v>20000</v>
      </c>
      <c r="CV15" s="39">
        <v>0</v>
      </c>
      <c r="CW15" s="40">
        <v>14320</v>
      </c>
      <c r="CX15" s="41">
        <v>14320</v>
      </c>
      <c r="CY15" s="39">
        <v>-6078445</v>
      </c>
      <c r="CZ15" s="40">
        <v>0</v>
      </c>
      <c r="DA15" s="41">
        <v>-6078445</v>
      </c>
      <c r="DB15" s="39">
        <v>-1069248</v>
      </c>
      <c r="DC15" s="40">
        <v>0</v>
      </c>
      <c r="DD15" s="41">
        <v>-1069248</v>
      </c>
      <c r="DE15" s="39">
        <v>37660</v>
      </c>
      <c r="DF15" s="40">
        <v>0</v>
      </c>
      <c r="DG15" s="41">
        <v>37660</v>
      </c>
      <c r="DH15" s="39">
        <v>-271895</v>
      </c>
      <c r="DI15" s="40">
        <v>7196853</v>
      </c>
      <c r="DJ15" s="41">
        <v>6924958</v>
      </c>
      <c r="DK15" s="39">
        <v>0</v>
      </c>
      <c r="DL15" s="40">
        <v>779</v>
      </c>
      <c r="DM15" s="41">
        <v>779</v>
      </c>
      <c r="DN15" s="39">
        <v>0</v>
      </c>
      <c r="DO15" s="40">
        <v>1278011</v>
      </c>
      <c r="DP15" s="41">
        <v>1278011</v>
      </c>
      <c r="DQ15" s="39">
        <v>2367</v>
      </c>
      <c r="DR15" s="40">
        <v>321644</v>
      </c>
      <c r="DS15" s="41">
        <v>324011</v>
      </c>
      <c r="DT15" s="39">
        <v>309433</v>
      </c>
      <c r="DU15" s="40">
        <v>0</v>
      </c>
      <c r="DV15" s="41">
        <v>309433</v>
      </c>
      <c r="DW15" s="39">
        <v>-274480</v>
      </c>
      <c r="DX15" s="40">
        <v>8468271</v>
      </c>
      <c r="DY15" s="41">
        <v>8193791</v>
      </c>
      <c r="DZ15" s="39">
        <v>5620287</v>
      </c>
      <c r="EA15" s="40">
        <v>0</v>
      </c>
      <c r="EB15" s="41">
        <v>5620287</v>
      </c>
      <c r="EC15" s="39">
        <v>0</v>
      </c>
      <c r="ED15" s="40">
        <v>0</v>
      </c>
      <c r="EE15" s="41">
        <v>0</v>
      </c>
      <c r="EF15" s="27" cm="1">
        <f t="array" ref="EF15">SUMPRODUCT((D15:EE15)*($D$5:$EE$5="Regulated"))</f>
        <v>71094166</v>
      </c>
      <c r="EG15" s="27" cm="1">
        <f t="array" ref="EG15">SUMPRODUCT((D15:EE15)*($D$5:$EE$5="Unregulated"))</f>
        <v>86340670</v>
      </c>
      <c r="EH15" s="33">
        <f t="shared" si="0"/>
        <v>157434836</v>
      </c>
    </row>
    <row r="16" spans="1:138" ht="23.65" customHeight="1">
      <c r="A16" s="32"/>
      <c r="B16" s="28" t="s">
        <v>60</v>
      </c>
      <c r="C16" s="29" t="s">
        <v>61</v>
      </c>
      <c r="D16" s="39">
        <v>6382161</v>
      </c>
      <c r="E16" s="40">
        <v>0</v>
      </c>
      <c r="F16" s="41">
        <v>6382161</v>
      </c>
      <c r="G16" s="39">
        <v>22611108</v>
      </c>
      <c r="H16" s="40">
        <v>0</v>
      </c>
      <c r="I16" s="41">
        <v>22611108</v>
      </c>
      <c r="J16" s="39">
        <v>1142436</v>
      </c>
      <c r="K16" s="40">
        <v>0</v>
      </c>
      <c r="L16" s="41">
        <v>1142436</v>
      </c>
      <c r="M16" s="39">
        <v>4656021</v>
      </c>
      <c r="N16" s="40">
        <v>0</v>
      </c>
      <c r="O16" s="41">
        <v>4656021</v>
      </c>
      <c r="P16" s="39">
        <v>5747555</v>
      </c>
      <c r="Q16" s="40">
        <v>0</v>
      </c>
      <c r="R16" s="41">
        <v>5747555</v>
      </c>
      <c r="S16" s="39">
        <v>11013015</v>
      </c>
      <c r="T16" s="40">
        <v>0</v>
      </c>
      <c r="U16" s="41">
        <v>11013015</v>
      </c>
      <c r="V16" s="39">
        <v>2072000</v>
      </c>
      <c r="W16" s="40">
        <v>0</v>
      </c>
      <c r="X16" s="41">
        <v>2072000</v>
      </c>
      <c r="Y16" s="39">
        <v>12110122</v>
      </c>
      <c r="Z16" s="40">
        <v>0</v>
      </c>
      <c r="AA16" s="41">
        <v>12110122</v>
      </c>
      <c r="AB16" s="39">
        <v>0</v>
      </c>
      <c r="AC16" s="40">
        <v>0</v>
      </c>
      <c r="AD16" s="41">
        <v>0</v>
      </c>
      <c r="AE16" s="39">
        <v>12327492</v>
      </c>
      <c r="AF16" s="40">
        <v>0</v>
      </c>
      <c r="AG16" s="41">
        <v>12327492</v>
      </c>
      <c r="AH16" s="39">
        <v>3761006</v>
      </c>
      <c r="AI16" s="40">
        <v>0</v>
      </c>
      <c r="AJ16" s="41">
        <v>3761006</v>
      </c>
      <c r="AK16" s="39">
        <v>3938631</v>
      </c>
      <c r="AL16" s="40">
        <v>0</v>
      </c>
      <c r="AM16" s="41">
        <v>3938631</v>
      </c>
      <c r="AN16" s="39">
        <v>4123431</v>
      </c>
      <c r="AO16" s="40">
        <v>0</v>
      </c>
      <c r="AP16" s="41">
        <v>4123431</v>
      </c>
      <c r="AQ16" s="39">
        <v>5795893</v>
      </c>
      <c r="AR16" s="40">
        <v>0</v>
      </c>
      <c r="AS16" s="41">
        <v>5795893</v>
      </c>
      <c r="AT16" s="39">
        <v>5561696</v>
      </c>
      <c r="AU16" s="40">
        <v>0</v>
      </c>
      <c r="AV16" s="41">
        <v>5561696</v>
      </c>
      <c r="AW16" s="39">
        <v>8313043</v>
      </c>
      <c r="AX16" s="40">
        <v>0</v>
      </c>
      <c r="AY16" s="41">
        <v>8313043</v>
      </c>
      <c r="AZ16" s="39">
        <v>8444439</v>
      </c>
      <c r="BA16" s="40">
        <v>0</v>
      </c>
      <c r="BB16" s="41">
        <v>8444439</v>
      </c>
      <c r="BC16" s="39">
        <v>10620726</v>
      </c>
      <c r="BD16" s="40">
        <v>0</v>
      </c>
      <c r="BE16" s="41">
        <v>10620726</v>
      </c>
      <c r="BF16" s="39">
        <v>3799932</v>
      </c>
      <c r="BG16" s="40">
        <v>0</v>
      </c>
      <c r="BH16" s="41">
        <v>3799932</v>
      </c>
      <c r="BI16" s="39">
        <v>12032000</v>
      </c>
      <c r="BJ16" s="40">
        <v>0</v>
      </c>
      <c r="BK16" s="41">
        <v>12032000</v>
      </c>
      <c r="BL16" s="39">
        <v>1656878</v>
      </c>
      <c r="BM16" s="40">
        <v>0</v>
      </c>
      <c r="BN16" s="41">
        <v>1656878</v>
      </c>
      <c r="BO16" s="39">
        <v>3272004</v>
      </c>
      <c r="BP16" s="40">
        <v>0</v>
      </c>
      <c r="BQ16" s="41">
        <v>3272004</v>
      </c>
      <c r="BR16" s="39">
        <v>3817439</v>
      </c>
      <c r="BS16" s="40">
        <v>0</v>
      </c>
      <c r="BT16" s="41">
        <v>3817439</v>
      </c>
      <c r="BU16" s="39">
        <v>3249118</v>
      </c>
      <c r="BV16" s="40">
        <v>0</v>
      </c>
      <c r="BW16" s="41">
        <v>3249118</v>
      </c>
      <c r="BX16" s="39">
        <v>-423029</v>
      </c>
      <c r="BY16" s="40">
        <v>0</v>
      </c>
      <c r="BZ16" s="41">
        <v>-423029</v>
      </c>
      <c r="CA16" s="39">
        <v>4764737</v>
      </c>
      <c r="CB16" s="40">
        <v>0</v>
      </c>
      <c r="CC16" s="41">
        <v>4764737</v>
      </c>
      <c r="CD16" s="39">
        <v>3990604</v>
      </c>
      <c r="CE16" s="40">
        <v>0</v>
      </c>
      <c r="CF16" s="41">
        <v>3990604</v>
      </c>
      <c r="CG16" s="39">
        <v>2956709</v>
      </c>
      <c r="CH16" s="40">
        <v>0</v>
      </c>
      <c r="CI16" s="41">
        <v>2956709</v>
      </c>
      <c r="CJ16" s="39">
        <v>0</v>
      </c>
      <c r="CK16" s="40">
        <v>0</v>
      </c>
      <c r="CL16" s="41">
        <v>0</v>
      </c>
      <c r="CM16" s="39">
        <v>6888195</v>
      </c>
      <c r="CN16" s="40">
        <v>0</v>
      </c>
      <c r="CO16" s="41">
        <v>6888195</v>
      </c>
      <c r="CP16" s="39">
        <v>11322931</v>
      </c>
      <c r="CQ16" s="40">
        <v>0</v>
      </c>
      <c r="CR16" s="41">
        <v>11322931</v>
      </c>
      <c r="CS16" s="39">
        <v>3151000</v>
      </c>
      <c r="CT16" s="40">
        <v>0</v>
      </c>
      <c r="CU16" s="41">
        <v>3151000</v>
      </c>
      <c r="CV16" s="39">
        <v>4410557</v>
      </c>
      <c r="CW16" s="40">
        <v>0</v>
      </c>
      <c r="CX16" s="41">
        <v>4410557</v>
      </c>
      <c r="CY16" s="39">
        <v>3891510</v>
      </c>
      <c r="CZ16" s="40">
        <v>0</v>
      </c>
      <c r="DA16" s="41">
        <v>3891510</v>
      </c>
      <c r="DB16" s="39">
        <v>946325</v>
      </c>
      <c r="DC16" s="40">
        <v>0</v>
      </c>
      <c r="DD16" s="41">
        <v>946325</v>
      </c>
      <c r="DE16" s="39">
        <v>4481710</v>
      </c>
      <c r="DF16" s="40">
        <v>0</v>
      </c>
      <c r="DG16" s="41">
        <v>4481710</v>
      </c>
      <c r="DH16" s="39">
        <v>4037975</v>
      </c>
      <c r="DI16" s="40">
        <v>0</v>
      </c>
      <c r="DJ16" s="41">
        <v>4037975</v>
      </c>
      <c r="DK16" s="39">
        <v>7303755</v>
      </c>
      <c r="DL16" s="40">
        <v>0</v>
      </c>
      <c r="DM16" s="41">
        <v>7303755</v>
      </c>
      <c r="DN16" s="39">
        <v>0</v>
      </c>
      <c r="DO16" s="40">
        <v>0</v>
      </c>
      <c r="DP16" s="41">
        <v>0</v>
      </c>
      <c r="DQ16" s="39">
        <v>2032723</v>
      </c>
      <c r="DR16" s="40">
        <v>0</v>
      </c>
      <c r="DS16" s="41">
        <v>2032723</v>
      </c>
      <c r="DT16" s="39">
        <v>209403</v>
      </c>
      <c r="DU16" s="40">
        <v>0</v>
      </c>
      <c r="DV16" s="41">
        <v>209403</v>
      </c>
      <c r="DW16" s="39">
        <v>5217977</v>
      </c>
      <c r="DX16" s="40">
        <v>0</v>
      </c>
      <c r="DY16" s="41">
        <v>5217977</v>
      </c>
      <c r="DZ16" s="39">
        <v>4944303</v>
      </c>
      <c r="EA16" s="40">
        <v>0</v>
      </c>
      <c r="EB16" s="41">
        <v>4944303</v>
      </c>
      <c r="EC16" s="39">
        <v>1327839</v>
      </c>
      <c r="ED16" s="40">
        <v>0</v>
      </c>
      <c r="EE16" s="41">
        <v>1327839</v>
      </c>
      <c r="EF16" s="27" cm="1">
        <f t="array" ref="EF16">SUMPRODUCT((D16:EE16)*($D$5:$EE$5="Regulated"))</f>
        <v>227903370</v>
      </c>
      <c r="EG16" s="27" cm="1">
        <f t="array" ref="EG16">SUMPRODUCT((D16:EE16)*($D$5:$EE$5="Unregulated"))</f>
        <v>0</v>
      </c>
      <c r="EH16" s="33">
        <f t="shared" si="0"/>
        <v>227903370</v>
      </c>
    </row>
    <row r="17" spans="1:138" ht="23.65" customHeight="1">
      <c r="A17" s="32"/>
      <c r="B17" s="28" t="s">
        <v>62</v>
      </c>
      <c r="C17" s="29" t="s">
        <v>63</v>
      </c>
      <c r="D17" s="39">
        <v>2595107</v>
      </c>
      <c r="E17" s="40">
        <v>754882</v>
      </c>
      <c r="F17" s="41">
        <v>3349989</v>
      </c>
      <c r="G17" s="39">
        <v>0</v>
      </c>
      <c r="H17" s="40">
        <v>0</v>
      </c>
      <c r="I17" s="41">
        <v>0</v>
      </c>
      <c r="J17" s="39">
        <v>2381066</v>
      </c>
      <c r="K17" s="40">
        <v>0</v>
      </c>
      <c r="L17" s="41">
        <v>2381066</v>
      </c>
      <c r="M17" s="39">
        <v>1121952</v>
      </c>
      <c r="N17" s="40">
        <v>293285</v>
      </c>
      <c r="O17" s="41">
        <v>1415237</v>
      </c>
      <c r="P17" s="39">
        <v>1344428</v>
      </c>
      <c r="Q17" s="40">
        <v>239269</v>
      </c>
      <c r="R17" s="41">
        <v>1583697</v>
      </c>
      <c r="S17" s="39">
        <v>0</v>
      </c>
      <c r="T17" s="40">
        <v>0</v>
      </c>
      <c r="U17" s="41">
        <v>0</v>
      </c>
      <c r="V17" s="39">
        <v>15485000</v>
      </c>
      <c r="W17" s="40">
        <v>0</v>
      </c>
      <c r="X17" s="41">
        <v>15485000</v>
      </c>
      <c r="Y17" s="39">
        <v>5914558</v>
      </c>
      <c r="Z17" s="40">
        <v>2093838</v>
      </c>
      <c r="AA17" s="41">
        <v>8008396</v>
      </c>
      <c r="AB17" s="39">
        <v>5191158</v>
      </c>
      <c r="AC17" s="40">
        <v>0</v>
      </c>
      <c r="AD17" s="41">
        <v>5191158</v>
      </c>
      <c r="AE17" s="39">
        <v>3423300</v>
      </c>
      <c r="AF17" s="40">
        <v>0</v>
      </c>
      <c r="AG17" s="41">
        <v>3423300</v>
      </c>
      <c r="AH17" s="39">
        <v>835234</v>
      </c>
      <c r="AI17" s="40">
        <v>0</v>
      </c>
      <c r="AJ17" s="41">
        <v>835234</v>
      </c>
      <c r="AK17" s="39">
        <v>652963</v>
      </c>
      <c r="AL17" s="40">
        <v>127924</v>
      </c>
      <c r="AM17" s="41">
        <v>780887</v>
      </c>
      <c r="AN17" s="39">
        <v>1244442</v>
      </c>
      <c r="AO17" s="40">
        <v>337031</v>
      </c>
      <c r="AP17" s="41">
        <v>1581473</v>
      </c>
      <c r="AQ17" s="39">
        <v>2088219</v>
      </c>
      <c r="AR17" s="40">
        <v>9710</v>
      </c>
      <c r="AS17" s="41">
        <v>2097929</v>
      </c>
      <c r="AT17" s="39">
        <v>1029117</v>
      </c>
      <c r="AU17" s="40">
        <v>28895</v>
      </c>
      <c r="AV17" s="41">
        <v>1058012</v>
      </c>
      <c r="AW17" s="39">
        <v>4657003</v>
      </c>
      <c r="AX17" s="40">
        <v>0</v>
      </c>
      <c r="AY17" s="41">
        <v>4657003</v>
      </c>
      <c r="AZ17" s="39">
        <v>2252429</v>
      </c>
      <c r="BA17" s="40">
        <v>807008</v>
      </c>
      <c r="BB17" s="41">
        <v>3059437</v>
      </c>
      <c r="BC17" s="39">
        <v>1006371</v>
      </c>
      <c r="BD17" s="40">
        <v>0</v>
      </c>
      <c r="BE17" s="41">
        <v>1006371</v>
      </c>
      <c r="BF17" s="39">
        <v>1463108</v>
      </c>
      <c r="BG17" s="40">
        <v>268018</v>
      </c>
      <c r="BH17" s="41">
        <v>1731126</v>
      </c>
      <c r="BI17" s="39">
        <v>4428000</v>
      </c>
      <c r="BJ17" s="40">
        <v>0</v>
      </c>
      <c r="BK17" s="41">
        <v>4428000</v>
      </c>
      <c r="BL17" s="39">
        <v>948306</v>
      </c>
      <c r="BM17" s="40">
        <v>71544</v>
      </c>
      <c r="BN17" s="41">
        <v>1019850</v>
      </c>
      <c r="BO17" s="39">
        <v>0</v>
      </c>
      <c r="BP17" s="40">
        <v>0</v>
      </c>
      <c r="BQ17" s="41">
        <v>0</v>
      </c>
      <c r="BR17" s="39">
        <v>1257769</v>
      </c>
      <c r="BS17" s="40">
        <v>0</v>
      </c>
      <c r="BT17" s="41">
        <v>1257769</v>
      </c>
      <c r="BU17" s="39">
        <v>1336370</v>
      </c>
      <c r="BV17" s="40">
        <v>0</v>
      </c>
      <c r="BW17" s="41">
        <v>1336370</v>
      </c>
      <c r="BX17" s="39">
        <v>0</v>
      </c>
      <c r="BY17" s="40">
        <v>0</v>
      </c>
      <c r="BZ17" s="41">
        <v>0</v>
      </c>
      <c r="CA17" s="39">
        <v>984566</v>
      </c>
      <c r="CB17" s="40">
        <v>347267</v>
      </c>
      <c r="CC17" s="41">
        <v>1331833</v>
      </c>
      <c r="CD17" s="39">
        <v>0</v>
      </c>
      <c r="CE17" s="40">
        <v>0</v>
      </c>
      <c r="CF17" s="41">
        <v>0</v>
      </c>
      <c r="CG17" s="39">
        <v>971394</v>
      </c>
      <c r="CH17" s="40">
        <v>-22</v>
      </c>
      <c r="CI17" s="41">
        <v>971372</v>
      </c>
      <c r="CJ17" s="39">
        <v>1463045</v>
      </c>
      <c r="CK17" s="40">
        <v>0</v>
      </c>
      <c r="CL17" s="41">
        <v>1463045</v>
      </c>
      <c r="CM17" s="39">
        <v>0</v>
      </c>
      <c r="CN17" s="40">
        <v>0</v>
      </c>
      <c r="CO17" s="41">
        <v>0</v>
      </c>
      <c r="CP17" s="39">
        <v>3258779</v>
      </c>
      <c r="CQ17" s="40">
        <v>0</v>
      </c>
      <c r="CR17" s="41">
        <v>3258779</v>
      </c>
      <c r="CS17" s="39">
        <v>711000</v>
      </c>
      <c r="CT17" s="40">
        <v>0</v>
      </c>
      <c r="CU17" s="41">
        <v>711000</v>
      </c>
      <c r="CV17" s="39">
        <v>0</v>
      </c>
      <c r="CW17" s="40">
        <v>0</v>
      </c>
      <c r="CX17" s="41">
        <v>0</v>
      </c>
      <c r="CY17" s="39">
        <v>2160932</v>
      </c>
      <c r="CZ17" s="40">
        <v>31821</v>
      </c>
      <c r="DA17" s="41">
        <v>2192753</v>
      </c>
      <c r="DB17" s="39">
        <v>263052</v>
      </c>
      <c r="DC17" s="40">
        <v>0</v>
      </c>
      <c r="DD17" s="41">
        <v>263052</v>
      </c>
      <c r="DE17" s="39">
        <v>695359</v>
      </c>
      <c r="DF17" s="40">
        <v>9272</v>
      </c>
      <c r="DG17" s="41">
        <v>704631</v>
      </c>
      <c r="DH17" s="39">
        <v>1306204</v>
      </c>
      <c r="DI17" s="40">
        <v>521070</v>
      </c>
      <c r="DJ17" s="41">
        <v>1827274</v>
      </c>
      <c r="DK17" s="39">
        <v>0</v>
      </c>
      <c r="DL17" s="40">
        <v>0</v>
      </c>
      <c r="DM17" s="41">
        <v>0</v>
      </c>
      <c r="DN17" s="39">
        <v>6464</v>
      </c>
      <c r="DO17" s="40">
        <v>0</v>
      </c>
      <c r="DP17" s="41">
        <v>6464</v>
      </c>
      <c r="DQ17" s="39">
        <v>504666</v>
      </c>
      <c r="DR17" s="40">
        <v>110455</v>
      </c>
      <c r="DS17" s="41">
        <v>615121</v>
      </c>
      <c r="DT17" s="39">
        <v>1002855</v>
      </c>
      <c r="DU17" s="40">
        <v>0</v>
      </c>
      <c r="DV17" s="41">
        <v>1002855</v>
      </c>
      <c r="DW17" s="39">
        <v>2370689</v>
      </c>
      <c r="DX17" s="40">
        <v>349653</v>
      </c>
      <c r="DY17" s="41">
        <v>2720342</v>
      </c>
      <c r="DZ17" s="39">
        <v>1115821</v>
      </c>
      <c r="EA17" s="40">
        <v>0</v>
      </c>
      <c r="EB17" s="41">
        <v>1115821</v>
      </c>
      <c r="EC17" s="39">
        <v>0</v>
      </c>
      <c r="ED17" s="40">
        <v>0</v>
      </c>
      <c r="EE17" s="41">
        <v>0</v>
      </c>
      <c r="EF17" s="27" cm="1">
        <f t="array" ref="EF17">SUMPRODUCT((D17:EE17)*($D$5:$EE$5="Regulated"))</f>
        <v>77470726</v>
      </c>
      <c r="EG17" s="27" cm="1">
        <f t="array" ref="EG17">SUMPRODUCT((D17:EE17)*($D$5:$EE$5="Unregulated"))</f>
        <v>6400920</v>
      </c>
      <c r="EH17" s="33">
        <f t="shared" si="0"/>
        <v>83871646</v>
      </c>
    </row>
    <row r="18" spans="1:138" ht="23.65" customHeight="1">
      <c r="A18" s="32"/>
      <c r="B18" s="28" t="s">
        <v>64</v>
      </c>
      <c r="C18" s="29" t="s">
        <v>65</v>
      </c>
      <c r="D18" s="39">
        <v>-7237613</v>
      </c>
      <c r="E18" s="40">
        <v>28892605</v>
      </c>
      <c r="F18" s="41">
        <v>21654992</v>
      </c>
      <c r="G18" s="39">
        <v>0</v>
      </c>
      <c r="H18" s="40">
        <v>0</v>
      </c>
      <c r="I18" s="41">
        <v>0</v>
      </c>
      <c r="J18" s="39">
        <v>0</v>
      </c>
      <c r="K18" s="40">
        <v>25540</v>
      </c>
      <c r="L18" s="41">
        <v>25540</v>
      </c>
      <c r="M18" s="39">
        <v>18222</v>
      </c>
      <c r="N18" s="40">
        <v>6505318</v>
      </c>
      <c r="O18" s="41">
        <v>6523540</v>
      </c>
      <c r="P18" s="39">
        <v>0</v>
      </c>
      <c r="Q18" s="40">
        <v>7718124</v>
      </c>
      <c r="R18" s="41">
        <v>7718124</v>
      </c>
      <c r="S18" s="39">
        <v>3078564</v>
      </c>
      <c r="T18" s="40">
        <v>0</v>
      </c>
      <c r="U18" s="41">
        <v>3078564</v>
      </c>
      <c r="V18" s="39">
        <v>0</v>
      </c>
      <c r="W18" s="40">
        <v>1786000</v>
      </c>
      <c r="X18" s="41">
        <v>1786000</v>
      </c>
      <c r="Y18" s="39">
        <v>-467421</v>
      </c>
      <c r="Z18" s="40">
        <v>69988485</v>
      </c>
      <c r="AA18" s="41">
        <v>69521064</v>
      </c>
      <c r="AB18" s="39">
        <v>10852102</v>
      </c>
      <c r="AC18" s="40">
        <v>57106699</v>
      </c>
      <c r="AD18" s="41">
        <v>67958801</v>
      </c>
      <c r="AE18" s="39">
        <v>988596</v>
      </c>
      <c r="AF18" s="40">
        <v>49321282</v>
      </c>
      <c r="AG18" s="41">
        <v>50309878</v>
      </c>
      <c r="AH18" s="39">
        <v>-165858</v>
      </c>
      <c r="AI18" s="40">
        <v>2947594</v>
      </c>
      <c r="AJ18" s="41">
        <v>2781736</v>
      </c>
      <c r="AK18" s="39">
        <v>25199</v>
      </c>
      <c r="AL18" s="40">
        <v>12532</v>
      </c>
      <c r="AM18" s="41">
        <v>37731</v>
      </c>
      <c r="AN18" s="39">
        <v>2012854</v>
      </c>
      <c r="AO18" s="40">
        <v>13141109</v>
      </c>
      <c r="AP18" s="41">
        <v>15153963</v>
      </c>
      <c r="AQ18" s="39">
        <v>10068009</v>
      </c>
      <c r="AR18" s="40">
        <v>5265628</v>
      </c>
      <c r="AS18" s="41">
        <v>15333637</v>
      </c>
      <c r="AT18" s="39">
        <v>2695011</v>
      </c>
      <c r="AU18" s="40">
        <v>46</v>
      </c>
      <c r="AV18" s="41">
        <v>2695057</v>
      </c>
      <c r="AW18" s="39">
        <v>4062299</v>
      </c>
      <c r="AX18" s="40">
        <v>5656097</v>
      </c>
      <c r="AY18" s="41">
        <v>9718396</v>
      </c>
      <c r="AZ18" s="39">
        <v>965351</v>
      </c>
      <c r="BA18" s="40">
        <v>31546269</v>
      </c>
      <c r="BB18" s="41">
        <v>32511620</v>
      </c>
      <c r="BC18" s="39">
        <v>1509900</v>
      </c>
      <c r="BD18" s="40">
        <v>15956700</v>
      </c>
      <c r="BE18" s="41">
        <v>17466600</v>
      </c>
      <c r="BF18" s="39">
        <v>145909</v>
      </c>
      <c r="BG18" s="40">
        <v>10317794</v>
      </c>
      <c r="BH18" s="41">
        <v>10463703</v>
      </c>
      <c r="BI18" s="39">
        <v>1687000</v>
      </c>
      <c r="BJ18" s="40">
        <v>78000</v>
      </c>
      <c r="BK18" s="41">
        <v>1765000</v>
      </c>
      <c r="BL18" s="39">
        <v>110161</v>
      </c>
      <c r="BM18" s="40">
        <v>880723</v>
      </c>
      <c r="BN18" s="41">
        <v>990884</v>
      </c>
      <c r="BO18" s="39">
        <v>3726240</v>
      </c>
      <c r="BP18" s="40">
        <v>12940675</v>
      </c>
      <c r="BQ18" s="41">
        <v>16666915</v>
      </c>
      <c r="BR18" s="39">
        <v>2239148</v>
      </c>
      <c r="BS18" s="40">
        <v>21306223</v>
      </c>
      <c r="BT18" s="41">
        <v>23545371</v>
      </c>
      <c r="BU18" s="39">
        <v>-788253</v>
      </c>
      <c r="BV18" s="40">
        <v>11152741</v>
      </c>
      <c r="BW18" s="41">
        <v>10364488</v>
      </c>
      <c r="BX18" s="39">
        <v>0</v>
      </c>
      <c r="BY18" s="40">
        <v>-11750</v>
      </c>
      <c r="BZ18" s="41">
        <v>-11750</v>
      </c>
      <c r="CA18" s="39">
        <v>1612383</v>
      </c>
      <c r="CB18" s="40">
        <v>17241953</v>
      </c>
      <c r="CC18" s="41">
        <v>18854336</v>
      </c>
      <c r="CD18" s="39">
        <v>0</v>
      </c>
      <c r="CE18" s="40">
        <v>88755</v>
      </c>
      <c r="CF18" s="41">
        <v>88755</v>
      </c>
      <c r="CG18" s="39">
        <v>2057487</v>
      </c>
      <c r="CH18" s="40">
        <v>1623931</v>
      </c>
      <c r="CI18" s="41">
        <v>3681418</v>
      </c>
      <c r="CJ18" s="39">
        <v>3911075</v>
      </c>
      <c r="CK18" s="40">
        <v>0</v>
      </c>
      <c r="CL18" s="41">
        <v>3911075</v>
      </c>
      <c r="CM18" s="39">
        <v>0</v>
      </c>
      <c r="CN18" s="40">
        <v>368284</v>
      </c>
      <c r="CO18" s="41">
        <v>368284</v>
      </c>
      <c r="CP18" s="39">
        <v>0</v>
      </c>
      <c r="CQ18" s="40">
        <v>44410558</v>
      </c>
      <c r="CR18" s="41">
        <v>44410558</v>
      </c>
      <c r="CS18" s="39">
        <v>42000</v>
      </c>
      <c r="CT18" s="40">
        <v>0</v>
      </c>
      <c r="CU18" s="41">
        <v>42000</v>
      </c>
      <c r="CV18" s="39">
        <v>0</v>
      </c>
      <c r="CW18" s="40">
        <v>49467982</v>
      </c>
      <c r="CX18" s="41">
        <v>49467982</v>
      </c>
      <c r="CY18" s="39">
        <v>-3083712</v>
      </c>
      <c r="CZ18" s="40">
        <v>23758</v>
      </c>
      <c r="DA18" s="41">
        <v>-3059954</v>
      </c>
      <c r="DB18" s="39">
        <v>-913015</v>
      </c>
      <c r="DC18" s="40">
        <v>804035</v>
      </c>
      <c r="DD18" s="41">
        <v>-108980</v>
      </c>
      <c r="DE18" s="39">
        <v>31014</v>
      </c>
      <c r="DF18" s="40">
        <v>16697386</v>
      </c>
      <c r="DG18" s="41">
        <v>16728400</v>
      </c>
      <c r="DH18" s="39">
        <v>256282</v>
      </c>
      <c r="DI18" s="40">
        <v>22534042</v>
      </c>
      <c r="DJ18" s="41">
        <v>22790324</v>
      </c>
      <c r="DK18" s="39">
        <v>0</v>
      </c>
      <c r="DL18" s="40">
        <v>194369</v>
      </c>
      <c r="DM18" s="41">
        <v>194369</v>
      </c>
      <c r="DN18" s="39">
        <v>0</v>
      </c>
      <c r="DO18" s="40">
        <v>0</v>
      </c>
      <c r="DP18" s="41">
        <v>0</v>
      </c>
      <c r="DQ18" s="39">
        <v>6777</v>
      </c>
      <c r="DR18" s="40">
        <v>932483</v>
      </c>
      <c r="DS18" s="41">
        <v>939260</v>
      </c>
      <c r="DT18" s="39">
        <v>670734</v>
      </c>
      <c r="DU18" s="40">
        <v>0</v>
      </c>
      <c r="DV18" s="41">
        <v>670734</v>
      </c>
      <c r="DW18" s="39">
        <v>246272</v>
      </c>
      <c r="DX18" s="40">
        <v>10569127</v>
      </c>
      <c r="DY18" s="41">
        <v>10815399</v>
      </c>
      <c r="DZ18" s="39">
        <v>3224599</v>
      </c>
      <c r="EA18" s="40">
        <v>3046824</v>
      </c>
      <c r="EB18" s="41">
        <v>6271423</v>
      </c>
      <c r="EC18" s="39">
        <v>0</v>
      </c>
      <c r="ED18" s="40">
        <v>0</v>
      </c>
      <c r="EE18" s="41">
        <v>0</v>
      </c>
      <c r="EF18" s="27" cm="1">
        <f t="array" ref="EF18">SUMPRODUCT((D18:EE18)*($D$5:$EE$5="Regulated"))</f>
        <v>43587316</v>
      </c>
      <c r="EG18" s="27" cm="1">
        <f t="array" ref="EG18">SUMPRODUCT((D18:EE18)*($D$5:$EE$5="Unregulated"))</f>
        <v>520537921</v>
      </c>
      <c r="EH18" s="33">
        <f t="shared" si="0"/>
        <v>564125237</v>
      </c>
    </row>
    <row r="19" spans="1:138" ht="23.65" customHeight="1">
      <c r="A19" s="32"/>
      <c r="B19" s="28" t="s">
        <v>66</v>
      </c>
      <c r="C19" s="29" t="s">
        <v>67</v>
      </c>
      <c r="D19" s="39">
        <v>4649899</v>
      </c>
      <c r="E19" s="40">
        <v>29647487</v>
      </c>
      <c r="F19" s="41">
        <v>34297386</v>
      </c>
      <c r="G19" s="39">
        <v>90377471</v>
      </c>
      <c r="H19" s="40">
        <v>0</v>
      </c>
      <c r="I19" s="41">
        <v>90377471</v>
      </c>
      <c r="J19" s="39">
        <v>13166079</v>
      </c>
      <c r="K19" s="40">
        <v>26533</v>
      </c>
      <c r="L19" s="41">
        <v>13192612</v>
      </c>
      <c r="M19" s="39">
        <v>19628669</v>
      </c>
      <c r="N19" s="40">
        <v>10187664</v>
      </c>
      <c r="O19" s="41">
        <v>29816333</v>
      </c>
      <c r="P19" s="39">
        <v>21251643</v>
      </c>
      <c r="Q19" s="40">
        <v>7957393</v>
      </c>
      <c r="R19" s="41">
        <v>29209036</v>
      </c>
      <c r="S19" s="39">
        <v>33526844</v>
      </c>
      <c r="T19" s="40">
        <v>0</v>
      </c>
      <c r="U19" s="41">
        <v>33526844</v>
      </c>
      <c r="V19" s="39">
        <v>188214000</v>
      </c>
      <c r="W19" s="40">
        <v>1786000</v>
      </c>
      <c r="X19" s="41">
        <v>190000000</v>
      </c>
      <c r="Y19" s="39">
        <v>32504390</v>
      </c>
      <c r="Z19" s="40">
        <v>72082323</v>
      </c>
      <c r="AA19" s="41">
        <v>104586713</v>
      </c>
      <c r="AB19" s="39">
        <v>57751141</v>
      </c>
      <c r="AC19" s="40">
        <v>57106699</v>
      </c>
      <c r="AD19" s="41">
        <v>114857840</v>
      </c>
      <c r="AE19" s="39">
        <v>39432251</v>
      </c>
      <c r="AF19" s="40">
        <v>67070893</v>
      </c>
      <c r="AG19" s="41">
        <v>106503144</v>
      </c>
      <c r="AH19" s="39">
        <v>13590823</v>
      </c>
      <c r="AI19" s="40">
        <v>2947594</v>
      </c>
      <c r="AJ19" s="41">
        <v>16538417</v>
      </c>
      <c r="AK19" s="39">
        <v>5585878</v>
      </c>
      <c r="AL19" s="40">
        <v>140456</v>
      </c>
      <c r="AM19" s="41">
        <v>5726334</v>
      </c>
      <c r="AN19" s="39">
        <v>14874770</v>
      </c>
      <c r="AO19" s="40">
        <v>18751484</v>
      </c>
      <c r="AP19" s="41">
        <v>33626254</v>
      </c>
      <c r="AQ19" s="39">
        <v>31047633</v>
      </c>
      <c r="AR19" s="40">
        <v>5275338</v>
      </c>
      <c r="AS19" s="41">
        <v>36322971</v>
      </c>
      <c r="AT19" s="39">
        <v>23476161</v>
      </c>
      <c r="AU19" s="40">
        <v>28941</v>
      </c>
      <c r="AV19" s="41">
        <v>23505102</v>
      </c>
      <c r="AW19" s="39">
        <v>41667998</v>
      </c>
      <c r="AX19" s="40">
        <v>5656097</v>
      </c>
      <c r="AY19" s="41">
        <v>47324095</v>
      </c>
      <c r="AZ19" s="39">
        <v>29097791</v>
      </c>
      <c r="BA19" s="40">
        <v>42551480</v>
      </c>
      <c r="BB19" s="41">
        <v>71649271</v>
      </c>
      <c r="BC19" s="39">
        <v>26902822</v>
      </c>
      <c r="BD19" s="40">
        <v>15956700</v>
      </c>
      <c r="BE19" s="41">
        <v>42859522</v>
      </c>
      <c r="BF19" s="39">
        <v>8641663</v>
      </c>
      <c r="BG19" s="40">
        <v>13592411</v>
      </c>
      <c r="BH19" s="41">
        <v>22234074</v>
      </c>
      <c r="BI19" s="39">
        <v>46871000</v>
      </c>
      <c r="BJ19" s="40">
        <v>78000</v>
      </c>
      <c r="BK19" s="41">
        <v>46949000</v>
      </c>
      <c r="BL19" s="39">
        <v>3334463</v>
      </c>
      <c r="BM19" s="40">
        <v>952267</v>
      </c>
      <c r="BN19" s="41">
        <v>4286730</v>
      </c>
      <c r="BO19" s="39">
        <v>14438465</v>
      </c>
      <c r="BP19" s="40">
        <v>12940675</v>
      </c>
      <c r="BQ19" s="41">
        <v>27379140</v>
      </c>
      <c r="BR19" s="39">
        <v>16266173</v>
      </c>
      <c r="BS19" s="40">
        <v>21306223</v>
      </c>
      <c r="BT19" s="41">
        <v>37572396</v>
      </c>
      <c r="BU19" s="39">
        <v>10733969</v>
      </c>
      <c r="BV19" s="40">
        <v>16414794</v>
      </c>
      <c r="BW19" s="41">
        <v>27148763</v>
      </c>
      <c r="BX19" s="39">
        <v>1203176</v>
      </c>
      <c r="BY19" s="40">
        <v>-12249</v>
      </c>
      <c r="BZ19" s="41">
        <v>1190927</v>
      </c>
      <c r="CA19" s="39">
        <v>14204443</v>
      </c>
      <c r="CB19" s="40">
        <v>17591318</v>
      </c>
      <c r="CC19" s="41">
        <v>31795761</v>
      </c>
      <c r="CD19" s="39">
        <v>14915451</v>
      </c>
      <c r="CE19" s="40">
        <v>88755</v>
      </c>
      <c r="CF19" s="41">
        <v>15004206</v>
      </c>
      <c r="CG19" s="39">
        <v>11431728</v>
      </c>
      <c r="CH19" s="40">
        <v>1623909</v>
      </c>
      <c r="CI19" s="41">
        <v>13055637</v>
      </c>
      <c r="CJ19" s="39">
        <v>17877989</v>
      </c>
      <c r="CK19" s="40">
        <v>5508</v>
      </c>
      <c r="CL19" s="41">
        <v>17883497</v>
      </c>
      <c r="CM19" s="39">
        <v>21917136</v>
      </c>
      <c r="CN19" s="40">
        <v>373488</v>
      </c>
      <c r="CO19" s="41">
        <v>22290624</v>
      </c>
      <c r="CP19" s="39">
        <v>30393743</v>
      </c>
      <c r="CQ19" s="40">
        <v>68744268</v>
      </c>
      <c r="CR19" s="41">
        <v>99138011</v>
      </c>
      <c r="CS19" s="39">
        <v>17437000</v>
      </c>
      <c r="CT19" s="40">
        <v>0</v>
      </c>
      <c r="CU19" s="41">
        <v>17437000</v>
      </c>
      <c r="CV19" s="39">
        <v>14754076</v>
      </c>
      <c r="CW19" s="40">
        <v>49482302</v>
      </c>
      <c r="CX19" s="41">
        <v>64236378</v>
      </c>
      <c r="CY19" s="39">
        <v>9106663</v>
      </c>
      <c r="CZ19" s="40">
        <v>55579</v>
      </c>
      <c r="DA19" s="41">
        <v>9162242</v>
      </c>
      <c r="DB19" s="39">
        <v>641714</v>
      </c>
      <c r="DC19" s="40">
        <v>804035</v>
      </c>
      <c r="DD19" s="41">
        <v>1445749</v>
      </c>
      <c r="DE19" s="39">
        <v>6861025</v>
      </c>
      <c r="DF19" s="40">
        <v>16706658</v>
      </c>
      <c r="DG19" s="41">
        <v>23567683</v>
      </c>
      <c r="DH19" s="39">
        <v>12464813</v>
      </c>
      <c r="DI19" s="40">
        <v>30251965</v>
      </c>
      <c r="DJ19" s="41">
        <v>42716778</v>
      </c>
      <c r="DK19" s="39">
        <v>22794017</v>
      </c>
      <c r="DL19" s="40">
        <v>195148</v>
      </c>
      <c r="DM19" s="41">
        <v>22989165</v>
      </c>
      <c r="DN19" s="39">
        <v>4336683</v>
      </c>
      <c r="DO19" s="40">
        <v>1308011</v>
      </c>
      <c r="DP19" s="41">
        <v>5644694</v>
      </c>
      <c r="DQ19" s="39">
        <v>6902530</v>
      </c>
      <c r="DR19" s="40">
        <v>1398597</v>
      </c>
      <c r="DS19" s="41">
        <v>8301127</v>
      </c>
      <c r="DT19" s="39">
        <v>7871417</v>
      </c>
      <c r="DU19" s="40">
        <v>371091</v>
      </c>
      <c r="DV19" s="41">
        <v>8242508</v>
      </c>
      <c r="DW19" s="39">
        <v>18063441</v>
      </c>
      <c r="DX19" s="40">
        <v>19387051</v>
      </c>
      <c r="DY19" s="41">
        <v>37450492</v>
      </c>
      <c r="DZ19" s="39">
        <v>26759303</v>
      </c>
      <c r="EA19" s="40">
        <v>3046824</v>
      </c>
      <c r="EB19" s="41">
        <v>29806127</v>
      </c>
      <c r="EC19" s="39">
        <v>14714574</v>
      </c>
      <c r="ED19" s="40">
        <v>0</v>
      </c>
      <c r="EE19" s="41">
        <v>14714574</v>
      </c>
      <c r="EF19" s="27" cm="1">
        <f t="array" ref="EF19">SUMPRODUCT((D19:EE19)*($D$5:$EE$5="Regulated"))</f>
        <v>1061682918</v>
      </c>
      <c r="EG19" s="27" cm="1">
        <f t="array" ref="EG19">SUMPRODUCT((D19:EE19)*($D$5:$EE$5="Unregulated"))</f>
        <v>613879710</v>
      </c>
      <c r="EH19" s="33">
        <f t="shared" si="0"/>
        <v>1675562628</v>
      </c>
    </row>
    <row r="20" spans="1:138" ht="23.65" customHeight="1">
      <c r="A20" s="32"/>
      <c r="B20" s="28" t="s">
        <v>68</v>
      </c>
      <c r="C20" s="29" t="s">
        <v>69</v>
      </c>
      <c r="D20" s="39">
        <v>19998570</v>
      </c>
      <c r="E20" s="40">
        <v>30534353</v>
      </c>
      <c r="F20" s="41">
        <v>50532923</v>
      </c>
      <c r="G20" s="39">
        <v>121660190</v>
      </c>
      <c r="H20" s="40">
        <v>18979</v>
      </c>
      <c r="I20" s="41">
        <v>121679169</v>
      </c>
      <c r="J20" s="39">
        <v>25573855</v>
      </c>
      <c r="K20" s="40">
        <v>47520</v>
      </c>
      <c r="L20" s="41">
        <v>25621375</v>
      </c>
      <c r="M20" s="39">
        <v>36850466</v>
      </c>
      <c r="N20" s="40">
        <v>13792020</v>
      </c>
      <c r="O20" s="41">
        <v>50642486</v>
      </c>
      <c r="P20" s="39">
        <v>30976904</v>
      </c>
      <c r="Q20" s="40">
        <v>8729498</v>
      </c>
      <c r="R20" s="41">
        <v>39706402</v>
      </c>
      <c r="S20" s="39">
        <v>46524572</v>
      </c>
      <c r="T20" s="40">
        <v>0</v>
      </c>
      <c r="U20" s="41">
        <v>46524572</v>
      </c>
      <c r="V20" s="39">
        <v>227451000</v>
      </c>
      <c r="W20" s="40">
        <v>1786000</v>
      </c>
      <c r="X20" s="41">
        <v>229237000</v>
      </c>
      <c r="Y20" s="39">
        <v>49565929</v>
      </c>
      <c r="Z20" s="40">
        <v>75345498</v>
      </c>
      <c r="AA20" s="41">
        <v>124911427</v>
      </c>
      <c r="AB20" s="39">
        <v>70010584</v>
      </c>
      <c r="AC20" s="40">
        <v>57106883</v>
      </c>
      <c r="AD20" s="41">
        <v>127117467</v>
      </c>
      <c r="AE20" s="39">
        <v>49482451</v>
      </c>
      <c r="AF20" s="40">
        <v>70919234</v>
      </c>
      <c r="AG20" s="41">
        <v>120401685</v>
      </c>
      <c r="AH20" s="39">
        <v>26079889</v>
      </c>
      <c r="AI20" s="40">
        <v>3843269</v>
      </c>
      <c r="AJ20" s="41">
        <v>29923158</v>
      </c>
      <c r="AK20" s="39">
        <v>8955944</v>
      </c>
      <c r="AL20" s="40">
        <v>150441</v>
      </c>
      <c r="AM20" s="41">
        <v>9106385</v>
      </c>
      <c r="AN20" s="39">
        <v>18978442</v>
      </c>
      <c r="AO20" s="40">
        <v>20095497</v>
      </c>
      <c r="AP20" s="41">
        <v>39073939</v>
      </c>
      <c r="AQ20" s="39">
        <v>36462099</v>
      </c>
      <c r="AR20" s="40">
        <v>5307144</v>
      </c>
      <c r="AS20" s="41">
        <v>41769243</v>
      </c>
      <c r="AT20" s="39">
        <v>31023983</v>
      </c>
      <c r="AU20" s="40">
        <v>28941</v>
      </c>
      <c r="AV20" s="41">
        <v>31052924</v>
      </c>
      <c r="AW20" s="39">
        <v>47037646</v>
      </c>
      <c r="AX20" s="40">
        <v>5656097</v>
      </c>
      <c r="AY20" s="41">
        <v>52693743</v>
      </c>
      <c r="AZ20" s="39">
        <v>35727886</v>
      </c>
      <c r="BA20" s="40">
        <v>45055941</v>
      </c>
      <c r="BB20" s="41">
        <v>80783827</v>
      </c>
      <c r="BC20" s="39">
        <v>34751208</v>
      </c>
      <c r="BD20" s="40">
        <v>16984897</v>
      </c>
      <c r="BE20" s="41">
        <v>51736105</v>
      </c>
      <c r="BF20" s="39">
        <v>12666470</v>
      </c>
      <c r="BG20" s="40">
        <v>14614146</v>
      </c>
      <c r="BH20" s="41">
        <v>27280616</v>
      </c>
      <c r="BI20" s="39">
        <v>63960000</v>
      </c>
      <c r="BJ20" s="40">
        <v>78000</v>
      </c>
      <c r="BK20" s="41">
        <v>64038000</v>
      </c>
      <c r="BL20" s="39">
        <v>4199173</v>
      </c>
      <c r="BM20" s="40">
        <v>952267</v>
      </c>
      <c r="BN20" s="41">
        <v>5151440</v>
      </c>
      <c r="BO20" s="39">
        <v>18389388</v>
      </c>
      <c r="BP20" s="40">
        <v>13091617</v>
      </c>
      <c r="BQ20" s="41">
        <v>31481005</v>
      </c>
      <c r="BR20" s="39">
        <v>19935648</v>
      </c>
      <c r="BS20" s="40">
        <v>22248041</v>
      </c>
      <c r="BT20" s="41">
        <v>42183689</v>
      </c>
      <c r="BU20" s="39">
        <v>16589546</v>
      </c>
      <c r="BV20" s="40">
        <v>18165417</v>
      </c>
      <c r="BW20" s="41">
        <v>34754963</v>
      </c>
      <c r="BX20" s="39">
        <v>6414768</v>
      </c>
      <c r="BY20" s="40">
        <v>-8816</v>
      </c>
      <c r="BZ20" s="41">
        <v>6405952</v>
      </c>
      <c r="CA20" s="39">
        <v>20677633</v>
      </c>
      <c r="CB20" s="40">
        <v>17591318</v>
      </c>
      <c r="CC20" s="41">
        <v>38268951</v>
      </c>
      <c r="CD20" s="39">
        <v>19606183</v>
      </c>
      <c r="CE20" s="40">
        <v>88755</v>
      </c>
      <c r="CF20" s="41">
        <v>19694938</v>
      </c>
      <c r="CG20" s="39">
        <v>13118426</v>
      </c>
      <c r="CH20" s="40">
        <v>1635105</v>
      </c>
      <c r="CI20" s="41">
        <v>14753531</v>
      </c>
      <c r="CJ20" s="39">
        <v>22999736</v>
      </c>
      <c r="CK20" s="40">
        <v>7469998</v>
      </c>
      <c r="CL20" s="41">
        <v>30469734</v>
      </c>
      <c r="CM20" s="39">
        <v>32128709</v>
      </c>
      <c r="CN20" s="40">
        <v>373488</v>
      </c>
      <c r="CO20" s="41">
        <v>32502197</v>
      </c>
      <c r="CP20" s="39">
        <v>35514449</v>
      </c>
      <c r="CQ20" s="40">
        <v>69747885</v>
      </c>
      <c r="CR20" s="41">
        <v>105262334</v>
      </c>
      <c r="CS20" s="39">
        <v>25231000</v>
      </c>
      <c r="CT20" s="40">
        <v>0</v>
      </c>
      <c r="CU20" s="41">
        <v>25231000</v>
      </c>
      <c r="CV20" s="39">
        <v>19622062</v>
      </c>
      <c r="CW20" s="40">
        <v>50736501</v>
      </c>
      <c r="CX20" s="41">
        <v>70358563</v>
      </c>
      <c r="CY20" s="39">
        <v>14132117</v>
      </c>
      <c r="CZ20" s="40">
        <v>64220</v>
      </c>
      <c r="DA20" s="41">
        <v>14196337</v>
      </c>
      <c r="DB20" s="39">
        <v>3177851</v>
      </c>
      <c r="DC20" s="40">
        <v>886143</v>
      </c>
      <c r="DD20" s="41">
        <v>4063994</v>
      </c>
      <c r="DE20" s="39">
        <v>10258211</v>
      </c>
      <c r="DF20" s="40">
        <v>16748820</v>
      </c>
      <c r="DG20" s="41">
        <v>27007031</v>
      </c>
      <c r="DH20" s="39">
        <v>20238085</v>
      </c>
      <c r="DI20" s="40">
        <v>32933039</v>
      </c>
      <c r="DJ20" s="41">
        <v>53171124</v>
      </c>
      <c r="DK20" s="39">
        <v>30077993</v>
      </c>
      <c r="DL20" s="40">
        <v>553594</v>
      </c>
      <c r="DM20" s="41">
        <v>30631587</v>
      </c>
      <c r="DN20" s="39">
        <v>6626749</v>
      </c>
      <c r="DO20" s="40">
        <v>2588618</v>
      </c>
      <c r="DP20" s="41">
        <v>9215367</v>
      </c>
      <c r="DQ20" s="39">
        <v>11359610</v>
      </c>
      <c r="DR20" s="40">
        <v>1639899</v>
      </c>
      <c r="DS20" s="41">
        <v>12999509</v>
      </c>
      <c r="DT20" s="39">
        <v>10107277</v>
      </c>
      <c r="DU20" s="40">
        <v>371091</v>
      </c>
      <c r="DV20" s="41">
        <v>10478368</v>
      </c>
      <c r="DW20" s="39">
        <v>25409780</v>
      </c>
      <c r="DX20" s="40">
        <v>20925993</v>
      </c>
      <c r="DY20" s="41">
        <v>46335773</v>
      </c>
      <c r="DZ20" s="39">
        <v>40111674</v>
      </c>
      <c r="EA20" s="40">
        <v>3421169</v>
      </c>
      <c r="EB20" s="41">
        <v>43532843</v>
      </c>
      <c r="EC20" s="39">
        <v>20182224</v>
      </c>
      <c r="ED20" s="40">
        <v>0</v>
      </c>
      <c r="EE20" s="41">
        <v>20182224</v>
      </c>
      <c r="EF20" s="27" cm="1">
        <f t="array" ref="EF20">SUMPRODUCT((D20:EE20)*($D$5:$EE$5="Regulated"))</f>
        <v>1439846380</v>
      </c>
      <c r="EG20" s="27" cm="1">
        <f t="array" ref="EG20">SUMPRODUCT((D20:EE20)*($D$5:$EE$5="Unregulated"))</f>
        <v>652318520</v>
      </c>
      <c r="EH20" s="33">
        <f t="shared" si="0"/>
        <v>2092164900</v>
      </c>
    </row>
    <row r="21" spans="1:138" ht="23.65" customHeight="1">
      <c r="A21" s="32"/>
      <c r="B21" s="28" t="s">
        <v>70</v>
      </c>
      <c r="C21" s="29" t="s">
        <v>71</v>
      </c>
      <c r="D21" s="39">
        <v>193039256</v>
      </c>
      <c r="E21" s="40">
        <v>23052515</v>
      </c>
      <c r="F21" s="41">
        <v>216091771</v>
      </c>
      <c r="G21" s="39">
        <v>712822159</v>
      </c>
      <c r="H21" s="40">
        <v>11516931</v>
      </c>
      <c r="I21" s="41">
        <v>724339090</v>
      </c>
      <c r="J21" s="39">
        <v>174413220</v>
      </c>
      <c r="K21" s="40">
        <v>1160231</v>
      </c>
      <c r="L21" s="41">
        <v>175573451</v>
      </c>
      <c r="M21" s="39">
        <v>227981292</v>
      </c>
      <c r="N21" s="40">
        <v>9925591</v>
      </c>
      <c r="O21" s="41">
        <v>237906883</v>
      </c>
      <c r="P21" s="39">
        <v>159364912</v>
      </c>
      <c r="Q21" s="40">
        <v>17446607</v>
      </c>
      <c r="R21" s="41">
        <v>176811519</v>
      </c>
      <c r="S21" s="39">
        <v>251469765</v>
      </c>
      <c r="T21" s="40">
        <v>507033</v>
      </c>
      <c r="U21" s="41">
        <v>251976798</v>
      </c>
      <c r="V21" s="39">
        <v>1121311000</v>
      </c>
      <c r="W21" s="40">
        <v>10960000</v>
      </c>
      <c r="X21" s="41">
        <v>1132271000</v>
      </c>
      <c r="Y21" s="39">
        <v>182042549</v>
      </c>
      <c r="Z21" s="40">
        <v>35275226</v>
      </c>
      <c r="AA21" s="41">
        <v>217317775</v>
      </c>
      <c r="AB21" s="39">
        <v>334710097</v>
      </c>
      <c r="AC21" s="40">
        <v>48449145</v>
      </c>
      <c r="AD21" s="41">
        <v>383159242</v>
      </c>
      <c r="AE21" s="39">
        <v>248639631</v>
      </c>
      <c r="AF21" s="40">
        <v>78373931</v>
      </c>
      <c r="AG21" s="41">
        <v>327013562</v>
      </c>
      <c r="AH21" s="39">
        <v>133119811</v>
      </c>
      <c r="AI21" s="40">
        <v>2101172</v>
      </c>
      <c r="AJ21" s="41">
        <v>135220983</v>
      </c>
      <c r="AK21" s="39">
        <v>32861156</v>
      </c>
      <c r="AL21" s="40">
        <v>1306728</v>
      </c>
      <c r="AM21" s="41">
        <v>34167884</v>
      </c>
      <c r="AN21" s="39">
        <v>78003422</v>
      </c>
      <c r="AO21" s="40">
        <v>22667930</v>
      </c>
      <c r="AP21" s="41">
        <v>100671352</v>
      </c>
      <c r="AQ21" s="39">
        <v>226622362</v>
      </c>
      <c r="AR21" s="40">
        <v>4103720</v>
      </c>
      <c r="AS21" s="41">
        <v>230726082</v>
      </c>
      <c r="AT21" s="39">
        <v>155763917</v>
      </c>
      <c r="AU21" s="40">
        <v>421362</v>
      </c>
      <c r="AV21" s="41">
        <v>156185279</v>
      </c>
      <c r="AW21" s="39">
        <v>277254648</v>
      </c>
      <c r="AX21" s="40">
        <v>5656096</v>
      </c>
      <c r="AY21" s="41">
        <v>282910744</v>
      </c>
      <c r="AZ21" s="39">
        <v>181292886</v>
      </c>
      <c r="BA21" s="40">
        <v>55654175</v>
      </c>
      <c r="BB21" s="41">
        <v>236947061</v>
      </c>
      <c r="BC21" s="39">
        <v>136046756</v>
      </c>
      <c r="BD21" s="40">
        <v>23130866</v>
      </c>
      <c r="BE21" s="41">
        <v>159177622</v>
      </c>
      <c r="BF21" s="39">
        <v>88390015</v>
      </c>
      <c r="BG21" s="40">
        <v>24201575</v>
      </c>
      <c r="BH21" s="41">
        <v>112591590</v>
      </c>
      <c r="BI21" s="39">
        <v>291467000</v>
      </c>
      <c r="BJ21" s="40">
        <v>2080000</v>
      </c>
      <c r="BK21" s="41">
        <v>293547000</v>
      </c>
      <c r="BL21" s="39">
        <v>19883660</v>
      </c>
      <c r="BM21" s="40">
        <v>558476</v>
      </c>
      <c r="BN21" s="41">
        <v>20442136</v>
      </c>
      <c r="BO21" s="39">
        <v>67683588</v>
      </c>
      <c r="BP21" s="40">
        <v>9283482</v>
      </c>
      <c r="BQ21" s="41">
        <v>76967070</v>
      </c>
      <c r="BR21" s="39">
        <v>99517004</v>
      </c>
      <c r="BS21" s="40">
        <v>22566648</v>
      </c>
      <c r="BT21" s="41">
        <v>122083652</v>
      </c>
      <c r="BU21" s="39">
        <v>79202370</v>
      </c>
      <c r="BV21" s="40">
        <v>22142413</v>
      </c>
      <c r="BW21" s="41">
        <v>101344783</v>
      </c>
      <c r="BX21" s="39">
        <v>76061016</v>
      </c>
      <c r="BY21" s="40">
        <v>1080390</v>
      </c>
      <c r="BZ21" s="41">
        <v>77141406</v>
      </c>
      <c r="CA21" s="39">
        <v>106966632</v>
      </c>
      <c r="CB21" s="40">
        <v>4525269</v>
      </c>
      <c r="CC21" s="41">
        <v>111491901</v>
      </c>
      <c r="CD21" s="39">
        <v>99904969</v>
      </c>
      <c r="CE21" s="40">
        <v>1149086</v>
      </c>
      <c r="CF21" s="41">
        <v>101054055</v>
      </c>
      <c r="CG21" s="39">
        <v>67290613</v>
      </c>
      <c r="CH21" s="40">
        <v>971833</v>
      </c>
      <c r="CI21" s="41">
        <v>68262446</v>
      </c>
      <c r="CJ21" s="39">
        <v>111227501</v>
      </c>
      <c r="CK21" s="40">
        <v>8505494</v>
      </c>
      <c r="CL21" s="41">
        <v>119732995</v>
      </c>
      <c r="CM21" s="39">
        <v>195808347</v>
      </c>
      <c r="CN21" s="40">
        <v>4243318</v>
      </c>
      <c r="CO21" s="41">
        <v>200051665</v>
      </c>
      <c r="CP21" s="39">
        <v>187983373</v>
      </c>
      <c r="CQ21" s="40">
        <v>61409796</v>
      </c>
      <c r="CR21" s="41">
        <v>249393169</v>
      </c>
      <c r="CS21" s="39">
        <v>139429000</v>
      </c>
      <c r="CT21" s="40">
        <v>25000</v>
      </c>
      <c r="CU21" s="41">
        <v>139454000</v>
      </c>
      <c r="CV21" s="39">
        <v>183495185</v>
      </c>
      <c r="CW21" s="40">
        <v>38650519</v>
      </c>
      <c r="CX21" s="41">
        <v>222145704</v>
      </c>
      <c r="CY21" s="39">
        <v>114815405</v>
      </c>
      <c r="CZ21" s="40">
        <v>251292</v>
      </c>
      <c r="DA21" s="41">
        <v>115066697</v>
      </c>
      <c r="DB21" s="39">
        <v>24270236</v>
      </c>
      <c r="DC21" s="40">
        <v>662280</v>
      </c>
      <c r="DD21" s="41">
        <v>24932516</v>
      </c>
      <c r="DE21" s="39">
        <v>48700556</v>
      </c>
      <c r="DF21" s="40">
        <v>16536553</v>
      </c>
      <c r="DG21" s="41">
        <v>65237109</v>
      </c>
      <c r="DH21" s="39">
        <v>126675075</v>
      </c>
      <c r="DI21" s="40">
        <v>46909353</v>
      </c>
      <c r="DJ21" s="41">
        <v>173584428</v>
      </c>
      <c r="DK21" s="39">
        <v>187317902</v>
      </c>
      <c r="DL21" s="40">
        <v>1668650</v>
      </c>
      <c r="DM21" s="41">
        <v>188986552</v>
      </c>
      <c r="DN21" s="39">
        <v>23011606</v>
      </c>
      <c r="DO21" s="40">
        <v>12981206</v>
      </c>
      <c r="DP21" s="41">
        <v>35992812</v>
      </c>
      <c r="DQ21" s="39">
        <v>63730089</v>
      </c>
      <c r="DR21" s="40">
        <v>1129171</v>
      </c>
      <c r="DS21" s="41">
        <v>64859260</v>
      </c>
      <c r="DT21" s="39">
        <v>54754977</v>
      </c>
      <c r="DU21" s="40">
        <v>136794</v>
      </c>
      <c r="DV21" s="41">
        <v>54891771</v>
      </c>
      <c r="DW21" s="39">
        <v>110808381</v>
      </c>
      <c r="DX21" s="40">
        <v>25104148</v>
      </c>
      <c r="DY21" s="41">
        <v>135912529</v>
      </c>
      <c r="DZ21" s="39">
        <v>192250290</v>
      </c>
      <c r="EA21" s="40">
        <v>2158827</v>
      </c>
      <c r="EB21" s="41">
        <v>194409117</v>
      </c>
      <c r="EC21" s="39">
        <v>100872107</v>
      </c>
      <c r="ED21" s="40">
        <v>0</v>
      </c>
      <c r="EE21" s="41">
        <v>100872107</v>
      </c>
      <c r="EF21" s="27" cm="1">
        <f t="array" ref="EF21">SUMPRODUCT((D21:EE21)*($D$5:$EE$5="Regulated"))</f>
        <v>7688275736</v>
      </c>
      <c r="EG21" s="27" cm="1">
        <f t="array" ref="EG21">SUMPRODUCT((D21:EE21)*($D$5:$EE$5="Unregulated"))</f>
        <v>660640832</v>
      </c>
      <c r="EH21" s="33">
        <f t="shared" si="0"/>
        <v>8348916568</v>
      </c>
    </row>
    <row r="22" spans="1:138" ht="23.65" customHeight="1">
      <c r="A22" s="32"/>
      <c r="B22" s="28" t="s">
        <v>72</v>
      </c>
      <c r="C22" s="29" t="s">
        <v>73</v>
      </c>
      <c r="D22" s="39">
        <v>2475836</v>
      </c>
      <c r="E22" s="40">
        <v>6124549</v>
      </c>
      <c r="F22" s="41">
        <v>8600385</v>
      </c>
      <c r="G22" s="39">
        <v>40908847</v>
      </c>
      <c r="H22" s="40">
        <v>91956327</v>
      </c>
      <c r="I22" s="41">
        <v>132865174</v>
      </c>
      <c r="J22" s="39">
        <v>3135617</v>
      </c>
      <c r="K22" s="40">
        <v>109154</v>
      </c>
      <c r="L22" s="41">
        <v>3244771</v>
      </c>
      <c r="M22" s="39">
        <v>1026215</v>
      </c>
      <c r="N22" s="40">
        <v>6392950</v>
      </c>
      <c r="O22" s="41">
        <v>7419165</v>
      </c>
      <c r="P22" s="39">
        <v>2142686</v>
      </c>
      <c r="Q22" s="40">
        <v>4466997</v>
      </c>
      <c r="R22" s="41">
        <v>6609683</v>
      </c>
      <c r="S22" s="39">
        <v>15864744</v>
      </c>
      <c r="T22" s="40">
        <v>0</v>
      </c>
      <c r="U22" s="41">
        <v>15864744</v>
      </c>
      <c r="V22" s="39">
        <v>31390000</v>
      </c>
      <c r="W22" s="40">
        <v>317381000</v>
      </c>
      <c r="X22" s="41">
        <v>348771000</v>
      </c>
      <c r="Y22" s="39">
        <v>6316087</v>
      </c>
      <c r="Z22" s="40">
        <v>9007829</v>
      </c>
      <c r="AA22" s="41">
        <v>15323916</v>
      </c>
      <c r="AB22" s="39">
        <v>6132366</v>
      </c>
      <c r="AC22" s="40">
        <v>12779480</v>
      </c>
      <c r="AD22" s="41">
        <v>18911846</v>
      </c>
      <c r="AE22" s="39">
        <v>1512226</v>
      </c>
      <c r="AF22" s="40">
        <v>-20351697</v>
      </c>
      <c r="AG22" s="41">
        <v>-18839471</v>
      </c>
      <c r="AH22" s="39">
        <v>2896290</v>
      </c>
      <c r="AI22" s="40">
        <v>715892</v>
      </c>
      <c r="AJ22" s="41">
        <v>3612182</v>
      </c>
      <c r="AK22" s="39">
        <v>801301</v>
      </c>
      <c r="AL22" s="40">
        <v>0</v>
      </c>
      <c r="AM22" s="41">
        <v>801301</v>
      </c>
      <c r="AN22" s="39">
        <v>411343</v>
      </c>
      <c r="AO22" s="40">
        <v>-5785582</v>
      </c>
      <c r="AP22" s="41">
        <v>-5374239</v>
      </c>
      <c r="AQ22" s="39">
        <v>16280912</v>
      </c>
      <c r="AR22" s="40">
        <v>228233</v>
      </c>
      <c r="AS22" s="41">
        <v>16509145</v>
      </c>
      <c r="AT22" s="39">
        <v>1019644</v>
      </c>
      <c r="AU22" s="40">
        <v>6464082</v>
      </c>
      <c r="AV22" s="41">
        <v>7483726</v>
      </c>
      <c r="AW22" s="39">
        <v>1528003</v>
      </c>
      <c r="AX22" s="40">
        <v>2096084</v>
      </c>
      <c r="AY22" s="41">
        <v>3624087</v>
      </c>
      <c r="AZ22" s="39">
        <v>1008741</v>
      </c>
      <c r="BA22" s="40">
        <v>-16340439</v>
      </c>
      <c r="BB22" s="41">
        <v>-15331698</v>
      </c>
      <c r="BC22" s="39">
        <v>4365029</v>
      </c>
      <c r="BD22" s="40">
        <v>0</v>
      </c>
      <c r="BE22" s="41">
        <v>4365029</v>
      </c>
      <c r="BF22" s="39">
        <v>1284626</v>
      </c>
      <c r="BG22" s="40">
        <v>-3833261</v>
      </c>
      <c r="BH22" s="41">
        <v>-2548635</v>
      </c>
      <c r="BI22" s="39">
        <v>4838000</v>
      </c>
      <c r="BJ22" s="40">
        <v>61574000</v>
      </c>
      <c r="BK22" s="41">
        <v>66412000</v>
      </c>
      <c r="BL22" s="39">
        <v>154284</v>
      </c>
      <c r="BM22" s="40">
        <v>117020</v>
      </c>
      <c r="BN22" s="41">
        <v>271304</v>
      </c>
      <c r="BO22" s="39">
        <v>0</v>
      </c>
      <c r="BP22" s="40">
        <v>776338</v>
      </c>
      <c r="BQ22" s="41">
        <v>776338</v>
      </c>
      <c r="BR22" s="39">
        <v>0</v>
      </c>
      <c r="BS22" s="40">
        <v>4082250</v>
      </c>
      <c r="BT22" s="41">
        <v>4082250</v>
      </c>
      <c r="BU22" s="39">
        <v>1510402</v>
      </c>
      <c r="BV22" s="40">
        <v>-3427287</v>
      </c>
      <c r="BW22" s="41">
        <v>-1916885</v>
      </c>
      <c r="BX22" s="39">
        <v>513565</v>
      </c>
      <c r="BY22" s="40">
        <v>0</v>
      </c>
      <c r="BZ22" s="41">
        <v>513565</v>
      </c>
      <c r="CA22" s="39">
        <v>1989901</v>
      </c>
      <c r="CB22" s="40">
        <v>607716</v>
      </c>
      <c r="CC22" s="41">
        <v>2597617</v>
      </c>
      <c r="CD22" s="39">
        <v>396272</v>
      </c>
      <c r="CE22" s="40">
        <v>14703859</v>
      </c>
      <c r="CF22" s="41">
        <v>15100131</v>
      </c>
      <c r="CG22" s="39">
        <v>603437</v>
      </c>
      <c r="CH22" s="40">
        <v>315689</v>
      </c>
      <c r="CI22" s="41">
        <v>919126</v>
      </c>
      <c r="CJ22" s="39">
        <v>101913</v>
      </c>
      <c r="CK22" s="40">
        <v>873750</v>
      </c>
      <c r="CL22" s="41">
        <v>975663</v>
      </c>
      <c r="CM22" s="39">
        <v>824950</v>
      </c>
      <c r="CN22" s="40">
        <v>14316</v>
      </c>
      <c r="CO22" s="41">
        <v>839266</v>
      </c>
      <c r="CP22" s="39">
        <v>14513330</v>
      </c>
      <c r="CQ22" s="40">
        <v>2777056</v>
      </c>
      <c r="CR22" s="41">
        <v>17290386</v>
      </c>
      <c r="CS22" s="39">
        <v>0</v>
      </c>
      <c r="CT22" s="40">
        <v>3440000</v>
      </c>
      <c r="CU22" s="41">
        <v>3440000</v>
      </c>
      <c r="CV22" s="39">
        <v>854211</v>
      </c>
      <c r="CW22" s="40">
        <v>4788788</v>
      </c>
      <c r="CX22" s="41">
        <v>5642999</v>
      </c>
      <c r="CY22" s="39">
        <v>1003767</v>
      </c>
      <c r="CZ22" s="40">
        <v>759959</v>
      </c>
      <c r="DA22" s="41">
        <v>1763726</v>
      </c>
      <c r="DB22" s="39">
        <v>336443</v>
      </c>
      <c r="DC22" s="40">
        <v>83679</v>
      </c>
      <c r="DD22" s="41">
        <v>420122</v>
      </c>
      <c r="DE22" s="39">
        <v>4726041</v>
      </c>
      <c r="DF22" s="40">
        <v>2791470</v>
      </c>
      <c r="DG22" s="41">
        <v>7517511</v>
      </c>
      <c r="DH22" s="39">
        <v>950368</v>
      </c>
      <c r="DI22" s="40">
        <v>-10258521</v>
      </c>
      <c r="DJ22" s="41">
        <v>-9308153</v>
      </c>
      <c r="DK22" s="39">
        <v>833970</v>
      </c>
      <c r="DL22" s="40">
        <v>737618</v>
      </c>
      <c r="DM22" s="41">
        <v>1571588</v>
      </c>
      <c r="DN22" s="39">
        <v>987185</v>
      </c>
      <c r="DO22" s="40">
        <v>162490</v>
      </c>
      <c r="DP22" s="41">
        <v>1149675</v>
      </c>
      <c r="DQ22" s="39">
        <v>23661</v>
      </c>
      <c r="DR22" s="40">
        <v>286676</v>
      </c>
      <c r="DS22" s="41">
        <v>310337</v>
      </c>
      <c r="DT22" s="39">
        <v>109857</v>
      </c>
      <c r="DU22" s="40">
        <v>537234</v>
      </c>
      <c r="DV22" s="41">
        <v>647091</v>
      </c>
      <c r="DW22" s="39">
        <v>1144150</v>
      </c>
      <c r="DX22" s="40">
        <v>-4995842</v>
      </c>
      <c r="DY22" s="41">
        <v>-3851692</v>
      </c>
      <c r="DZ22" s="39">
        <v>2284564</v>
      </c>
      <c r="EA22" s="40">
        <v>2823990</v>
      </c>
      <c r="EB22" s="41">
        <v>5108554</v>
      </c>
      <c r="EC22" s="39">
        <v>12984419</v>
      </c>
      <c r="ED22" s="40">
        <v>0</v>
      </c>
      <c r="EE22" s="41">
        <v>12984419</v>
      </c>
      <c r="EF22" s="27" cm="1">
        <f t="array" ref="EF22">SUMPRODUCT((D22:EE22)*($D$5:$EE$5="Regulated"))</f>
        <v>192185203</v>
      </c>
      <c r="EG22" s="27" cm="1">
        <f t="array" ref="EG22">SUMPRODUCT((D22:EE22)*($D$5:$EE$5="Unregulated"))</f>
        <v>494983846</v>
      </c>
      <c r="EH22" s="33">
        <f t="shared" si="0"/>
        <v>687169049</v>
      </c>
    </row>
    <row r="23" spans="1:138" ht="23.65" customHeight="1">
      <c r="A23" s="32"/>
      <c r="B23" s="28" t="s">
        <v>74</v>
      </c>
      <c r="C23" s="29" t="s">
        <v>75</v>
      </c>
      <c r="D23" s="39">
        <v>195515092</v>
      </c>
      <c r="E23" s="40">
        <v>29177064</v>
      </c>
      <c r="F23" s="41">
        <v>224692156</v>
      </c>
      <c r="G23" s="39">
        <v>753731006</v>
      </c>
      <c r="H23" s="40">
        <v>103473258</v>
      </c>
      <c r="I23" s="41">
        <v>857204264</v>
      </c>
      <c r="J23" s="39">
        <v>177548837</v>
      </c>
      <c r="K23" s="40">
        <v>1269385</v>
      </c>
      <c r="L23" s="41">
        <v>178818222</v>
      </c>
      <c r="M23" s="39">
        <v>229007507</v>
      </c>
      <c r="N23" s="40">
        <v>16318541</v>
      </c>
      <c r="O23" s="41">
        <v>245326048</v>
      </c>
      <c r="P23" s="39">
        <v>161507598</v>
      </c>
      <c r="Q23" s="40">
        <v>21913604</v>
      </c>
      <c r="R23" s="41">
        <v>183421202</v>
      </c>
      <c r="S23" s="39">
        <v>267334509</v>
      </c>
      <c r="T23" s="40">
        <v>507033</v>
      </c>
      <c r="U23" s="41">
        <v>267841542</v>
      </c>
      <c r="V23" s="39">
        <v>1152701000</v>
      </c>
      <c r="W23" s="40">
        <v>328341000</v>
      </c>
      <c r="X23" s="41">
        <v>1481042000</v>
      </c>
      <c r="Y23" s="39">
        <v>188358636</v>
      </c>
      <c r="Z23" s="40">
        <v>44283055</v>
      </c>
      <c r="AA23" s="41">
        <v>232641691</v>
      </c>
      <c r="AB23" s="39">
        <v>340842463</v>
      </c>
      <c r="AC23" s="40">
        <v>61228625</v>
      </c>
      <c r="AD23" s="41">
        <v>402071088</v>
      </c>
      <c r="AE23" s="39">
        <v>250151857</v>
      </c>
      <c r="AF23" s="40">
        <v>58022234</v>
      </c>
      <c r="AG23" s="41">
        <v>308174091</v>
      </c>
      <c r="AH23" s="39">
        <v>136016101</v>
      </c>
      <c r="AI23" s="40">
        <v>2817064</v>
      </c>
      <c r="AJ23" s="41">
        <v>138833165</v>
      </c>
      <c r="AK23" s="39">
        <v>33662457</v>
      </c>
      <c r="AL23" s="40">
        <v>1306728</v>
      </c>
      <c r="AM23" s="41">
        <v>34969185</v>
      </c>
      <c r="AN23" s="39">
        <v>78414765</v>
      </c>
      <c r="AO23" s="40">
        <v>16882348</v>
      </c>
      <c r="AP23" s="41">
        <v>95297113</v>
      </c>
      <c r="AQ23" s="39">
        <v>242903274</v>
      </c>
      <c r="AR23" s="40">
        <v>4331953</v>
      </c>
      <c r="AS23" s="41">
        <v>247235227</v>
      </c>
      <c r="AT23" s="39">
        <v>156783561</v>
      </c>
      <c r="AU23" s="40">
        <v>6885444</v>
      </c>
      <c r="AV23" s="41">
        <v>163669005</v>
      </c>
      <c r="AW23" s="39">
        <v>278782651</v>
      </c>
      <c r="AX23" s="40">
        <v>7752180</v>
      </c>
      <c r="AY23" s="41">
        <v>286534831</v>
      </c>
      <c r="AZ23" s="39">
        <v>182301627</v>
      </c>
      <c r="BA23" s="40">
        <v>39313736</v>
      </c>
      <c r="BB23" s="41">
        <v>221615363</v>
      </c>
      <c r="BC23" s="39">
        <v>140411785</v>
      </c>
      <c r="BD23" s="40">
        <v>23130866</v>
      </c>
      <c r="BE23" s="41">
        <v>163542651</v>
      </c>
      <c r="BF23" s="39">
        <v>89674641</v>
      </c>
      <c r="BG23" s="40">
        <v>20368314</v>
      </c>
      <c r="BH23" s="41">
        <v>110042955</v>
      </c>
      <c r="BI23" s="39">
        <v>296305000</v>
      </c>
      <c r="BJ23" s="40">
        <v>63654000</v>
      </c>
      <c r="BK23" s="41">
        <v>359959000</v>
      </c>
      <c r="BL23" s="39">
        <v>20037944</v>
      </c>
      <c r="BM23" s="40">
        <v>675496</v>
      </c>
      <c r="BN23" s="41">
        <v>20713440</v>
      </c>
      <c r="BO23" s="39">
        <v>67683588</v>
      </c>
      <c r="BP23" s="40">
        <v>10059820</v>
      </c>
      <c r="BQ23" s="41">
        <v>77743408</v>
      </c>
      <c r="BR23" s="39">
        <v>99517004</v>
      </c>
      <c r="BS23" s="40">
        <v>26648898</v>
      </c>
      <c r="BT23" s="41">
        <v>126165902</v>
      </c>
      <c r="BU23" s="39">
        <v>80712772</v>
      </c>
      <c r="BV23" s="40">
        <v>18715126</v>
      </c>
      <c r="BW23" s="41">
        <v>99427898</v>
      </c>
      <c r="BX23" s="39">
        <v>76574581</v>
      </c>
      <c r="BY23" s="40">
        <v>1080390</v>
      </c>
      <c r="BZ23" s="41">
        <v>77654971</v>
      </c>
      <c r="CA23" s="39">
        <v>108956533</v>
      </c>
      <c r="CB23" s="40">
        <v>5132985</v>
      </c>
      <c r="CC23" s="41">
        <v>114089518</v>
      </c>
      <c r="CD23" s="39">
        <v>100301241</v>
      </c>
      <c r="CE23" s="40">
        <v>15852945</v>
      </c>
      <c r="CF23" s="41">
        <v>116154186</v>
      </c>
      <c r="CG23" s="39">
        <v>67894050</v>
      </c>
      <c r="CH23" s="40">
        <v>1287522</v>
      </c>
      <c r="CI23" s="41">
        <v>69181572</v>
      </c>
      <c r="CJ23" s="39">
        <v>111329414</v>
      </c>
      <c r="CK23" s="40">
        <v>9379244</v>
      </c>
      <c r="CL23" s="41">
        <v>120708658</v>
      </c>
      <c r="CM23" s="39">
        <v>196633297</v>
      </c>
      <c r="CN23" s="40">
        <v>4257634</v>
      </c>
      <c r="CO23" s="41">
        <v>200890931</v>
      </c>
      <c r="CP23" s="39">
        <v>202496703</v>
      </c>
      <c r="CQ23" s="40">
        <v>64186852</v>
      </c>
      <c r="CR23" s="41">
        <v>266683555</v>
      </c>
      <c r="CS23" s="39">
        <v>139429000</v>
      </c>
      <c r="CT23" s="40">
        <v>3465000</v>
      </c>
      <c r="CU23" s="41">
        <v>142894000</v>
      </c>
      <c r="CV23" s="39">
        <v>184349396</v>
      </c>
      <c r="CW23" s="40">
        <v>43439307</v>
      </c>
      <c r="CX23" s="41">
        <v>227788703</v>
      </c>
      <c r="CY23" s="39">
        <v>115819172</v>
      </c>
      <c r="CZ23" s="40">
        <v>1011251</v>
      </c>
      <c r="DA23" s="41">
        <v>116830423</v>
      </c>
      <c r="DB23" s="39">
        <v>24606679</v>
      </c>
      <c r="DC23" s="40">
        <v>745959</v>
      </c>
      <c r="DD23" s="41">
        <v>25352638</v>
      </c>
      <c r="DE23" s="39">
        <v>53426597</v>
      </c>
      <c r="DF23" s="40">
        <v>19328023</v>
      </c>
      <c r="DG23" s="41">
        <v>72754620</v>
      </c>
      <c r="DH23" s="39">
        <v>127625443</v>
      </c>
      <c r="DI23" s="40">
        <v>36650832</v>
      </c>
      <c r="DJ23" s="41">
        <v>164276275</v>
      </c>
      <c r="DK23" s="39">
        <v>188151872</v>
      </c>
      <c r="DL23" s="40">
        <v>2406268</v>
      </c>
      <c r="DM23" s="41">
        <v>190558140</v>
      </c>
      <c r="DN23" s="39">
        <v>23998791</v>
      </c>
      <c r="DO23" s="40">
        <v>13143696</v>
      </c>
      <c r="DP23" s="41">
        <v>37142487</v>
      </c>
      <c r="DQ23" s="39">
        <v>63753750</v>
      </c>
      <c r="DR23" s="40">
        <v>1415847</v>
      </c>
      <c r="DS23" s="41">
        <v>65169597</v>
      </c>
      <c r="DT23" s="39">
        <v>54864834</v>
      </c>
      <c r="DU23" s="40">
        <v>674028</v>
      </c>
      <c r="DV23" s="41">
        <v>55538862</v>
      </c>
      <c r="DW23" s="39">
        <v>111952531</v>
      </c>
      <c r="DX23" s="40">
        <v>20108306</v>
      </c>
      <c r="DY23" s="41">
        <v>132060837</v>
      </c>
      <c r="DZ23" s="39">
        <v>194534854</v>
      </c>
      <c r="EA23" s="40">
        <v>4982817</v>
      </c>
      <c r="EB23" s="41">
        <v>199517671</v>
      </c>
      <c r="EC23" s="39">
        <v>113856526</v>
      </c>
      <c r="ED23" s="40">
        <v>0</v>
      </c>
      <c r="EE23" s="41">
        <v>113856526</v>
      </c>
      <c r="EF23" s="27" cm="1">
        <f t="array" ref="EF23">SUMPRODUCT((D23:EE23)*($D$5:$EE$5="Regulated"))</f>
        <v>7880460939</v>
      </c>
      <c r="EG23" s="27" cm="1">
        <f t="array" ref="EG23">SUMPRODUCT((D23:EE23)*($D$5:$EE$5="Unregulated"))</f>
        <v>1155624678</v>
      </c>
      <c r="EH23" s="33">
        <f t="shared" si="0"/>
        <v>9036085617</v>
      </c>
    </row>
    <row r="24" spans="1:138" ht="19.5" customHeight="1">
      <c r="A24" s="32"/>
      <c r="B24" s="28"/>
      <c r="C24" s="29" t="s">
        <v>76</v>
      </c>
      <c r="D24" s="39"/>
      <c r="E24" s="40"/>
      <c r="F24" s="41"/>
      <c r="G24" s="39"/>
      <c r="H24" s="40"/>
      <c r="I24" s="41"/>
      <c r="J24" s="39"/>
      <c r="K24" s="40"/>
      <c r="L24" s="41"/>
      <c r="M24" s="39"/>
      <c r="N24" s="40"/>
      <c r="O24" s="41"/>
      <c r="P24" s="39"/>
      <c r="Q24" s="40"/>
      <c r="R24" s="41"/>
      <c r="S24" s="39"/>
      <c r="T24" s="40"/>
      <c r="U24" s="41"/>
      <c r="V24" s="39"/>
      <c r="W24" s="40"/>
      <c r="X24" s="41"/>
      <c r="Y24" s="39"/>
      <c r="Z24" s="40"/>
      <c r="AA24" s="41"/>
      <c r="AB24" s="39"/>
      <c r="AC24" s="40"/>
      <c r="AD24" s="41"/>
      <c r="AE24" s="39"/>
      <c r="AF24" s="40"/>
      <c r="AG24" s="41"/>
      <c r="AH24" s="39"/>
      <c r="AI24" s="40"/>
      <c r="AJ24" s="41"/>
      <c r="AK24" s="39"/>
      <c r="AL24" s="40"/>
      <c r="AM24" s="41"/>
      <c r="AN24" s="39"/>
      <c r="AO24" s="40"/>
      <c r="AP24" s="41"/>
      <c r="AQ24" s="39"/>
      <c r="AR24" s="40"/>
      <c r="AS24" s="41"/>
      <c r="AT24" s="39"/>
      <c r="AU24" s="40"/>
      <c r="AV24" s="41"/>
      <c r="AW24" s="39"/>
      <c r="AX24" s="40"/>
      <c r="AY24" s="41"/>
      <c r="AZ24" s="39"/>
      <c r="BA24" s="40"/>
      <c r="BB24" s="41"/>
      <c r="BC24" s="39"/>
      <c r="BD24" s="40"/>
      <c r="BE24" s="41"/>
      <c r="BF24" s="39"/>
      <c r="BG24" s="40"/>
      <c r="BH24" s="41"/>
      <c r="BI24" s="39"/>
      <c r="BJ24" s="40"/>
      <c r="BK24" s="41"/>
      <c r="BL24" s="39"/>
      <c r="BM24" s="40"/>
      <c r="BN24" s="41"/>
      <c r="BO24" s="39"/>
      <c r="BP24" s="40"/>
      <c r="BQ24" s="41"/>
      <c r="BR24" s="39"/>
      <c r="BS24" s="40"/>
      <c r="BT24" s="41"/>
      <c r="BU24" s="39"/>
      <c r="BV24" s="40"/>
      <c r="BW24" s="41"/>
      <c r="BX24" s="39"/>
      <c r="BY24" s="40"/>
      <c r="BZ24" s="41"/>
      <c r="CA24" s="39"/>
      <c r="CB24" s="40"/>
      <c r="CC24" s="41"/>
      <c r="CD24" s="39"/>
      <c r="CE24" s="40"/>
      <c r="CF24" s="41"/>
      <c r="CG24" s="39"/>
      <c r="CH24" s="40"/>
      <c r="CI24" s="41"/>
      <c r="CJ24" s="39"/>
      <c r="CK24" s="40"/>
      <c r="CL24" s="41"/>
      <c r="CM24" s="39"/>
      <c r="CN24" s="40"/>
      <c r="CO24" s="41"/>
      <c r="CP24" s="39"/>
      <c r="CQ24" s="40"/>
      <c r="CR24" s="41"/>
      <c r="CS24" s="39"/>
      <c r="CT24" s="40"/>
      <c r="CU24" s="41"/>
      <c r="CV24" s="39"/>
      <c r="CW24" s="40"/>
      <c r="CX24" s="41"/>
      <c r="CY24" s="39"/>
      <c r="CZ24" s="40"/>
      <c r="DA24" s="41"/>
      <c r="DB24" s="39"/>
      <c r="DC24" s="40"/>
      <c r="DD24" s="41"/>
      <c r="DE24" s="39"/>
      <c r="DF24" s="40"/>
      <c r="DG24" s="41"/>
      <c r="DH24" s="39"/>
      <c r="DI24" s="40"/>
      <c r="DJ24" s="41"/>
      <c r="DK24" s="39"/>
      <c r="DL24" s="40"/>
      <c r="DM24" s="41"/>
      <c r="DN24" s="39"/>
      <c r="DO24" s="40"/>
      <c r="DP24" s="41"/>
      <c r="DQ24" s="39"/>
      <c r="DR24" s="40"/>
      <c r="DS24" s="41"/>
      <c r="DT24" s="39"/>
      <c r="DU24" s="40"/>
      <c r="DV24" s="41"/>
      <c r="DW24" s="39"/>
      <c r="DX24" s="40"/>
      <c r="DY24" s="41"/>
      <c r="DZ24" s="39"/>
      <c r="EA24" s="40"/>
      <c r="EB24" s="41"/>
      <c r="EC24" s="39"/>
      <c r="ED24" s="40"/>
      <c r="EE24" s="41"/>
      <c r="EF24" s="27" cm="1">
        <f t="array" ref="EF24">SUMPRODUCT((D24:EE24)*($D$5:$EE$5="Regulated"))</f>
        <v>0</v>
      </c>
      <c r="EG24" s="27" cm="1">
        <f t="array" ref="EG24">SUMPRODUCT((D24:EE24)*($D$5:$EE$5="Unregulated"))</f>
        <v>0</v>
      </c>
      <c r="EH24" s="33">
        <f t="shared" si="0"/>
        <v>0</v>
      </c>
    </row>
    <row r="25" spans="1:138" ht="25.5" customHeight="1">
      <c r="A25" s="32"/>
      <c r="B25" s="28" t="s">
        <v>77</v>
      </c>
      <c r="C25" s="29" t="s">
        <v>78</v>
      </c>
      <c r="D25" s="39">
        <v>74563465</v>
      </c>
      <c r="E25" s="40">
        <v>23932843</v>
      </c>
      <c r="F25" s="41">
        <v>98496308</v>
      </c>
      <c r="G25" s="39">
        <v>244631176</v>
      </c>
      <c r="H25" s="40">
        <v>3425962</v>
      </c>
      <c r="I25" s="41">
        <v>248057138</v>
      </c>
      <c r="J25" s="39">
        <v>58760669</v>
      </c>
      <c r="K25" s="40">
        <v>4003143</v>
      </c>
      <c r="L25" s="41">
        <v>62763812</v>
      </c>
      <c r="M25" s="39">
        <v>92952083</v>
      </c>
      <c r="N25" s="40">
        <v>12453596</v>
      </c>
      <c r="O25" s="41">
        <v>105405679</v>
      </c>
      <c r="P25" s="39">
        <v>70663650</v>
      </c>
      <c r="Q25" s="40">
        <v>10181641</v>
      </c>
      <c r="R25" s="41">
        <v>80845291</v>
      </c>
      <c r="S25" s="39">
        <v>100693782</v>
      </c>
      <c r="T25" s="40">
        <v>355396</v>
      </c>
      <c r="U25" s="41">
        <v>101049178</v>
      </c>
      <c r="V25" s="39">
        <v>354221000</v>
      </c>
      <c r="W25" s="40">
        <v>14304000</v>
      </c>
      <c r="X25" s="41">
        <v>368525000</v>
      </c>
      <c r="Y25" s="39">
        <v>55408024</v>
      </c>
      <c r="Z25" s="40">
        <v>50634285</v>
      </c>
      <c r="AA25" s="41">
        <v>106042309</v>
      </c>
      <c r="AB25" s="39">
        <v>102398587</v>
      </c>
      <c r="AC25" s="40">
        <v>43641497</v>
      </c>
      <c r="AD25" s="41">
        <v>146040084</v>
      </c>
      <c r="AE25" s="39">
        <v>98040381</v>
      </c>
      <c r="AF25" s="40">
        <v>53969890</v>
      </c>
      <c r="AG25" s="41">
        <v>152010271</v>
      </c>
      <c r="AH25" s="39">
        <v>52379841</v>
      </c>
      <c r="AI25" s="40">
        <v>3404568</v>
      </c>
      <c r="AJ25" s="41">
        <v>55784409</v>
      </c>
      <c r="AK25" s="39">
        <v>10019061</v>
      </c>
      <c r="AL25" s="40">
        <v>308187</v>
      </c>
      <c r="AM25" s="41">
        <v>10327248</v>
      </c>
      <c r="AN25" s="39">
        <v>35867569</v>
      </c>
      <c r="AO25" s="40">
        <v>17849937</v>
      </c>
      <c r="AP25" s="41">
        <v>53717506</v>
      </c>
      <c r="AQ25" s="39">
        <v>80425474</v>
      </c>
      <c r="AR25" s="40">
        <v>4694713</v>
      </c>
      <c r="AS25" s="41">
        <v>85120187</v>
      </c>
      <c r="AT25" s="39">
        <v>59130683</v>
      </c>
      <c r="AU25" s="40">
        <v>5046457</v>
      </c>
      <c r="AV25" s="41">
        <v>64177140</v>
      </c>
      <c r="AW25" s="39">
        <v>95645072</v>
      </c>
      <c r="AX25" s="40">
        <v>6559528</v>
      </c>
      <c r="AY25" s="41">
        <v>102204600</v>
      </c>
      <c r="AZ25" s="39">
        <v>70035366</v>
      </c>
      <c r="BA25" s="40">
        <v>42745565</v>
      </c>
      <c r="BB25" s="41">
        <v>112780931</v>
      </c>
      <c r="BC25" s="39">
        <v>47087812</v>
      </c>
      <c r="BD25" s="40">
        <v>18567885</v>
      </c>
      <c r="BE25" s="41">
        <v>65655697</v>
      </c>
      <c r="BF25" s="39">
        <v>31349204</v>
      </c>
      <c r="BG25" s="40">
        <v>15011696</v>
      </c>
      <c r="BH25" s="41">
        <v>46360900</v>
      </c>
      <c r="BI25" s="39">
        <v>101061000</v>
      </c>
      <c r="BJ25" s="40">
        <v>5356000</v>
      </c>
      <c r="BK25" s="41">
        <v>106417000</v>
      </c>
      <c r="BL25" s="39">
        <v>5069366</v>
      </c>
      <c r="BM25" s="40">
        <v>435757</v>
      </c>
      <c r="BN25" s="41">
        <v>5505123</v>
      </c>
      <c r="BO25" s="39">
        <v>32926035</v>
      </c>
      <c r="BP25" s="40">
        <v>10212366</v>
      </c>
      <c r="BQ25" s="41">
        <v>43138401</v>
      </c>
      <c r="BR25" s="39">
        <v>39041190</v>
      </c>
      <c r="BS25" s="40">
        <v>10719906</v>
      </c>
      <c r="BT25" s="41">
        <v>49761096</v>
      </c>
      <c r="BU25" s="39">
        <v>38171525</v>
      </c>
      <c r="BV25" s="40">
        <v>17592110</v>
      </c>
      <c r="BW25" s="41">
        <v>55763635</v>
      </c>
      <c r="BX25" s="39">
        <v>24337007</v>
      </c>
      <c r="BY25" s="40">
        <v>854298</v>
      </c>
      <c r="BZ25" s="41">
        <v>25191305</v>
      </c>
      <c r="CA25" s="39">
        <v>36890125</v>
      </c>
      <c r="CB25" s="40">
        <v>2588038</v>
      </c>
      <c r="CC25" s="41">
        <v>39478163</v>
      </c>
      <c r="CD25" s="39">
        <v>36449925</v>
      </c>
      <c r="CE25" s="40">
        <v>2808048</v>
      </c>
      <c r="CF25" s="41">
        <v>39257973</v>
      </c>
      <c r="CG25" s="39">
        <v>28223081</v>
      </c>
      <c r="CH25" s="40">
        <v>963309</v>
      </c>
      <c r="CI25" s="41">
        <v>29186390</v>
      </c>
      <c r="CJ25" s="39">
        <v>44481523</v>
      </c>
      <c r="CK25" s="40">
        <v>7009269</v>
      </c>
      <c r="CL25" s="41">
        <v>51490792</v>
      </c>
      <c r="CM25" s="39">
        <v>72741185</v>
      </c>
      <c r="CN25" s="40">
        <v>1991989</v>
      </c>
      <c r="CO25" s="41">
        <v>74733174</v>
      </c>
      <c r="CP25" s="39">
        <v>103745330</v>
      </c>
      <c r="CQ25" s="40">
        <v>44277772</v>
      </c>
      <c r="CR25" s="41">
        <v>148023102</v>
      </c>
      <c r="CS25" s="39">
        <v>54475000</v>
      </c>
      <c r="CT25" s="40">
        <v>1557000</v>
      </c>
      <c r="CU25" s="41">
        <v>56032000</v>
      </c>
      <c r="CV25" s="39">
        <v>56313849</v>
      </c>
      <c r="CW25" s="40">
        <v>23734538</v>
      </c>
      <c r="CX25" s="41">
        <v>80048387</v>
      </c>
      <c r="CY25" s="39">
        <v>46138190</v>
      </c>
      <c r="CZ25" s="40">
        <v>1453591</v>
      </c>
      <c r="DA25" s="41">
        <v>47591781</v>
      </c>
      <c r="DB25" s="39">
        <v>9973163</v>
      </c>
      <c r="DC25" s="40">
        <v>957270</v>
      </c>
      <c r="DD25" s="41">
        <v>10930433</v>
      </c>
      <c r="DE25" s="39">
        <v>17685051</v>
      </c>
      <c r="DF25" s="40">
        <v>12611477</v>
      </c>
      <c r="DG25" s="41">
        <v>30296528</v>
      </c>
      <c r="DH25" s="39">
        <v>52893751</v>
      </c>
      <c r="DI25" s="40">
        <v>23249510</v>
      </c>
      <c r="DJ25" s="41">
        <v>76143261</v>
      </c>
      <c r="DK25" s="39">
        <v>61010168</v>
      </c>
      <c r="DL25" s="40">
        <v>1805599</v>
      </c>
      <c r="DM25" s="41">
        <v>62815767</v>
      </c>
      <c r="DN25" s="39">
        <v>8917932</v>
      </c>
      <c r="DO25" s="40">
        <v>7884908</v>
      </c>
      <c r="DP25" s="41">
        <v>16802840</v>
      </c>
      <c r="DQ25" s="39">
        <v>24586472</v>
      </c>
      <c r="DR25" s="40">
        <v>609861</v>
      </c>
      <c r="DS25" s="41">
        <v>25196333</v>
      </c>
      <c r="DT25" s="39">
        <v>25650961</v>
      </c>
      <c r="DU25" s="40">
        <v>-852067</v>
      </c>
      <c r="DV25" s="41">
        <v>24798894</v>
      </c>
      <c r="DW25" s="39">
        <v>53646493</v>
      </c>
      <c r="DX25" s="40">
        <v>19592792</v>
      </c>
      <c r="DY25" s="41">
        <v>73239285</v>
      </c>
      <c r="DZ25" s="39">
        <v>85503393</v>
      </c>
      <c r="EA25" s="40">
        <v>3999231</v>
      </c>
      <c r="EB25" s="41">
        <v>89502624</v>
      </c>
      <c r="EC25" s="39">
        <v>30646776</v>
      </c>
      <c r="ED25" s="40">
        <v>0</v>
      </c>
      <c r="EE25" s="41">
        <v>30646776</v>
      </c>
      <c r="EF25" s="27" cm="1">
        <f t="array" ref="EF25">SUMPRODUCT((D25:EE25)*($D$5:$EE$5="Regulated"))</f>
        <v>2824851390</v>
      </c>
      <c r="EG25" s="27" cm="1">
        <f t="array" ref="EG25">SUMPRODUCT((D25:EE25)*($D$5:$EE$5="Unregulated"))</f>
        <v>532503361</v>
      </c>
      <c r="EH25" s="33">
        <f t="shared" si="0"/>
        <v>3357354751</v>
      </c>
    </row>
    <row r="26" spans="1:138" ht="23.65" customHeight="1">
      <c r="A26" s="32"/>
      <c r="B26" s="28" t="s">
        <v>79</v>
      </c>
      <c r="C26" s="29" t="s">
        <v>80</v>
      </c>
      <c r="D26" s="39">
        <v>14884583</v>
      </c>
      <c r="E26" s="40">
        <v>2520856</v>
      </c>
      <c r="F26" s="41">
        <v>17405439</v>
      </c>
      <c r="G26" s="39">
        <v>51192823</v>
      </c>
      <c r="H26" s="40">
        <v>545483</v>
      </c>
      <c r="I26" s="41">
        <v>51738306</v>
      </c>
      <c r="J26" s="39">
        <v>9052628</v>
      </c>
      <c r="K26" s="40">
        <v>616720</v>
      </c>
      <c r="L26" s="41">
        <v>9669348</v>
      </c>
      <c r="M26" s="39">
        <v>19867306</v>
      </c>
      <c r="N26" s="40">
        <v>1811150</v>
      </c>
      <c r="O26" s="41">
        <v>21678456</v>
      </c>
      <c r="P26" s="39">
        <v>14757611</v>
      </c>
      <c r="Q26" s="40">
        <v>2130071</v>
      </c>
      <c r="R26" s="41">
        <v>16887682</v>
      </c>
      <c r="S26" s="39">
        <v>21038011</v>
      </c>
      <c r="T26" s="40">
        <v>0</v>
      </c>
      <c r="U26" s="41">
        <v>21038011</v>
      </c>
      <c r="V26" s="39">
        <v>93329000</v>
      </c>
      <c r="W26" s="40">
        <v>3405000</v>
      </c>
      <c r="X26" s="41">
        <v>96734000</v>
      </c>
      <c r="Y26" s="39">
        <v>12016291</v>
      </c>
      <c r="Z26" s="40">
        <v>5808857</v>
      </c>
      <c r="AA26" s="41">
        <v>17825148</v>
      </c>
      <c r="AB26" s="39">
        <v>20308031</v>
      </c>
      <c r="AC26" s="40">
        <v>5439840</v>
      </c>
      <c r="AD26" s="41">
        <v>25747871</v>
      </c>
      <c r="AE26" s="39">
        <v>20261859</v>
      </c>
      <c r="AF26" s="40">
        <v>6073758</v>
      </c>
      <c r="AG26" s="41">
        <v>26335617</v>
      </c>
      <c r="AH26" s="39">
        <v>9986241</v>
      </c>
      <c r="AI26" s="40">
        <v>345497</v>
      </c>
      <c r="AJ26" s="41">
        <v>10331738</v>
      </c>
      <c r="AK26" s="39">
        <v>4270790</v>
      </c>
      <c r="AL26" s="40">
        <v>22469</v>
      </c>
      <c r="AM26" s="41">
        <v>4293259</v>
      </c>
      <c r="AN26" s="39">
        <v>7289084</v>
      </c>
      <c r="AO26" s="40">
        <v>1930138</v>
      </c>
      <c r="AP26" s="41">
        <v>9219222</v>
      </c>
      <c r="AQ26" s="39">
        <v>16498633</v>
      </c>
      <c r="AR26" s="40">
        <v>761698</v>
      </c>
      <c r="AS26" s="41">
        <v>17260331</v>
      </c>
      <c r="AT26" s="39">
        <v>13363436</v>
      </c>
      <c r="AU26" s="40">
        <v>1073670</v>
      </c>
      <c r="AV26" s="41">
        <v>14437106</v>
      </c>
      <c r="AW26" s="39">
        <v>16317604</v>
      </c>
      <c r="AX26" s="40">
        <v>1119093</v>
      </c>
      <c r="AY26" s="41">
        <v>17436697</v>
      </c>
      <c r="AZ26" s="39">
        <v>14451805</v>
      </c>
      <c r="BA26" s="40">
        <v>4756006</v>
      </c>
      <c r="BB26" s="41">
        <v>19207811</v>
      </c>
      <c r="BC26" s="39">
        <v>12173575</v>
      </c>
      <c r="BD26" s="40">
        <v>4492955</v>
      </c>
      <c r="BE26" s="41">
        <v>16666530</v>
      </c>
      <c r="BF26" s="39">
        <v>6027479</v>
      </c>
      <c r="BG26" s="40">
        <v>1487346</v>
      </c>
      <c r="BH26" s="41">
        <v>7514825</v>
      </c>
      <c r="BI26" s="39">
        <v>28731000</v>
      </c>
      <c r="BJ26" s="40">
        <v>1296000</v>
      </c>
      <c r="BK26" s="41">
        <v>30027000</v>
      </c>
      <c r="BL26" s="39">
        <v>1236865</v>
      </c>
      <c r="BM26" s="40">
        <v>0</v>
      </c>
      <c r="BN26" s="41">
        <v>1236865</v>
      </c>
      <c r="BO26" s="39">
        <v>9906171</v>
      </c>
      <c r="BP26" s="40">
        <v>1708938</v>
      </c>
      <c r="BQ26" s="41">
        <v>11615109</v>
      </c>
      <c r="BR26" s="39">
        <v>7236644</v>
      </c>
      <c r="BS26" s="40">
        <v>2334703</v>
      </c>
      <c r="BT26" s="41">
        <v>9571347</v>
      </c>
      <c r="BU26" s="39">
        <v>7943977</v>
      </c>
      <c r="BV26" s="40">
        <v>1978415</v>
      </c>
      <c r="BW26" s="41">
        <v>9922392</v>
      </c>
      <c r="BX26" s="39">
        <v>4356186</v>
      </c>
      <c r="BY26" s="40">
        <v>152913</v>
      </c>
      <c r="BZ26" s="41">
        <v>4509099</v>
      </c>
      <c r="CA26" s="39">
        <v>6819156</v>
      </c>
      <c r="CB26" s="40">
        <v>-5148</v>
      </c>
      <c r="CC26" s="41">
        <v>6814008</v>
      </c>
      <c r="CD26" s="39">
        <v>8150420</v>
      </c>
      <c r="CE26" s="40">
        <v>631529</v>
      </c>
      <c r="CF26" s="41">
        <v>8781949</v>
      </c>
      <c r="CG26" s="39">
        <v>5736052</v>
      </c>
      <c r="CH26" s="40">
        <v>195677</v>
      </c>
      <c r="CI26" s="41">
        <v>5931729</v>
      </c>
      <c r="CJ26" s="39">
        <v>11506774</v>
      </c>
      <c r="CK26" s="40">
        <v>85619</v>
      </c>
      <c r="CL26" s="41">
        <v>11592393</v>
      </c>
      <c r="CM26" s="39">
        <v>16656685</v>
      </c>
      <c r="CN26" s="40">
        <v>456135</v>
      </c>
      <c r="CO26" s="41">
        <v>17112820</v>
      </c>
      <c r="CP26" s="39">
        <v>16051387</v>
      </c>
      <c r="CQ26" s="40">
        <v>5229939</v>
      </c>
      <c r="CR26" s="41">
        <v>21281326</v>
      </c>
      <c r="CS26" s="39">
        <v>14857000</v>
      </c>
      <c r="CT26" s="40">
        <v>0</v>
      </c>
      <c r="CU26" s="41">
        <v>14857000</v>
      </c>
      <c r="CV26" s="39">
        <v>12098489</v>
      </c>
      <c r="CW26" s="40">
        <v>3790449</v>
      </c>
      <c r="CX26" s="41">
        <v>15888938</v>
      </c>
      <c r="CY26" s="39">
        <v>7036979</v>
      </c>
      <c r="CZ26" s="40">
        <v>221701</v>
      </c>
      <c r="DA26" s="41">
        <v>7258680</v>
      </c>
      <c r="DB26" s="39">
        <v>1769851</v>
      </c>
      <c r="DC26" s="40">
        <v>130076</v>
      </c>
      <c r="DD26" s="41">
        <v>1899927</v>
      </c>
      <c r="DE26" s="39">
        <v>4630236</v>
      </c>
      <c r="DF26" s="40">
        <v>1924656</v>
      </c>
      <c r="DG26" s="41">
        <v>6554892</v>
      </c>
      <c r="DH26" s="39">
        <v>9618577</v>
      </c>
      <c r="DI26" s="40">
        <v>2333962</v>
      </c>
      <c r="DJ26" s="41">
        <v>11952539</v>
      </c>
      <c r="DK26" s="39">
        <v>13034462</v>
      </c>
      <c r="DL26" s="40">
        <v>385191</v>
      </c>
      <c r="DM26" s="41">
        <v>13419653</v>
      </c>
      <c r="DN26" s="39">
        <v>1757453</v>
      </c>
      <c r="DO26" s="40">
        <v>1553875</v>
      </c>
      <c r="DP26" s="41">
        <v>3311328</v>
      </c>
      <c r="DQ26" s="39">
        <v>5224754</v>
      </c>
      <c r="DR26" s="40">
        <v>76529</v>
      </c>
      <c r="DS26" s="41">
        <v>5301283</v>
      </c>
      <c r="DT26" s="39">
        <v>5365656</v>
      </c>
      <c r="DU26" s="40">
        <v>-26995</v>
      </c>
      <c r="DV26" s="41">
        <v>5338661</v>
      </c>
      <c r="DW26" s="39">
        <v>11489485</v>
      </c>
      <c r="DX26" s="40">
        <v>2420705</v>
      </c>
      <c r="DY26" s="41">
        <v>13910190</v>
      </c>
      <c r="DZ26" s="39">
        <v>16896226</v>
      </c>
      <c r="EA26" s="40">
        <v>517873</v>
      </c>
      <c r="EB26" s="41">
        <v>17414099</v>
      </c>
      <c r="EC26" s="39">
        <v>3152546</v>
      </c>
      <c r="ED26" s="40">
        <v>0</v>
      </c>
      <c r="EE26" s="41">
        <v>3152546</v>
      </c>
      <c r="EF26" s="27" cm="1">
        <f t="array" ref="EF26">SUMPRODUCT((D26:EE26)*($D$5:$EE$5="Regulated"))</f>
        <v>608349821</v>
      </c>
      <c r="EG26" s="27" cm="1">
        <f t="array" ref="EG26">SUMPRODUCT((D26:EE26)*($D$5:$EE$5="Unregulated"))</f>
        <v>71733349</v>
      </c>
      <c r="EH26" s="33">
        <f t="shared" si="0"/>
        <v>680083170</v>
      </c>
    </row>
    <row r="27" spans="1:138" ht="23.65" customHeight="1">
      <c r="A27" s="32"/>
      <c r="B27" s="28" t="s">
        <v>81</v>
      </c>
      <c r="C27" s="29" t="s">
        <v>82</v>
      </c>
      <c r="D27" s="39">
        <v>67434861</v>
      </c>
      <c r="E27" s="40">
        <v>4160805</v>
      </c>
      <c r="F27" s="41">
        <v>71595666</v>
      </c>
      <c r="G27" s="39">
        <v>427376508</v>
      </c>
      <c r="H27" s="40">
        <v>79419763</v>
      </c>
      <c r="I27" s="41">
        <v>506796271</v>
      </c>
      <c r="J27" s="39">
        <v>70149088</v>
      </c>
      <c r="K27" s="40">
        <v>17299926</v>
      </c>
      <c r="L27" s="41">
        <v>87449014</v>
      </c>
      <c r="M27" s="39">
        <v>72764910</v>
      </c>
      <c r="N27" s="40">
        <v>13420076</v>
      </c>
      <c r="O27" s="41">
        <v>86184986</v>
      </c>
      <c r="P27" s="39">
        <v>47344389</v>
      </c>
      <c r="Q27" s="40">
        <v>19527915</v>
      </c>
      <c r="R27" s="41">
        <v>66872304</v>
      </c>
      <c r="S27" s="39">
        <v>118138457</v>
      </c>
      <c r="T27" s="40">
        <v>124107</v>
      </c>
      <c r="U27" s="41">
        <v>118262564</v>
      </c>
      <c r="V27" s="39">
        <v>685196000</v>
      </c>
      <c r="W27" s="40">
        <v>250156000</v>
      </c>
      <c r="X27" s="41">
        <v>935352000</v>
      </c>
      <c r="Y27" s="39">
        <v>64143728</v>
      </c>
      <c r="Z27" s="40">
        <v>31406358</v>
      </c>
      <c r="AA27" s="41">
        <v>95550086</v>
      </c>
      <c r="AB27" s="39">
        <v>180286773</v>
      </c>
      <c r="AC27" s="40">
        <v>32417555</v>
      </c>
      <c r="AD27" s="41">
        <v>212704328</v>
      </c>
      <c r="AE27" s="39">
        <v>102190628</v>
      </c>
      <c r="AF27" s="40">
        <v>25464058</v>
      </c>
      <c r="AG27" s="41">
        <v>127654686</v>
      </c>
      <c r="AH27" s="39">
        <v>50949842</v>
      </c>
      <c r="AI27" s="40">
        <v>1714766</v>
      </c>
      <c r="AJ27" s="41">
        <v>52664608</v>
      </c>
      <c r="AK27" s="39">
        <v>11101102</v>
      </c>
      <c r="AL27" s="40">
        <v>79041</v>
      </c>
      <c r="AM27" s="41">
        <v>11180143</v>
      </c>
      <c r="AN27" s="39">
        <v>36314067</v>
      </c>
      <c r="AO27" s="40">
        <v>2009286</v>
      </c>
      <c r="AP27" s="41">
        <v>38323353</v>
      </c>
      <c r="AQ27" s="39">
        <v>77853857</v>
      </c>
      <c r="AR27" s="40">
        <v>23965685</v>
      </c>
      <c r="AS27" s="41">
        <v>101819542</v>
      </c>
      <c r="AT27" s="39">
        <v>69813518</v>
      </c>
      <c r="AU27" s="40">
        <v>13181166</v>
      </c>
      <c r="AV27" s="41">
        <v>82994684</v>
      </c>
      <c r="AW27" s="39">
        <v>129055807</v>
      </c>
      <c r="AX27" s="40">
        <v>21761695</v>
      </c>
      <c r="AY27" s="41">
        <v>150817502</v>
      </c>
      <c r="AZ27" s="39">
        <v>77040692</v>
      </c>
      <c r="BA27" s="40">
        <v>13300579</v>
      </c>
      <c r="BB27" s="41">
        <v>90341271</v>
      </c>
      <c r="BC27" s="39">
        <v>46520515</v>
      </c>
      <c r="BD27" s="40">
        <v>12615652</v>
      </c>
      <c r="BE27" s="41">
        <v>59136167</v>
      </c>
      <c r="BF27" s="39">
        <v>36378283</v>
      </c>
      <c r="BG27" s="40">
        <v>7716679</v>
      </c>
      <c r="BH27" s="41">
        <v>44094962</v>
      </c>
      <c r="BI27" s="39">
        <v>151595000</v>
      </c>
      <c r="BJ27" s="40">
        <v>40535000</v>
      </c>
      <c r="BK27" s="41">
        <v>192130000</v>
      </c>
      <c r="BL27" s="39">
        <v>7622178</v>
      </c>
      <c r="BM27" s="40">
        <v>3796060</v>
      </c>
      <c r="BN27" s="41">
        <v>11418238</v>
      </c>
      <c r="BO27" s="39">
        <v>20405106</v>
      </c>
      <c r="BP27" s="40">
        <v>4546002</v>
      </c>
      <c r="BQ27" s="41">
        <v>24951108</v>
      </c>
      <c r="BR27" s="39">
        <v>47505098</v>
      </c>
      <c r="BS27" s="40">
        <v>9108638</v>
      </c>
      <c r="BT27" s="41">
        <v>56613736</v>
      </c>
      <c r="BU27" s="39">
        <v>28311808</v>
      </c>
      <c r="BV27" s="40">
        <v>6444361</v>
      </c>
      <c r="BW27" s="41">
        <v>34756169</v>
      </c>
      <c r="BX27" s="39">
        <v>28623218</v>
      </c>
      <c r="BY27" s="40">
        <v>6373977</v>
      </c>
      <c r="BZ27" s="41">
        <v>34997195</v>
      </c>
      <c r="CA27" s="39">
        <v>40358854</v>
      </c>
      <c r="CB27" s="40">
        <v>21040203</v>
      </c>
      <c r="CC27" s="41">
        <v>61399057</v>
      </c>
      <c r="CD27" s="39">
        <v>33005596</v>
      </c>
      <c r="CE27" s="40">
        <v>28279069</v>
      </c>
      <c r="CF27" s="41">
        <v>61284665</v>
      </c>
      <c r="CG27" s="39">
        <v>22799806</v>
      </c>
      <c r="CH27" s="40">
        <v>6977100</v>
      </c>
      <c r="CI27" s="41">
        <v>29776906</v>
      </c>
      <c r="CJ27" s="39">
        <v>42290019</v>
      </c>
      <c r="CK27" s="40">
        <v>8329113</v>
      </c>
      <c r="CL27" s="41">
        <v>50619132</v>
      </c>
      <c r="CM27" s="39">
        <v>70741002</v>
      </c>
      <c r="CN27" s="40">
        <v>39043907</v>
      </c>
      <c r="CO27" s="41">
        <v>109784909</v>
      </c>
      <c r="CP27" s="39">
        <v>61109831</v>
      </c>
      <c r="CQ27" s="40">
        <v>32009093</v>
      </c>
      <c r="CR27" s="41">
        <v>93118924</v>
      </c>
      <c r="CS27" s="39">
        <v>59331000</v>
      </c>
      <c r="CT27" s="40">
        <v>4892000</v>
      </c>
      <c r="CU27" s="41">
        <v>64223000</v>
      </c>
      <c r="CV27" s="39">
        <v>46145872</v>
      </c>
      <c r="CW27" s="40">
        <v>41450960</v>
      </c>
      <c r="CX27" s="41">
        <v>87596832</v>
      </c>
      <c r="CY27" s="39">
        <v>44070995</v>
      </c>
      <c r="CZ27" s="40">
        <v>8509184</v>
      </c>
      <c r="DA27" s="41">
        <v>52580179</v>
      </c>
      <c r="DB27" s="39">
        <v>11065889</v>
      </c>
      <c r="DC27" s="40">
        <v>405919</v>
      </c>
      <c r="DD27" s="41">
        <v>11471808</v>
      </c>
      <c r="DE27" s="39">
        <v>20822438</v>
      </c>
      <c r="DF27" s="40">
        <v>12222419</v>
      </c>
      <c r="DG27" s="41">
        <v>33044857</v>
      </c>
      <c r="DH27" s="39">
        <v>48897852</v>
      </c>
      <c r="DI27" s="40">
        <v>23740660</v>
      </c>
      <c r="DJ27" s="41">
        <v>72638512</v>
      </c>
      <c r="DK27" s="39">
        <v>71949323</v>
      </c>
      <c r="DL27" s="40">
        <v>32801426</v>
      </c>
      <c r="DM27" s="41">
        <v>104750749</v>
      </c>
      <c r="DN27" s="39">
        <v>8344419</v>
      </c>
      <c r="DO27" s="40">
        <v>4556509</v>
      </c>
      <c r="DP27" s="41">
        <v>12900928</v>
      </c>
      <c r="DQ27" s="39">
        <v>27053416</v>
      </c>
      <c r="DR27" s="40">
        <v>3134573</v>
      </c>
      <c r="DS27" s="41">
        <v>30187989</v>
      </c>
      <c r="DT27" s="39">
        <v>21754289</v>
      </c>
      <c r="DU27" s="40">
        <v>-601006</v>
      </c>
      <c r="DV27" s="41">
        <v>21153283</v>
      </c>
      <c r="DW27" s="39">
        <v>33219219</v>
      </c>
      <c r="DX27" s="40">
        <v>9281274</v>
      </c>
      <c r="DY27" s="41">
        <v>42500493</v>
      </c>
      <c r="DZ27" s="39">
        <v>63357487</v>
      </c>
      <c r="EA27" s="40">
        <v>2422223</v>
      </c>
      <c r="EB27" s="41">
        <v>65779710</v>
      </c>
      <c r="EC27" s="39">
        <v>45516179</v>
      </c>
      <c r="ED27" s="40">
        <v>0</v>
      </c>
      <c r="EE27" s="41">
        <v>45516179</v>
      </c>
      <c r="EF27" s="27" cm="1">
        <f t="array" ref="EF27">SUMPRODUCT((D27:EE27)*($D$5:$EE$5="Regulated"))</f>
        <v>3425948919</v>
      </c>
      <c r="EG27" s="27" cm="1">
        <f t="array" ref="EG27">SUMPRODUCT((D27:EE27)*($D$5:$EE$5="Unregulated"))</f>
        <v>919039776</v>
      </c>
      <c r="EH27" s="33">
        <f t="shared" si="0"/>
        <v>4344988695</v>
      </c>
    </row>
    <row r="28" spans="1:138" ht="23.65" customHeight="1">
      <c r="A28" s="32"/>
      <c r="B28" s="28" t="s">
        <v>83</v>
      </c>
      <c r="C28" s="29" t="s">
        <v>84</v>
      </c>
      <c r="D28" s="39">
        <v>156882909</v>
      </c>
      <c r="E28" s="40">
        <v>30614504</v>
      </c>
      <c r="F28" s="41">
        <v>187497413</v>
      </c>
      <c r="G28" s="39">
        <v>723200507</v>
      </c>
      <c r="H28" s="40">
        <v>83391208</v>
      </c>
      <c r="I28" s="41">
        <v>806591715</v>
      </c>
      <c r="J28" s="39">
        <v>137962385</v>
      </c>
      <c r="K28" s="40">
        <v>21919789</v>
      </c>
      <c r="L28" s="41">
        <v>159882174</v>
      </c>
      <c r="M28" s="39">
        <v>185584299</v>
      </c>
      <c r="N28" s="40">
        <v>27684822</v>
      </c>
      <c r="O28" s="41">
        <v>213269121</v>
      </c>
      <c r="P28" s="39">
        <v>132765650</v>
      </c>
      <c r="Q28" s="40">
        <v>31839627</v>
      </c>
      <c r="R28" s="41">
        <v>164605277</v>
      </c>
      <c r="S28" s="39">
        <v>239870250</v>
      </c>
      <c r="T28" s="40">
        <v>479503</v>
      </c>
      <c r="U28" s="41">
        <v>240349753</v>
      </c>
      <c r="V28" s="39">
        <v>1132746000</v>
      </c>
      <c r="W28" s="40">
        <v>267865000</v>
      </c>
      <c r="X28" s="41">
        <v>1400611000</v>
      </c>
      <c r="Y28" s="39">
        <v>131568043</v>
      </c>
      <c r="Z28" s="40">
        <v>87849500</v>
      </c>
      <c r="AA28" s="41">
        <v>219417543</v>
      </c>
      <c r="AB28" s="39">
        <v>302993391</v>
      </c>
      <c r="AC28" s="40">
        <v>81498892</v>
      </c>
      <c r="AD28" s="41">
        <v>384492283</v>
      </c>
      <c r="AE28" s="39">
        <v>220492868</v>
      </c>
      <c r="AF28" s="40">
        <v>85507706</v>
      </c>
      <c r="AG28" s="41">
        <v>306000574</v>
      </c>
      <c r="AH28" s="39">
        <v>113315924</v>
      </c>
      <c r="AI28" s="40">
        <v>5464831</v>
      </c>
      <c r="AJ28" s="41">
        <v>118780755</v>
      </c>
      <c r="AK28" s="39">
        <v>25390953</v>
      </c>
      <c r="AL28" s="40">
        <v>409697</v>
      </c>
      <c r="AM28" s="41">
        <v>25800650</v>
      </c>
      <c r="AN28" s="39">
        <v>79470720</v>
      </c>
      <c r="AO28" s="40">
        <v>21789361</v>
      </c>
      <c r="AP28" s="41">
        <v>101260081</v>
      </c>
      <c r="AQ28" s="39">
        <v>174777964</v>
      </c>
      <c r="AR28" s="40">
        <v>29422096</v>
      </c>
      <c r="AS28" s="41">
        <v>204200060</v>
      </c>
      <c r="AT28" s="39">
        <v>142307637</v>
      </c>
      <c r="AU28" s="40">
        <v>19301293</v>
      </c>
      <c r="AV28" s="41">
        <v>161608930</v>
      </c>
      <c r="AW28" s="39">
        <v>241018483</v>
      </c>
      <c r="AX28" s="40">
        <v>29440316</v>
      </c>
      <c r="AY28" s="41">
        <v>270458799</v>
      </c>
      <c r="AZ28" s="39">
        <v>161527863</v>
      </c>
      <c r="BA28" s="40">
        <v>60802150</v>
      </c>
      <c r="BB28" s="41">
        <v>222330013</v>
      </c>
      <c r="BC28" s="39">
        <v>105781902</v>
      </c>
      <c r="BD28" s="40">
        <v>35676492</v>
      </c>
      <c r="BE28" s="41">
        <v>141458394</v>
      </c>
      <c r="BF28" s="39">
        <v>73754966</v>
      </c>
      <c r="BG28" s="40">
        <v>24215721</v>
      </c>
      <c r="BH28" s="41">
        <v>97970687</v>
      </c>
      <c r="BI28" s="39">
        <v>281387000</v>
      </c>
      <c r="BJ28" s="40">
        <v>47187000</v>
      </c>
      <c r="BK28" s="41">
        <v>328574000</v>
      </c>
      <c r="BL28" s="39">
        <v>13928409</v>
      </c>
      <c r="BM28" s="40">
        <v>4231817</v>
      </c>
      <c r="BN28" s="41">
        <v>18160226</v>
      </c>
      <c r="BO28" s="39">
        <v>63237312</v>
      </c>
      <c r="BP28" s="40">
        <v>16467306</v>
      </c>
      <c r="BQ28" s="41">
        <v>79704618</v>
      </c>
      <c r="BR28" s="39">
        <v>93782932</v>
      </c>
      <c r="BS28" s="40">
        <v>22163247</v>
      </c>
      <c r="BT28" s="41">
        <v>115946179</v>
      </c>
      <c r="BU28" s="39">
        <v>74427310</v>
      </c>
      <c r="BV28" s="40">
        <v>26014886</v>
      </c>
      <c r="BW28" s="41">
        <v>100442196</v>
      </c>
      <c r="BX28" s="39">
        <v>57316411</v>
      </c>
      <c r="BY28" s="40">
        <v>7381188</v>
      </c>
      <c r="BZ28" s="41">
        <v>64697599</v>
      </c>
      <c r="CA28" s="39">
        <v>84068135</v>
      </c>
      <c r="CB28" s="40">
        <v>23623093</v>
      </c>
      <c r="CC28" s="41">
        <v>107691228</v>
      </c>
      <c r="CD28" s="39">
        <v>77605941</v>
      </c>
      <c r="CE28" s="40">
        <v>31718646</v>
      </c>
      <c r="CF28" s="41">
        <v>109324587</v>
      </c>
      <c r="CG28" s="39">
        <v>56758939</v>
      </c>
      <c r="CH28" s="40">
        <v>8136086</v>
      </c>
      <c r="CI28" s="41">
        <v>64895025</v>
      </c>
      <c r="CJ28" s="39">
        <v>98278316</v>
      </c>
      <c r="CK28" s="40">
        <v>15424001</v>
      </c>
      <c r="CL28" s="41">
        <v>113702317</v>
      </c>
      <c r="CM28" s="39">
        <v>160138872</v>
      </c>
      <c r="CN28" s="40">
        <v>41492031</v>
      </c>
      <c r="CO28" s="41">
        <v>201630903</v>
      </c>
      <c r="CP28" s="39">
        <v>180906548</v>
      </c>
      <c r="CQ28" s="40">
        <v>81516804</v>
      </c>
      <c r="CR28" s="41">
        <v>262423352</v>
      </c>
      <c r="CS28" s="39">
        <v>128663000</v>
      </c>
      <c r="CT28" s="40">
        <v>6449000</v>
      </c>
      <c r="CU28" s="41">
        <v>135112000</v>
      </c>
      <c r="CV28" s="39">
        <v>114558210</v>
      </c>
      <c r="CW28" s="40">
        <v>68975947</v>
      </c>
      <c r="CX28" s="41">
        <v>183534157</v>
      </c>
      <c r="CY28" s="39">
        <v>97246164</v>
      </c>
      <c r="CZ28" s="40">
        <v>10184476</v>
      </c>
      <c r="DA28" s="41">
        <v>107430640</v>
      </c>
      <c r="DB28" s="39">
        <v>22808903</v>
      </c>
      <c r="DC28" s="40">
        <v>1493265</v>
      </c>
      <c r="DD28" s="41">
        <v>24302168</v>
      </c>
      <c r="DE28" s="39">
        <v>43137725</v>
      </c>
      <c r="DF28" s="40">
        <v>26758552</v>
      </c>
      <c r="DG28" s="41">
        <v>69896277</v>
      </c>
      <c r="DH28" s="39">
        <v>111410180</v>
      </c>
      <c r="DI28" s="40">
        <v>49324132</v>
      </c>
      <c r="DJ28" s="41">
        <v>160734312</v>
      </c>
      <c r="DK28" s="39">
        <v>145993953</v>
      </c>
      <c r="DL28" s="40">
        <v>34992216</v>
      </c>
      <c r="DM28" s="41">
        <v>180986169</v>
      </c>
      <c r="DN28" s="39">
        <v>19019804</v>
      </c>
      <c r="DO28" s="40">
        <v>13995292</v>
      </c>
      <c r="DP28" s="41">
        <v>33015096</v>
      </c>
      <c r="DQ28" s="39">
        <v>56864642</v>
      </c>
      <c r="DR28" s="40">
        <v>3820963</v>
      </c>
      <c r="DS28" s="41">
        <v>60685605</v>
      </c>
      <c r="DT28" s="39">
        <v>52770906</v>
      </c>
      <c r="DU28" s="40">
        <v>-1480068</v>
      </c>
      <c r="DV28" s="41">
        <v>51290838</v>
      </c>
      <c r="DW28" s="39">
        <v>98355197</v>
      </c>
      <c r="DX28" s="40">
        <v>31294771</v>
      </c>
      <c r="DY28" s="41">
        <v>129649968</v>
      </c>
      <c r="DZ28" s="39">
        <v>165757106</v>
      </c>
      <c r="EA28" s="40">
        <v>6939327</v>
      </c>
      <c r="EB28" s="41">
        <v>172696433</v>
      </c>
      <c r="EC28" s="39">
        <v>79315501</v>
      </c>
      <c r="ED28" s="40">
        <v>0</v>
      </c>
      <c r="EE28" s="41">
        <v>79315501</v>
      </c>
      <c r="EF28" s="27" cm="1">
        <f t="array" ref="EF28">SUMPRODUCT((D28:EE28)*($D$5:$EE$5="Regulated"))</f>
        <v>6859150130</v>
      </c>
      <c r="EG28" s="27" cm="1">
        <f t="array" ref="EG28">SUMPRODUCT((D28:EE28)*($D$5:$EE$5="Unregulated"))</f>
        <v>1523276486</v>
      </c>
      <c r="EH28" s="33">
        <f t="shared" si="0"/>
        <v>8382426616</v>
      </c>
    </row>
    <row r="29" spans="1:138" ht="23.65" customHeight="1">
      <c r="A29" s="32"/>
      <c r="B29" s="28" t="s">
        <v>85</v>
      </c>
      <c r="C29" s="29" t="s">
        <v>86</v>
      </c>
      <c r="D29" s="39">
        <v>5144323</v>
      </c>
      <c r="E29" s="40">
        <v>0</v>
      </c>
      <c r="F29" s="41">
        <v>5144323</v>
      </c>
      <c r="G29" s="39">
        <v>7457012</v>
      </c>
      <c r="H29" s="40">
        <v>0</v>
      </c>
      <c r="I29" s="41">
        <v>7457012</v>
      </c>
      <c r="J29" s="39">
        <v>0</v>
      </c>
      <c r="K29" s="40">
        <v>0</v>
      </c>
      <c r="L29" s="41">
        <v>0</v>
      </c>
      <c r="M29" s="39">
        <v>3793241</v>
      </c>
      <c r="N29" s="40">
        <v>1271</v>
      </c>
      <c r="O29" s="41">
        <v>3794512</v>
      </c>
      <c r="P29" s="39">
        <v>3140288</v>
      </c>
      <c r="Q29" s="40">
        <v>0</v>
      </c>
      <c r="R29" s="41">
        <v>3140288</v>
      </c>
      <c r="S29" s="39">
        <v>5157717</v>
      </c>
      <c r="T29" s="40">
        <v>0</v>
      </c>
      <c r="U29" s="41">
        <v>5157717</v>
      </c>
      <c r="V29" s="39">
        <v>12754000</v>
      </c>
      <c r="W29" s="40">
        <v>0</v>
      </c>
      <c r="X29" s="41">
        <v>12754000</v>
      </c>
      <c r="Y29" s="39">
        <v>1096140</v>
      </c>
      <c r="Z29" s="40">
        <v>0</v>
      </c>
      <c r="AA29" s="41">
        <v>1096140</v>
      </c>
      <c r="AB29" s="39">
        <v>334</v>
      </c>
      <c r="AC29" s="40">
        <v>233827</v>
      </c>
      <c r="AD29" s="41">
        <v>234161</v>
      </c>
      <c r="AE29" s="39">
        <v>3578839</v>
      </c>
      <c r="AF29" s="40">
        <v>40503</v>
      </c>
      <c r="AG29" s="41">
        <v>3619342</v>
      </c>
      <c r="AH29" s="39">
        <v>7281115</v>
      </c>
      <c r="AI29" s="40">
        <v>0</v>
      </c>
      <c r="AJ29" s="41">
        <v>7281115</v>
      </c>
      <c r="AK29" s="39">
        <v>157760</v>
      </c>
      <c r="AL29" s="40">
        <v>0</v>
      </c>
      <c r="AM29" s="41">
        <v>157760</v>
      </c>
      <c r="AN29" s="39">
        <v>335240</v>
      </c>
      <c r="AO29" s="40">
        <v>54709</v>
      </c>
      <c r="AP29" s="41">
        <v>389949</v>
      </c>
      <c r="AQ29" s="39">
        <v>1830861</v>
      </c>
      <c r="AR29" s="40">
        <v>46945</v>
      </c>
      <c r="AS29" s="41">
        <v>1877806</v>
      </c>
      <c r="AT29" s="39">
        <v>2153626</v>
      </c>
      <c r="AU29" s="40">
        <v>0</v>
      </c>
      <c r="AV29" s="41">
        <v>2153626</v>
      </c>
      <c r="AW29" s="39">
        <v>4198869</v>
      </c>
      <c r="AX29" s="40">
        <v>214888</v>
      </c>
      <c r="AY29" s="41">
        <v>4413757</v>
      </c>
      <c r="AZ29" s="39">
        <v>930418</v>
      </c>
      <c r="BA29" s="40">
        <v>82812</v>
      </c>
      <c r="BB29" s="41">
        <v>1013230</v>
      </c>
      <c r="BC29" s="39">
        <v>0</v>
      </c>
      <c r="BD29" s="40">
        <v>0</v>
      </c>
      <c r="BE29" s="41">
        <v>0</v>
      </c>
      <c r="BF29" s="39">
        <v>224734</v>
      </c>
      <c r="BG29" s="40">
        <v>13017</v>
      </c>
      <c r="BH29" s="41">
        <v>237751</v>
      </c>
      <c r="BI29" s="39">
        <v>1634000</v>
      </c>
      <c r="BJ29" s="40">
        <v>0</v>
      </c>
      <c r="BK29" s="41">
        <v>1634000</v>
      </c>
      <c r="BL29" s="39">
        <v>0</v>
      </c>
      <c r="BM29" s="40">
        <v>0</v>
      </c>
      <c r="BN29" s="41">
        <v>0</v>
      </c>
      <c r="BO29" s="39">
        <v>976623</v>
      </c>
      <c r="BP29" s="40">
        <v>0</v>
      </c>
      <c r="BQ29" s="41">
        <v>976623</v>
      </c>
      <c r="BR29" s="39">
        <v>1315389</v>
      </c>
      <c r="BS29" s="40">
        <v>0</v>
      </c>
      <c r="BT29" s="41">
        <v>1315389</v>
      </c>
      <c r="BU29" s="39">
        <v>588373</v>
      </c>
      <c r="BV29" s="40">
        <v>6658</v>
      </c>
      <c r="BW29" s="41">
        <v>595031</v>
      </c>
      <c r="BX29" s="39">
        <v>1416122</v>
      </c>
      <c r="BY29" s="40">
        <v>0</v>
      </c>
      <c r="BZ29" s="41">
        <v>1416122</v>
      </c>
      <c r="CA29" s="39">
        <v>2014152</v>
      </c>
      <c r="CB29" s="40">
        <v>0</v>
      </c>
      <c r="CC29" s="41">
        <v>2014152</v>
      </c>
      <c r="CD29" s="39">
        <v>440557</v>
      </c>
      <c r="CE29" s="40">
        <v>0</v>
      </c>
      <c r="CF29" s="41">
        <v>440557</v>
      </c>
      <c r="CG29" s="39">
        <v>435343</v>
      </c>
      <c r="CH29" s="40">
        <v>0</v>
      </c>
      <c r="CI29" s="41">
        <v>435343</v>
      </c>
      <c r="CJ29" s="39">
        <v>1347136</v>
      </c>
      <c r="CK29" s="40">
        <v>0</v>
      </c>
      <c r="CL29" s="41">
        <v>1347136</v>
      </c>
      <c r="CM29" s="39">
        <v>3224064</v>
      </c>
      <c r="CN29" s="40">
        <v>0</v>
      </c>
      <c r="CO29" s="41">
        <v>3224064</v>
      </c>
      <c r="CP29" s="39">
        <v>3005833</v>
      </c>
      <c r="CQ29" s="40">
        <v>0</v>
      </c>
      <c r="CR29" s="41">
        <v>3005833</v>
      </c>
      <c r="CS29" s="39">
        <v>2335000</v>
      </c>
      <c r="CT29" s="40">
        <v>0</v>
      </c>
      <c r="CU29" s="41">
        <v>2335000</v>
      </c>
      <c r="CV29" s="39">
        <v>7578082</v>
      </c>
      <c r="CW29" s="40">
        <v>45516</v>
      </c>
      <c r="CX29" s="41">
        <v>7623598</v>
      </c>
      <c r="CY29" s="39">
        <v>1281852</v>
      </c>
      <c r="CZ29" s="40">
        <v>247498</v>
      </c>
      <c r="DA29" s="41">
        <v>1529350</v>
      </c>
      <c r="DB29" s="39">
        <v>42609</v>
      </c>
      <c r="DC29" s="40">
        <v>0</v>
      </c>
      <c r="DD29" s="41">
        <v>42609</v>
      </c>
      <c r="DE29" s="39">
        <v>535135</v>
      </c>
      <c r="DF29" s="40">
        <v>186574</v>
      </c>
      <c r="DG29" s="41">
        <v>721709</v>
      </c>
      <c r="DH29" s="39">
        <v>2949757</v>
      </c>
      <c r="DI29" s="40">
        <v>93616</v>
      </c>
      <c r="DJ29" s="41">
        <v>3043373</v>
      </c>
      <c r="DK29" s="39">
        <v>3555531</v>
      </c>
      <c r="DL29" s="40">
        <v>0</v>
      </c>
      <c r="DM29" s="41">
        <v>3555531</v>
      </c>
      <c r="DN29" s="39">
        <v>0</v>
      </c>
      <c r="DO29" s="40">
        <v>0</v>
      </c>
      <c r="DP29" s="41">
        <v>0</v>
      </c>
      <c r="DQ29" s="39">
        <v>2365271</v>
      </c>
      <c r="DR29" s="40">
        <v>0</v>
      </c>
      <c r="DS29" s="41">
        <v>2365271</v>
      </c>
      <c r="DT29" s="39">
        <v>195335</v>
      </c>
      <c r="DU29" s="40">
        <v>0</v>
      </c>
      <c r="DV29" s="41">
        <v>195335</v>
      </c>
      <c r="DW29" s="39">
        <v>746110</v>
      </c>
      <c r="DX29" s="40">
        <v>31208</v>
      </c>
      <c r="DY29" s="41">
        <v>777318</v>
      </c>
      <c r="DZ29" s="39">
        <v>2227131</v>
      </c>
      <c r="EA29" s="40">
        <v>0</v>
      </c>
      <c r="EB29" s="41">
        <v>2227131</v>
      </c>
      <c r="EC29" s="39">
        <v>0</v>
      </c>
      <c r="ED29" s="40">
        <v>0</v>
      </c>
      <c r="EE29" s="41">
        <v>0</v>
      </c>
      <c r="EF29" s="27" cm="1">
        <f t="array" ref="EF29">SUMPRODUCT((D29:EE29)*($D$5:$EE$5="Regulated"))</f>
        <v>99443922</v>
      </c>
      <c r="EG29" s="27" cm="1">
        <f t="array" ref="EG29">SUMPRODUCT((D29:EE29)*($D$5:$EE$5="Unregulated"))</f>
        <v>1299042</v>
      </c>
      <c r="EH29" s="33">
        <f t="shared" si="0"/>
        <v>100742964</v>
      </c>
    </row>
    <row r="30" spans="1:138" ht="23.65" customHeight="1">
      <c r="A30" s="32"/>
      <c r="B30" s="28" t="s">
        <v>87</v>
      </c>
      <c r="C30" s="29" t="s">
        <v>88</v>
      </c>
      <c r="D30" s="39">
        <v>12180890</v>
      </c>
      <c r="E30" s="40">
        <v>1671328</v>
      </c>
      <c r="F30" s="41">
        <v>13852218</v>
      </c>
      <c r="G30" s="39">
        <v>33074477</v>
      </c>
      <c r="H30" s="40">
        <v>0</v>
      </c>
      <c r="I30" s="41">
        <v>33074477</v>
      </c>
      <c r="J30" s="39">
        <v>17021165</v>
      </c>
      <c r="K30" s="40">
        <v>0</v>
      </c>
      <c r="L30" s="41">
        <v>17021165</v>
      </c>
      <c r="M30" s="39">
        <v>10040610</v>
      </c>
      <c r="N30" s="40">
        <v>1174840</v>
      </c>
      <c r="O30" s="41">
        <v>11215450</v>
      </c>
      <c r="P30" s="39">
        <v>10433448</v>
      </c>
      <c r="Q30" s="40">
        <v>1293772</v>
      </c>
      <c r="R30" s="41">
        <v>11727220</v>
      </c>
      <c r="S30" s="39">
        <v>16291265</v>
      </c>
      <c r="T30" s="40">
        <v>0</v>
      </c>
      <c r="U30" s="41">
        <v>16291265</v>
      </c>
      <c r="V30" s="39">
        <v>49291000</v>
      </c>
      <c r="W30" s="40">
        <v>0</v>
      </c>
      <c r="X30" s="41">
        <v>49291000</v>
      </c>
      <c r="Y30" s="39">
        <v>8562049</v>
      </c>
      <c r="Z30" s="40">
        <v>2247982</v>
      </c>
      <c r="AA30" s="41">
        <v>10810031</v>
      </c>
      <c r="AB30" s="39">
        <v>14616653</v>
      </c>
      <c r="AC30" s="40">
        <v>531470</v>
      </c>
      <c r="AD30" s="41">
        <v>15148123</v>
      </c>
      <c r="AE30" s="39">
        <v>11574084</v>
      </c>
      <c r="AF30" s="40">
        <v>350505</v>
      </c>
      <c r="AG30" s="41">
        <v>11924589</v>
      </c>
      <c r="AH30" s="39">
        <v>9975202</v>
      </c>
      <c r="AI30" s="40">
        <v>51837</v>
      </c>
      <c r="AJ30" s="41">
        <v>10027039</v>
      </c>
      <c r="AK30" s="39">
        <v>1054990</v>
      </c>
      <c r="AL30" s="40">
        <v>0</v>
      </c>
      <c r="AM30" s="41">
        <v>1054990</v>
      </c>
      <c r="AN30" s="39">
        <v>3733493</v>
      </c>
      <c r="AO30" s="40">
        <v>583473</v>
      </c>
      <c r="AP30" s="41">
        <v>4316966</v>
      </c>
      <c r="AQ30" s="39">
        <v>9319802</v>
      </c>
      <c r="AR30" s="40">
        <v>459633</v>
      </c>
      <c r="AS30" s="41">
        <v>9779435</v>
      </c>
      <c r="AT30" s="39">
        <v>10934721</v>
      </c>
      <c r="AU30" s="40">
        <v>0</v>
      </c>
      <c r="AV30" s="41">
        <v>10934721</v>
      </c>
      <c r="AW30" s="39">
        <v>7324920</v>
      </c>
      <c r="AX30" s="40">
        <v>374871</v>
      </c>
      <c r="AY30" s="41">
        <v>7699791</v>
      </c>
      <c r="AZ30" s="39">
        <v>6010787</v>
      </c>
      <c r="BA30" s="40">
        <v>962026</v>
      </c>
      <c r="BB30" s="41">
        <v>6972813</v>
      </c>
      <c r="BC30" s="39">
        <v>8503186</v>
      </c>
      <c r="BD30" s="40">
        <v>629202</v>
      </c>
      <c r="BE30" s="41">
        <v>9132388</v>
      </c>
      <c r="BF30" s="39">
        <v>4214805</v>
      </c>
      <c r="BG30" s="40">
        <v>454393</v>
      </c>
      <c r="BH30" s="41">
        <v>4669198</v>
      </c>
      <c r="BI30" s="39">
        <v>9939000</v>
      </c>
      <c r="BJ30" s="40">
        <v>685000</v>
      </c>
      <c r="BK30" s="41">
        <v>10624000</v>
      </c>
      <c r="BL30" s="39">
        <v>821074</v>
      </c>
      <c r="BM30" s="40">
        <v>0</v>
      </c>
      <c r="BN30" s="41">
        <v>821074</v>
      </c>
      <c r="BO30" s="39">
        <v>2752936</v>
      </c>
      <c r="BP30" s="40">
        <v>46398</v>
      </c>
      <c r="BQ30" s="41">
        <v>2799334</v>
      </c>
      <c r="BR30" s="39">
        <v>5378962</v>
      </c>
      <c r="BS30" s="40">
        <v>861769</v>
      </c>
      <c r="BT30" s="41">
        <v>6240731</v>
      </c>
      <c r="BU30" s="39">
        <v>3825013</v>
      </c>
      <c r="BV30" s="40">
        <v>513450</v>
      </c>
      <c r="BW30" s="41">
        <v>4338463</v>
      </c>
      <c r="BX30" s="39">
        <v>5128234</v>
      </c>
      <c r="BY30" s="40">
        <v>46115</v>
      </c>
      <c r="BZ30" s="41">
        <v>5174349</v>
      </c>
      <c r="CA30" s="39">
        <v>5691353</v>
      </c>
      <c r="CB30" s="40">
        <v>0</v>
      </c>
      <c r="CC30" s="41">
        <v>5691353</v>
      </c>
      <c r="CD30" s="39">
        <v>6372973</v>
      </c>
      <c r="CE30" s="40">
        <v>177370</v>
      </c>
      <c r="CF30" s="41">
        <v>6550343</v>
      </c>
      <c r="CG30" s="39">
        <v>4395185</v>
      </c>
      <c r="CH30" s="40">
        <v>6578</v>
      </c>
      <c r="CI30" s="41">
        <v>4401763</v>
      </c>
      <c r="CJ30" s="39">
        <v>7479576</v>
      </c>
      <c r="CK30" s="40">
        <v>0</v>
      </c>
      <c r="CL30" s="41">
        <v>7479576</v>
      </c>
      <c r="CM30" s="39">
        <v>11030994</v>
      </c>
      <c r="CN30" s="40">
        <v>106357</v>
      </c>
      <c r="CO30" s="41">
        <v>11137351</v>
      </c>
      <c r="CP30" s="39">
        <v>14170899</v>
      </c>
      <c r="CQ30" s="40">
        <v>836639</v>
      </c>
      <c r="CR30" s="41">
        <v>15007538</v>
      </c>
      <c r="CS30" s="39">
        <v>6466000</v>
      </c>
      <c r="CT30" s="40">
        <v>882000</v>
      </c>
      <c r="CU30" s="41">
        <v>7348000</v>
      </c>
      <c r="CV30" s="39">
        <v>6878453</v>
      </c>
      <c r="CW30" s="40">
        <v>185771</v>
      </c>
      <c r="CX30" s="41">
        <v>7064224</v>
      </c>
      <c r="CY30" s="39">
        <v>4352620</v>
      </c>
      <c r="CZ30" s="40">
        <v>32752</v>
      </c>
      <c r="DA30" s="41">
        <v>4385372</v>
      </c>
      <c r="DB30" s="39">
        <v>967504</v>
      </c>
      <c r="DC30" s="40">
        <v>83460</v>
      </c>
      <c r="DD30" s="41">
        <v>1050964</v>
      </c>
      <c r="DE30" s="39">
        <v>2453937</v>
      </c>
      <c r="DF30" s="40">
        <v>476550</v>
      </c>
      <c r="DG30" s="41">
        <v>2930487</v>
      </c>
      <c r="DH30" s="39">
        <v>5953267</v>
      </c>
      <c r="DI30" s="40">
        <v>191025</v>
      </c>
      <c r="DJ30" s="41">
        <v>6144292</v>
      </c>
      <c r="DK30" s="39">
        <v>10721985</v>
      </c>
      <c r="DL30" s="40">
        <v>134471</v>
      </c>
      <c r="DM30" s="41">
        <v>10856456</v>
      </c>
      <c r="DN30" s="39">
        <v>1158649</v>
      </c>
      <c r="DO30" s="40">
        <v>694616</v>
      </c>
      <c r="DP30" s="41">
        <v>1853265</v>
      </c>
      <c r="DQ30" s="39">
        <v>2561502</v>
      </c>
      <c r="DR30" s="40">
        <v>1726</v>
      </c>
      <c r="DS30" s="41">
        <v>2563228</v>
      </c>
      <c r="DT30" s="39">
        <v>3041041</v>
      </c>
      <c r="DU30" s="40">
        <v>0</v>
      </c>
      <c r="DV30" s="41">
        <v>3041041</v>
      </c>
      <c r="DW30" s="39">
        <v>4889683</v>
      </c>
      <c r="DX30" s="40">
        <v>168003</v>
      </c>
      <c r="DY30" s="41">
        <v>5057686</v>
      </c>
      <c r="DZ30" s="39">
        <v>9766617</v>
      </c>
      <c r="EA30" s="40">
        <v>82449</v>
      </c>
      <c r="EB30" s="41">
        <v>9849066</v>
      </c>
      <c r="EC30" s="39">
        <v>2666828</v>
      </c>
      <c r="ED30" s="40">
        <v>0</v>
      </c>
      <c r="EE30" s="41">
        <v>2666828</v>
      </c>
      <c r="EF30" s="27" cm="1">
        <f t="array" ref="EF30">SUMPRODUCT((D30:EE30)*($D$5:$EE$5="Regulated"))</f>
        <v>383021832</v>
      </c>
      <c r="EG30" s="27" cm="1">
        <f t="array" ref="EG30">SUMPRODUCT((D30:EE30)*($D$5:$EE$5="Unregulated"))</f>
        <v>16997831</v>
      </c>
      <c r="EH30" s="33">
        <f t="shared" si="0"/>
        <v>400019663</v>
      </c>
    </row>
    <row r="31" spans="1:138" ht="23.65" customHeight="1">
      <c r="A31" s="32"/>
      <c r="B31" s="28" t="s">
        <v>89</v>
      </c>
      <c r="C31" s="29" t="s">
        <v>90</v>
      </c>
      <c r="D31" s="39">
        <v>174208122</v>
      </c>
      <c r="E31" s="40">
        <v>32285832</v>
      </c>
      <c r="F31" s="41">
        <v>206493954</v>
      </c>
      <c r="G31" s="39">
        <v>763731996</v>
      </c>
      <c r="H31" s="40">
        <v>83391208</v>
      </c>
      <c r="I31" s="41">
        <v>847123204</v>
      </c>
      <c r="J31" s="39">
        <v>154983550</v>
      </c>
      <c r="K31" s="40">
        <v>21919789</v>
      </c>
      <c r="L31" s="41">
        <v>176903339</v>
      </c>
      <c r="M31" s="39">
        <v>199418150</v>
      </c>
      <c r="N31" s="40">
        <v>28860933</v>
      </c>
      <c r="O31" s="41">
        <v>228279083</v>
      </c>
      <c r="P31" s="39">
        <v>146339386</v>
      </c>
      <c r="Q31" s="40">
        <v>33133399</v>
      </c>
      <c r="R31" s="41">
        <v>179472785</v>
      </c>
      <c r="S31" s="39">
        <v>261319232</v>
      </c>
      <c r="T31" s="40">
        <v>479503</v>
      </c>
      <c r="U31" s="41">
        <v>261798735</v>
      </c>
      <c r="V31" s="39">
        <v>1194791000</v>
      </c>
      <c r="W31" s="40">
        <v>267865000</v>
      </c>
      <c r="X31" s="41">
        <v>1462656000</v>
      </c>
      <c r="Y31" s="39">
        <v>141226232</v>
      </c>
      <c r="Z31" s="40">
        <v>90097482</v>
      </c>
      <c r="AA31" s="41">
        <v>231323714</v>
      </c>
      <c r="AB31" s="39">
        <v>317610378</v>
      </c>
      <c r="AC31" s="40">
        <v>82264189</v>
      </c>
      <c r="AD31" s="41">
        <v>399874567</v>
      </c>
      <c r="AE31" s="39">
        <v>235645791</v>
      </c>
      <c r="AF31" s="40">
        <v>85898714</v>
      </c>
      <c r="AG31" s="41">
        <v>321544505</v>
      </c>
      <c r="AH31" s="39">
        <v>130572241</v>
      </c>
      <c r="AI31" s="40">
        <v>5516668</v>
      </c>
      <c r="AJ31" s="41">
        <v>136088909</v>
      </c>
      <c r="AK31" s="39">
        <v>26603703</v>
      </c>
      <c r="AL31" s="40">
        <v>409697</v>
      </c>
      <c r="AM31" s="41">
        <v>27013400</v>
      </c>
      <c r="AN31" s="39">
        <v>83539453</v>
      </c>
      <c r="AO31" s="40">
        <v>22427543</v>
      </c>
      <c r="AP31" s="41">
        <v>105966996</v>
      </c>
      <c r="AQ31" s="39">
        <v>185928627</v>
      </c>
      <c r="AR31" s="40">
        <v>29928674</v>
      </c>
      <c r="AS31" s="41">
        <v>215857301</v>
      </c>
      <c r="AT31" s="39">
        <v>155395984</v>
      </c>
      <c r="AU31" s="40">
        <v>19301293</v>
      </c>
      <c r="AV31" s="41">
        <v>174697277</v>
      </c>
      <c r="AW31" s="39">
        <v>252542272</v>
      </c>
      <c r="AX31" s="40">
        <v>30030075</v>
      </c>
      <c r="AY31" s="41">
        <v>282572347</v>
      </c>
      <c r="AZ31" s="39">
        <v>168469068</v>
      </c>
      <c r="BA31" s="40">
        <v>61846988</v>
      </c>
      <c r="BB31" s="41">
        <v>230316056</v>
      </c>
      <c r="BC31" s="39">
        <v>114285088</v>
      </c>
      <c r="BD31" s="40">
        <v>36305694</v>
      </c>
      <c r="BE31" s="41">
        <v>150590782</v>
      </c>
      <c r="BF31" s="39">
        <v>78194505</v>
      </c>
      <c r="BG31" s="40">
        <v>24683131</v>
      </c>
      <c r="BH31" s="41">
        <v>102877636</v>
      </c>
      <c r="BI31" s="39">
        <v>292960000</v>
      </c>
      <c r="BJ31" s="40">
        <v>47872000</v>
      </c>
      <c r="BK31" s="41">
        <v>340832000</v>
      </c>
      <c r="BL31" s="39">
        <v>14749483</v>
      </c>
      <c r="BM31" s="40">
        <v>4231817</v>
      </c>
      <c r="BN31" s="41">
        <v>18981300</v>
      </c>
      <c r="BO31" s="39">
        <v>66966871</v>
      </c>
      <c r="BP31" s="40">
        <v>16513704</v>
      </c>
      <c r="BQ31" s="41">
        <v>83480575</v>
      </c>
      <c r="BR31" s="39">
        <v>100477283</v>
      </c>
      <c r="BS31" s="40">
        <v>23025016</v>
      </c>
      <c r="BT31" s="41">
        <v>123502299</v>
      </c>
      <c r="BU31" s="39">
        <v>78840696</v>
      </c>
      <c r="BV31" s="40">
        <v>26534994</v>
      </c>
      <c r="BW31" s="41">
        <v>105375690</v>
      </c>
      <c r="BX31" s="39">
        <v>63860767</v>
      </c>
      <c r="BY31" s="40">
        <v>7427303</v>
      </c>
      <c r="BZ31" s="41">
        <v>71288070</v>
      </c>
      <c r="CA31" s="39">
        <v>91773640</v>
      </c>
      <c r="CB31" s="40">
        <v>23623093</v>
      </c>
      <c r="CC31" s="41">
        <v>115396733</v>
      </c>
      <c r="CD31" s="39">
        <v>84419471</v>
      </c>
      <c r="CE31" s="40">
        <v>31896016</v>
      </c>
      <c r="CF31" s="41">
        <v>116315487</v>
      </c>
      <c r="CG31" s="39">
        <v>61589467</v>
      </c>
      <c r="CH31" s="40">
        <v>8142664</v>
      </c>
      <c r="CI31" s="41">
        <v>69732131</v>
      </c>
      <c r="CJ31" s="39">
        <v>107105028</v>
      </c>
      <c r="CK31" s="40">
        <v>15424001</v>
      </c>
      <c r="CL31" s="41">
        <v>122529029</v>
      </c>
      <c r="CM31" s="39">
        <v>174393930</v>
      </c>
      <c r="CN31" s="40">
        <v>41598388</v>
      </c>
      <c r="CO31" s="41">
        <v>215992318</v>
      </c>
      <c r="CP31" s="39">
        <v>198083280</v>
      </c>
      <c r="CQ31" s="40">
        <v>82353443</v>
      </c>
      <c r="CR31" s="41">
        <v>280436723</v>
      </c>
      <c r="CS31" s="39">
        <v>137464000</v>
      </c>
      <c r="CT31" s="40">
        <v>7331000</v>
      </c>
      <c r="CU31" s="41">
        <v>144795000</v>
      </c>
      <c r="CV31" s="39">
        <v>129014745</v>
      </c>
      <c r="CW31" s="40">
        <v>69207234</v>
      </c>
      <c r="CX31" s="41">
        <v>198221979</v>
      </c>
      <c r="CY31" s="39">
        <v>102880636</v>
      </c>
      <c r="CZ31" s="40">
        <v>10464726</v>
      </c>
      <c r="DA31" s="41">
        <v>113345362</v>
      </c>
      <c r="DB31" s="39">
        <v>23819016</v>
      </c>
      <c r="DC31" s="40">
        <v>1576725</v>
      </c>
      <c r="DD31" s="41">
        <v>25395741</v>
      </c>
      <c r="DE31" s="39">
        <v>46126797</v>
      </c>
      <c r="DF31" s="40">
        <v>27421676</v>
      </c>
      <c r="DG31" s="41">
        <v>73548473</v>
      </c>
      <c r="DH31" s="39">
        <v>120313204</v>
      </c>
      <c r="DI31" s="40">
        <v>49608773</v>
      </c>
      <c r="DJ31" s="41">
        <v>169921977</v>
      </c>
      <c r="DK31" s="39">
        <v>160271469</v>
      </c>
      <c r="DL31" s="40">
        <v>35126687</v>
      </c>
      <c r="DM31" s="41">
        <v>195398156</v>
      </c>
      <c r="DN31" s="39">
        <v>20178453</v>
      </c>
      <c r="DO31" s="40">
        <v>14689908</v>
      </c>
      <c r="DP31" s="41">
        <v>34868361</v>
      </c>
      <c r="DQ31" s="39">
        <v>61791415</v>
      </c>
      <c r="DR31" s="40">
        <v>3822689</v>
      </c>
      <c r="DS31" s="41">
        <v>65614104</v>
      </c>
      <c r="DT31" s="39">
        <v>56007282</v>
      </c>
      <c r="DU31" s="40">
        <v>-1480068</v>
      </c>
      <c r="DV31" s="41">
        <v>54527214</v>
      </c>
      <c r="DW31" s="39">
        <v>103990990</v>
      </c>
      <c r="DX31" s="40">
        <v>31493982</v>
      </c>
      <c r="DY31" s="41">
        <v>135484972</v>
      </c>
      <c r="DZ31" s="39">
        <v>177750854</v>
      </c>
      <c r="EA31" s="40">
        <v>7021776</v>
      </c>
      <c r="EB31" s="41">
        <v>184772630</v>
      </c>
      <c r="EC31" s="39">
        <v>81982329</v>
      </c>
      <c r="ED31" s="40">
        <v>0</v>
      </c>
      <c r="EE31" s="41">
        <v>81982329</v>
      </c>
      <c r="EF31" s="27" cm="1">
        <f t="array" ref="EF31">SUMPRODUCT((D31:EE31)*($D$5:$EE$5="Regulated"))</f>
        <v>7341615884</v>
      </c>
      <c r="EG31" s="27" cm="1">
        <f t="array" ref="EG31">SUMPRODUCT((D31:EE31)*($D$5:$EE$5="Unregulated"))</f>
        <v>1541573359</v>
      </c>
      <c r="EH31" s="33">
        <f t="shared" si="0"/>
        <v>8883189243</v>
      </c>
    </row>
    <row r="32" spans="1:138" ht="23.65" customHeight="1">
      <c r="A32" s="32"/>
      <c r="B32" s="28" t="s">
        <v>91</v>
      </c>
      <c r="C32" s="29" t="s">
        <v>92</v>
      </c>
      <c r="D32" s="39">
        <v>21306970</v>
      </c>
      <c r="E32" s="40">
        <v>-3108768</v>
      </c>
      <c r="F32" s="41">
        <v>18198202</v>
      </c>
      <c r="G32" s="39">
        <v>-10000990</v>
      </c>
      <c r="H32" s="40">
        <v>20082050</v>
      </c>
      <c r="I32" s="41">
        <v>10081060</v>
      </c>
      <c r="J32" s="39">
        <v>22565287</v>
      </c>
      <c r="K32" s="40">
        <v>-20650404</v>
      </c>
      <c r="L32" s="41">
        <v>1914883</v>
      </c>
      <c r="M32" s="39">
        <v>29589357</v>
      </c>
      <c r="N32" s="40">
        <v>-12542392</v>
      </c>
      <c r="O32" s="41">
        <v>17046965</v>
      </c>
      <c r="P32" s="39">
        <v>15168212</v>
      </c>
      <c r="Q32" s="40">
        <v>-11219795</v>
      </c>
      <c r="R32" s="41">
        <v>3948417</v>
      </c>
      <c r="S32" s="39">
        <v>6015277</v>
      </c>
      <c r="T32" s="40">
        <v>27530</v>
      </c>
      <c r="U32" s="41">
        <v>6042807</v>
      </c>
      <c r="V32" s="39">
        <v>-42090000</v>
      </c>
      <c r="W32" s="40">
        <v>60476000</v>
      </c>
      <c r="X32" s="41">
        <v>18386000</v>
      </c>
      <c r="Y32" s="39">
        <v>47132404</v>
      </c>
      <c r="Z32" s="40">
        <v>-45814427</v>
      </c>
      <c r="AA32" s="41">
        <v>1317977</v>
      </c>
      <c r="AB32" s="39">
        <v>23232085</v>
      </c>
      <c r="AC32" s="40">
        <v>-21035564</v>
      </c>
      <c r="AD32" s="41">
        <v>2196521</v>
      </c>
      <c r="AE32" s="39">
        <v>14506066</v>
      </c>
      <c r="AF32" s="40">
        <v>-27876480</v>
      </c>
      <c r="AG32" s="41">
        <v>-13370414</v>
      </c>
      <c r="AH32" s="39">
        <v>5443860</v>
      </c>
      <c r="AI32" s="40">
        <v>-2699604</v>
      </c>
      <c r="AJ32" s="41">
        <v>2744256</v>
      </c>
      <c r="AK32" s="39">
        <v>7058754</v>
      </c>
      <c r="AL32" s="40">
        <v>897031</v>
      </c>
      <c r="AM32" s="41">
        <v>7955785</v>
      </c>
      <c r="AN32" s="39">
        <v>-5124688</v>
      </c>
      <c r="AO32" s="40">
        <v>-5545195</v>
      </c>
      <c r="AP32" s="41">
        <v>-10669883</v>
      </c>
      <c r="AQ32" s="39">
        <v>56974647</v>
      </c>
      <c r="AR32" s="40">
        <v>-25596721</v>
      </c>
      <c r="AS32" s="41">
        <v>31377926</v>
      </c>
      <c r="AT32" s="39">
        <v>1387577</v>
      </c>
      <c r="AU32" s="40">
        <v>-12415849</v>
      </c>
      <c r="AV32" s="41">
        <v>-11028272</v>
      </c>
      <c r="AW32" s="39">
        <v>26240379</v>
      </c>
      <c r="AX32" s="40">
        <v>-22277895</v>
      </c>
      <c r="AY32" s="41">
        <v>3962484</v>
      </c>
      <c r="AZ32" s="39">
        <v>13832559</v>
      </c>
      <c r="BA32" s="40">
        <v>-22533252</v>
      </c>
      <c r="BB32" s="41">
        <v>-8700693</v>
      </c>
      <c r="BC32" s="39">
        <v>26126697</v>
      </c>
      <c r="BD32" s="40">
        <v>-13174828</v>
      </c>
      <c r="BE32" s="41">
        <v>12951869</v>
      </c>
      <c r="BF32" s="39">
        <v>11480136</v>
      </c>
      <c r="BG32" s="40">
        <v>-4314817</v>
      </c>
      <c r="BH32" s="41">
        <v>7165319</v>
      </c>
      <c r="BI32" s="39">
        <v>3345000</v>
      </c>
      <c r="BJ32" s="40">
        <v>15782000</v>
      </c>
      <c r="BK32" s="41">
        <v>19127000</v>
      </c>
      <c r="BL32" s="39">
        <v>5288461</v>
      </c>
      <c r="BM32" s="40">
        <v>-3556321</v>
      </c>
      <c r="BN32" s="41">
        <v>1732140</v>
      </c>
      <c r="BO32" s="39">
        <v>716717</v>
      </c>
      <c r="BP32" s="40">
        <v>-6453884</v>
      </c>
      <c r="BQ32" s="41">
        <v>-5737167</v>
      </c>
      <c r="BR32" s="39">
        <v>-960279</v>
      </c>
      <c r="BS32" s="40">
        <v>3623882</v>
      </c>
      <c r="BT32" s="41">
        <v>2663603</v>
      </c>
      <c r="BU32" s="39">
        <v>1872076</v>
      </c>
      <c r="BV32" s="40">
        <v>-7819868</v>
      </c>
      <c r="BW32" s="41">
        <v>-5947792</v>
      </c>
      <c r="BX32" s="39">
        <v>12713814</v>
      </c>
      <c r="BY32" s="40">
        <v>-6346913</v>
      </c>
      <c r="BZ32" s="41">
        <v>6366901</v>
      </c>
      <c r="CA32" s="39">
        <v>17182893</v>
      </c>
      <c r="CB32" s="40">
        <v>-18490108</v>
      </c>
      <c r="CC32" s="41">
        <v>-1307215</v>
      </c>
      <c r="CD32" s="39">
        <v>15881770</v>
      </c>
      <c r="CE32" s="40">
        <v>-16043071</v>
      </c>
      <c r="CF32" s="41">
        <v>-161301</v>
      </c>
      <c r="CG32" s="39">
        <v>6304583</v>
      </c>
      <c r="CH32" s="40">
        <v>-6855142</v>
      </c>
      <c r="CI32" s="41">
        <v>-550559</v>
      </c>
      <c r="CJ32" s="39">
        <v>4224386</v>
      </c>
      <c r="CK32" s="40">
        <v>-6044757</v>
      </c>
      <c r="CL32" s="41">
        <v>-1820371</v>
      </c>
      <c r="CM32" s="39">
        <v>22239367</v>
      </c>
      <c r="CN32" s="40">
        <v>-37340754</v>
      </c>
      <c r="CO32" s="41">
        <v>-15101387</v>
      </c>
      <c r="CP32" s="39">
        <v>4413423</v>
      </c>
      <c r="CQ32" s="40">
        <v>-18166591</v>
      </c>
      <c r="CR32" s="41">
        <v>-13753168</v>
      </c>
      <c r="CS32" s="39">
        <v>1965000</v>
      </c>
      <c r="CT32" s="40">
        <v>-3866000</v>
      </c>
      <c r="CU32" s="41">
        <v>-1901000</v>
      </c>
      <c r="CV32" s="39">
        <v>55334651</v>
      </c>
      <c r="CW32" s="40">
        <v>-25767927</v>
      </c>
      <c r="CX32" s="41">
        <v>29566724</v>
      </c>
      <c r="CY32" s="39">
        <v>12938536</v>
      </c>
      <c r="CZ32" s="40">
        <v>-9453475</v>
      </c>
      <c r="DA32" s="41">
        <v>3485061</v>
      </c>
      <c r="DB32" s="39">
        <v>787663</v>
      </c>
      <c r="DC32" s="40">
        <v>-830766</v>
      </c>
      <c r="DD32" s="41">
        <v>-43103</v>
      </c>
      <c r="DE32" s="39">
        <v>7299800</v>
      </c>
      <c r="DF32" s="40">
        <v>-8093653</v>
      </c>
      <c r="DG32" s="41">
        <v>-793853</v>
      </c>
      <c r="DH32" s="39">
        <v>7312239</v>
      </c>
      <c r="DI32" s="40">
        <v>-12957941</v>
      </c>
      <c r="DJ32" s="41">
        <v>-5645702</v>
      </c>
      <c r="DK32" s="39">
        <v>27880403</v>
      </c>
      <c r="DL32" s="40">
        <v>-32720419</v>
      </c>
      <c r="DM32" s="41">
        <v>-4840016</v>
      </c>
      <c r="DN32" s="39">
        <v>3820338</v>
      </c>
      <c r="DO32" s="40">
        <v>-1546212</v>
      </c>
      <c r="DP32" s="41">
        <v>2274126</v>
      </c>
      <c r="DQ32" s="39">
        <v>1962335</v>
      </c>
      <c r="DR32" s="40">
        <v>-2406842</v>
      </c>
      <c r="DS32" s="41">
        <v>-444507</v>
      </c>
      <c r="DT32" s="39">
        <v>-1142448</v>
      </c>
      <c r="DU32" s="40">
        <v>2154096</v>
      </c>
      <c r="DV32" s="41">
        <v>1011648</v>
      </c>
      <c r="DW32" s="39">
        <v>7961541</v>
      </c>
      <c r="DX32" s="40">
        <v>-11385676</v>
      </c>
      <c r="DY32" s="41">
        <v>-3424135</v>
      </c>
      <c r="DZ32" s="39">
        <v>16784000</v>
      </c>
      <c r="EA32" s="40">
        <v>-2038959</v>
      </c>
      <c r="EB32" s="41">
        <v>14745041</v>
      </c>
      <c r="EC32" s="39">
        <v>31874197</v>
      </c>
      <c r="ED32" s="40">
        <v>0</v>
      </c>
      <c r="EE32" s="41">
        <v>31874197</v>
      </c>
      <c r="EF32" s="27" cm="1">
        <f t="array" ref="EF32">SUMPRODUCT((D32:EE32)*($D$5:$EE$5="Regulated"))</f>
        <v>538845055</v>
      </c>
      <c r="EG32" s="27" cm="1">
        <f t="array" ref="EG32">SUMPRODUCT((D32:EE32)*($D$5:$EE$5="Unregulated"))</f>
        <v>-385948681</v>
      </c>
      <c r="EH32" s="33">
        <f t="shared" si="0"/>
        <v>152896374</v>
      </c>
    </row>
    <row r="33" spans="1:138" ht="23.65" customHeight="1">
      <c r="A33" s="32"/>
      <c r="B33" s="28" t="s">
        <v>93</v>
      </c>
      <c r="C33" s="29" t="s">
        <v>94</v>
      </c>
      <c r="D33" s="39">
        <v>0</v>
      </c>
      <c r="E33" s="40">
        <v>16212868</v>
      </c>
      <c r="F33" s="41">
        <v>16212868</v>
      </c>
      <c r="G33" s="39">
        <v>0</v>
      </c>
      <c r="H33" s="40">
        <v>31424629</v>
      </c>
      <c r="I33" s="41">
        <v>31424629</v>
      </c>
      <c r="J33" s="39">
        <v>0</v>
      </c>
      <c r="K33" s="40">
        <v>368398</v>
      </c>
      <c r="L33" s="41">
        <v>368398</v>
      </c>
      <c r="M33" s="39">
        <v>0</v>
      </c>
      <c r="N33" s="40">
        <v>26839686</v>
      </c>
      <c r="O33" s="41">
        <v>26839686</v>
      </c>
      <c r="P33" s="39">
        <v>0</v>
      </c>
      <c r="Q33" s="40">
        <v>7743879</v>
      </c>
      <c r="R33" s="41">
        <v>7743879</v>
      </c>
      <c r="S33" s="39">
        <v>0</v>
      </c>
      <c r="T33" s="40">
        <v>20844000</v>
      </c>
      <c r="U33" s="41">
        <v>20844000</v>
      </c>
      <c r="V33" s="39">
        <v>0</v>
      </c>
      <c r="W33" s="40">
        <v>94039000</v>
      </c>
      <c r="X33" s="41">
        <v>94039000</v>
      </c>
      <c r="Y33" s="39">
        <v>0</v>
      </c>
      <c r="Z33" s="40">
        <v>-61433</v>
      </c>
      <c r="AA33" s="41">
        <v>-61433</v>
      </c>
      <c r="AB33" s="39">
        <v>0</v>
      </c>
      <c r="AC33" s="40">
        <v>27788000</v>
      </c>
      <c r="AD33" s="41">
        <v>27788000</v>
      </c>
      <c r="AE33" s="39">
        <v>0</v>
      </c>
      <c r="AF33" s="40">
        <v>851447</v>
      </c>
      <c r="AG33" s="41">
        <v>851447</v>
      </c>
      <c r="AH33" s="39">
        <v>0</v>
      </c>
      <c r="AI33" s="40">
        <v>221871</v>
      </c>
      <c r="AJ33" s="41">
        <v>221871</v>
      </c>
      <c r="AK33" s="39">
        <v>0</v>
      </c>
      <c r="AL33" s="40">
        <v>1250838</v>
      </c>
      <c r="AM33" s="41">
        <v>1250838</v>
      </c>
      <c r="AN33" s="39">
        <v>0</v>
      </c>
      <c r="AO33" s="40">
        <v>348045</v>
      </c>
      <c r="AP33" s="41">
        <v>348045</v>
      </c>
      <c r="AQ33" s="39">
        <v>0</v>
      </c>
      <c r="AR33" s="40">
        <v>34134758</v>
      </c>
      <c r="AS33" s="41">
        <v>34134758</v>
      </c>
      <c r="AT33" s="39">
        <v>0</v>
      </c>
      <c r="AU33" s="40">
        <v>24573272</v>
      </c>
      <c r="AV33" s="41">
        <v>24573272</v>
      </c>
      <c r="AW33" s="39">
        <v>0</v>
      </c>
      <c r="AX33" s="40">
        <v>27249626</v>
      </c>
      <c r="AY33" s="41">
        <v>27249626</v>
      </c>
      <c r="AZ33" s="39">
        <v>0</v>
      </c>
      <c r="BA33" s="40">
        <v>686484</v>
      </c>
      <c r="BB33" s="41">
        <v>686484</v>
      </c>
      <c r="BC33" s="39">
        <v>0</v>
      </c>
      <c r="BD33" s="40">
        <v>-568304</v>
      </c>
      <c r="BE33" s="41">
        <v>-568304</v>
      </c>
      <c r="BF33" s="39">
        <v>0</v>
      </c>
      <c r="BG33" s="40">
        <v>414813</v>
      </c>
      <c r="BH33" s="41">
        <v>414813</v>
      </c>
      <c r="BI33" s="39">
        <v>0</v>
      </c>
      <c r="BJ33" s="40">
        <v>7877000</v>
      </c>
      <c r="BK33" s="41">
        <v>7877000</v>
      </c>
      <c r="BL33" s="39">
        <v>0</v>
      </c>
      <c r="BM33" s="40">
        <v>195470</v>
      </c>
      <c r="BN33" s="41">
        <v>195470</v>
      </c>
      <c r="BO33" s="39">
        <v>0</v>
      </c>
      <c r="BP33" s="40">
        <v>3326859</v>
      </c>
      <c r="BQ33" s="41">
        <v>3326859</v>
      </c>
      <c r="BR33" s="39">
        <v>0</v>
      </c>
      <c r="BS33" s="40">
        <v>18493035</v>
      </c>
      <c r="BT33" s="41">
        <v>18493035</v>
      </c>
      <c r="BU33" s="39">
        <v>0</v>
      </c>
      <c r="BV33" s="40">
        <v>152335</v>
      </c>
      <c r="BW33" s="41">
        <v>152335</v>
      </c>
      <c r="BX33" s="39">
        <v>0</v>
      </c>
      <c r="BY33" s="40">
        <v>1537760</v>
      </c>
      <c r="BZ33" s="41">
        <v>1537760</v>
      </c>
      <c r="CA33" s="39">
        <v>0</v>
      </c>
      <c r="CB33" s="40">
        <v>11430132</v>
      </c>
      <c r="CC33" s="41">
        <v>11430132</v>
      </c>
      <c r="CD33" s="39">
        <v>0</v>
      </c>
      <c r="CE33" s="40">
        <v>330336</v>
      </c>
      <c r="CF33" s="41">
        <v>330336</v>
      </c>
      <c r="CG33" s="39">
        <v>0</v>
      </c>
      <c r="CH33" s="40">
        <v>144214</v>
      </c>
      <c r="CI33" s="41">
        <v>144214</v>
      </c>
      <c r="CJ33" s="39">
        <v>0</v>
      </c>
      <c r="CK33" s="40">
        <v>6795504</v>
      </c>
      <c r="CL33" s="41">
        <v>6795504</v>
      </c>
      <c r="CM33" s="39">
        <v>0</v>
      </c>
      <c r="CN33" s="40">
        <v>13688064</v>
      </c>
      <c r="CO33" s="41">
        <v>13688064</v>
      </c>
      <c r="CP33" s="39">
        <v>0</v>
      </c>
      <c r="CQ33" s="40">
        <v>10726699</v>
      </c>
      <c r="CR33" s="41">
        <v>10726699</v>
      </c>
      <c r="CS33" s="39">
        <v>0</v>
      </c>
      <c r="CT33" s="40">
        <v>19791000</v>
      </c>
      <c r="CU33" s="41">
        <v>19791000</v>
      </c>
      <c r="CV33" s="39">
        <v>0</v>
      </c>
      <c r="CW33" s="40">
        <v>2712559</v>
      </c>
      <c r="CX33" s="41">
        <v>2712559</v>
      </c>
      <c r="CY33" s="39">
        <v>0</v>
      </c>
      <c r="CZ33" s="40">
        <v>727100</v>
      </c>
      <c r="DA33" s="41">
        <v>727100</v>
      </c>
      <c r="DB33" s="39">
        <v>0</v>
      </c>
      <c r="DC33" s="40">
        <v>0</v>
      </c>
      <c r="DD33" s="41">
        <v>0</v>
      </c>
      <c r="DE33" s="39">
        <v>0</v>
      </c>
      <c r="DF33" s="40">
        <v>1347759</v>
      </c>
      <c r="DG33" s="41">
        <v>1347759</v>
      </c>
      <c r="DH33" s="39">
        <v>0</v>
      </c>
      <c r="DI33" s="40">
        <v>25216</v>
      </c>
      <c r="DJ33" s="41">
        <v>25216</v>
      </c>
      <c r="DK33" s="39">
        <v>0</v>
      </c>
      <c r="DL33" s="40">
        <v>6787687</v>
      </c>
      <c r="DM33" s="41">
        <v>6787687</v>
      </c>
      <c r="DN33" s="39">
        <v>0</v>
      </c>
      <c r="DO33" s="40">
        <v>1727313</v>
      </c>
      <c r="DP33" s="41">
        <v>1727313</v>
      </c>
      <c r="DQ33" s="39">
        <v>0</v>
      </c>
      <c r="DR33" s="40">
        <v>-57958</v>
      </c>
      <c r="DS33" s="41">
        <v>-57958</v>
      </c>
      <c r="DT33" s="39">
        <v>0</v>
      </c>
      <c r="DU33" s="40">
        <v>3835661</v>
      </c>
      <c r="DV33" s="41">
        <v>3835661</v>
      </c>
      <c r="DW33" s="39">
        <v>0</v>
      </c>
      <c r="DX33" s="40">
        <v>1769932</v>
      </c>
      <c r="DY33" s="41">
        <v>1769932</v>
      </c>
      <c r="DZ33" s="39">
        <v>0</v>
      </c>
      <c r="EA33" s="40">
        <v>4604089</v>
      </c>
      <c r="EB33" s="41">
        <v>4604089</v>
      </c>
      <c r="EC33" s="39">
        <v>0</v>
      </c>
      <c r="ED33" s="40">
        <v>0</v>
      </c>
      <c r="EE33" s="41">
        <v>0</v>
      </c>
      <c r="EF33" s="27" cm="1">
        <f t="array" ref="EF33">SUMPRODUCT((D33:EE33)*($D$5:$EE$5="Regulated"))</f>
        <v>0</v>
      </c>
      <c r="EG33" s="27" cm="1">
        <f t="array" ref="EG33">SUMPRODUCT((D33:EE33)*($D$5:$EE$5="Unregulated"))</f>
        <v>432329643</v>
      </c>
      <c r="EH33" s="33">
        <f t="shared" si="0"/>
        <v>432329643</v>
      </c>
    </row>
    <row r="34" spans="1:138" ht="19.5" customHeight="1">
      <c r="A34" s="32"/>
      <c r="B34" s="28" t="s">
        <v>95</v>
      </c>
      <c r="C34" s="29" t="s">
        <v>96</v>
      </c>
      <c r="D34" s="39">
        <v>0</v>
      </c>
      <c r="E34" s="40">
        <v>68888</v>
      </c>
      <c r="F34" s="41">
        <v>68888</v>
      </c>
      <c r="G34" s="39">
        <v>0</v>
      </c>
      <c r="H34" s="40">
        <v>671623</v>
      </c>
      <c r="I34" s="41">
        <v>671623</v>
      </c>
      <c r="J34" s="39">
        <v>0</v>
      </c>
      <c r="K34" s="40">
        <v>182705</v>
      </c>
      <c r="L34" s="41">
        <v>182705</v>
      </c>
      <c r="M34" s="39">
        <v>0</v>
      </c>
      <c r="N34" s="40">
        <v>0</v>
      </c>
      <c r="O34" s="41">
        <v>0</v>
      </c>
      <c r="P34" s="39">
        <v>0</v>
      </c>
      <c r="Q34" s="40">
        <v>-4468899</v>
      </c>
      <c r="R34" s="41">
        <v>-4468899</v>
      </c>
      <c r="S34" s="39">
        <v>0</v>
      </c>
      <c r="T34" s="40">
        <v>0</v>
      </c>
      <c r="U34" s="41">
        <v>0</v>
      </c>
      <c r="V34" s="39">
        <v>0</v>
      </c>
      <c r="W34" s="40">
        <v>26592000</v>
      </c>
      <c r="X34" s="41">
        <v>26592000</v>
      </c>
      <c r="Y34" s="39">
        <v>0</v>
      </c>
      <c r="Z34" s="40">
        <v>30</v>
      </c>
      <c r="AA34" s="41">
        <v>30</v>
      </c>
      <c r="AB34" s="39">
        <v>0</v>
      </c>
      <c r="AC34" s="40">
        <v>0</v>
      </c>
      <c r="AD34" s="41">
        <v>0</v>
      </c>
      <c r="AE34" s="39">
        <v>0</v>
      </c>
      <c r="AF34" s="40">
        <v>-222241</v>
      </c>
      <c r="AG34" s="41">
        <v>-222241</v>
      </c>
      <c r="AH34" s="39">
        <v>0</v>
      </c>
      <c r="AI34" s="40">
        <v>0</v>
      </c>
      <c r="AJ34" s="41">
        <v>0</v>
      </c>
      <c r="AK34" s="39">
        <v>0</v>
      </c>
      <c r="AL34" s="40">
        <v>0</v>
      </c>
      <c r="AM34" s="41">
        <v>0</v>
      </c>
      <c r="AN34" s="39">
        <v>0</v>
      </c>
      <c r="AO34" s="40">
        <v>-236012</v>
      </c>
      <c r="AP34" s="41">
        <v>-236012</v>
      </c>
      <c r="AQ34" s="39">
        <v>0</v>
      </c>
      <c r="AR34" s="40">
        <v>4306721</v>
      </c>
      <c r="AS34" s="41">
        <v>4306721</v>
      </c>
      <c r="AT34" s="39">
        <v>0</v>
      </c>
      <c r="AU34" s="40">
        <v>0</v>
      </c>
      <c r="AV34" s="41">
        <v>0</v>
      </c>
      <c r="AW34" s="39">
        <v>0</v>
      </c>
      <c r="AX34" s="40">
        <v>0</v>
      </c>
      <c r="AY34" s="41">
        <v>0</v>
      </c>
      <c r="AZ34" s="39">
        <v>0</v>
      </c>
      <c r="BA34" s="40">
        <v>-3452788</v>
      </c>
      <c r="BB34" s="41">
        <v>-3452788</v>
      </c>
      <c r="BC34" s="39">
        <v>0</v>
      </c>
      <c r="BD34" s="40">
        <v>0</v>
      </c>
      <c r="BE34" s="41">
        <v>0</v>
      </c>
      <c r="BF34" s="39">
        <v>0</v>
      </c>
      <c r="BG34" s="40">
        <v>-9258</v>
      </c>
      <c r="BH34" s="41">
        <v>-9258</v>
      </c>
      <c r="BI34" s="39">
        <v>0</v>
      </c>
      <c r="BJ34" s="40">
        <v>3320000</v>
      </c>
      <c r="BK34" s="41">
        <v>3320000</v>
      </c>
      <c r="BL34" s="39">
        <v>0</v>
      </c>
      <c r="BM34" s="40">
        <v>0</v>
      </c>
      <c r="BN34" s="41">
        <v>0</v>
      </c>
      <c r="BO34" s="39">
        <v>0</v>
      </c>
      <c r="BP34" s="40">
        <v>0</v>
      </c>
      <c r="BQ34" s="41">
        <v>0</v>
      </c>
      <c r="BR34" s="39">
        <v>0</v>
      </c>
      <c r="BS34" s="40">
        <v>0</v>
      </c>
      <c r="BT34" s="41">
        <v>0</v>
      </c>
      <c r="BU34" s="39">
        <v>0</v>
      </c>
      <c r="BV34" s="40">
        <v>-48055</v>
      </c>
      <c r="BW34" s="41">
        <v>-48055</v>
      </c>
      <c r="BX34" s="39">
        <v>0</v>
      </c>
      <c r="BY34" s="40">
        <v>-80876</v>
      </c>
      <c r="BZ34" s="41">
        <v>-80876</v>
      </c>
      <c r="CA34" s="39">
        <v>0</v>
      </c>
      <c r="CB34" s="40">
        <v>0</v>
      </c>
      <c r="CC34" s="41">
        <v>0</v>
      </c>
      <c r="CD34" s="39">
        <v>0</v>
      </c>
      <c r="CE34" s="40">
        <v>527199</v>
      </c>
      <c r="CF34" s="41">
        <v>527199</v>
      </c>
      <c r="CG34" s="39">
        <v>0</v>
      </c>
      <c r="CH34" s="40">
        <v>0</v>
      </c>
      <c r="CI34" s="41">
        <v>0</v>
      </c>
      <c r="CJ34" s="39">
        <v>0</v>
      </c>
      <c r="CK34" s="40">
        <v>0</v>
      </c>
      <c r="CL34" s="41">
        <v>0</v>
      </c>
      <c r="CM34" s="39">
        <v>0</v>
      </c>
      <c r="CN34" s="40">
        <v>700650</v>
      </c>
      <c r="CO34" s="41">
        <v>700650</v>
      </c>
      <c r="CP34" s="39">
        <v>0</v>
      </c>
      <c r="CQ34" s="40">
        <v>1180341</v>
      </c>
      <c r="CR34" s="41">
        <v>1180341</v>
      </c>
      <c r="CS34" s="39">
        <v>0</v>
      </c>
      <c r="CT34" s="40">
        <v>4039000</v>
      </c>
      <c r="CU34" s="41">
        <v>4039000</v>
      </c>
      <c r="CV34" s="39">
        <v>0</v>
      </c>
      <c r="CW34" s="40">
        <v>35670</v>
      </c>
      <c r="CX34" s="41">
        <v>35670</v>
      </c>
      <c r="CY34" s="39">
        <v>0</v>
      </c>
      <c r="CZ34" s="40">
        <v>0</v>
      </c>
      <c r="DA34" s="41">
        <v>0</v>
      </c>
      <c r="DB34" s="39">
        <v>0</v>
      </c>
      <c r="DC34" s="40">
        <v>0</v>
      </c>
      <c r="DD34" s="41">
        <v>0</v>
      </c>
      <c r="DE34" s="39">
        <v>0</v>
      </c>
      <c r="DF34" s="40">
        <v>0</v>
      </c>
      <c r="DG34" s="41">
        <v>0</v>
      </c>
      <c r="DH34" s="39">
        <v>0</v>
      </c>
      <c r="DI34" s="40">
        <v>-47241</v>
      </c>
      <c r="DJ34" s="41">
        <v>-47241</v>
      </c>
      <c r="DK34" s="39">
        <v>0</v>
      </c>
      <c r="DL34" s="40">
        <v>127246</v>
      </c>
      <c r="DM34" s="41">
        <v>127246</v>
      </c>
      <c r="DN34" s="39">
        <v>0</v>
      </c>
      <c r="DO34" s="40">
        <v>0</v>
      </c>
      <c r="DP34" s="41">
        <v>0</v>
      </c>
      <c r="DQ34" s="39">
        <v>0</v>
      </c>
      <c r="DR34" s="40">
        <v>0</v>
      </c>
      <c r="DS34" s="41">
        <v>0</v>
      </c>
      <c r="DT34" s="39">
        <v>0</v>
      </c>
      <c r="DU34" s="40">
        <v>0</v>
      </c>
      <c r="DV34" s="41">
        <v>0</v>
      </c>
      <c r="DW34" s="39">
        <v>0</v>
      </c>
      <c r="DX34" s="40">
        <v>-167691</v>
      </c>
      <c r="DY34" s="41">
        <v>-167691</v>
      </c>
      <c r="DZ34" s="39">
        <v>0</v>
      </c>
      <c r="EA34" s="40">
        <v>0</v>
      </c>
      <c r="EB34" s="41">
        <v>0</v>
      </c>
      <c r="EC34" s="39">
        <v>0</v>
      </c>
      <c r="ED34" s="40">
        <v>0</v>
      </c>
      <c r="EE34" s="41">
        <v>0</v>
      </c>
      <c r="EF34" s="27" cm="1">
        <f t="array" ref="EF34">SUMPRODUCT((D34:EE34)*($D$5:$EE$5="Regulated"))</f>
        <v>0</v>
      </c>
      <c r="EG34" s="27" cm="1">
        <f t="array" ref="EG34">SUMPRODUCT((D34:EE34)*($D$5:$EE$5="Unregulated"))</f>
        <v>33019012</v>
      </c>
      <c r="EH34" s="33">
        <f t="shared" si="0"/>
        <v>33019012</v>
      </c>
    </row>
    <row r="35" spans="1:138" ht="19.5" customHeight="1">
      <c r="A35" s="34"/>
      <c r="B35" s="35" t="s">
        <v>97</v>
      </c>
      <c r="C35" s="36" t="s">
        <v>98</v>
      </c>
      <c r="D35" s="45">
        <v>21306970</v>
      </c>
      <c r="E35" s="43">
        <v>13035212</v>
      </c>
      <c r="F35" s="44">
        <v>34342182</v>
      </c>
      <c r="G35" s="45">
        <v>-10000990</v>
      </c>
      <c r="H35" s="43">
        <v>50835056</v>
      </c>
      <c r="I35" s="44">
        <v>40834066</v>
      </c>
      <c r="J35" s="45">
        <v>22565287</v>
      </c>
      <c r="K35" s="43">
        <v>-20464711</v>
      </c>
      <c r="L35" s="44">
        <v>2100576</v>
      </c>
      <c r="M35" s="45">
        <v>29589357</v>
      </c>
      <c r="N35" s="43">
        <v>14297294</v>
      </c>
      <c r="O35" s="44">
        <v>43886651</v>
      </c>
      <c r="P35" s="45">
        <v>15168212</v>
      </c>
      <c r="Q35" s="43">
        <v>992983</v>
      </c>
      <c r="R35" s="44">
        <v>16161195</v>
      </c>
      <c r="S35" s="45">
        <v>6015277</v>
      </c>
      <c r="T35" s="43">
        <v>20871530</v>
      </c>
      <c r="U35" s="44">
        <v>26886807</v>
      </c>
      <c r="V35" s="45">
        <v>-42090000</v>
      </c>
      <c r="W35" s="43">
        <v>127923000</v>
      </c>
      <c r="X35" s="44">
        <v>85833000</v>
      </c>
      <c r="Y35" s="45">
        <v>47132404</v>
      </c>
      <c r="Z35" s="43">
        <v>-45875890</v>
      </c>
      <c r="AA35" s="44">
        <v>1256514</v>
      </c>
      <c r="AB35" s="45">
        <v>23232085</v>
      </c>
      <c r="AC35" s="43">
        <v>6752436</v>
      </c>
      <c r="AD35" s="44">
        <v>29984521</v>
      </c>
      <c r="AE35" s="45">
        <v>14506066</v>
      </c>
      <c r="AF35" s="43">
        <v>-26802792</v>
      </c>
      <c r="AG35" s="44">
        <v>-12296726</v>
      </c>
      <c r="AH35" s="45">
        <v>5443860</v>
      </c>
      <c r="AI35" s="43">
        <v>-2477733</v>
      </c>
      <c r="AJ35" s="44">
        <v>2966127</v>
      </c>
      <c r="AK35" s="45">
        <v>7058754</v>
      </c>
      <c r="AL35" s="43">
        <v>2147869</v>
      </c>
      <c r="AM35" s="44">
        <v>9206623</v>
      </c>
      <c r="AN35" s="45">
        <v>-5124688</v>
      </c>
      <c r="AO35" s="43">
        <v>-4961138</v>
      </c>
      <c r="AP35" s="44">
        <v>-10085826</v>
      </c>
      <c r="AQ35" s="45">
        <v>56974647</v>
      </c>
      <c r="AR35" s="43">
        <v>4231316</v>
      </c>
      <c r="AS35" s="44">
        <v>61205963</v>
      </c>
      <c r="AT35" s="45">
        <v>1387577</v>
      </c>
      <c r="AU35" s="43">
        <v>12157423</v>
      </c>
      <c r="AV35" s="44">
        <v>13545000</v>
      </c>
      <c r="AW35" s="45">
        <v>26240379</v>
      </c>
      <c r="AX35" s="43">
        <v>4971731</v>
      </c>
      <c r="AY35" s="44">
        <v>31212110</v>
      </c>
      <c r="AZ35" s="45">
        <v>13832559</v>
      </c>
      <c r="BA35" s="43">
        <v>-18393980</v>
      </c>
      <c r="BB35" s="44">
        <v>-4561421</v>
      </c>
      <c r="BC35" s="45">
        <v>26126697</v>
      </c>
      <c r="BD35" s="43">
        <v>-13743132</v>
      </c>
      <c r="BE35" s="44">
        <v>12383565</v>
      </c>
      <c r="BF35" s="45">
        <v>11480136</v>
      </c>
      <c r="BG35" s="43">
        <v>-3890746</v>
      </c>
      <c r="BH35" s="44">
        <v>7589390</v>
      </c>
      <c r="BI35" s="45">
        <v>3345000</v>
      </c>
      <c r="BJ35" s="43">
        <v>20339000</v>
      </c>
      <c r="BK35" s="44">
        <v>23684000</v>
      </c>
      <c r="BL35" s="45">
        <v>5288461</v>
      </c>
      <c r="BM35" s="43">
        <v>-3360851</v>
      </c>
      <c r="BN35" s="44">
        <v>1927610</v>
      </c>
      <c r="BO35" s="45">
        <v>716717</v>
      </c>
      <c r="BP35" s="43">
        <v>-3127025</v>
      </c>
      <c r="BQ35" s="44">
        <v>-2410308</v>
      </c>
      <c r="BR35" s="45">
        <v>-960279</v>
      </c>
      <c r="BS35" s="43">
        <v>22116917</v>
      </c>
      <c r="BT35" s="44">
        <v>21156638</v>
      </c>
      <c r="BU35" s="45">
        <v>1872076</v>
      </c>
      <c r="BV35" s="43">
        <v>-7619478</v>
      </c>
      <c r="BW35" s="44">
        <v>-5747402</v>
      </c>
      <c r="BX35" s="45">
        <v>12713814</v>
      </c>
      <c r="BY35" s="43">
        <v>-4728277</v>
      </c>
      <c r="BZ35" s="44">
        <v>7985537</v>
      </c>
      <c r="CA35" s="45">
        <v>17182893</v>
      </c>
      <c r="CB35" s="43">
        <v>-7059976</v>
      </c>
      <c r="CC35" s="44">
        <v>10122917</v>
      </c>
      <c r="CD35" s="45">
        <v>15881770</v>
      </c>
      <c r="CE35" s="43">
        <v>-16239934</v>
      </c>
      <c r="CF35" s="44">
        <v>-358164</v>
      </c>
      <c r="CG35" s="45">
        <v>6304583</v>
      </c>
      <c r="CH35" s="43">
        <v>-6710928</v>
      </c>
      <c r="CI35" s="44">
        <v>-406345</v>
      </c>
      <c r="CJ35" s="45">
        <v>4224386</v>
      </c>
      <c r="CK35" s="43">
        <v>750747</v>
      </c>
      <c r="CL35" s="44">
        <v>4975133</v>
      </c>
      <c r="CM35" s="45">
        <v>22239367</v>
      </c>
      <c r="CN35" s="43">
        <v>-24353340</v>
      </c>
      <c r="CO35" s="44">
        <v>-2113973</v>
      </c>
      <c r="CP35" s="45">
        <v>4413423</v>
      </c>
      <c r="CQ35" s="43">
        <v>-8620233</v>
      </c>
      <c r="CR35" s="44">
        <v>-4206810</v>
      </c>
      <c r="CS35" s="45">
        <v>1965000</v>
      </c>
      <c r="CT35" s="43">
        <v>11886000</v>
      </c>
      <c r="CU35" s="44">
        <v>13851000</v>
      </c>
      <c r="CV35" s="45">
        <v>55334651</v>
      </c>
      <c r="CW35" s="43">
        <v>-23091038</v>
      </c>
      <c r="CX35" s="44">
        <v>32243613</v>
      </c>
      <c r="CY35" s="45">
        <v>12938536</v>
      </c>
      <c r="CZ35" s="43">
        <v>-8726375</v>
      </c>
      <c r="DA35" s="44">
        <v>4212161</v>
      </c>
      <c r="DB35" s="45">
        <v>787663</v>
      </c>
      <c r="DC35" s="43">
        <v>-830766</v>
      </c>
      <c r="DD35" s="44">
        <v>-43103</v>
      </c>
      <c r="DE35" s="45">
        <v>7299800</v>
      </c>
      <c r="DF35" s="43">
        <v>-6745894</v>
      </c>
      <c r="DG35" s="44">
        <v>553906</v>
      </c>
      <c r="DH35" s="45">
        <v>7312239</v>
      </c>
      <c r="DI35" s="43">
        <v>-12885484</v>
      </c>
      <c r="DJ35" s="44">
        <v>-5573245</v>
      </c>
      <c r="DK35" s="45">
        <v>27880403</v>
      </c>
      <c r="DL35" s="43">
        <v>-26059978</v>
      </c>
      <c r="DM35" s="44">
        <v>1820425</v>
      </c>
      <c r="DN35" s="45">
        <v>3820338</v>
      </c>
      <c r="DO35" s="43">
        <v>181101</v>
      </c>
      <c r="DP35" s="44">
        <v>4001439</v>
      </c>
      <c r="DQ35" s="45">
        <v>1962335</v>
      </c>
      <c r="DR35" s="43">
        <v>-2464800</v>
      </c>
      <c r="DS35" s="44">
        <v>-502465</v>
      </c>
      <c r="DT35" s="45">
        <v>-1142448</v>
      </c>
      <c r="DU35" s="43">
        <v>5989757</v>
      </c>
      <c r="DV35" s="44">
        <v>4847309</v>
      </c>
      <c r="DW35" s="45">
        <v>7961541</v>
      </c>
      <c r="DX35" s="43">
        <v>-9448053</v>
      </c>
      <c r="DY35" s="44">
        <v>-1486512</v>
      </c>
      <c r="DZ35" s="45">
        <v>16784000</v>
      </c>
      <c r="EA35" s="43">
        <v>2565130</v>
      </c>
      <c r="EB35" s="44">
        <v>19349130</v>
      </c>
      <c r="EC35" s="45">
        <v>31874197</v>
      </c>
      <c r="ED35" s="43">
        <v>0</v>
      </c>
      <c r="EE35" s="44">
        <v>31874197</v>
      </c>
      <c r="EF35" s="27" cm="1">
        <f t="array" ref="EF35">SUMPRODUCT((D35:EE35)*($D$5:$EE$5="Regulated"))</f>
        <v>538845055</v>
      </c>
      <c r="EG35" s="27" cm="1">
        <f t="array" ref="EG35">SUMPRODUCT((D35:EE35)*($D$5:$EE$5="Unregulated"))</f>
        <v>13361950</v>
      </c>
      <c r="EH35" s="33">
        <f t="shared" si="0"/>
        <v>552207005</v>
      </c>
    </row>
  </sheetData>
  <printOptions verticalCentered="1" gridLines="1"/>
  <pageMargins left="0.2" right="0" top="0" bottom="0.75" header="0" footer="0.5"/>
  <pageSetup scale="10" pageOrder="overThenDown" orientation="landscape" blackAndWhite="1" r:id="rId1"/>
  <headerFooter alignWithMargins="0">
    <oddHeader>&amp;L&amp;p/&amp;N</oddHeader>
    <oddFooter>&amp;C
&amp;P
&amp;R
&amp;D&amp;LC:\Users\khoado\Desktop\HSCRC\Monthly Financial Statement\Working Files\FY17 FC-December Khoa V4.xlsm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1A3D97-E5B8-414F-8267-C705CDFBC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43A0C-75A9-42E1-B159-D4832994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79E01-FC49-4A84-9541-4CEF127A50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FSA FY 2024 July-Nov</vt:lpstr>
      <vt:lpstr>hosp_list</vt:lpstr>
      <vt:lpstr>'FSA FY 2024 July-Nov'!Print_Area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Vaughan</dc:creator>
  <cp:lastModifiedBy>Andrea  Strong</cp:lastModifiedBy>
  <dcterms:created xsi:type="dcterms:W3CDTF">2022-10-12T15:23:22Z</dcterms:created>
  <dcterms:modified xsi:type="dcterms:W3CDTF">2025-01-16T19:59:02Z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