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\\hmetrix.local\files\sas\hscrc\cmproc\docs\ProductionSchedule\FY2026\"/>
    </mc:Choice>
  </mc:AlternateContent>
  <xr:revisionPtr revIDLastSave="0" documentId="13_ncr:1_{45F80096-D5C1-45F3-AB54-3F6FA1517E4B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Reporting Due Dates" sheetId="1" r:id="rId1"/>
  </sheets>
  <definedNames>
    <definedName name="Z_31798695_DC73_4645_BD50_645C812AFF64_.wvu.Cols" localSheetId="0" hidden="1">'Reporting Due Dates'!$E:$E,'Reporting Due Dates'!$J:$J</definedName>
    <definedName name="Z_97A3B940_144B_4D32_991F_0C6EB706E5E2_.wvu.Cols" localSheetId="0" hidden="1">'Reporting Due Dates'!$E:$E,'Reporting Due Dates'!$J:$J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1" l="1"/>
  <c r="C29" i="1"/>
  <c r="J28" i="1"/>
  <c r="E28" i="1"/>
  <c r="C28" i="1"/>
  <c r="E27" i="1"/>
  <c r="C27" i="1"/>
  <c r="E26" i="1"/>
  <c r="C26" i="1"/>
  <c r="C24" i="1"/>
  <c r="J23" i="1"/>
  <c r="E23" i="1"/>
  <c r="C23" i="1"/>
  <c r="E22" i="1"/>
  <c r="C22" i="1"/>
  <c r="E21" i="1"/>
  <c r="C21" i="1"/>
  <c r="C19" i="1"/>
  <c r="J18" i="1"/>
  <c r="E18" i="1"/>
  <c r="C18" i="1"/>
  <c r="E17" i="1"/>
  <c r="C17" i="1"/>
  <c r="E16" i="1"/>
  <c r="C16" i="1"/>
  <c r="G14" i="1"/>
  <c r="C14" i="1"/>
  <c r="J13" i="1"/>
  <c r="E13" i="1"/>
  <c r="C13" i="1"/>
  <c r="E12" i="1"/>
  <c r="C12" i="1"/>
  <c r="E11" i="1"/>
  <c r="C11" i="1"/>
  <c r="G9" i="1"/>
  <c r="C9" i="1"/>
  <c r="J8" i="1"/>
  <c r="E8" i="1"/>
  <c r="C8" i="1"/>
  <c r="E7" i="1"/>
  <c r="C7" i="1"/>
  <c r="E6" i="1"/>
  <c r="C6" i="1"/>
  <c r="B32" i="1" l="1"/>
  <c r="F31" i="1"/>
  <c r="E31" i="1" s="1"/>
  <c r="D31" i="1"/>
  <c r="I31" i="1" l="1"/>
  <c r="G31" i="1" s="1"/>
  <c r="C31" i="1"/>
  <c r="F32" i="1"/>
  <c r="E32" i="1" s="1"/>
  <c r="D32" i="1"/>
  <c r="I32" i="1" l="1"/>
  <c r="G32" i="1" s="1"/>
  <c r="C32" i="1"/>
</calcChain>
</file>

<file path=xl/sharedStrings.xml><?xml version="1.0" encoding="utf-8"?>
<sst xmlns="http://schemas.openxmlformats.org/spreadsheetml/2006/main" count="211" uniqueCount="113">
  <si>
    <t>Table 1: FY 2026 Case Mix and Financial Reporting Due Dates</t>
  </si>
  <si>
    <t>Dataset</t>
  </si>
  <si>
    <t>Case Mix</t>
  </si>
  <si>
    <t>Financials</t>
  </si>
  <si>
    <t>UCC</t>
  </si>
  <si>
    <t xml:space="preserve"> Reconciliation Reports</t>
  </si>
  <si>
    <t>Submit to:</t>
  </si>
  <si>
    <t>hMetrix</t>
  </si>
  <si>
    <t>HSCRC</t>
  </si>
  <si>
    <t xml:space="preserve"> FY 2026 Production Schedule</t>
  </si>
  <si>
    <t>Mon/Qtr End date</t>
  </si>
  <si>
    <t>Days from End Date</t>
  </si>
  <si>
    <t>Due Date hMetrix</t>
  </si>
  <si>
    <t>Due Date to HSCRC</t>
  </si>
  <si>
    <t>Submission Start Date</t>
  </si>
  <si>
    <t>Variance Threshorld</t>
  </si>
  <si>
    <t>FY 2025 Q4</t>
  </si>
  <si>
    <t>April 2025</t>
  </si>
  <si>
    <t>04/30/2025</t>
  </si>
  <si>
    <t>05/15/2025</t>
  </si>
  <si>
    <t>05/30/2025</t>
  </si>
  <si>
    <t>N/A</t>
  </si>
  <si>
    <t>April &amp; May 2025</t>
  </si>
  <si>
    <t>05/31/2025</t>
  </si>
  <si>
    <t>06/16/2025</t>
  </si>
  <si>
    <t>06/30/2025</t>
  </si>
  <si>
    <t>April, May &amp; June 2025 (Prelim)</t>
  </si>
  <si>
    <t>07/15/2025</t>
  </si>
  <si>
    <t>07/30/2025</t>
  </si>
  <si>
    <t>4th Qtr Final</t>
  </si>
  <si>
    <t>08/29/2025</t>
  </si>
  <si>
    <t>09/05/2025</t>
  </si>
  <si>
    <t>FY 2026 Q1</t>
  </si>
  <si>
    <t>July 2025</t>
  </si>
  <si>
    <t>07/31/2025</t>
  </si>
  <si>
    <t>08/15/2025</t>
  </si>
  <si>
    <t>09/02/2025</t>
  </si>
  <si>
    <t>July &amp; August 2025</t>
  </si>
  <si>
    <t>08/31/2025</t>
  </si>
  <si>
    <t>09/15/2025</t>
  </si>
  <si>
    <t>09/30/2025</t>
  </si>
  <si>
    <t>Jul, Aug &amp; Sept 2025 (Prelim)</t>
  </si>
  <si>
    <t>10/15/2025</t>
  </si>
  <si>
    <t>10/30/2025</t>
  </si>
  <si>
    <t>1st Qtr Final</t>
  </si>
  <si>
    <t>12/01/2025</t>
  </si>
  <si>
    <t>12/08/2025</t>
  </si>
  <si>
    <t>FY 2026 Q2</t>
  </si>
  <si>
    <t>Oct 2025</t>
  </si>
  <si>
    <t>10/31/2025</t>
  </si>
  <si>
    <t>11/17/2025</t>
  </si>
  <si>
    <t>Oct &amp; Nov 2025</t>
  </si>
  <si>
    <t>11/30/2025</t>
  </si>
  <si>
    <t>12/15/2025</t>
  </si>
  <si>
    <t>12/30/2025</t>
  </si>
  <si>
    <t>Oct, Nov &amp; Dec 2025 (Prelim)</t>
  </si>
  <si>
    <t>12/31/2025</t>
  </si>
  <si>
    <t>01/15/2026</t>
  </si>
  <si>
    <t>01/30/2026</t>
  </si>
  <si>
    <t>2nd Qtr Final</t>
  </si>
  <si>
    <t>03/02/2026</t>
  </si>
  <si>
    <t>03/09/2026</t>
  </si>
  <si>
    <t>FY 2026 Q3</t>
  </si>
  <si>
    <t>Jan 2026</t>
  </si>
  <si>
    <t>01/31/2026</t>
  </si>
  <si>
    <t>02/17/2026</t>
  </si>
  <si>
    <t>Jan &amp; Feb 2026</t>
  </si>
  <si>
    <t>02/28/2026</t>
  </si>
  <si>
    <t>03/16/2026</t>
  </si>
  <si>
    <t>03/30/2026</t>
  </si>
  <si>
    <t>Jan, Feb &amp; Mar 2026 (Prelim)</t>
  </si>
  <si>
    <t>03/31/2026</t>
  </si>
  <si>
    <t>04/15/2026</t>
  </si>
  <si>
    <t>04/30/2026</t>
  </si>
  <si>
    <t>3rd Qtr Final</t>
  </si>
  <si>
    <t>06/01/2026</t>
  </si>
  <si>
    <t>06/08/2026</t>
  </si>
  <si>
    <t>FY 2026 Q4</t>
  </si>
  <si>
    <t>April 2026</t>
  </si>
  <si>
    <t>05/15/2026</t>
  </si>
  <si>
    <t>April &amp; May 2026</t>
  </si>
  <si>
    <t>05/31/2026</t>
  </si>
  <si>
    <t>06/15/2026</t>
  </si>
  <si>
    <t>06/30/2026</t>
  </si>
  <si>
    <t>April, May &amp; June 2026 (Prelim)</t>
  </si>
  <si>
    <t>07/15/2026</t>
  </si>
  <si>
    <t>07/30/2026</t>
  </si>
  <si>
    <t>08/31/2026</t>
  </si>
  <si>
    <t>09/08/2026</t>
  </si>
  <si>
    <t>FY 2024 Q1</t>
  </si>
  <si>
    <t>July 2023</t>
  </si>
  <si>
    <t>July &amp; August 2023</t>
  </si>
  <si>
    <t>M = Monthly</t>
  </si>
  <si>
    <t>QP= Quarter Preliminary</t>
  </si>
  <si>
    <t xml:space="preserve"> Reporting Due Dates</t>
  </si>
  <si>
    <t>Casemix (Prelim)</t>
  </si>
  <si>
    <t>Casemix (Qtr)</t>
  </si>
  <si>
    <t>Reconciliation Reports (Prelim)</t>
  </si>
  <si>
    <t>Reconciliation Reports (Qtr. Prelim)</t>
  </si>
  <si>
    <t>Uncompensated Care</t>
  </si>
  <si>
    <t>Federal &amp; State Holidays (April 24 - Sept 25)</t>
  </si>
  <si>
    <t>Memorial Day</t>
  </si>
  <si>
    <t>Juneteenth Independence Day</t>
  </si>
  <si>
    <t>Independence Day</t>
  </si>
  <si>
    <t>Labor Day</t>
  </si>
  <si>
    <t>Columbus Day</t>
  </si>
  <si>
    <t>Veterans Day</t>
  </si>
  <si>
    <t>Thanksgiving Day</t>
  </si>
  <si>
    <t>American Indian Heritage Day</t>
  </si>
  <si>
    <t>Christmas Day</t>
  </si>
  <si>
    <t>New Year's Day</t>
  </si>
  <si>
    <t>Martin Luther King Jr. Day</t>
  </si>
  <si>
    <t>President's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</si>
</sst>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color theme="0"/>
      <name val="Calibri"/>
      <family val="2"/>
      <scheme val="minor"/>
    </font>
    <font>
      <sz val="11"/>
      <color theme="0" tint="-0.1499984740745262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  <font>
      <b/>
      <sz val="12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49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49" fontId="1" fillId="0" borderId="3" xfId="0" applyNumberFormat="1" applyFont="1" applyBorder="1" applyAlignment="1">
      <alignment horizontal="center" wrapText="1"/>
    </xf>
    <xf numFmtId="49" fontId="3" fillId="0" borderId="3" xfId="0" applyNumberFormat="1" applyFont="1" applyBorder="1" applyAlignment="1">
      <alignment vertical="center" wrapText="1"/>
    </xf>
    <xf numFmtId="14" fontId="3" fillId="0" borderId="3" xfId="0" applyNumberFormat="1" applyFont="1" applyBorder="1" applyAlignment="1">
      <alignment horizontal="center" vertical="center"/>
    </xf>
    <xf numFmtId="0" fontId="2" fillId="6" borderId="4" xfId="0" applyFont="1" applyFill="1" applyBorder="1"/>
    <xf numFmtId="0" fontId="1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/>
    </xf>
    <xf numFmtId="14" fontId="0" fillId="0" borderId="0" xfId="0" applyNumberFormat="1"/>
    <xf numFmtId="14" fontId="5" fillId="0" borderId="0" xfId="0" applyNumberFormat="1" applyFont="1"/>
    <xf numFmtId="0" fontId="6" fillId="6" borderId="1" xfId="0" applyFont="1" applyFill="1" applyBorder="1" applyAlignment="1">
      <alignment horizontal="center" vertical="center"/>
    </xf>
    <xf numFmtId="0" fontId="0" fillId="5" borderId="0" xfId="0" applyFill="1"/>
    <xf numFmtId="14" fontId="4" fillId="6" borderId="4" xfId="0" applyNumberFormat="1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14" fontId="4" fillId="4" borderId="1" xfId="0" applyNumberFormat="1" applyFont="1" applyFill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1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" fontId="4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14" fontId="4" fillId="6" borderId="1" xfId="0" applyNumberFormat="1" applyFont="1" applyFill="1" applyBorder="1" applyAlignment="1">
      <alignment horizontal="center" vertical="center"/>
    </xf>
    <xf numFmtId="1" fontId="4" fillId="6" borderId="1" xfId="0" applyNumberFormat="1" applyFont="1" applyFill="1" applyBorder="1" applyAlignment="1">
      <alignment horizontal="center" vertical="center"/>
    </xf>
    <xf numFmtId="1" fontId="1" fillId="3" borderId="4" xfId="0" applyNumberFormat="1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vertical="center"/>
    </xf>
    <xf numFmtId="14" fontId="4" fillId="3" borderId="11" xfId="0" applyNumberFormat="1" applyFont="1" applyFill="1" applyBorder="1" applyAlignment="1">
      <alignment horizontal="center" vertical="center"/>
    </xf>
    <xf numFmtId="1" fontId="4" fillId="3" borderId="4" xfId="0" applyNumberFormat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/>
    <xf numFmtId="9" fontId="4" fillId="3" borderId="1" xfId="0" applyNumberFormat="1" applyFont="1" applyFill="1" applyBorder="1" applyAlignment="1">
      <alignment horizontal="center"/>
    </xf>
    <xf numFmtId="9" fontId="4" fillId="3" borderId="1" xfId="0" applyNumberFormat="1" applyFont="1" applyFill="1" applyBorder="1" applyAlignment="1">
      <alignment horizontal="center" wrapText="1"/>
    </xf>
    <xf numFmtId="14" fontId="1" fillId="0" borderId="3" xfId="0" applyNumberFormat="1" applyFont="1" applyBorder="1" applyAlignment="1">
      <alignment horizontal="center" wrapText="1"/>
    </xf>
    <xf numFmtId="14" fontId="2" fillId="7" borderId="4" xfId="0" applyNumberFormat="1" applyFont="1" applyFill="1" applyBorder="1"/>
    <xf numFmtId="14" fontId="2" fillId="6" borderId="4" xfId="0" applyNumberFormat="1" applyFont="1" applyFill="1" applyBorder="1"/>
    <xf numFmtId="1" fontId="0" fillId="0" borderId="1" xfId="0" applyNumberFormat="1" applyBorder="1"/>
    <xf numFmtId="49" fontId="3" fillId="0" borderId="8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vertical="center" wrapText="1"/>
    </xf>
    <xf numFmtId="17" fontId="3" fillId="0" borderId="5" xfId="0" quotePrefix="1" applyNumberFormat="1" applyFont="1" applyBorder="1" applyAlignment="1">
      <alignment vertical="center" wrapText="1"/>
    </xf>
    <xf numFmtId="14" fontId="2" fillId="7" borderId="2" xfId="0" applyNumberFormat="1" applyFont="1" applyFill="1" applyBorder="1"/>
    <xf numFmtId="14" fontId="2" fillId="6" borderId="2" xfId="0" applyNumberFormat="1" applyFont="1" applyFill="1" applyBorder="1"/>
    <xf numFmtId="1" fontId="1" fillId="9" borderId="1" xfId="0" applyNumberFormat="1" applyFont="1" applyFill="1" applyBorder="1" applyAlignment="1">
      <alignment horizontal="center" wrapText="1"/>
    </xf>
    <xf numFmtId="0" fontId="1" fillId="9" borderId="1" xfId="0" applyFont="1" applyFill="1" applyBorder="1" applyAlignment="1">
      <alignment horizontal="center" wrapText="1"/>
    </xf>
    <xf numFmtId="1" fontId="4" fillId="9" borderId="1" xfId="0" applyNumberFormat="1" applyFont="1" applyFill="1" applyBorder="1" applyAlignment="1">
      <alignment horizontal="center" vertical="center"/>
    </xf>
    <xf numFmtId="14" fontId="4" fillId="9" borderId="1" xfId="0" applyNumberFormat="1" applyFont="1" applyFill="1" applyBorder="1" applyAlignment="1">
      <alignment horizontal="center" vertical="center"/>
    </xf>
    <xf numFmtId="14" fontId="9" fillId="2" borderId="1" xfId="0" applyNumberFormat="1" applyFont="1" applyFill="1" applyBorder="1" applyAlignment="1">
      <alignment horizontal="center" vertical="center"/>
    </xf>
    <xf numFmtId="14" fontId="10" fillId="7" borderId="4" xfId="0" applyNumberFormat="1" applyFont="1" applyFill="1" applyBorder="1"/>
    <xf numFmtId="14" fontId="8" fillId="0" borderId="1" xfId="0" applyNumberFormat="1" applyFont="1" applyBorder="1"/>
    <xf numFmtId="49" fontId="2" fillId="7" borderId="4" xfId="0" applyNumberFormat="1" applyFont="1" applyFill="1" applyBorder="1"/>
    <xf numFmtId="49" fontId="3" fillId="0" borderId="3" xfId="0" quotePrefix="1" applyNumberFormat="1" applyFont="1" applyBorder="1" applyAlignment="1">
      <alignment vertical="center" wrapText="1"/>
    </xf>
    <xf numFmtId="49" fontId="2" fillId="6" borderId="4" xfId="0" applyNumberFormat="1" applyFont="1" applyFill="1" applyBorder="1"/>
    <xf numFmtId="49" fontId="3" fillId="0" borderId="5" xfId="0" quotePrefix="1" applyNumberFormat="1" applyFont="1" applyBorder="1" applyAlignment="1">
      <alignment vertical="center" wrapText="1"/>
    </xf>
    <xf numFmtId="49" fontId="2" fillId="0" borderId="11" xfId="0" applyNumberFormat="1" applyFont="1" applyBorder="1" applyAlignment="1">
      <alignment horizontal="left" wrapText="1"/>
    </xf>
    <xf numFmtId="0" fontId="0" fillId="0" borderId="11" xfId="0" applyBorder="1"/>
    <xf numFmtId="0" fontId="7" fillId="8" borderId="1" xfId="0" applyFont="1" applyFill="1" applyBorder="1" applyAlignment="1">
      <alignment horizontal="center"/>
    </xf>
    <xf numFmtId="0" fontId="0" fillId="0" borderId="2" xfId="0" applyBorder="1"/>
    <xf numFmtId="0" fontId="2" fillId="4" borderId="2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wrapText="1"/>
    </xf>
    <xf numFmtId="49" fontId="2" fillId="0" borderId="1" xfId="0" applyNumberFormat="1" applyFont="1" applyBorder="1" applyAlignment="1">
      <alignment horizontal="left" wrapText="1"/>
    </xf>
    <xf numFmtId="14" fontId="2" fillId="3" borderId="2" xfId="0" applyNumberFormat="1" applyFont="1" applyFill="1" applyBorder="1" applyAlignment="1">
      <alignment horizontal="center" wrapText="1"/>
    </xf>
    <xf numFmtId="0" fontId="0" fillId="0" borderId="4" xfId="0" applyBorder="1"/>
    <xf numFmtId="0" fontId="4" fillId="3" borderId="1" xfId="0" applyFont="1" applyFill="1" applyBorder="1" applyAlignment="1">
      <alignment horizontal="center" vertic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5" xfId="0" applyBorder="1"/>
    <xf numFmtId="0" fontId="0" fillId="0" borderId="12" xfId="0" applyBorder="1"/>
    <xf numFmtId="49" fontId="2" fillId="9" borderId="1" xfId="0" applyNumberFormat="1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6" xfId="0" applyBorder="1"/>
    <xf numFmtId="14" fontId="4" fillId="3" borderId="1" xfId="0" applyNumberFormat="1" applyFont="1" applyFill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4" fillId="3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R60"/>
  <sheetViews>
    <sheetView tabSelected="1" workbookViewId="0">
      <selection activeCell="I34" sqref="I34"/>
    </sheetView>
  </sheetViews>
  <sheetFormatPr defaultColWidth="8.85546875" defaultRowHeight="15" x14ac:dyDescent="0.25"/>
  <cols>
    <col min="1" max="1" width="33.7109375" customWidth="1"/>
    <col min="2" max="2" width="30" style="9" bestFit="1" customWidth="1"/>
    <col min="3" max="3" width="12.7109375" hidden="1" customWidth="1"/>
    <col min="4" max="4" width="22.140625" style="9" bestFit="1" customWidth="1"/>
    <col min="5" max="5" width="12.7109375" hidden="1" customWidth="1"/>
    <col min="6" max="6" width="21" customWidth="1"/>
    <col min="7" max="7" width="12.7109375" hidden="1" customWidth="1"/>
    <col min="8" max="8" width="14.85546875" customWidth="1"/>
    <col min="9" max="9" width="17.42578125" customWidth="1"/>
    <col min="10" max="10" width="13.85546875" hidden="1" customWidth="1"/>
    <col min="11" max="11" width="16.42578125" customWidth="1"/>
    <col min="12" max="12" width="14.42578125" customWidth="1"/>
    <col min="14" max="14" width="25.5703125" customWidth="1"/>
    <col min="15" max="15" width="10.7109375" bestFit="1" customWidth="1"/>
    <col min="17" max="17" width="13.42578125" bestFit="1" customWidth="1"/>
    <col min="18" max="18" width="9.7109375" bestFit="1" customWidth="1"/>
  </cols>
  <sheetData>
    <row r="1" spans="1:18" ht="15.75" customHeight="1" x14ac:dyDescent="0.25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8" ht="15.75" customHeight="1" x14ac:dyDescent="0.25">
      <c r="A2" s="62" t="s">
        <v>1</v>
      </c>
      <c r="B2" s="59"/>
      <c r="C2" s="60" t="s">
        <v>2</v>
      </c>
      <c r="D2" s="59"/>
      <c r="E2" s="61" t="s">
        <v>3</v>
      </c>
      <c r="F2" s="59"/>
      <c r="G2" s="71" t="s">
        <v>4</v>
      </c>
      <c r="H2" s="64"/>
      <c r="I2" s="59"/>
      <c r="J2" s="63" t="s">
        <v>5</v>
      </c>
      <c r="K2" s="64"/>
      <c r="L2" s="59"/>
      <c r="M2" s="1"/>
    </row>
    <row r="3" spans="1:18" ht="15.75" customHeight="1" x14ac:dyDescent="0.25">
      <c r="A3" s="62" t="s">
        <v>6</v>
      </c>
      <c r="B3" s="59"/>
      <c r="C3" s="60" t="s">
        <v>7</v>
      </c>
      <c r="D3" s="59"/>
      <c r="E3" s="61" t="s">
        <v>8</v>
      </c>
      <c r="F3" s="59"/>
      <c r="G3" s="71" t="s">
        <v>7</v>
      </c>
      <c r="H3" s="64"/>
      <c r="I3" s="59"/>
      <c r="J3" s="63" t="s">
        <v>8</v>
      </c>
      <c r="K3" s="64"/>
      <c r="L3" s="59"/>
      <c r="M3" s="2"/>
      <c r="R3" s="10">
        <v>43191</v>
      </c>
    </row>
    <row r="4" spans="1:18" ht="37.5" customHeight="1" x14ac:dyDescent="0.3">
      <c r="A4" s="3" t="s">
        <v>9</v>
      </c>
      <c r="B4" s="34" t="s">
        <v>10</v>
      </c>
      <c r="C4" s="15" t="s">
        <v>11</v>
      </c>
      <c r="D4" s="14" t="s">
        <v>12</v>
      </c>
      <c r="E4" s="20" t="s">
        <v>11</v>
      </c>
      <c r="F4" s="21" t="s">
        <v>13</v>
      </c>
      <c r="G4" s="45" t="s">
        <v>11</v>
      </c>
      <c r="H4" s="45" t="s">
        <v>14</v>
      </c>
      <c r="I4" s="46" t="s">
        <v>13</v>
      </c>
      <c r="J4" s="26" t="s">
        <v>11</v>
      </c>
      <c r="K4" s="7" t="s">
        <v>13</v>
      </c>
      <c r="L4" s="7" t="s">
        <v>15</v>
      </c>
    </row>
    <row r="5" spans="1:18" ht="15.75" customHeight="1" x14ac:dyDescent="0.25">
      <c r="A5" s="52" t="s">
        <v>16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43"/>
    </row>
    <row r="6" spans="1:18" ht="15.75" customHeight="1" x14ac:dyDescent="0.25">
      <c r="A6" s="53" t="s">
        <v>17</v>
      </c>
      <c r="B6" s="5" t="s">
        <v>18</v>
      </c>
      <c r="C6" s="8">
        <f>_xlfn.DAYS(D6,B6)</f>
        <v>15</v>
      </c>
      <c r="D6" s="16" t="s">
        <v>19</v>
      </c>
      <c r="E6" s="22">
        <f>_xlfn.DAYS(F6,B6)</f>
        <v>30</v>
      </c>
      <c r="F6" s="23" t="s">
        <v>20</v>
      </c>
      <c r="G6" s="47" t="s">
        <v>21</v>
      </c>
      <c r="H6" s="47" t="s">
        <v>21</v>
      </c>
      <c r="I6" s="47" t="s">
        <v>21</v>
      </c>
      <c r="J6" s="27" t="s">
        <v>21</v>
      </c>
      <c r="K6" s="65" t="s">
        <v>21</v>
      </c>
      <c r="L6" s="66"/>
    </row>
    <row r="7" spans="1:18" ht="15.75" customHeight="1" x14ac:dyDescent="0.25">
      <c r="A7" s="4" t="s">
        <v>22</v>
      </c>
      <c r="B7" s="5" t="s">
        <v>23</v>
      </c>
      <c r="C7" s="8">
        <f>_xlfn.DAYS(D7,B7)</f>
        <v>16</v>
      </c>
      <c r="D7" s="16" t="s">
        <v>24</v>
      </c>
      <c r="E7" s="22">
        <f>_xlfn.DAYS(F7,B7)</f>
        <v>30</v>
      </c>
      <c r="F7" s="23" t="s">
        <v>25</v>
      </c>
      <c r="G7" s="47" t="s">
        <v>21</v>
      </c>
      <c r="H7" s="47" t="s">
        <v>21</v>
      </c>
      <c r="I7" s="47" t="s">
        <v>21</v>
      </c>
      <c r="J7" s="27" t="s">
        <v>21</v>
      </c>
      <c r="K7" s="67"/>
      <c r="L7" s="68"/>
    </row>
    <row r="8" spans="1:18" ht="17.25" customHeight="1" x14ac:dyDescent="0.25">
      <c r="A8" s="40" t="s">
        <v>26</v>
      </c>
      <c r="B8" s="75" t="s">
        <v>25</v>
      </c>
      <c r="C8" s="8">
        <f>_xlfn.DAYS(D8,B8)</f>
        <v>15</v>
      </c>
      <c r="D8" s="16" t="s">
        <v>27</v>
      </c>
      <c r="E8" s="22">
        <f>_xlfn.DAYS(F8,B8)</f>
        <v>30</v>
      </c>
      <c r="F8" s="23" t="s">
        <v>28</v>
      </c>
      <c r="G8" s="47" t="s">
        <v>21</v>
      </c>
      <c r="H8" s="47" t="s">
        <v>21</v>
      </c>
      <c r="I8" s="47" t="s">
        <v>21</v>
      </c>
      <c r="J8" s="27">
        <f>_xlfn.DAYS(K8,B8)</f>
        <v>-45838</v>
      </c>
      <c r="K8" s="69"/>
      <c r="L8" s="70"/>
      <c r="R8" s="9"/>
    </row>
    <row r="9" spans="1:18" ht="15.75" customHeight="1" x14ac:dyDescent="0.25">
      <c r="A9" s="41" t="s">
        <v>29</v>
      </c>
      <c r="B9" s="70"/>
      <c r="C9" s="8">
        <f>_xlfn.DAYS(D9,B8)</f>
        <v>60</v>
      </c>
      <c r="D9" s="16" t="s">
        <v>30</v>
      </c>
      <c r="E9" s="22" t="s">
        <v>21</v>
      </c>
      <c r="F9" s="23"/>
      <c r="G9" s="47">
        <f>_xlfn.DAYS(I9,B8)</f>
        <v>60</v>
      </c>
      <c r="H9" s="48" t="s">
        <v>28</v>
      </c>
      <c r="I9" s="48" t="s">
        <v>30</v>
      </c>
      <c r="J9" s="28" t="s">
        <v>21</v>
      </c>
      <c r="K9" s="30" t="s">
        <v>31</v>
      </c>
      <c r="L9" s="33">
        <v>0.02</v>
      </c>
      <c r="N9" s="9"/>
    </row>
    <row r="10" spans="1:18" ht="15.75" customHeight="1" x14ac:dyDescent="0.25">
      <c r="A10" s="54" t="s">
        <v>32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44"/>
    </row>
    <row r="11" spans="1:18" ht="15.75" customHeight="1" x14ac:dyDescent="0.25">
      <c r="A11" s="55" t="s">
        <v>33</v>
      </c>
      <c r="B11" s="17" t="s">
        <v>34</v>
      </c>
      <c r="C11" s="8">
        <f>_xlfn.DAYS(D11,B11)</f>
        <v>15</v>
      </c>
      <c r="D11" s="16" t="s">
        <v>35</v>
      </c>
      <c r="E11" s="22">
        <f>_xlfn.DAYS(F11,B11)</f>
        <v>33</v>
      </c>
      <c r="F11" s="23" t="s">
        <v>36</v>
      </c>
      <c r="G11" s="47" t="s">
        <v>21</v>
      </c>
      <c r="H11" s="47" t="s">
        <v>21</v>
      </c>
      <c r="I11" s="47" t="s">
        <v>21</v>
      </c>
      <c r="J11" s="28" t="s">
        <v>21</v>
      </c>
      <c r="K11" s="74" t="s">
        <v>21</v>
      </c>
      <c r="L11" s="66"/>
    </row>
    <row r="12" spans="1:18" ht="15.75" customHeight="1" x14ac:dyDescent="0.25">
      <c r="A12" s="4" t="s">
        <v>37</v>
      </c>
      <c r="B12" s="5" t="s">
        <v>38</v>
      </c>
      <c r="C12" s="8">
        <f>_xlfn.DAYS(D12,B12)</f>
        <v>15</v>
      </c>
      <c r="D12" s="16" t="s">
        <v>39</v>
      </c>
      <c r="E12" s="22">
        <f>_xlfn.DAYS(F12,B12)</f>
        <v>30</v>
      </c>
      <c r="F12" s="23" t="s">
        <v>40</v>
      </c>
      <c r="G12" s="47" t="s">
        <v>21</v>
      </c>
      <c r="H12" s="47" t="s">
        <v>21</v>
      </c>
      <c r="I12" s="47" t="s">
        <v>21</v>
      </c>
      <c r="J12" s="28" t="s">
        <v>21</v>
      </c>
      <c r="K12" s="67"/>
      <c r="L12" s="68"/>
    </row>
    <row r="13" spans="1:18" ht="15.75" customHeight="1" x14ac:dyDescent="0.25">
      <c r="A13" s="39" t="s">
        <v>41</v>
      </c>
      <c r="B13" s="75" t="s">
        <v>40</v>
      </c>
      <c r="C13" s="8">
        <f>_xlfn.DAYS(D13,B13)</f>
        <v>15</v>
      </c>
      <c r="D13" s="16" t="s">
        <v>42</v>
      </c>
      <c r="E13" s="22">
        <f>_xlfn.DAYS(F13,B13)</f>
        <v>30</v>
      </c>
      <c r="F13" s="23" t="s">
        <v>43</v>
      </c>
      <c r="G13" s="47" t="s">
        <v>21</v>
      </c>
      <c r="H13" s="47" t="s">
        <v>21</v>
      </c>
      <c r="I13" s="47" t="s">
        <v>21</v>
      </c>
      <c r="J13" s="27">
        <f>_xlfn.DAYS(K13,B13)</f>
        <v>-45930</v>
      </c>
      <c r="K13" s="69"/>
      <c r="L13" s="70"/>
    </row>
    <row r="14" spans="1:18" ht="15.75" customHeight="1" x14ac:dyDescent="0.25">
      <c r="A14" s="41" t="s">
        <v>44</v>
      </c>
      <c r="B14" s="70"/>
      <c r="C14" s="8">
        <f>_xlfn.DAYS(D14,B13)</f>
        <v>62</v>
      </c>
      <c r="D14" s="16" t="s">
        <v>45</v>
      </c>
      <c r="E14" s="22" t="s">
        <v>21</v>
      </c>
      <c r="F14" s="23"/>
      <c r="G14" s="47">
        <f>_xlfn.DAYS(I14,B13)</f>
        <v>62</v>
      </c>
      <c r="H14" s="48">
        <v>45946</v>
      </c>
      <c r="I14" s="48" t="s">
        <v>45</v>
      </c>
      <c r="J14" s="28" t="s">
        <v>21</v>
      </c>
      <c r="K14" s="30" t="s">
        <v>46</v>
      </c>
      <c r="L14" s="32">
        <v>0.02</v>
      </c>
    </row>
    <row r="15" spans="1:18" s="12" customFormat="1" ht="15.75" customHeight="1" x14ac:dyDescent="0.25">
      <c r="A15" s="52" t="s">
        <v>47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43"/>
    </row>
    <row r="16" spans="1:18" ht="15.75" customHeight="1" x14ac:dyDescent="0.25">
      <c r="A16" s="53" t="s">
        <v>48</v>
      </c>
      <c r="B16" s="5" t="s">
        <v>49</v>
      </c>
      <c r="C16" s="8">
        <f>_xlfn.DAYS(D16,B16)</f>
        <v>17</v>
      </c>
      <c r="D16" s="16" t="s">
        <v>50</v>
      </c>
      <c r="E16" s="22">
        <f>_xlfn.DAYS(F16,B16)</f>
        <v>31</v>
      </c>
      <c r="F16" s="49" t="s">
        <v>45</v>
      </c>
      <c r="G16" s="47" t="s">
        <v>21</v>
      </c>
      <c r="H16" s="47" t="s">
        <v>21</v>
      </c>
      <c r="I16" s="47" t="s">
        <v>21</v>
      </c>
      <c r="J16" s="28" t="s">
        <v>21</v>
      </c>
      <c r="K16" s="74" t="s">
        <v>21</v>
      </c>
      <c r="L16" s="66"/>
    </row>
    <row r="17" spans="1:15" ht="15.75" customHeight="1" x14ac:dyDescent="0.25">
      <c r="A17" s="4" t="s">
        <v>51</v>
      </c>
      <c r="B17" s="5" t="s">
        <v>52</v>
      </c>
      <c r="C17" s="8">
        <f>_xlfn.DAYS(D17,B17)</f>
        <v>15</v>
      </c>
      <c r="D17" s="16" t="s">
        <v>53</v>
      </c>
      <c r="E17" s="22">
        <f>_xlfn.DAYS(F17,B17)</f>
        <v>30</v>
      </c>
      <c r="F17" s="49" t="s">
        <v>54</v>
      </c>
      <c r="G17" s="47" t="s">
        <v>21</v>
      </c>
      <c r="H17" s="47" t="s">
        <v>21</v>
      </c>
      <c r="I17" s="47" t="s">
        <v>21</v>
      </c>
      <c r="J17" s="28" t="s">
        <v>21</v>
      </c>
      <c r="K17" s="67"/>
      <c r="L17" s="68"/>
    </row>
    <row r="18" spans="1:15" ht="15.75" x14ac:dyDescent="0.25">
      <c r="A18" s="40" t="s">
        <v>55</v>
      </c>
      <c r="B18" s="75" t="s">
        <v>56</v>
      </c>
      <c r="C18" s="8">
        <f>_xlfn.DAYS(D18,B18)</f>
        <v>15</v>
      </c>
      <c r="D18" s="16" t="s">
        <v>57</v>
      </c>
      <c r="E18" s="22">
        <f>_xlfn.DAYS(F18,B18)</f>
        <v>30</v>
      </c>
      <c r="F18" s="49" t="s">
        <v>58</v>
      </c>
      <c r="G18" s="47" t="s">
        <v>21</v>
      </c>
      <c r="H18" s="47" t="s">
        <v>21</v>
      </c>
      <c r="I18" s="47" t="s">
        <v>21</v>
      </c>
      <c r="J18" s="27">
        <f>_xlfn.DAYS(K18,B18)</f>
        <v>-46022</v>
      </c>
      <c r="K18" s="69"/>
      <c r="L18" s="70"/>
    </row>
    <row r="19" spans="1:15" ht="15.75" customHeight="1" x14ac:dyDescent="0.25">
      <c r="A19" s="41" t="s">
        <v>59</v>
      </c>
      <c r="B19" s="70"/>
      <c r="C19" s="8">
        <f>_xlfn.DAYS(D19,B18)</f>
        <v>61</v>
      </c>
      <c r="D19" s="16" t="s">
        <v>60</v>
      </c>
      <c r="E19" s="22" t="s">
        <v>21</v>
      </c>
      <c r="F19" s="49"/>
      <c r="G19" s="47">
        <v>60</v>
      </c>
      <c r="H19" s="48">
        <v>46038</v>
      </c>
      <c r="I19" s="48" t="s">
        <v>60</v>
      </c>
      <c r="J19" s="28" t="s">
        <v>21</v>
      </c>
      <c r="K19" s="30" t="s">
        <v>61</v>
      </c>
      <c r="L19" s="32">
        <v>0.02</v>
      </c>
      <c r="O19" s="9"/>
    </row>
    <row r="20" spans="1:15" s="12" customFormat="1" ht="15.75" customHeight="1" x14ac:dyDescent="0.25">
      <c r="A20" s="52" t="s">
        <v>62</v>
      </c>
      <c r="B20" s="35"/>
      <c r="C20" s="35"/>
      <c r="D20" s="35"/>
      <c r="E20" s="35"/>
      <c r="F20" s="50"/>
      <c r="G20" s="35"/>
      <c r="H20" s="35"/>
      <c r="I20" s="35"/>
      <c r="J20" s="35"/>
      <c r="K20" s="35"/>
      <c r="L20" s="43"/>
    </row>
    <row r="21" spans="1:15" ht="15.75" customHeight="1" x14ac:dyDescent="0.25">
      <c r="A21" s="53" t="s">
        <v>63</v>
      </c>
      <c r="B21" s="5" t="s">
        <v>64</v>
      </c>
      <c r="C21" s="8">
        <f>_xlfn.DAYS(D21,B21)</f>
        <v>17</v>
      </c>
      <c r="D21" s="16" t="s">
        <v>65</v>
      </c>
      <c r="E21" s="22">
        <f>_xlfn.DAYS(F21,B21)</f>
        <v>30</v>
      </c>
      <c r="F21" s="49" t="s">
        <v>60</v>
      </c>
      <c r="G21" s="47" t="s">
        <v>21</v>
      </c>
      <c r="H21" s="47" t="s">
        <v>21</v>
      </c>
      <c r="I21" s="47" t="s">
        <v>21</v>
      </c>
      <c r="J21" s="28" t="s">
        <v>21</v>
      </c>
      <c r="K21" s="74" t="s">
        <v>21</v>
      </c>
      <c r="L21" s="66"/>
    </row>
    <row r="22" spans="1:15" ht="15.75" customHeight="1" x14ac:dyDescent="0.25">
      <c r="A22" s="4" t="s">
        <v>66</v>
      </c>
      <c r="B22" s="5" t="s">
        <v>67</v>
      </c>
      <c r="C22" s="8">
        <f>_xlfn.DAYS(D22,B22)</f>
        <v>16</v>
      </c>
      <c r="D22" s="16" t="s">
        <v>68</v>
      </c>
      <c r="E22" s="22">
        <f>_xlfn.DAYS(F22,B22)</f>
        <v>30</v>
      </c>
      <c r="F22" s="49" t="s">
        <v>69</v>
      </c>
      <c r="G22" s="47" t="s">
        <v>21</v>
      </c>
      <c r="H22" s="47" t="s">
        <v>21</v>
      </c>
      <c r="I22" s="47" t="s">
        <v>21</v>
      </c>
      <c r="J22" s="28" t="s">
        <v>21</v>
      </c>
      <c r="K22" s="67"/>
      <c r="L22" s="68"/>
    </row>
    <row r="23" spans="1:15" ht="15.75" customHeight="1" x14ac:dyDescent="0.25">
      <c r="A23" s="38" t="s">
        <v>70</v>
      </c>
      <c r="B23" s="72" t="s">
        <v>71</v>
      </c>
      <c r="C23" s="8">
        <f>_xlfn.DAYS(D23,B23)</f>
        <v>15</v>
      </c>
      <c r="D23" s="16" t="s">
        <v>72</v>
      </c>
      <c r="E23" s="22">
        <f>_xlfn.DAYS(F23,B23)</f>
        <v>30</v>
      </c>
      <c r="F23" s="49" t="s">
        <v>73</v>
      </c>
      <c r="G23" s="47" t="s">
        <v>21</v>
      </c>
      <c r="H23" s="47" t="s">
        <v>21</v>
      </c>
      <c r="I23" s="47" t="s">
        <v>21</v>
      </c>
      <c r="J23" s="27">
        <f>_xlfn.DAYS(K23,B23)</f>
        <v>-46112</v>
      </c>
      <c r="K23" s="69"/>
      <c r="L23" s="70"/>
    </row>
    <row r="24" spans="1:15" ht="15.75" customHeight="1" x14ac:dyDescent="0.25">
      <c r="A24" s="41" t="s">
        <v>74</v>
      </c>
      <c r="B24" s="73"/>
      <c r="C24" s="8">
        <f>_xlfn.DAYS(D24,B23)</f>
        <v>62</v>
      </c>
      <c r="D24" s="16" t="s">
        <v>75</v>
      </c>
      <c r="E24" s="22" t="s">
        <v>21</v>
      </c>
      <c r="F24" s="49"/>
      <c r="G24" s="47">
        <v>60</v>
      </c>
      <c r="H24" s="48">
        <v>46128</v>
      </c>
      <c r="I24" s="48" t="s">
        <v>75</v>
      </c>
      <c r="J24" s="28" t="s">
        <v>21</v>
      </c>
      <c r="K24" s="30" t="s">
        <v>76</v>
      </c>
      <c r="L24" s="32">
        <v>0.02</v>
      </c>
    </row>
    <row r="25" spans="1:15" s="12" customFormat="1" ht="15.75" customHeight="1" x14ac:dyDescent="0.25">
      <c r="A25" s="52" t="s">
        <v>77</v>
      </c>
      <c r="B25" s="35"/>
      <c r="C25" s="35"/>
      <c r="D25" s="35"/>
      <c r="E25" s="35"/>
      <c r="F25" s="50"/>
      <c r="G25" s="35"/>
      <c r="H25" s="35"/>
      <c r="I25" s="35"/>
      <c r="J25" s="35"/>
      <c r="K25" s="35"/>
      <c r="L25" s="43"/>
    </row>
    <row r="26" spans="1:15" ht="15.75" customHeight="1" x14ac:dyDescent="0.25">
      <c r="A26" s="53" t="s">
        <v>78</v>
      </c>
      <c r="B26" s="5" t="s">
        <v>73</v>
      </c>
      <c r="C26" s="8">
        <f>_xlfn.DAYS(D26,B26)</f>
        <v>15</v>
      </c>
      <c r="D26" s="16" t="s">
        <v>79</v>
      </c>
      <c r="E26" s="22">
        <f>_xlfn.DAYS(F26,B26)</f>
        <v>32</v>
      </c>
      <c r="F26" s="49" t="s">
        <v>75</v>
      </c>
      <c r="G26" s="47" t="s">
        <v>21</v>
      </c>
      <c r="H26" s="47" t="s">
        <v>21</v>
      </c>
      <c r="I26" s="47" t="s">
        <v>21</v>
      </c>
      <c r="J26" s="28" t="s">
        <v>21</v>
      </c>
      <c r="K26" s="74" t="s">
        <v>21</v>
      </c>
      <c r="L26" s="66"/>
    </row>
    <row r="27" spans="1:15" ht="15.75" customHeight="1" x14ac:dyDescent="0.25">
      <c r="A27" s="4" t="s">
        <v>80</v>
      </c>
      <c r="B27" s="5" t="s">
        <v>81</v>
      </c>
      <c r="C27" s="8">
        <f>_xlfn.DAYS(D27,B27)</f>
        <v>15</v>
      </c>
      <c r="D27" s="16" t="s">
        <v>82</v>
      </c>
      <c r="E27" s="22">
        <f>_xlfn.DAYS(F27,B27)</f>
        <v>30</v>
      </c>
      <c r="F27" s="49" t="s">
        <v>83</v>
      </c>
      <c r="G27" s="47" t="s">
        <v>21</v>
      </c>
      <c r="H27" s="47" t="s">
        <v>21</v>
      </c>
      <c r="I27" s="47" t="s">
        <v>21</v>
      </c>
      <c r="J27" s="28" t="s">
        <v>21</v>
      </c>
      <c r="K27" s="67"/>
      <c r="L27" s="68"/>
    </row>
    <row r="28" spans="1:15" ht="15.75" x14ac:dyDescent="0.25">
      <c r="A28" s="38" t="s">
        <v>84</v>
      </c>
      <c r="B28" s="72" t="s">
        <v>83</v>
      </c>
      <c r="C28" s="8">
        <f>_xlfn.DAYS(D28,B28)</f>
        <v>15</v>
      </c>
      <c r="D28" s="16" t="s">
        <v>85</v>
      </c>
      <c r="E28" s="22">
        <f>_xlfn.DAYS(F28,B28)</f>
        <v>30</v>
      </c>
      <c r="F28" s="49" t="s">
        <v>86</v>
      </c>
      <c r="G28" s="47" t="s">
        <v>21</v>
      </c>
      <c r="H28" s="47" t="s">
        <v>21</v>
      </c>
      <c r="I28" s="47" t="s">
        <v>21</v>
      </c>
      <c r="J28" s="27">
        <f>_xlfn.DAYS(K28,B28)</f>
        <v>-46203</v>
      </c>
      <c r="K28" s="69"/>
      <c r="L28" s="70"/>
    </row>
    <row r="29" spans="1:15" ht="15.75" customHeight="1" x14ac:dyDescent="0.25">
      <c r="A29" s="41" t="s">
        <v>29</v>
      </c>
      <c r="B29" s="73"/>
      <c r="C29" s="8">
        <f>_xlfn.DAYS(D29,B28)</f>
        <v>62</v>
      </c>
      <c r="D29" s="16" t="s">
        <v>87</v>
      </c>
      <c r="E29" s="22" t="s">
        <v>21</v>
      </c>
      <c r="F29" s="49"/>
      <c r="G29" s="47">
        <v>60</v>
      </c>
      <c r="H29" s="48">
        <v>46219</v>
      </c>
      <c r="I29" s="48" t="s">
        <v>87</v>
      </c>
      <c r="J29" s="29" t="s">
        <v>21</v>
      </c>
      <c r="K29" s="30" t="s">
        <v>88</v>
      </c>
      <c r="L29" s="32">
        <v>0.02</v>
      </c>
    </row>
    <row r="30" spans="1:15" ht="15.75" hidden="1" customHeight="1" x14ac:dyDescent="0.25">
      <c r="A30" s="6" t="s">
        <v>89</v>
      </c>
      <c r="B30" s="36"/>
      <c r="C30" s="11"/>
      <c r="D30" s="24"/>
      <c r="E30" s="25"/>
      <c r="F30" s="25"/>
      <c r="G30" s="25"/>
      <c r="H30" s="25"/>
      <c r="I30" s="25"/>
      <c r="J30" s="13"/>
      <c r="K30" s="24"/>
      <c r="L30" s="31"/>
    </row>
    <row r="31" spans="1:15" ht="15.75" hidden="1" customHeight="1" x14ac:dyDescent="0.25">
      <c r="A31" s="42" t="s">
        <v>90</v>
      </c>
      <c r="B31" s="17">
        <f>EOMONTH(B28, 1)</f>
        <v>46234</v>
      </c>
      <c r="C31" s="8">
        <f>_xlfn.DAYS(D31,B31)</f>
        <v>17</v>
      </c>
      <c r="D31" s="16">
        <f>IF(ISNA(VLOOKUP(B31+$B$37,$B$45:$B$60,1,FALSE)),IF(WEEKDAY(B31+$B$37,3)=5,B31+($B$37+2),IF(WEEKDAY(B31+$B$37,3)=6,B31+($B$37+1),B31+$B$37)),B31+($B$37+1))</f>
        <v>46251</v>
      </c>
      <c r="E31" s="22">
        <f>_xlfn.DAYS(F31,B31)</f>
        <v>31</v>
      </c>
      <c r="F31" s="23">
        <f>IF(ISNA(VLOOKUP(B31+$B$39,$B$45:$B$60,1,FALSE)),IF(WEEKDAY(B31+$B$39,3)=5,B31+$B$39+2,IF(WEEKDAY(B31+$B$39,3)=6,B31+$B$39+1,B31+$B$39)),B31+$B$39+1)</f>
        <v>46265</v>
      </c>
      <c r="G31" s="22">
        <f>_xlfn.DAYS(I31,D31)</f>
        <v>30</v>
      </c>
      <c r="H31" s="22"/>
      <c r="I31" s="23">
        <f>IF(ISNA(VLOOKUP(D31+$B$39,$B$45:$B$60,1,FALSE)),IF(WEEKDAY(D31+$B$39,3)=5,D31+$B$39+2,IF(WEEKDAY(D31+$B$39,3)=6,D31+$B$39+1,D31+$B$39)),D31+$B$39+1)</f>
        <v>46281</v>
      </c>
      <c r="J31" s="28" t="s">
        <v>21</v>
      </c>
      <c r="K31" s="76" t="s">
        <v>21</v>
      </c>
      <c r="L31" s="66"/>
    </row>
    <row r="32" spans="1:15" ht="15.75" hidden="1" customHeight="1" x14ac:dyDescent="0.25">
      <c r="A32" s="4" t="s">
        <v>91</v>
      </c>
      <c r="B32" s="5">
        <f>EOMONTH(B31, 1)</f>
        <v>46265</v>
      </c>
      <c r="C32" s="8">
        <f>_xlfn.DAYS(D32,B32)</f>
        <v>15</v>
      </c>
      <c r="D32" s="16">
        <f>IF(ISNA(VLOOKUP(B32+$B$37,$B$45:$B$60,1,FALSE)),IF(WEEKDAY(B32+$B$37,3)=5,B32+($B$37+2),IF(WEEKDAY(B32+$B$37,3)=6,B32+($B$37+1),B32+$B$37)),B32+($B$37+1))</f>
        <v>46280</v>
      </c>
      <c r="E32" s="22">
        <f>_xlfn.DAYS(F32,B32)</f>
        <v>30</v>
      </c>
      <c r="F32" s="23">
        <f>IF(ISNA(VLOOKUP(B32+$B$39,$B$45:$B$60,1,FALSE)),IF(WEEKDAY(B32+$B$39,3)=5,B32+$B$39+2,IF(WEEKDAY(B32+$B$39,3)=6,B32+$B$39+1,B32+$B$39)),B32+$B$39+1)</f>
        <v>46295</v>
      </c>
      <c r="G32" s="22">
        <f>_xlfn.DAYS(I32,D32)</f>
        <v>30</v>
      </c>
      <c r="H32" s="22"/>
      <c r="I32" s="23">
        <f>IF(ISNA(VLOOKUP(D32+$B$39,$B$45:$B$60,1,FALSE)),IF(WEEKDAY(D32+$B$39,3)=5,D32+$B$39+2,IF(WEEKDAY(D32+$B$39,3)=6,D32+$B$39+1,D32+$B$39)),D32+$B$39+1)</f>
        <v>46310</v>
      </c>
      <c r="J32" s="28" t="s">
        <v>21</v>
      </c>
      <c r="K32" s="67"/>
      <c r="L32" s="68"/>
    </row>
    <row r="33" spans="1:17" ht="15.75" customHeight="1" x14ac:dyDescent="0.25">
      <c r="A33" s="1" t="s">
        <v>92</v>
      </c>
    </row>
    <row r="34" spans="1:17" ht="15.75" customHeight="1" x14ac:dyDescent="0.25">
      <c r="A34" s="2" t="s">
        <v>93</v>
      </c>
    </row>
    <row r="35" spans="1:17" ht="15.75" customHeight="1" x14ac:dyDescent="0.25">
      <c r="A35" s="2"/>
    </row>
    <row r="36" spans="1:17" ht="15.75" customHeight="1" x14ac:dyDescent="0.25">
      <c r="A36" s="58" t="s">
        <v>94</v>
      </c>
      <c r="B36" s="59"/>
    </row>
    <row r="37" spans="1:17" ht="15.75" customHeight="1" x14ac:dyDescent="0.25">
      <c r="A37" s="18" t="s">
        <v>95</v>
      </c>
      <c r="B37" s="37">
        <v>15</v>
      </c>
    </row>
    <row r="38" spans="1:17" ht="15.75" customHeight="1" x14ac:dyDescent="0.25">
      <c r="A38" s="18" t="s">
        <v>96</v>
      </c>
      <c r="B38" s="37">
        <v>60</v>
      </c>
    </row>
    <row r="39" spans="1:17" ht="15.75" customHeight="1" x14ac:dyDescent="0.25">
      <c r="A39" s="19" t="s">
        <v>3</v>
      </c>
      <c r="B39" s="37">
        <v>30</v>
      </c>
    </row>
    <row r="40" spans="1:17" ht="15.75" customHeight="1" x14ac:dyDescent="0.25">
      <c r="A40" s="18" t="s">
        <v>97</v>
      </c>
      <c r="B40" s="37">
        <v>50</v>
      </c>
    </row>
    <row r="41" spans="1:17" ht="15.75" customHeight="1" x14ac:dyDescent="0.25">
      <c r="A41" s="18" t="s">
        <v>98</v>
      </c>
      <c r="B41" s="37">
        <v>67</v>
      </c>
    </row>
    <row r="42" spans="1:17" ht="15.75" customHeight="1" x14ac:dyDescent="0.25">
      <c r="A42" s="18" t="s">
        <v>99</v>
      </c>
      <c r="B42" s="37">
        <v>60</v>
      </c>
    </row>
    <row r="44" spans="1:17" ht="15.75" customHeight="1" x14ac:dyDescent="0.25">
      <c r="A44" s="58" t="s">
        <v>100</v>
      </c>
      <c r="B44" s="59"/>
    </row>
    <row r="45" spans="1:17" ht="15.75" customHeight="1" x14ac:dyDescent="0.25">
      <c r="A45" s="18" t="s">
        <v>101</v>
      </c>
      <c r="B45" s="51">
        <v>45803</v>
      </c>
    </row>
    <row r="46" spans="1:17" ht="15.75" customHeight="1" x14ac:dyDescent="0.25">
      <c r="A46" s="18" t="s">
        <v>102</v>
      </c>
      <c r="B46" s="51">
        <v>45827</v>
      </c>
    </row>
    <row r="47" spans="1:17" ht="15.75" customHeight="1" x14ac:dyDescent="0.25">
      <c r="A47" s="18" t="s">
        <v>103</v>
      </c>
      <c r="B47" s="51">
        <v>45842</v>
      </c>
    </row>
    <row r="48" spans="1:17" ht="15.75" customHeight="1" x14ac:dyDescent="0.25">
      <c r="A48" s="18" t="s">
        <v>104</v>
      </c>
      <c r="B48" s="51">
        <v>45901</v>
      </c>
      <c r="P48" s="9"/>
      <c r="Q48" s="9"/>
    </row>
    <row r="49" spans="1:17" ht="15.75" customHeight="1" x14ac:dyDescent="0.25">
      <c r="A49" s="18" t="s">
        <v>105</v>
      </c>
      <c r="B49" s="51">
        <v>45943</v>
      </c>
      <c r="P49" s="9"/>
      <c r="Q49" s="9"/>
    </row>
    <row r="50" spans="1:17" ht="15.75" customHeight="1" x14ac:dyDescent="0.25">
      <c r="A50" s="18" t="s">
        <v>106</v>
      </c>
      <c r="B50" s="51">
        <v>45972</v>
      </c>
      <c r="P50" s="9"/>
      <c r="Q50" s="9"/>
    </row>
    <row r="51" spans="1:17" ht="15.75" customHeight="1" x14ac:dyDescent="0.25">
      <c r="A51" s="18" t="s">
        <v>107</v>
      </c>
      <c r="B51" s="51">
        <v>45988</v>
      </c>
      <c r="P51" s="9"/>
      <c r="Q51" s="9"/>
    </row>
    <row r="52" spans="1:17" ht="15.75" customHeight="1" x14ac:dyDescent="0.25">
      <c r="A52" s="18" t="s">
        <v>108</v>
      </c>
      <c r="B52" s="51">
        <v>45989</v>
      </c>
      <c r="P52" s="9"/>
      <c r="Q52" s="9"/>
    </row>
    <row r="53" spans="1:17" ht="15.75" customHeight="1" x14ac:dyDescent="0.25">
      <c r="A53" s="18" t="s">
        <v>109</v>
      </c>
      <c r="B53" s="51">
        <v>46016</v>
      </c>
      <c r="P53" s="9"/>
      <c r="Q53" s="9"/>
    </row>
    <row r="54" spans="1:17" ht="15.75" customHeight="1" x14ac:dyDescent="0.25">
      <c r="A54" s="18" t="s">
        <v>110</v>
      </c>
      <c r="B54" s="51">
        <v>46023</v>
      </c>
      <c r="P54" s="9"/>
      <c r="Q54" s="9"/>
    </row>
    <row r="55" spans="1:17" ht="15.75" customHeight="1" x14ac:dyDescent="0.25">
      <c r="A55" s="18" t="s">
        <v>111</v>
      </c>
      <c r="B55" s="51">
        <v>46041</v>
      </c>
      <c r="P55" s="9"/>
      <c r="Q55" s="9"/>
    </row>
    <row r="56" spans="1:17" ht="15.75" customHeight="1" x14ac:dyDescent="0.25">
      <c r="A56" s="18" t="s">
        <v>112</v>
      </c>
      <c r="B56" s="51">
        <v>46069</v>
      </c>
      <c r="P56" s="9"/>
      <c r="Q56" s="9"/>
    </row>
    <row r="57" spans="1:17" ht="15.75" customHeight="1" x14ac:dyDescent="0.25">
      <c r="A57" s="18" t="s">
        <v>101</v>
      </c>
      <c r="B57" s="51">
        <v>46167</v>
      </c>
    </row>
    <row r="58" spans="1:17" ht="15.75" customHeight="1" x14ac:dyDescent="0.25">
      <c r="A58" s="18" t="s">
        <v>102</v>
      </c>
      <c r="B58" s="51">
        <v>46192</v>
      </c>
    </row>
    <row r="59" spans="1:17" ht="15.75" customHeight="1" x14ac:dyDescent="0.25">
      <c r="A59" s="18" t="s">
        <v>103</v>
      </c>
      <c r="B59" s="51">
        <v>46206</v>
      </c>
    </row>
    <row r="60" spans="1:17" ht="15.75" customHeight="1" x14ac:dyDescent="0.25">
      <c r="A60" s="18" t="s">
        <v>104</v>
      </c>
      <c r="B60" s="51">
        <v>46272</v>
      </c>
    </row>
  </sheetData>
  <mergeCells count="24">
    <mergeCell ref="A3:B3"/>
    <mergeCell ref="K16:L18"/>
    <mergeCell ref="B18:B19"/>
    <mergeCell ref="K31:L32"/>
    <mergeCell ref="A36:B36"/>
    <mergeCell ref="B8:B9"/>
    <mergeCell ref="K26:L28"/>
    <mergeCell ref="B28:B29"/>
    <mergeCell ref="A1:L1"/>
    <mergeCell ref="A44:B44"/>
    <mergeCell ref="C3:D3"/>
    <mergeCell ref="E3:F3"/>
    <mergeCell ref="A2:B2"/>
    <mergeCell ref="J2:L2"/>
    <mergeCell ref="C2:D2"/>
    <mergeCell ref="E2:F2"/>
    <mergeCell ref="K6:L8"/>
    <mergeCell ref="G2:I2"/>
    <mergeCell ref="G3:I3"/>
    <mergeCell ref="B23:B24"/>
    <mergeCell ref="K21:L23"/>
    <mergeCell ref="K11:L13"/>
    <mergeCell ref="B13:B14"/>
    <mergeCell ref="J3:L3"/>
  </mergeCells>
  <conditionalFormatting sqref="A6:A32">
    <cfRule type="expression" dxfId="3" priority="6">
      <formula>ISNA(VLOOKUP(A6,$B$45:$B$60,1,FALSE))=FALSE</formula>
    </cfRule>
  </conditionalFormatting>
  <conditionalFormatting sqref="C6:I9 C11:I14 C16:I19 C21:I24 C26:I32">
    <cfRule type="expression" dxfId="2" priority="4">
      <formula>ISNA(VLOOKUP(C6,$B$45:$B$60,1,FALSE))=FALSE</formula>
    </cfRule>
  </conditionalFormatting>
  <conditionalFormatting sqref="J6:K6 J7:J8 J9:L9 J11:K11 J12:J13 J14:L14 J16:K16 J17:J18 J19:L19 J21:K21 J22:J23 J24:L24 J26:K26 J27:J28 J29:L30 J31:J32">
    <cfRule type="expression" dxfId="1" priority="18">
      <formula>ISNA(VLOOKUP(J6,$B$45:$B$60,1,FALSE))=FALSE</formula>
    </cfRule>
  </conditionalFormatting>
  <conditionalFormatting sqref="K31">
    <cfRule type="expression" dxfId="0" priority="5">
      <formula>ISNA(VLOOKUP(K31,$B$45:$B$60,1,FALSE))=FALSE</formula>
    </cfRule>
  </conditionalFormatting>
  <pageMargins left="0.7" right="0.7" top="0.75" bottom="0.75" header="0.3" footer="0.3"/>
  <pageSetup paperSize="5" scale="56" orientation="landscape"/>
  <headerFooter>
    <oddHeader>&amp;C&amp;"-,Bold"&amp;26 FY 2020
Production and Reporting Schedule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3CE7E05-4A49-43AB-A56F-D57BF5A5D6E1}"/>
</file>

<file path=customXml/itemProps2.xml><?xml version="1.0" encoding="utf-8"?>
<ds:datastoreItem xmlns:ds="http://schemas.openxmlformats.org/officeDocument/2006/customXml" ds:itemID="{050BCA59-6DBA-4EE8-A7E3-12D5CB88735D}"/>
</file>

<file path=customXml/itemProps3.xml><?xml version="1.0" encoding="utf-8"?>
<ds:datastoreItem xmlns:ds="http://schemas.openxmlformats.org/officeDocument/2006/customXml" ds:itemID="{E2401F1D-005E-40E8-AB69-E769C447DD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Reporting Due Dates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hMetrix</dc:creator>
  <cp:keywords>ef1f1752-13a9-43a6-b79c-eec9a41ad4fd</cp:keywords>
  <cp:lastModifiedBy>Shivani Bhatt</cp:lastModifiedBy>
  <cp:lastPrinted>2019-12-13T21:15:50Z</cp:lastPrinted>
  <dcterms:created xsi:type="dcterms:W3CDTF">2014-10-27T20:38:52Z</dcterms:created>
  <dcterms:modified xsi:type="dcterms:W3CDTF">2025-09-09T18:18:37Z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  <property fmtid="{D5CDD505-2E9C-101B-9397-08002B2CF9AE}" pid="3" name="Order">
    <vt:r8>3959700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</Properties>
</file>