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<sst xmlns="http://schemas.openxmlformats.org/spreadsheetml/2006/main" count="63" uniqueCount="63">
  <si>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Scaling of Maximum Penalty of 1.00% of Hospital Inpatient- For Rate Year 2016</t>
  </si>
  <si>
    <t>HOSPID</t>
  </si>
  <si>
    <t>HOSPITAL NAME</t>
  </si>
  <si>
    <t>FY 2015 PERMANENT INPATIENT   REVENUE*</t>
  </si>
  <si>
    <t>Final MHAC Score</t>
  </si>
  <si>
    <t>SCALING BASIS</t>
  </si>
  <si>
    <t>REVENUE IMPACT OF SCALING</t>
  </si>
  <si>
    <t>A</t>
  </si>
  <si>
    <t>B</t>
  </si>
  <si>
    <t>C</t>
  </si>
  <si>
    <t>D</t>
  </si>
  <si>
    <t>E</t>
  </si>
  <si>
    <t>F</t>
  </si>
  <si>
    <t>SOUTHERN MARYLAND</t>
  </si>
  <si>
    <t>DOCTORS COMMUNITY</t>
  </si>
  <si>
    <t>CARROLL COUNTY</t>
  </si>
  <si>
    <t>G.B.M.C.</t>
  </si>
  <si>
    <t>SUBURBAN</t>
  </si>
  <si>
    <t>LAUREL REGIONAL</t>
  </si>
  <si>
    <t>WASHINGTON ADVENTIST</t>
  </si>
  <si>
    <t>ANNE ARUNDEL</t>
  </si>
  <si>
    <t>HARBOR</t>
  </si>
  <si>
    <t>MONTGOMERY GENERAL</t>
  </si>
  <si>
    <t>DORCHESTER</t>
  </si>
  <si>
    <t>PRINCE GEORGE</t>
  </si>
  <si>
    <t>FREDERICK MEMORIAL</t>
  </si>
  <si>
    <t>UNION MEMORIAL</t>
  </si>
  <si>
    <t>FRANKLIN SQUARE</t>
  </si>
  <si>
    <t>HOWARD COUNTY</t>
  </si>
  <si>
    <t>HOLY CROSS</t>
  </si>
  <si>
    <t>HARFORD</t>
  </si>
  <si>
    <t>BALTIMORE WASHINGTON MEDICAL CENTER</t>
  </si>
  <si>
    <t>GARRETT COUNTY</t>
  </si>
  <si>
    <t>WESTERN MARYLAND HEALTH SYSTEM</t>
  </si>
  <si>
    <t>JOHNS HOPKINS</t>
  </si>
  <si>
    <t>UNIVERSITY OF MARYLAND</t>
  </si>
  <si>
    <t>UPPER CHESAPEAKE HEALTH</t>
  </si>
  <si>
    <t>SHADY GROVE</t>
  </si>
  <si>
    <t>GOOD SAMARITAN</t>
  </si>
  <si>
    <t>UMMC MIDTOWN</t>
  </si>
  <si>
    <t>EASTON</t>
  </si>
  <si>
    <t>MERCY</t>
  </si>
  <si>
    <t>UNION HOSPITAL  OF CECIL COUNT</t>
  </si>
  <si>
    <t>ST. AGNES</t>
  </si>
  <si>
    <t>MERITUS</t>
  </si>
  <si>
    <t>PENINSULA REGIONAL</t>
  </si>
  <si>
    <t>CHARLES REGIONAL</t>
  </si>
  <si>
    <t>SINAI</t>
  </si>
  <si>
    <t>HOPKINS BAYVIEW MED CTR</t>
  </si>
  <si>
    <t>REHAB &amp; ORTHO</t>
  </si>
  <si>
    <t>BON SECOURS</t>
  </si>
  <si>
    <t>CHESTERTOWN</t>
  </si>
  <si>
    <t>UM ST. JOSEPH</t>
  </si>
  <si>
    <t>ATLANTIC GENERAL</t>
  </si>
  <si>
    <t>CALVERT</t>
  </si>
  <si>
    <t>ST. MARY</t>
  </si>
  <si>
    <t>NORTHWEST</t>
  </si>
  <si>
    <t>FT. WASHINGTON</t>
  </si>
  <si>
    <t>MCCREADY</t>
  </si>
  <si>
    <t>*FY 2015 Permanent IP Revenue = FY 2015 Total GBR Revenue + out of state and other non-GBR revenue  x  percent inpatient revenue from FY 2013</t>
  </si>
  <si>
    <t>Rewards</t>
  </si>
  <si>
    <t>Penalties</t>
  </si>
  <si>
    <t>ü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</si>
</sst>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&quot;$&quot;#,##0"/>
    <numFmt numFmtId="16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Wingdings"/>
      <family val="0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10" fontId="21" fillId="0" borderId="12" xfId="0" applyNumberFormat="1" applyFont="1" applyBorder="1" applyAlignment="1">
      <alignment horizontal="center" vertical="center" wrapText="1"/>
    </xf>
    <xf numFmtId="10" fontId="21" fillId="0" borderId="11" xfId="0" applyNumberFormat="1" applyFont="1" applyBorder="1" applyAlignment="1">
      <alignment horizontal="center" vertical="center" wrapText="1"/>
    </xf>
    <xf numFmtId="1" fontId="2" fillId="22" borderId="13" xfId="0" applyNumberFormat="1" applyFont="1" applyFill="1" applyBorder="1" applyAlignment="1">
      <alignment horizontal="center" wrapText="1"/>
    </xf>
    <xf numFmtId="0" fontId="2" fillId="22" borderId="14" xfId="0" applyNumberFormat="1" applyFont="1" applyFill="1" applyBorder="1" applyAlignment="1">
      <alignment horizontal="center" wrapText="1"/>
    </xf>
    <xf numFmtId="0" fontId="2" fillId="22" borderId="15" xfId="0" applyNumberFormat="1" applyFont="1" applyFill="1" applyBorder="1" applyAlignment="1">
      <alignment horizontal="center" wrapText="1"/>
    </xf>
    <xf numFmtId="0" fontId="22" fillId="33" borderId="16" xfId="0" applyNumberFormat="1" applyFont="1" applyFill="1" applyBorder="1" applyAlignment="1" applyProtection="1">
      <alignment horizontal="left" wrapText="1"/>
      <protection/>
    </xf>
    <xf numFmtId="0" fontId="22" fillId="33" borderId="17" xfId="0" applyNumberFormat="1" applyFont="1" applyFill="1" applyBorder="1" applyAlignment="1" applyProtection="1">
      <alignment horizontal="left" wrapText="1"/>
      <protection/>
    </xf>
    <xf numFmtId="164" fontId="43" fillId="0" borderId="18" xfId="0" applyNumberFormat="1" applyFont="1" applyBorder="1" applyAlignment="1">
      <alignment horizontal="right"/>
    </xf>
    <xf numFmtId="2" fontId="23" fillId="33" borderId="19" xfId="0" applyNumberFormat="1" applyFont="1" applyFill="1" applyBorder="1" applyAlignment="1" applyProtection="1">
      <alignment horizontal="right" wrapText="1"/>
      <protection/>
    </xf>
    <xf numFmtId="165" fontId="43" fillId="0" borderId="20" xfId="57" applyNumberFormat="1" applyFont="1" applyBorder="1" applyAlignment="1">
      <alignment horizontal="right"/>
    </xf>
    <xf numFmtId="166" fontId="24" fillId="0" borderId="17" xfId="0" applyNumberFormat="1" applyFont="1" applyBorder="1" applyAlignment="1">
      <alignment horizontal="right"/>
    </xf>
    <xf numFmtId="0" fontId="22" fillId="33" borderId="21" xfId="0" applyNumberFormat="1" applyFont="1" applyFill="1" applyBorder="1" applyAlignment="1" applyProtection="1">
      <alignment horizontal="left" wrapText="1"/>
      <protection/>
    </xf>
    <xf numFmtId="0" fontId="22" fillId="33" borderId="22" xfId="0" applyNumberFormat="1" applyFont="1" applyFill="1" applyBorder="1" applyAlignment="1" applyProtection="1">
      <alignment horizontal="left" wrapText="1"/>
      <protection/>
    </xf>
    <xf numFmtId="164" fontId="43" fillId="0" borderId="23" xfId="0" applyNumberFormat="1" applyFont="1" applyBorder="1" applyAlignment="1">
      <alignment horizontal="right"/>
    </xf>
    <xf numFmtId="2" fontId="23" fillId="33" borderId="20" xfId="0" applyNumberFormat="1" applyFont="1" applyFill="1" applyBorder="1" applyAlignment="1" applyProtection="1">
      <alignment horizontal="right" wrapText="1"/>
      <protection/>
    </xf>
    <xf numFmtId="166" fontId="24" fillId="0" borderId="22" xfId="0" applyNumberFormat="1" applyFont="1" applyBorder="1" applyAlignment="1">
      <alignment horizontal="right"/>
    </xf>
    <xf numFmtId="0" fontId="22" fillId="34" borderId="21" xfId="0" applyNumberFormat="1" applyFont="1" applyFill="1" applyBorder="1" applyAlignment="1" applyProtection="1">
      <alignment horizontal="left" wrapText="1"/>
      <protection/>
    </xf>
    <xf numFmtId="0" fontId="22" fillId="34" borderId="22" xfId="0" applyNumberFormat="1" applyFont="1" applyFill="1" applyBorder="1" applyAlignment="1" applyProtection="1">
      <alignment horizontal="left" wrapText="1"/>
      <protection/>
    </xf>
    <xf numFmtId="164" fontId="43" fillId="34" borderId="23" xfId="0" applyNumberFormat="1" applyFont="1" applyFill="1" applyBorder="1" applyAlignment="1">
      <alignment horizontal="right"/>
    </xf>
    <xf numFmtId="2" fontId="23" fillId="34" borderId="20" xfId="0" applyNumberFormat="1" applyFont="1" applyFill="1" applyBorder="1" applyAlignment="1" applyProtection="1">
      <alignment horizontal="right" wrapText="1"/>
      <protection/>
    </xf>
    <xf numFmtId="166" fontId="24" fillId="34" borderId="22" xfId="0" applyNumberFormat="1" applyFont="1" applyFill="1" applyBorder="1" applyAlignment="1">
      <alignment horizontal="right"/>
    </xf>
    <xf numFmtId="0" fontId="22" fillId="33" borderId="24" xfId="0" applyNumberFormat="1" applyFont="1" applyFill="1" applyBorder="1" applyAlignment="1" applyProtection="1">
      <alignment horizontal="left" wrapText="1"/>
      <protection/>
    </xf>
    <xf numFmtId="0" fontId="22" fillId="33" borderId="25" xfId="0" applyNumberFormat="1" applyFont="1" applyFill="1" applyBorder="1" applyAlignment="1" applyProtection="1">
      <alignment horizontal="left" wrapText="1"/>
      <protection/>
    </xf>
    <xf numFmtId="164" fontId="43" fillId="0" borderId="26" xfId="0" applyNumberFormat="1" applyFont="1" applyBorder="1" applyAlignment="1">
      <alignment horizontal="right"/>
    </xf>
    <xf numFmtId="2" fontId="23" fillId="33" borderId="27" xfId="0" applyNumberFormat="1" applyFont="1" applyFill="1" applyBorder="1" applyAlignment="1" applyProtection="1">
      <alignment horizontal="right" wrapText="1"/>
      <protection/>
    </xf>
    <xf numFmtId="165" fontId="43" fillId="0" borderId="27" xfId="57" applyNumberFormat="1" applyFont="1" applyBorder="1" applyAlignment="1">
      <alignment horizontal="right"/>
    </xf>
    <xf numFmtId="166" fontId="24" fillId="0" borderId="28" xfId="0" applyNumberFormat="1" applyFont="1" applyBorder="1" applyAlignment="1">
      <alignment horizontal="right"/>
    </xf>
    <xf numFmtId="0" fontId="21" fillId="0" borderId="29" xfId="0" applyNumberFormat="1" applyFont="1" applyBorder="1" applyAlignment="1">
      <alignment/>
    </xf>
    <xf numFmtId="0" fontId="21" fillId="0" borderId="30" xfId="0" applyNumberFormat="1" applyFont="1" applyBorder="1" applyAlignment="1">
      <alignment/>
    </xf>
    <xf numFmtId="166" fontId="21" fillId="0" borderId="10" xfId="0" applyNumberFormat="1" applyFont="1" applyBorder="1" applyAlignment="1">
      <alignment horizontal="right"/>
    </xf>
    <xf numFmtId="10" fontId="21" fillId="0" borderId="12" xfId="0" applyNumberFormat="1" applyFont="1" applyBorder="1" applyAlignment="1">
      <alignment horizontal="right"/>
    </xf>
    <xf numFmtId="166" fontId="21" fillId="0" borderId="11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35" borderId="20" xfId="0" applyNumberFormat="1" applyFont="1" applyFill="1" applyBorder="1" applyAlignment="1">
      <alignment/>
    </xf>
    <xf numFmtId="3" fontId="4" fillId="35" borderId="2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26" fillId="0" borderId="0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2.421875" style="0" customWidth="1"/>
    <col min="2" max="2" width="48.421875" style="0" customWidth="1"/>
    <col min="3" max="3" width="25.28125" style="0" customWidth="1"/>
    <col min="4" max="4" width="20.00390625" style="0" customWidth="1"/>
    <col min="5" max="5" width="15.00390625" style="0" customWidth="1"/>
    <col min="6" max="6" width="17.57421875" style="0" customWidth="1"/>
  </cols>
  <sheetData>
    <row r="1" spans="1:6" ht="25.5">
      <c r="A1" s="43" t="s">
        <v>0</v>
      </c>
      <c r="B1" s="43"/>
      <c r="C1" s="43"/>
      <c r="D1" s="43"/>
      <c r="E1" s="43"/>
      <c r="F1" s="43"/>
    </row>
    <row r="3" ht="14.25">
      <c r="F3" s="42" t="s">
        <v>62</v>
      </c>
    </row>
    <row r="4" ht="15" thickBot="1"/>
    <row r="5" spans="1:6" ht="60.75" customHeight="1" thickBot="1">
      <c r="A5" s="1" t="s">
        <v>1</v>
      </c>
      <c r="B5" s="2" t="s">
        <v>2</v>
      </c>
      <c r="C5" s="3" t="s">
        <v>3</v>
      </c>
      <c r="D5" s="4" t="s">
        <v>4</v>
      </c>
      <c r="E5" s="4" t="s">
        <v>5</v>
      </c>
      <c r="F5" s="5" t="s">
        <v>6</v>
      </c>
    </row>
    <row r="6" spans="1:6" ht="15.75" thickBot="1">
      <c r="A6" s="6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8" t="s">
        <v>12</v>
      </c>
    </row>
    <row r="7" spans="1:6" ht="15" customHeight="1">
      <c r="A7" s="9">
        <v>210062</v>
      </c>
      <c r="B7" s="10" t="s">
        <v>13</v>
      </c>
      <c r="C7" s="11">
        <v>161253765.9433578</v>
      </c>
      <c r="D7" s="12">
        <v>0.39790575916230364</v>
      </c>
      <c r="E7" s="13">
        <v>-0.0020689655172413737</v>
      </c>
      <c r="F7" s="14">
        <f>E7*C7</f>
        <v>-333628.4812621187</v>
      </c>
    </row>
    <row r="8" spans="1:6" ht="15" customHeight="1">
      <c r="A8" s="15">
        <v>210051</v>
      </c>
      <c r="B8" s="16" t="s">
        <v>14</v>
      </c>
      <c r="C8" s="17">
        <v>136010793.59213874</v>
      </c>
      <c r="D8" s="18">
        <v>0.40800000000000003</v>
      </c>
      <c r="E8" s="13">
        <v>-0.0017241379310344775</v>
      </c>
      <c r="F8" s="19">
        <f aca="true" t="shared" si="0" ref="F8:F52">E8*C8</f>
        <v>-234501.36826230746</v>
      </c>
    </row>
    <row r="9" spans="1:6" ht="15" customHeight="1">
      <c r="A9" s="15">
        <v>210033</v>
      </c>
      <c r="B9" s="16" t="s">
        <v>15</v>
      </c>
      <c r="C9" s="17">
        <v>136537812.50573516</v>
      </c>
      <c r="D9" s="18">
        <v>0.41204188481675397</v>
      </c>
      <c r="E9" s="13">
        <v>-0.0017241379310344775</v>
      </c>
      <c r="F9" s="19">
        <f t="shared" si="0"/>
        <v>-235410.02156161162</v>
      </c>
    </row>
    <row r="10" spans="1:6" ht="15" customHeight="1">
      <c r="A10" s="15">
        <v>210044</v>
      </c>
      <c r="B10" s="16" t="s">
        <v>16</v>
      </c>
      <c r="C10" s="17">
        <v>200727664.89423743</v>
      </c>
      <c r="D10" s="18">
        <v>0.421025641025641</v>
      </c>
      <c r="E10" s="13">
        <v>-0.0013793103448275796</v>
      </c>
      <c r="F10" s="19">
        <f t="shared" si="0"/>
        <v>-276865.7446817055</v>
      </c>
    </row>
    <row r="11" spans="1:6" ht="15" customHeight="1">
      <c r="A11" s="15">
        <v>210022</v>
      </c>
      <c r="B11" s="16" t="s">
        <v>17</v>
      </c>
      <c r="C11" s="17">
        <v>182880097.3210003</v>
      </c>
      <c r="D11" s="18">
        <v>0.47071823204419894</v>
      </c>
      <c r="E11" s="13">
        <v>0</v>
      </c>
      <c r="F11" s="19">
        <f t="shared" si="0"/>
        <v>0</v>
      </c>
    </row>
    <row r="12" spans="1:6" ht="15" customHeight="1">
      <c r="A12" s="15">
        <v>210055</v>
      </c>
      <c r="B12" s="16" t="s">
        <v>18</v>
      </c>
      <c r="C12" s="17">
        <v>77138956.34769773</v>
      </c>
      <c r="D12" s="18">
        <v>0.4769736842105263</v>
      </c>
      <c r="E12" s="13">
        <v>0</v>
      </c>
      <c r="F12" s="19">
        <f t="shared" si="0"/>
        <v>0</v>
      </c>
    </row>
    <row r="13" spans="1:6" ht="15" customHeight="1">
      <c r="A13" s="15">
        <v>210016</v>
      </c>
      <c r="B13" s="16" t="s">
        <v>19</v>
      </c>
      <c r="C13" s="17">
        <v>160049372.86731926</v>
      </c>
      <c r="D13" s="18">
        <v>0.4787234042553192</v>
      </c>
      <c r="E13" s="13">
        <v>0</v>
      </c>
      <c r="F13" s="19">
        <f t="shared" si="0"/>
        <v>0</v>
      </c>
    </row>
    <row r="14" spans="1:6" ht="15" customHeight="1">
      <c r="A14" s="15">
        <v>210023</v>
      </c>
      <c r="B14" s="16" t="s">
        <v>20</v>
      </c>
      <c r="C14" s="17">
        <v>308739340.58293843</v>
      </c>
      <c r="D14" s="18">
        <v>0.48071065989847717</v>
      </c>
      <c r="E14" s="13">
        <v>0</v>
      </c>
      <c r="F14" s="19">
        <f t="shared" si="0"/>
        <v>0</v>
      </c>
    </row>
    <row r="15" spans="1:6" ht="15" customHeight="1">
      <c r="A15" s="15">
        <v>210034</v>
      </c>
      <c r="B15" s="16" t="s">
        <v>21</v>
      </c>
      <c r="C15" s="17">
        <v>122412281.83896479</v>
      </c>
      <c r="D15" s="18">
        <v>0.48571428571428577</v>
      </c>
      <c r="E15" s="13">
        <v>0</v>
      </c>
      <c r="F15" s="19">
        <f t="shared" si="0"/>
        <v>0</v>
      </c>
    </row>
    <row r="16" spans="1:6" ht="15" customHeight="1">
      <c r="A16" s="15">
        <v>210018</v>
      </c>
      <c r="B16" s="16" t="s">
        <v>22</v>
      </c>
      <c r="C16" s="17">
        <v>87866457.56021334</v>
      </c>
      <c r="D16" s="18">
        <v>0.5011904761904762</v>
      </c>
      <c r="E16" s="13">
        <v>0</v>
      </c>
      <c r="F16" s="19">
        <f t="shared" si="0"/>
        <v>0</v>
      </c>
    </row>
    <row r="17" spans="1:6" ht="15" customHeight="1">
      <c r="A17" s="15">
        <v>210010</v>
      </c>
      <c r="B17" s="16" t="s">
        <v>23</v>
      </c>
      <c r="C17" s="17">
        <v>23804066.19873928</v>
      </c>
      <c r="D17" s="18">
        <v>0.5178947368421053</v>
      </c>
      <c r="E17" s="13">
        <v>0</v>
      </c>
      <c r="F17" s="19">
        <f t="shared" si="0"/>
        <v>0</v>
      </c>
    </row>
    <row r="18" spans="1:6" ht="15" customHeight="1">
      <c r="A18" s="15">
        <v>210003</v>
      </c>
      <c r="B18" s="16" t="s">
        <v>24</v>
      </c>
      <c r="C18" s="17">
        <v>176633176.7931001</v>
      </c>
      <c r="D18" s="18">
        <v>0.5237569060773481</v>
      </c>
      <c r="E18" s="13">
        <v>0</v>
      </c>
      <c r="F18" s="19">
        <f t="shared" si="0"/>
        <v>0</v>
      </c>
    </row>
    <row r="19" spans="1:6" ht="15" customHeight="1">
      <c r="A19" s="15">
        <v>210005</v>
      </c>
      <c r="B19" s="16" t="s">
        <v>25</v>
      </c>
      <c r="C19" s="17">
        <v>190475900.63276893</v>
      </c>
      <c r="D19" s="18">
        <v>0.5341968911917098</v>
      </c>
      <c r="E19" s="13">
        <v>0</v>
      </c>
      <c r="F19" s="19">
        <f t="shared" si="0"/>
        <v>0</v>
      </c>
    </row>
    <row r="20" spans="1:6" ht="15" customHeight="1">
      <c r="A20" s="15">
        <v>210024</v>
      </c>
      <c r="B20" s="16" t="s">
        <v>26</v>
      </c>
      <c r="C20" s="17">
        <v>239732514.10006928</v>
      </c>
      <c r="D20" s="18">
        <v>0.5342541436464089</v>
      </c>
      <c r="E20" s="13">
        <v>0</v>
      </c>
      <c r="F20" s="19">
        <f t="shared" si="0"/>
        <v>0</v>
      </c>
    </row>
    <row r="21" spans="1:6" ht="15" customHeight="1">
      <c r="A21" s="15">
        <v>210015</v>
      </c>
      <c r="B21" s="16" t="s">
        <v>27</v>
      </c>
      <c r="C21" s="17">
        <v>282129811.5441394</v>
      </c>
      <c r="D21" s="18">
        <v>0.53502538071066</v>
      </c>
      <c r="E21" s="13">
        <v>0</v>
      </c>
      <c r="F21" s="19">
        <f t="shared" si="0"/>
        <v>0</v>
      </c>
    </row>
    <row r="22" spans="1:6" ht="15" customHeight="1">
      <c r="A22" s="15">
        <v>210048</v>
      </c>
      <c r="B22" s="16" t="s">
        <v>28</v>
      </c>
      <c r="C22" s="17">
        <v>167430726.52151412</v>
      </c>
      <c r="D22" s="18">
        <v>0.5350785340314136</v>
      </c>
      <c r="E22" s="13">
        <v>0</v>
      </c>
      <c r="F22" s="19">
        <f t="shared" si="0"/>
        <v>0</v>
      </c>
    </row>
    <row r="23" spans="1:6" ht="15" customHeight="1">
      <c r="A23" s="15">
        <v>210004</v>
      </c>
      <c r="B23" s="16" t="s">
        <v>29</v>
      </c>
      <c r="C23" s="17">
        <v>319832140.2977257</v>
      </c>
      <c r="D23" s="18">
        <v>0.5385786802030457</v>
      </c>
      <c r="E23" s="13">
        <v>0</v>
      </c>
      <c r="F23" s="19">
        <f t="shared" si="0"/>
        <v>0</v>
      </c>
    </row>
    <row r="24" spans="1:6" ht="15" customHeight="1">
      <c r="A24" s="15">
        <v>210006</v>
      </c>
      <c r="B24" s="16" t="s">
        <v>30</v>
      </c>
      <c r="C24" s="17">
        <v>46774506.16999386</v>
      </c>
      <c r="D24" s="18">
        <v>0.5396825396825397</v>
      </c>
      <c r="E24" s="13">
        <v>0</v>
      </c>
      <c r="F24" s="19">
        <f t="shared" si="0"/>
        <v>0</v>
      </c>
    </row>
    <row r="25" spans="1:6" ht="15" customHeight="1">
      <c r="A25" s="15">
        <v>210043</v>
      </c>
      <c r="B25" s="16" t="s">
        <v>31</v>
      </c>
      <c r="C25" s="17">
        <v>224082797.58895046</v>
      </c>
      <c r="D25" s="18">
        <v>0.5421319796954315</v>
      </c>
      <c r="E25" s="13">
        <v>0</v>
      </c>
      <c r="F25" s="19">
        <f t="shared" si="0"/>
        <v>0</v>
      </c>
    </row>
    <row r="26" spans="1:6" ht="15" customHeight="1">
      <c r="A26" s="15">
        <v>210017</v>
      </c>
      <c r="B26" s="16" t="s">
        <v>32</v>
      </c>
      <c r="C26" s="17">
        <v>18608187.37310709</v>
      </c>
      <c r="D26" s="18">
        <v>0.5455445544554455</v>
      </c>
      <c r="E26" s="13">
        <v>0</v>
      </c>
      <c r="F26" s="19">
        <f t="shared" si="0"/>
        <v>0</v>
      </c>
    </row>
    <row r="27" spans="1:6" ht="15" customHeight="1">
      <c r="A27" s="15">
        <v>210027</v>
      </c>
      <c r="B27" s="16" t="s">
        <v>33</v>
      </c>
      <c r="C27" s="17">
        <v>182494313.3228658</v>
      </c>
      <c r="D27" s="18">
        <v>0.5468085106382979</v>
      </c>
      <c r="E27" s="13">
        <v>0</v>
      </c>
      <c r="F27" s="19">
        <f t="shared" si="0"/>
        <v>0</v>
      </c>
    </row>
    <row r="28" spans="1:6" ht="15" customHeight="1">
      <c r="A28" s="15">
        <v>210009</v>
      </c>
      <c r="B28" s="16" t="s">
        <v>34</v>
      </c>
      <c r="C28" s="17">
        <v>1303085115.2168677</v>
      </c>
      <c r="D28" s="18">
        <v>0.5633165829145729</v>
      </c>
      <c r="E28" s="13">
        <v>0</v>
      </c>
      <c r="F28" s="19">
        <f t="shared" si="0"/>
        <v>0</v>
      </c>
    </row>
    <row r="29" spans="1:6" ht="15" customHeight="1">
      <c r="A29" s="15">
        <v>210002</v>
      </c>
      <c r="B29" s="16" t="s">
        <v>35</v>
      </c>
      <c r="C29" s="17">
        <v>869783533.9280446</v>
      </c>
      <c r="D29" s="18">
        <v>0.5703517587939698</v>
      </c>
      <c r="E29" s="13">
        <v>0</v>
      </c>
      <c r="F29" s="19">
        <f t="shared" si="0"/>
        <v>0</v>
      </c>
    </row>
    <row r="30" spans="1:6" ht="15" customHeight="1">
      <c r="A30" s="15">
        <v>210049</v>
      </c>
      <c r="B30" s="16" t="s">
        <v>36</v>
      </c>
      <c r="C30" s="17">
        <v>153131633.20136976</v>
      </c>
      <c r="D30" s="18">
        <v>0.5732984293193717</v>
      </c>
      <c r="E30" s="13">
        <v>0</v>
      </c>
      <c r="F30" s="19">
        <f t="shared" si="0"/>
        <v>0</v>
      </c>
    </row>
    <row r="31" spans="1:6" ht="15" customHeight="1">
      <c r="A31" s="15">
        <v>210057</v>
      </c>
      <c r="B31" s="16" t="s">
        <v>37</v>
      </c>
      <c r="C31" s="17">
        <v>231030091.92073187</v>
      </c>
      <c r="D31" s="18">
        <v>0.5790575916230367</v>
      </c>
      <c r="E31" s="13">
        <v>0</v>
      </c>
      <c r="F31" s="19">
        <f t="shared" si="0"/>
        <v>0</v>
      </c>
    </row>
    <row r="32" spans="1:6" ht="15" customHeight="1">
      <c r="A32" s="15">
        <v>210056</v>
      </c>
      <c r="B32" s="16" t="s">
        <v>38</v>
      </c>
      <c r="C32" s="17">
        <v>178635337.97973096</v>
      </c>
      <c r="D32" s="18">
        <v>0.583139534883721</v>
      </c>
      <c r="E32" s="13">
        <v>0</v>
      </c>
      <c r="F32" s="19">
        <f t="shared" si="0"/>
        <v>0</v>
      </c>
    </row>
    <row r="33" spans="1:6" ht="15" customHeight="1">
      <c r="A33" s="15">
        <v>210038</v>
      </c>
      <c r="B33" s="16" t="s">
        <v>39</v>
      </c>
      <c r="C33" s="17">
        <v>137603928.29800704</v>
      </c>
      <c r="D33" s="18">
        <v>0.5973684210526315</v>
      </c>
      <c r="E33" s="13">
        <v>0</v>
      </c>
      <c r="F33" s="19">
        <f t="shared" si="0"/>
        <v>0</v>
      </c>
    </row>
    <row r="34" spans="1:6" ht="15" customHeight="1">
      <c r="A34" s="15">
        <v>210037</v>
      </c>
      <c r="B34" s="16" t="s">
        <v>40</v>
      </c>
      <c r="C34" s="17">
        <v>95655306.19431162</v>
      </c>
      <c r="D34" s="18">
        <v>0.6018633540372671</v>
      </c>
      <c r="E34" s="13">
        <v>0</v>
      </c>
      <c r="F34" s="19">
        <f t="shared" si="0"/>
        <v>0</v>
      </c>
    </row>
    <row r="35" spans="1:6" ht="15" customHeight="1">
      <c r="A35" s="15">
        <v>210008</v>
      </c>
      <c r="B35" s="16" t="s">
        <v>41</v>
      </c>
      <c r="C35" s="17">
        <v>232326849.09600797</v>
      </c>
      <c r="D35" s="18">
        <v>0.6093264248704664</v>
      </c>
      <c r="E35" s="13">
        <v>0</v>
      </c>
      <c r="F35" s="19">
        <f t="shared" si="0"/>
        <v>0</v>
      </c>
    </row>
    <row r="36" spans="1:6" ht="15" customHeight="1">
      <c r="A36" s="20">
        <v>210032</v>
      </c>
      <c r="B36" s="21" t="s">
        <v>42</v>
      </c>
      <c r="C36" s="22">
        <v>67638499.1930233</v>
      </c>
      <c r="D36" s="23">
        <v>0.6176100628930817</v>
      </c>
      <c r="E36" s="13">
        <v>0.0005263157894737028</v>
      </c>
      <c r="F36" s="24">
        <f t="shared" si="0"/>
        <v>35599.21010159247</v>
      </c>
    </row>
    <row r="37" spans="1:6" ht="15" customHeight="1">
      <c r="A37" s="20">
        <v>210011</v>
      </c>
      <c r="B37" s="21" t="s">
        <v>43</v>
      </c>
      <c r="C37" s="22">
        <v>238960906.15791523</v>
      </c>
      <c r="D37" s="23">
        <v>0.6203045685279188</v>
      </c>
      <c r="E37" s="13">
        <v>0.0005263157894737028</v>
      </c>
      <c r="F37" s="24">
        <f t="shared" si="0"/>
        <v>125768.89797785458</v>
      </c>
    </row>
    <row r="38" spans="1:6" ht="15" customHeight="1">
      <c r="A38" s="15">
        <v>210001</v>
      </c>
      <c r="B38" s="16" t="s">
        <v>44</v>
      </c>
      <c r="C38" s="17">
        <v>188367775.66637173</v>
      </c>
      <c r="D38" s="18">
        <v>0.6204188481675392</v>
      </c>
      <c r="E38" s="13">
        <v>0.0005263157894737028</v>
      </c>
      <c r="F38" s="19">
        <f t="shared" si="0"/>
        <v>99140.9345612518</v>
      </c>
    </row>
    <row r="39" spans="1:6" ht="15" customHeight="1">
      <c r="A39" s="15">
        <v>210019</v>
      </c>
      <c r="B39" s="16" t="s">
        <v>45</v>
      </c>
      <c r="C39" s="17">
        <v>232896407.52417737</v>
      </c>
      <c r="D39" s="18">
        <v>0.6441624365482234</v>
      </c>
      <c r="E39" s="13">
        <v>0.0015789473684210721</v>
      </c>
      <c r="F39" s="19">
        <f t="shared" si="0"/>
        <v>367731.16977502144</v>
      </c>
    </row>
    <row r="40" spans="1:6" ht="15" customHeight="1">
      <c r="A40" s="15">
        <v>210035</v>
      </c>
      <c r="B40" s="16" t="s">
        <v>46</v>
      </c>
      <c r="C40" s="17">
        <v>76417733.96948686</v>
      </c>
      <c r="D40" s="18">
        <v>0.6521472392638037</v>
      </c>
      <c r="E40" s="13">
        <v>0.002105263157894756</v>
      </c>
      <c r="F40" s="19">
        <f t="shared" si="0"/>
        <v>160879.43993576328</v>
      </c>
    </row>
    <row r="41" spans="1:6" ht="15" customHeight="1">
      <c r="A41" s="15">
        <v>210012</v>
      </c>
      <c r="B41" s="16" t="s">
        <v>47</v>
      </c>
      <c r="C41" s="17">
        <v>428400532.04580384</v>
      </c>
      <c r="D41" s="18">
        <v>0.6708542713567839</v>
      </c>
      <c r="E41" s="13">
        <v>0.003157894736842125</v>
      </c>
      <c r="F41" s="19">
        <f t="shared" si="0"/>
        <v>1352843.7854078102</v>
      </c>
    </row>
    <row r="42" spans="1:6" ht="15" customHeight="1">
      <c r="A42" s="15">
        <v>210029</v>
      </c>
      <c r="B42" s="16" t="s">
        <v>48</v>
      </c>
      <c r="C42" s="17">
        <v>354237613.19429564</v>
      </c>
      <c r="D42" s="18">
        <v>0.6807106598984772</v>
      </c>
      <c r="E42" s="13">
        <v>0.0036842105263158098</v>
      </c>
      <c r="F42" s="19">
        <f t="shared" si="0"/>
        <v>1305085.9433474122</v>
      </c>
    </row>
    <row r="43" spans="1:6" ht="15" customHeight="1">
      <c r="A43" s="15">
        <v>210058</v>
      </c>
      <c r="B43" s="16" t="s">
        <v>49</v>
      </c>
      <c r="C43" s="17">
        <v>69116850.62032475</v>
      </c>
      <c r="D43" s="18">
        <v>0.6843478260869565</v>
      </c>
      <c r="E43" s="13">
        <v>0.0036842105263158098</v>
      </c>
      <c r="F43" s="19">
        <f t="shared" si="0"/>
        <v>254641.02860119785</v>
      </c>
    </row>
    <row r="44" spans="1:6" ht="15" customHeight="1">
      <c r="A44" s="15">
        <v>210013</v>
      </c>
      <c r="B44" s="16" t="s">
        <v>50</v>
      </c>
      <c r="C44" s="17">
        <v>75937921.76691338</v>
      </c>
      <c r="D44" s="18">
        <v>0.702054794520548</v>
      </c>
      <c r="E44" s="13">
        <v>0.004736842105263178</v>
      </c>
      <c r="F44" s="19">
        <f t="shared" si="0"/>
        <v>359705.9452116965</v>
      </c>
    </row>
    <row r="45" spans="1:6" ht="15" customHeight="1">
      <c r="A45" s="15">
        <v>210030</v>
      </c>
      <c r="B45" s="16" t="s">
        <v>51</v>
      </c>
      <c r="C45" s="17">
        <v>29287619.338239305</v>
      </c>
      <c r="D45" s="18">
        <v>0.708256880733945</v>
      </c>
      <c r="E45" s="13">
        <v>0.005263157894736863</v>
      </c>
      <c r="F45" s="19">
        <f t="shared" si="0"/>
        <v>154145.3649381022</v>
      </c>
    </row>
    <row r="46" spans="1:6" ht="15" customHeight="1">
      <c r="A46" s="15">
        <v>210063</v>
      </c>
      <c r="B46" s="16" t="s">
        <v>52</v>
      </c>
      <c r="C46" s="17">
        <v>230010193.36690876</v>
      </c>
      <c r="D46" s="18">
        <v>0.7213197969543147</v>
      </c>
      <c r="E46" s="13">
        <v>0.0057894736842105474</v>
      </c>
      <c r="F46" s="19">
        <f t="shared" si="0"/>
        <v>1331637.9615978976</v>
      </c>
    </row>
    <row r="47" spans="1:6" ht="15" customHeight="1">
      <c r="A47" s="15">
        <v>210061</v>
      </c>
      <c r="B47" s="16" t="s">
        <v>53</v>
      </c>
      <c r="C47" s="17">
        <v>38616312.7827501</v>
      </c>
      <c r="D47" s="18">
        <v>0.7333333333333333</v>
      </c>
      <c r="E47" s="13">
        <v>0.006315789473684232</v>
      </c>
      <c r="F47" s="19">
        <f t="shared" si="0"/>
        <v>243892.50178579093</v>
      </c>
    </row>
    <row r="48" spans="1:6" ht="15" customHeight="1">
      <c r="A48" s="15">
        <v>210039</v>
      </c>
      <c r="B48" s="16" t="s">
        <v>54</v>
      </c>
      <c r="C48" s="17">
        <v>67061372.87534043</v>
      </c>
      <c r="D48" s="18">
        <v>0.7340136054421769</v>
      </c>
      <c r="E48" s="13">
        <v>0.006315789473684232</v>
      </c>
      <c r="F48" s="19">
        <f t="shared" si="0"/>
        <v>423545.51289688837</v>
      </c>
    </row>
    <row r="49" spans="1:6" ht="15" customHeight="1">
      <c r="A49" s="15">
        <v>210028</v>
      </c>
      <c r="B49" s="16" t="s">
        <v>55</v>
      </c>
      <c r="C49" s="17">
        <v>69990405.24682103</v>
      </c>
      <c r="D49" s="18">
        <v>0.7430463576158941</v>
      </c>
      <c r="E49" s="13">
        <v>0.006842105263157917</v>
      </c>
      <c r="F49" s="19">
        <f t="shared" si="0"/>
        <v>478881.7201098296</v>
      </c>
    </row>
    <row r="50" spans="1:6" ht="15" customHeight="1">
      <c r="A50" s="15">
        <v>210040</v>
      </c>
      <c r="B50" s="16" t="s">
        <v>56</v>
      </c>
      <c r="C50" s="17">
        <v>141883177.42320305</v>
      </c>
      <c r="D50" s="18">
        <v>0.7446428571428572</v>
      </c>
      <c r="E50" s="13">
        <v>0.006842105263157917</v>
      </c>
      <c r="F50" s="19">
        <f t="shared" si="0"/>
        <v>970779.6350008661</v>
      </c>
    </row>
    <row r="51" spans="1:6" ht="15" customHeight="1">
      <c r="A51" s="15">
        <v>210060</v>
      </c>
      <c r="B51" s="16" t="s">
        <v>57</v>
      </c>
      <c r="C51" s="17">
        <v>17901765.039087564</v>
      </c>
      <c r="D51" s="18">
        <v>0.7923076923076923</v>
      </c>
      <c r="E51" s="13">
        <v>0.009473684210526339</v>
      </c>
      <c r="F51" s="19">
        <f t="shared" si="0"/>
        <v>169595.6687913563</v>
      </c>
    </row>
    <row r="52" spans="1:6" ht="15" customHeight="1" thickBot="1">
      <c r="A52" s="25">
        <v>210045</v>
      </c>
      <c r="B52" s="26" t="s">
        <v>58</v>
      </c>
      <c r="C52" s="27">
        <v>3571064.055983222</v>
      </c>
      <c r="D52" s="28">
        <v>0.8333333333333334</v>
      </c>
      <c r="E52" s="29">
        <v>0.01</v>
      </c>
      <c r="F52" s="30">
        <f t="shared" si="0"/>
        <v>35710.64055983222</v>
      </c>
    </row>
    <row r="53" spans="1:6" ht="15" customHeight="1" thickBot="1">
      <c r="A53" s="31"/>
      <c r="B53" s="32"/>
      <c r="C53" s="33">
        <f>SUM(C7:C52)</f>
        <v>8977162630.098291</v>
      </c>
      <c r="D53" s="34"/>
      <c r="E53" s="34"/>
      <c r="F53" s="35">
        <f>SUM(F7:F52)</f>
        <v>6789179.744832421</v>
      </c>
    </row>
    <row r="54" spans="1:6" ht="19.5" customHeight="1">
      <c r="A54" s="44" t="s">
        <v>59</v>
      </c>
      <c r="B54" s="44"/>
      <c r="C54" s="45"/>
      <c r="D54" s="45"/>
      <c r="E54" s="45"/>
      <c r="F54" s="45"/>
    </row>
    <row r="55" spans="1:6" ht="19.5" customHeight="1">
      <c r="A55" s="44"/>
      <c r="B55" s="44"/>
      <c r="C55" s="44"/>
      <c r="D55" s="44"/>
      <c r="E55" s="44"/>
      <c r="F55" s="44"/>
    </row>
    <row r="56" spans="1:6" ht="15">
      <c r="A56" s="36"/>
      <c r="B56" s="36"/>
      <c r="C56" s="37"/>
      <c r="D56" s="38"/>
      <c r="E56" s="39" t="s">
        <v>60</v>
      </c>
      <c r="F56" s="40">
        <f>SUMIF(F7:F52,"&gt;0")</f>
        <v>7869585.360600162</v>
      </c>
    </row>
    <row r="57" spans="1:6" ht="15">
      <c r="A57" s="36"/>
      <c r="B57" s="36"/>
      <c r="C57" s="36"/>
      <c r="D57" s="38"/>
      <c r="E57" s="39" t="s">
        <v>61</v>
      </c>
      <c r="F57" s="40">
        <f>SUMIF(F7:F52,"&lt;0")</f>
        <v>-1080405.6157677432</v>
      </c>
    </row>
    <row r="58" spans="1:6" ht="15">
      <c r="A58" s="36"/>
      <c r="B58" s="36"/>
      <c r="C58" s="36"/>
      <c r="D58" s="38"/>
      <c r="E58" s="38"/>
      <c r="F58" s="41"/>
    </row>
  </sheetData>
  <sheetProtection/>
  <mergeCells count="2">
    <mergeCell ref="A1:F1"/>
    <mergeCell ref="A54:F5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2015-07-23T14:05:37Z</dcterms:created>
  <dcterms:modified xsi:type="dcterms:W3CDTF">2015-07-23T14:33:14Z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