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FINANCIAL DATA\Annual Filing Revisions Workgroup\Cost Report Model Work\"/>
    </mc:Choice>
  </mc:AlternateContent>
  <workbookProtection workbookAlgorithmName="SHA-512" workbookHashValue="HgMNCfPFPfJiMxuHeAmI0CZriAv96wiggyITLZTXdYHd+CSig7pl1pw0oquoKdWNEFEgyDhenMuAdd3xa78N/Q==" workbookSaltValue="2h16QYBJAXC0JwZxkaE8HA==" workbookSpinCount="100000" lockStructure="1"/>
  <bookViews>
    <workbookView xWindow="0" yWindow="0" windowWidth="21570" windowHeight="7545" activeTab="1"/>
  </bookViews>
  <sheets>
    <sheet name="Appendix B" sheetId="2" r:id="rId1"/>
    <sheet name="GR" sheetId="1" r:id="rId2"/>
  </sheets>
  <definedNames>
    <definedName name="_xlnm._FilterDatabase" localSheetId="1" hidden="1">GR!$B$12:$P$21</definedName>
    <definedName name="_xlnm.Print_Area" localSheetId="1">GR!$B$2:$P$21</definedName>
    <definedName name="_xlnm.Print_Titles" localSheetId="1">GR!$2:$12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E6" i="1"/>
  <c r="E4" i="1"/>
  <c r="N21" i="1"/>
  <c r="M21" i="1"/>
  <c r="L21" i="1"/>
  <c r="K21" i="1"/>
  <c r="J21" i="1"/>
  <c r="I21" i="1"/>
  <c r="C21" i="1"/>
  <c r="C19" i="1"/>
  <c r="B18" i="1"/>
  <c r="C17" i="1"/>
  <c r="O16" i="1"/>
  <c r="N16" i="1"/>
  <c r="M16" i="1"/>
  <c r="L16" i="1"/>
  <c r="K16" i="1"/>
  <c r="J16" i="1"/>
  <c r="I16" i="1"/>
  <c r="C16" i="1"/>
  <c r="B15" i="1"/>
  <c r="C14" i="1"/>
  <c r="E9" i="1"/>
  <c r="C18" i="1"/>
  <c r="B21" i="1"/>
  <c r="P16" i="1" l="1"/>
  <c r="P21" i="1" s="1"/>
  <c r="B13" i="1"/>
  <c r="B20" i="1"/>
  <c r="C13" i="1"/>
  <c r="B16" i="1"/>
  <c r="B19" i="1"/>
  <c r="C20" i="1"/>
  <c r="B14" i="1"/>
  <c r="C15" i="1"/>
  <c r="B17" i="1"/>
</calcChain>
</file>

<file path=xl/sharedStrings.xml><?xml version="1.0" encoding="utf-8"?>
<sst xmlns="http://schemas.openxmlformats.org/spreadsheetml/2006/main" count="194" uniqueCount="120">
  <si>
    <t>SCHEDULE GR - CASH AND MARKETABLE ASSETS</t>
  </si>
  <si>
    <t>Institution Name:</t>
  </si>
  <si>
    <t>Institution ID:</t>
  </si>
  <si>
    <t>Specialty Institution</t>
  </si>
  <si>
    <t>FY:</t>
  </si>
  <si>
    <t>Report Period</t>
  </si>
  <si>
    <t>Report Date</t>
  </si>
  <si>
    <t>COL 1</t>
  </si>
  <si>
    <t>COL 2</t>
  </si>
  <si>
    <t>COL 3</t>
  </si>
  <si>
    <t>COL 4</t>
  </si>
  <si>
    <t>COL 5</t>
  </si>
  <si>
    <t>COL 6</t>
  </si>
  <si>
    <t>COL 7</t>
  </si>
  <si>
    <t>COL 8</t>
  </si>
  <si>
    <t>UNRESTRICTED FUNDS</t>
  </si>
  <si>
    <t>RESTRICTED FUNDS</t>
  </si>
  <si>
    <t>OTHER</t>
  </si>
  <si>
    <t>INST ID</t>
  </si>
  <si>
    <t>FISCAL YEAR</t>
  </si>
  <si>
    <t>SCHEDULE</t>
  </si>
  <si>
    <t>DATA SECTION</t>
  </si>
  <si>
    <t>LINE</t>
  </si>
  <si>
    <t>LINE DESCRIPTION</t>
  </si>
  <si>
    <t>SOURCE</t>
  </si>
  <si>
    <t xml:space="preserve">OPERATING FUNDS </t>
  </si>
  <si>
    <t>BOARD DESIGNATED FUNDS</t>
  </si>
  <si>
    <t xml:space="preserve"> TOTAL </t>
  </si>
  <si>
    <t>PLANT RE- PLACEMENT FUNDS</t>
  </si>
  <si>
    <t>SPECIFIC PURPOSE FUNDS</t>
  </si>
  <si>
    <t>ENDOWNMENT - PURE</t>
  </si>
  <si>
    <t>ENDOWNMENT - TERM</t>
  </si>
  <si>
    <t>FUNDS HELD BY OTHERS FOR HOSP BENEFIT</t>
  </si>
  <si>
    <t>GR</t>
  </si>
  <si>
    <t>Fund Balances-Base Year</t>
  </si>
  <si>
    <t>A</t>
  </si>
  <si>
    <t>Cash and Marketable Assets</t>
  </si>
  <si>
    <t xml:space="preserve"> Fin. Stat</t>
  </si>
  <si>
    <t>B</t>
  </si>
  <si>
    <t>Other Assets</t>
  </si>
  <si>
    <t>C</t>
  </si>
  <si>
    <t>Liabilities</t>
  </si>
  <si>
    <t>D</t>
  </si>
  <si>
    <t>Fund Balances</t>
  </si>
  <si>
    <t xml:space="preserve"> D = A+B-C</t>
  </si>
  <si>
    <t>Income-Base Year</t>
  </si>
  <si>
    <t>E</t>
  </si>
  <si>
    <t>Donations, Pledges</t>
  </si>
  <si>
    <t>F</t>
  </si>
  <si>
    <t>Grants</t>
  </si>
  <si>
    <t>G</t>
  </si>
  <si>
    <t>Investment Income(Int &amp; Div)</t>
  </si>
  <si>
    <t>H</t>
  </si>
  <si>
    <t>Other</t>
  </si>
  <si>
    <t>I</t>
  </si>
  <si>
    <t>Total Income</t>
  </si>
  <si>
    <t>I = E + F + G + H</t>
  </si>
  <si>
    <t>Hospital Identification Index</t>
  </si>
  <si>
    <t>Hosp ID</t>
  </si>
  <si>
    <t>Hosp Name</t>
  </si>
  <si>
    <t>Specialty Hosp</t>
  </si>
  <si>
    <t>Meritus Medical Center</t>
  </si>
  <si>
    <t>N</t>
  </si>
  <si>
    <t>University of Maryland Medical Center</t>
  </si>
  <si>
    <t>Prince Georges Hospital Center</t>
  </si>
  <si>
    <t>Holy Cross Hospital</t>
  </si>
  <si>
    <t>Frederick Memorial Hospital</t>
  </si>
  <si>
    <t>Harford Memorial Hospital</t>
  </si>
  <si>
    <t>Mercy Medical Center</t>
  </si>
  <si>
    <t>Johns Hopkins Hospital</t>
  </si>
  <si>
    <t>University of Maryland Shore Medical Center at Dorchester</t>
  </si>
  <si>
    <t>St. Agnes Hospital</t>
  </si>
  <si>
    <t>Sinai Hospital</t>
  </si>
  <si>
    <t>Grace Medical Center</t>
  </si>
  <si>
    <t>MedStar Franklin Square Hospital Center</t>
  </si>
  <si>
    <t>White Oak Medical Center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</si>
  <si>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</si>
  <si>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</si>
  <si>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</si>
  <si>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</si>
  <si>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</si>
  <si>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</si>
  <si>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</si>
  <si>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</si>
  <si>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</si>
  <si>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</si>
  <si>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</si>
  <si>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</si>
  <si>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</si>
  <si>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</si>
  <si>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</si>
  <si>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</si>
  <si>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</si>
  <si>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</si>
  <si>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</si>
  <si>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</si>
  <si>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McCready Memorial Hospital</t>
  </si>
  <si>
    <t>Howard County General Hospital</t>
  </si>
  <si>
    <t>University of Maryland Upper Chesapeake Medical Center</t>
  </si>
  <si>
    <t>Doctors Community Hospital</t>
  </si>
  <si>
    <t>Laurel Regional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</si>
  <si>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</si>
  <si>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</si>
  <si>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</si>
  <si>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</si>
  <si>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</si>
  <si>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</si>
  <si>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</si>
  <si>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Levindale</t>
  </si>
  <si>
    <t>Holy Cross Hospital - Germantown</t>
  </si>
  <si>
    <t>Germantown Emergency Center</t>
  </si>
  <si>
    <t>University of Maryland Queen Anne's Freestanding Emergency Center</t>
  </si>
  <si>
    <t>Bowie Emergency Center</t>
  </si>
  <si>
    <t>Sheppard Pratt Hospital</t>
  </si>
  <si>
    <t>Y</t>
  </si>
  <si>
    <t>Brook Lane Health Services</t>
  </si>
  <si>
    <t>Mt. Washington Pediatric Hospital</t>
  </si>
  <si>
    <t>University of Maryland - MIEMSS</t>
  </si>
  <si>
    <t>FY20</t>
  </si>
  <si>
    <t>Base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</si>
</sst>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"/>
  </numFmts>
  <fonts count="9" x14ac:knownFonts="1">
    <font>
      <sz val="11"/>
      <color theme="1"/>
      <name val="Times New Roman"/>
      <family val="2"/>
    </font>
    <font>
      <u/>
      <sz val="11"/>
      <color theme="10"/>
      <name val="Times New Roman"/>
      <family val="2"/>
    </font>
    <font>
      <b/>
      <sz val="18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2"/>
    </font>
    <font>
      <sz val="11"/>
      <name val="Times New Roman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A3AB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22" fontId="0" fillId="0" borderId="0" xfId="0" applyNumberFormat="1"/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4" xfId="0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0" fontId="0" fillId="0" borderId="8" xfId="0" applyBorder="1"/>
    <xf numFmtId="3" fontId="0" fillId="0" borderId="8" xfId="0" applyNumberFormat="1" applyBorder="1" applyAlignment="1">
      <alignment horizontal="center"/>
    </xf>
    <xf numFmtId="3" fontId="0" fillId="0" borderId="8" xfId="0" applyNumberFormat="1" applyBorder="1"/>
    <xf numFmtId="165" fontId="0" fillId="0" borderId="8" xfId="0" applyNumberFormat="1" applyBorder="1" applyProtection="1">
      <protection locked="0"/>
    </xf>
    <xf numFmtId="165" fontId="0" fillId="0" borderId="9" xfId="0" applyNumberFormat="1" applyBorder="1"/>
    <xf numFmtId="165" fontId="0" fillId="0" borderId="8" xfId="0" applyNumberFormat="1" applyBorder="1"/>
    <xf numFmtId="164" fontId="0" fillId="0" borderId="5" xfId="0" applyNumberFormat="1" applyBorder="1" applyAlignment="1">
      <alignment horizontal="center"/>
    </xf>
    <xf numFmtId="0" fontId="0" fillId="0" borderId="5" xfId="0" applyBorder="1"/>
    <xf numFmtId="3" fontId="0" fillId="0" borderId="5" xfId="0" applyNumberFormat="1" applyBorder="1" applyAlignment="1">
      <alignment horizontal="center"/>
    </xf>
    <xf numFmtId="3" fontId="0" fillId="0" borderId="5" xfId="0" applyNumberFormat="1" applyBorder="1"/>
    <xf numFmtId="165" fontId="0" fillId="0" borderId="5" xfId="0" applyNumberFormat="1" applyBorder="1"/>
    <xf numFmtId="165" fontId="0" fillId="0" borderId="4" xfId="0" applyNumberFormat="1" applyBorder="1"/>
    <xf numFmtId="0" fontId="8" fillId="0" borderId="10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164" fontId="4" fillId="0" borderId="0" xfId="0" applyNumberFormat="1" applyFont="1" applyAlignment="1">
      <alignment horizontal="left"/>
    </xf>
    <xf numFmtId="165" fontId="0" fillId="0" borderId="5" xfId="0" applyNumberFormat="1" applyBorder="1" applyProtection="1"/>
    <xf numFmtId="165" fontId="0" fillId="0" borderId="9" xfId="0" applyNumberFormat="1" applyBorder="1" applyProtection="1">
      <protection locked="0"/>
    </xf>
  </cellXfs>
  <cellStyles count="2">
    <cellStyle name="Hyperlink" xfId="1" builtinId="8"/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37" workbookViewId="0">
      <selection activeCell="J20" sqref="J20"/>
    </sheetView>
  </sheetViews>
  <sheetFormatPr defaultRowHeight="15" x14ac:dyDescent="0.25"/>
  <cols>
    <col min="2" max="2" width="58" bestFit="1" customWidth="1"/>
  </cols>
  <sheetData>
    <row r="1" spans="1:3" ht="18.75" x14ac:dyDescent="0.3">
      <c r="A1" s="31" t="s">
        <v>57</v>
      </c>
      <c r="B1" s="31"/>
      <c r="C1" s="32"/>
    </row>
    <row r="3" spans="1:3" x14ac:dyDescent="0.25">
      <c r="A3" t="s">
        <v>58</v>
      </c>
      <c r="B3" t="s">
        <v>59</v>
      </c>
      <c r="C3" t="s">
        <v>60</v>
      </c>
    </row>
    <row r="4" spans="1:3" x14ac:dyDescent="0.25">
      <c r="A4">
        <v>210001</v>
      </c>
      <c r="B4" t="s">
        <v>61</v>
      </c>
      <c r="C4" t="s">
        <v>62</v>
      </c>
    </row>
    <row r="5" spans="1:3" x14ac:dyDescent="0.25">
      <c r="A5">
        <v>210002</v>
      </c>
      <c r="B5" t="s">
        <v>63</v>
      </c>
      <c r="C5" t="s">
        <v>62</v>
      </c>
    </row>
    <row r="6" spans="1:3" x14ac:dyDescent="0.25">
      <c r="A6">
        <v>210003</v>
      </c>
      <c r="B6" t="s">
        <v>64</v>
      </c>
      <c r="C6" t="s">
        <v>62</v>
      </c>
    </row>
    <row r="7" spans="1:3" x14ac:dyDescent="0.25">
      <c r="A7">
        <v>210004</v>
      </c>
      <c r="B7" t="s">
        <v>65</v>
      </c>
      <c r="C7" t="s">
        <v>62</v>
      </c>
    </row>
    <row r="8" spans="1:3" x14ac:dyDescent="0.25">
      <c r="A8">
        <v>210005</v>
      </c>
      <c r="B8" t="s">
        <v>66</v>
      </c>
      <c r="C8" t="s">
        <v>62</v>
      </c>
    </row>
    <row r="9" spans="1:3" x14ac:dyDescent="0.25">
      <c r="A9">
        <v>210006</v>
      </c>
      <c r="B9" t="s">
        <v>67</v>
      </c>
      <c r="C9" t="s">
        <v>62</v>
      </c>
    </row>
    <row r="10" spans="1:3" x14ac:dyDescent="0.25">
      <c r="A10">
        <v>210008</v>
      </c>
      <c r="B10" t="s">
        <v>68</v>
      </c>
      <c r="C10" t="s">
        <v>62</v>
      </c>
    </row>
    <row r="11" spans="1:3" x14ac:dyDescent="0.25">
      <c r="A11">
        <v>210009</v>
      </c>
      <c r="B11" t="s">
        <v>69</v>
      </c>
      <c r="C11" t="s">
        <v>62</v>
      </c>
    </row>
    <row r="12" spans="1:3" x14ac:dyDescent="0.25">
      <c r="A12">
        <v>210010</v>
      </c>
      <c r="B12" t="s">
        <v>70</v>
      </c>
      <c r="C12" t="s">
        <v>62</v>
      </c>
    </row>
    <row r="13" spans="1:3" x14ac:dyDescent="0.25">
      <c r="A13">
        <v>210011</v>
      </c>
      <c r="B13" t="s">
        <v>71</v>
      </c>
      <c r="C13" t="s">
        <v>62</v>
      </c>
    </row>
    <row r="14" spans="1:3" x14ac:dyDescent="0.25">
      <c r="A14">
        <v>210012</v>
      </c>
      <c r="B14" t="s">
        <v>72</v>
      </c>
      <c r="C14" t="s">
        <v>62</v>
      </c>
    </row>
    <row r="15" spans="1:3" x14ac:dyDescent="0.25">
      <c r="A15">
        <v>210013</v>
      </c>
      <c r="B15" t="s">
        <v>73</v>
      </c>
      <c r="C15" t="s">
        <v>62</v>
      </c>
    </row>
    <row r="16" spans="1:3" x14ac:dyDescent="0.25">
      <c r="A16">
        <v>210015</v>
      </c>
      <c r="B16" t="s">
        <v>74</v>
      </c>
      <c r="C16" t="s">
        <v>62</v>
      </c>
    </row>
    <row r="17" spans="1:3" x14ac:dyDescent="0.25">
      <c r="A17">
        <v>210016</v>
      </c>
      <c r="B17" t="s">
        <v>75</v>
      </c>
      <c r="C17" t="s">
        <v>62</v>
      </c>
    </row>
    <row r="18" spans="1:3" x14ac:dyDescent="0.25">
      <c r="A18">
        <v>210017</v>
      </c>
      <c r="B18" t="s">
        <v>76</v>
      </c>
      <c r="C18" t="s">
        <v>62</v>
      </c>
    </row>
    <row r="19" spans="1:3" x14ac:dyDescent="0.25">
      <c r="A19">
        <v>210018</v>
      </c>
      <c r="B19" t="s">
        <v>77</v>
      </c>
      <c r="C19" t="s">
        <v>62</v>
      </c>
    </row>
    <row r="20" spans="1:3" x14ac:dyDescent="0.25">
      <c r="A20">
        <v>210019</v>
      </c>
      <c r="B20" t="s">
        <v>78</v>
      </c>
      <c r="C20" t="s">
        <v>62</v>
      </c>
    </row>
    <row r="21" spans="1:3" x14ac:dyDescent="0.25">
      <c r="A21">
        <v>210022</v>
      </c>
      <c r="B21" t="s">
        <v>79</v>
      </c>
      <c r="C21" t="s">
        <v>62</v>
      </c>
    </row>
    <row r="22" spans="1:3" x14ac:dyDescent="0.25">
      <c r="A22">
        <v>210023</v>
      </c>
      <c r="B22" t="s">
        <v>80</v>
      </c>
      <c r="C22" t="s">
        <v>62</v>
      </c>
    </row>
    <row r="23" spans="1:3" x14ac:dyDescent="0.25">
      <c r="A23">
        <v>210024</v>
      </c>
      <c r="B23" t="s">
        <v>81</v>
      </c>
      <c r="C23" t="s">
        <v>62</v>
      </c>
    </row>
    <row r="24" spans="1:3" x14ac:dyDescent="0.25">
      <c r="A24">
        <v>210027</v>
      </c>
      <c r="B24" t="s">
        <v>82</v>
      </c>
      <c r="C24" t="s">
        <v>62</v>
      </c>
    </row>
    <row r="25" spans="1:3" x14ac:dyDescent="0.25">
      <c r="A25">
        <v>210028</v>
      </c>
      <c r="B25" t="s">
        <v>83</v>
      </c>
      <c r="C25" t="s">
        <v>62</v>
      </c>
    </row>
    <row r="26" spans="1:3" x14ac:dyDescent="0.25">
      <c r="A26">
        <v>210029</v>
      </c>
      <c r="B26" t="s">
        <v>84</v>
      </c>
      <c r="C26" t="s">
        <v>62</v>
      </c>
    </row>
    <row r="27" spans="1:3" x14ac:dyDescent="0.25">
      <c r="A27">
        <v>210030</v>
      </c>
      <c r="B27" t="s">
        <v>85</v>
      </c>
      <c r="C27" t="s">
        <v>62</v>
      </c>
    </row>
    <row r="28" spans="1:3" x14ac:dyDescent="0.25">
      <c r="A28">
        <v>210032</v>
      </c>
      <c r="B28" t="s">
        <v>86</v>
      </c>
      <c r="C28" t="s">
        <v>62</v>
      </c>
    </row>
    <row r="29" spans="1:3" x14ac:dyDescent="0.25">
      <c r="A29">
        <v>210033</v>
      </c>
      <c r="B29" t="s">
        <v>87</v>
      </c>
      <c r="C29" t="s">
        <v>62</v>
      </c>
    </row>
    <row r="30" spans="1:3" x14ac:dyDescent="0.25">
      <c r="A30">
        <v>210034</v>
      </c>
      <c r="B30" t="s">
        <v>88</v>
      </c>
      <c r="C30" t="s">
        <v>62</v>
      </c>
    </row>
    <row r="31" spans="1:3" x14ac:dyDescent="0.25">
      <c r="A31">
        <v>210035</v>
      </c>
      <c r="B31" t="s">
        <v>89</v>
      </c>
      <c r="C31" t="s">
        <v>62</v>
      </c>
    </row>
    <row r="32" spans="1:3" x14ac:dyDescent="0.25">
      <c r="A32">
        <v>210037</v>
      </c>
      <c r="B32" t="s">
        <v>90</v>
      </c>
      <c r="C32" t="s">
        <v>62</v>
      </c>
    </row>
    <row r="33" spans="1:3" x14ac:dyDescent="0.25">
      <c r="A33">
        <v>210038</v>
      </c>
      <c r="B33" t="s">
        <v>91</v>
      </c>
      <c r="C33" t="s">
        <v>62</v>
      </c>
    </row>
    <row r="34" spans="1:3" x14ac:dyDescent="0.25">
      <c r="A34">
        <v>210039</v>
      </c>
      <c r="B34" t="s">
        <v>92</v>
      </c>
      <c r="C34" t="s">
        <v>62</v>
      </c>
    </row>
    <row r="35" spans="1:3" x14ac:dyDescent="0.25">
      <c r="A35">
        <v>210040</v>
      </c>
      <c r="B35" t="s">
        <v>93</v>
      </c>
      <c r="C35" t="s">
        <v>62</v>
      </c>
    </row>
    <row r="36" spans="1:3" x14ac:dyDescent="0.25">
      <c r="A36">
        <v>210043</v>
      </c>
      <c r="B36" t="s">
        <v>94</v>
      </c>
      <c r="C36" t="s">
        <v>62</v>
      </c>
    </row>
    <row r="37" spans="1:3" x14ac:dyDescent="0.25">
      <c r="A37">
        <v>210044</v>
      </c>
      <c r="B37" t="s">
        <v>95</v>
      </c>
      <c r="C37" t="s">
        <v>62</v>
      </c>
    </row>
    <row r="38" spans="1:3" x14ac:dyDescent="0.25">
      <c r="A38">
        <v>210045</v>
      </c>
      <c r="B38" t="s">
        <v>96</v>
      </c>
      <c r="C38" t="s">
        <v>62</v>
      </c>
    </row>
    <row r="39" spans="1:3" x14ac:dyDescent="0.25">
      <c r="A39">
        <v>210048</v>
      </c>
      <c r="B39" t="s">
        <v>97</v>
      </c>
      <c r="C39" t="s">
        <v>62</v>
      </c>
    </row>
    <row r="40" spans="1:3" x14ac:dyDescent="0.25">
      <c r="A40">
        <v>210049</v>
      </c>
      <c r="B40" t="s">
        <v>98</v>
      </c>
      <c r="C40" t="s">
        <v>62</v>
      </c>
    </row>
    <row r="41" spans="1:3" x14ac:dyDescent="0.25">
      <c r="A41">
        <v>210051</v>
      </c>
      <c r="B41" t="s">
        <v>99</v>
      </c>
      <c r="C41" t="s">
        <v>62</v>
      </c>
    </row>
    <row r="42" spans="1:3" x14ac:dyDescent="0.25">
      <c r="A42">
        <v>210055</v>
      </c>
      <c r="B42" t="s">
        <v>100</v>
      </c>
      <c r="C42" t="s">
        <v>62</v>
      </c>
    </row>
    <row r="43" spans="1:3" x14ac:dyDescent="0.25">
      <c r="A43">
        <v>210056</v>
      </c>
      <c r="B43" t="s">
        <v>101</v>
      </c>
      <c r="C43" t="s">
        <v>62</v>
      </c>
    </row>
    <row r="44" spans="1:3" x14ac:dyDescent="0.25">
      <c r="A44">
        <v>210057</v>
      </c>
      <c r="B44" t="s">
        <v>102</v>
      </c>
      <c r="C44" t="s">
        <v>62</v>
      </c>
    </row>
    <row r="45" spans="1:3" x14ac:dyDescent="0.25">
      <c r="A45">
        <v>210058</v>
      </c>
      <c r="B45" t="s">
        <v>103</v>
      </c>
      <c r="C45" t="s">
        <v>62</v>
      </c>
    </row>
    <row r="46" spans="1:3" x14ac:dyDescent="0.25">
      <c r="A46">
        <v>210060</v>
      </c>
      <c r="B46" t="s">
        <v>104</v>
      </c>
      <c r="C46" t="s">
        <v>62</v>
      </c>
    </row>
    <row r="47" spans="1:3" x14ac:dyDescent="0.25">
      <c r="A47">
        <v>210061</v>
      </c>
      <c r="B47" t="s">
        <v>105</v>
      </c>
      <c r="C47" t="s">
        <v>62</v>
      </c>
    </row>
    <row r="48" spans="1:3" x14ac:dyDescent="0.25">
      <c r="A48">
        <v>210062</v>
      </c>
      <c r="B48" t="s">
        <v>106</v>
      </c>
      <c r="C48" t="s">
        <v>62</v>
      </c>
    </row>
    <row r="49" spans="1:3" x14ac:dyDescent="0.25">
      <c r="A49">
        <v>210063</v>
      </c>
      <c r="B49" t="s">
        <v>107</v>
      </c>
      <c r="C49" t="s">
        <v>62</v>
      </c>
    </row>
    <row r="50" spans="1:3" x14ac:dyDescent="0.25">
      <c r="A50">
        <v>210064</v>
      </c>
      <c r="B50" t="s">
        <v>108</v>
      </c>
      <c r="C50" t="s">
        <v>62</v>
      </c>
    </row>
    <row r="51" spans="1:3" x14ac:dyDescent="0.25">
      <c r="A51">
        <v>210065</v>
      </c>
      <c r="B51" t="s">
        <v>109</v>
      </c>
      <c r="C51" t="s">
        <v>62</v>
      </c>
    </row>
    <row r="52" spans="1:3" x14ac:dyDescent="0.25">
      <c r="A52">
        <v>210087</v>
      </c>
      <c r="B52" t="s">
        <v>110</v>
      </c>
      <c r="C52" t="s">
        <v>62</v>
      </c>
    </row>
    <row r="53" spans="1:3" x14ac:dyDescent="0.25">
      <c r="A53">
        <v>210088</v>
      </c>
      <c r="B53" t="s">
        <v>111</v>
      </c>
      <c r="C53" t="s">
        <v>62</v>
      </c>
    </row>
    <row r="54" spans="1:3" x14ac:dyDescent="0.25">
      <c r="A54">
        <v>210333</v>
      </c>
      <c r="B54" t="s">
        <v>112</v>
      </c>
      <c r="C54" t="s">
        <v>62</v>
      </c>
    </row>
    <row r="55" spans="1:3" x14ac:dyDescent="0.25">
      <c r="A55">
        <v>214000</v>
      </c>
      <c r="B55" t="s">
        <v>113</v>
      </c>
      <c r="C55" t="s">
        <v>114</v>
      </c>
    </row>
    <row r="56" spans="1:3" x14ac:dyDescent="0.25">
      <c r="A56">
        <v>214003</v>
      </c>
      <c r="B56" t="s">
        <v>115</v>
      </c>
      <c r="C56" t="s">
        <v>114</v>
      </c>
    </row>
    <row r="57" spans="1:3" x14ac:dyDescent="0.25">
      <c r="A57">
        <v>213300</v>
      </c>
      <c r="B57" t="s">
        <v>116</v>
      </c>
      <c r="C57" t="s">
        <v>114</v>
      </c>
    </row>
    <row r="58" spans="1:3" x14ac:dyDescent="0.25">
      <c r="A58">
        <v>218992</v>
      </c>
      <c r="B58" t="s">
        <v>117</v>
      </c>
      <c r="C58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tabSelected="1" zoomScale="90" zoomScaleNormal="90" workbookViewId="0">
      <pane xSplit="6" ySplit="12" topLeftCell="G13" activePane="bottomRight" state="frozen"/>
      <selection activeCell="B2" sqref="B2"/>
      <selection pane="topRight" activeCell="B2" sqref="B2"/>
      <selection pane="bottomLeft" activeCell="B2" sqref="B2"/>
      <selection pane="bottomRight" activeCell="B4" sqref="B4"/>
    </sheetView>
  </sheetViews>
  <sheetFormatPr defaultRowHeight="15" x14ac:dyDescent="0.25"/>
  <cols>
    <col min="1" max="1" width="0.85546875" customWidth="1"/>
    <col min="2" max="2" width="10.5703125" customWidth="1"/>
    <col min="3" max="3" width="8.5703125" customWidth="1"/>
    <col min="4" max="4" width="11.85546875" bestFit="1" customWidth="1"/>
    <col min="5" max="5" width="22" bestFit="1" customWidth="1"/>
    <col min="6" max="6" width="5.85546875" style="1" bestFit="1" customWidth="1"/>
    <col min="7" max="7" width="30.42578125" bestFit="1" customWidth="1"/>
    <col min="8" max="8" width="16.42578125" bestFit="1" customWidth="1"/>
    <col min="9" max="16" width="20.5703125" customWidth="1"/>
  </cols>
  <sheetData>
    <row r="1" spans="2:18" ht="3" customHeight="1" thickBot="1" x14ac:dyDescent="0.3"/>
    <row r="2" spans="2:18" ht="39.950000000000003" customHeight="1" thickBot="1" x14ac:dyDescent="0.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8" x14ac:dyDescent="0.25">
      <c r="B3" s="5"/>
    </row>
    <row r="4" spans="2:18" ht="15.75" x14ac:dyDescent="0.25">
      <c r="B4" s="6" t="s">
        <v>1</v>
      </c>
      <c r="E4" s="7" t="str">
        <f>VLOOKUP(E5,'Appendix B'!A4:B58,2,FALSE)</f>
        <v>Meritus Medical Center</v>
      </c>
    </row>
    <row r="5" spans="2:18" ht="15.75" x14ac:dyDescent="0.25">
      <c r="B5" s="6" t="s">
        <v>2</v>
      </c>
      <c r="E5" s="7">
        <v>210001</v>
      </c>
    </row>
    <row r="6" spans="2:18" ht="15.75" x14ac:dyDescent="0.25">
      <c r="B6" s="6" t="s">
        <v>3</v>
      </c>
      <c r="E6" s="33" t="str">
        <f>VLOOKUP(E5,'Appendix B'!A4:C58,3,FALSE)</f>
        <v>N</v>
      </c>
    </row>
    <row r="7" spans="2:18" ht="15.75" x14ac:dyDescent="0.25">
      <c r="B7" s="6" t="s">
        <v>4</v>
      </c>
      <c r="E7" s="7" t="s">
        <v>118</v>
      </c>
    </row>
    <row r="8" spans="2:18" ht="15.75" x14ac:dyDescent="0.25">
      <c r="B8" s="6" t="s">
        <v>5</v>
      </c>
      <c r="E8" s="7" t="s">
        <v>119</v>
      </c>
    </row>
    <row r="9" spans="2:18" ht="15.75" x14ac:dyDescent="0.25">
      <c r="B9" s="6" t="s">
        <v>6</v>
      </c>
      <c r="E9" s="8" t="str">
        <f ca="1">TEXT(NOW(),"mm/dd/yyyy")</f>
        <v>11/20/2020</v>
      </c>
    </row>
    <row r="10" spans="2:18" ht="15.75" x14ac:dyDescent="0.25">
      <c r="B10" s="6"/>
      <c r="E10" s="8"/>
      <c r="I10" s="9" t="s">
        <v>7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12</v>
      </c>
      <c r="O10" s="9" t="s">
        <v>13</v>
      </c>
      <c r="P10" s="10" t="s">
        <v>14</v>
      </c>
    </row>
    <row r="11" spans="2:18" ht="15.75" x14ac:dyDescent="0.25">
      <c r="B11" s="6"/>
      <c r="I11" s="11" t="s">
        <v>15</v>
      </c>
      <c r="J11" s="12"/>
      <c r="K11" s="13"/>
      <c r="L11" s="11" t="s">
        <v>16</v>
      </c>
      <c r="M11" s="12"/>
      <c r="N11" s="12"/>
      <c r="O11" s="13"/>
      <c r="P11" s="14" t="s">
        <v>17</v>
      </c>
    </row>
    <row r="12" spans="2:18" s="17" customFormat="1" ht="51.95" customHeight="1" x14ac:dyDescent="0.25">
      <c r="B12" s="15" t="s">
        <v>18</v>
      </c>
      <c r="C12" s="15" t="s">
        <v>19</v>
      </c>
      <c r="D12" s="15" t="s">
        <v>20</v>
      </c>
      <c r="E12" s="15" t="s">
        <v>21</v>
      </c>
      <c r="F12" s="15" t="s">
        <v>22</v>
      </c>
      <c r="G12" s="15" t="s">
        <v>23</v>
      </c>
      <c r="H12" s="15" t="s">
        <v>24</v>
      </c>
      <c r="I12" s="15" t="s">
        <v>25</v>
      </c>
      <c r="J12" s="15" t="s">
        <v>26</v>
      </c>
      <c r="K12" s="15" t="s">
        <v>27</v>
      </c>
      <c r="L12" s="15" t="s">
        <v>28</v>
      </c>
      <c r="M12" s="15" t="s">
        <v>29</v>
      </c>
      <c r="N12" s="15" t="s">
        <v>30</v>
      </c>
      <c r="O12" s="15" t="s">
        <v>31</v>
      </c>
      <c r="P12" s="16" t="s">
        <v>32</v>
      </c>
    </row>
    <row r="13" spans="2:18" ht="14.1" customHeight="1" x14ac:dyDescent="0.25">
      <c r="B13" s="18">
        <f t="shared" ref="B13:B21" si="0">$E$5</f>
        <v>210001</v>
      </c>
      <c r="C13" s="19" t="str">
        <f t="shared" ref="C13:C21" si="1">$E$7</f>
        <v>FY20</v>
      </c>
      <c r="D13" s="19" t="s">
        <v>33</v>
      </c>
      <c r="E13" s="19" t="s">
        <v>34</v>
      </c>
      <c r="F13" s="20" t="s">
        <v>35</v>
      </c>
      <c r="G13" s="21" t="s">
        <v>36</v>
      </c>
      <c r="H13" s="21" t="s">
        <v>37</v>
      </c>
      <c r="I13" s="22"/>
      <c r="J13" s="22"/>
      <c r="K13" s="22"/>
      <c r="L13" s="22"/>
      <c r="M13" s="22"/>
      <c r="N13" s="22"/>
      <c r="O13" s="22"/>
      <c r="P13" s="35"/>
      <c r="Q13" s="17"/>
      <c r="R13" s="17"/>
    </row>
    <row r="14" spans="2:18" ht="14.1" customHeight="1" x14ac:dyDescent="0.25">
      <c r="B14" s="18">
        <f t="shared" si="0"/>
        <v>210001</v>
      </c>
      <c r="C14" s="19" t="str">
        <f t="shared" si="1"/>
        <v>FY20</v>
      </c>
      <c r="D14" s="19" t="s">
        <v>33</v>
      </c>
      <c r="E14" s="19" t="s">
        <v>34</v>
      </c>
      <c r="F14" s="20" t="s">
        <v>38</v>
      </c>
      <c r="G14" s="21" t="s">
        <v>39</v>
      </c>
      <c r="H14" s="21" t="s">
        <v>37</v>
      </c>
      <c r="I14" s="22"/>
      <c r="J14" s="22"/>
      <c r="K14" s="22"/>
      <c r="L14" s="22"/>
      <c r="M14" s="22"/>
      <c r="N14" s="22"/>
      <c r="O14" s="22"/>
      <c r="P14" s="35"/>
      <c r="Q14" s="17"/>
      <c r="R14" s="17"/>
    </row>
    <row r="15" spans="2:18" ht="14.1" customHeight="1" x14ac:dyDescent="0.25">
      <c r="B15" s="18">
        <f t="shared" si="0"/>
        <v>210001</v>
      </c>
      <c r="C15" s="19" t="str">
        <f t="shared" si="1"/>
        <v>FY20</v>
      </c>
      <c r="D15" s="19" t="s">
        <v>33</v>
      </c>
      <c r="E15" s="19" t="s">
        <v>34</v>
      </c>
      <c r="F15" s="20" t="s">
        <v>40</v>
      </c>
      <c r="G15" s="21" t="s">
        <v>41</v>
      </c>
      <c r="H15" s="21" t="s">
        <v>37</v>
      </c>
      <c r="I15" s="22"/>
      <c r="J15" s="22"/>
      <c r="K15" s="22"/>
      <c r="L15" s="22"/>
      <c r="M15" s="22"/>
      <c r="N15" s="22"/>
      <c r="O15" s="22"/>
      <c r="P15" s="35"/>
      <c r="Q15" s="17"/>
      <c r="R15" s="17"/>
    </row>
    <row r="16" spans="2:18" ht="14.1" customHeight="1" x14ac:dyDescent="0.25">
      <c r="B16" s="18">
        <f t="shared" si="0"/>
        <v>210001</v>
      </c>
      <c r="C16" s="19" t="str">
        <f t="shared" si="1"/>
        <v>FY20</v>
      </c>
      <c r="D16" s="19" t="s">
        <v>33</v>
      </c>
      <c r="E16" s="19" t="s">
        <v>34</v>
      </c>
      <c r="F16" s="20" t="s">
        <v>42</v>
      </c>
      <c r="G16" s="21" t="s">
        <v>43</v>
      </c>
      <c r="H16" s="21" t="s">
        <v>44</v>
      </c>
      <c r="I16" s="24">
        <f>I13+I14-I15</f>
        <v>0</v>
      </c>
      <c r="J16" s="24">
        <f t="shared" ref="J16:O16" si="2">J13+J14-J15</f>
        <v>0</v>
      </c>
      <c r="K16" s="24">
        <f t="shared" si="2"/>
        <v>0</v>
      </c>
      <c r="L16" s="24">
        <f t="shared" si="2"/>
        <v>0</v>
      </c>
      <c r="M16" s="24">
        <f t="shared" si="2"/>
        <v>0</v>
      </c>
      <c r="N16" s="24">
        <f t="shared" si="2"/>
        <v>0</v>
      </c>
      <c r="O16" s="24">
        <f t="shared" si="2"/>
        <v>0</v>
      </c>
      <c r="P16" s="23">
        <f>P13+P14-P15</f>
        <v>0</v>
      </c>
      <c r="Q16" s="17"/>
      <c r="R16" s="17"/>
    </row>
    <row r="17" spans="2:18" ht="14.1" customHeight="1" x14ac:dyDescent="0.25">
      <c r="B17" s="18">
        <f t="shared" si="0"/>
        <v>210001</v>
      </c>
      <c r="C17" s="19" t="str">
        <f t="shared" si="1"/>
        <v>FY20</v>
      </c>
      <c r="D17" s="19" t="s">
        <v>33</v>
      </c>
      <c r="E17" s="19" t="s">
        <v>45</v>
      </c>
      <c r="F17" s="20" t="s">
        <v>46</v>
      </c>
      <c r="G17" s="21" t="s">
        <v>47</v>
      </c>
      <c r="H17" s="21" t="s">
        <v>37</v>
      </c>
      <c r="I17" s="22"/>
      <c r="J17" s="22"/>
      <c r="K17" s="22"/>
      <c r="L17" s="22"/>
      <c r="M17" s="22"/>
      <c r="N17" s="22"/>
      <c r="O17" s="22"/>
      <c r="P17" s="35"/>
      <c r="Q17" s="17"/>
      <c r="R17" s="17"/>
    </row>
    <row r="18" spans="2:18" ht="14.1" customHeight="1" x14ac:dyDescent="0.25">
      <c r="B18" s="18">
        <f t="shared" si="0"/>
        <v>210001</v>
      </c>
      <c r="C18" s="19" t="str">
        <f t="shared" si="1"/>
        <v>FY20</v>
      </c>
      <c r="D18" s="19" t="s">
        <v>33</v>
      </c>
      <c r="E18" s="19" t="s">
        <v>45</v>
      </c>
      <c r="F18" s="20" t="s">
        <v>48</v>
      </c>
      <c r="G18" s="21" t="s">
        <v>49</v>
      </c>
      <c r="H18" s="21" t="s">
        <v>37</v>
      </c>
      <c r="I18" s="22"/>
      <c r="J18" s="22"/>
      <c r="K18" s="22"/>
      <c r="L18" s="22"/>
      <c r="M18" s="22"/>
      <c r="N18" s="22"/>
      <c r="O18" s="22"/>
      <c r="P18" s="35"/>
      <c r="Q18" s="17"/>
      <c r="R18" s="17"/>
    </row>
    <row r="19" spans="2:18" ht="14.1" customHeight="1" x14ac:dyDescent="0.25">
      <c r="B19" s="18">
        <f t="shared" si="0"/>
        <v>210001</v>
      </c>
      <c r="C19" s="19" t="str">
        <f t="shared" si="1"/>
        <v>FY20</v>
      </c>
      <c r="D19" s="19" t="s">
        <v>33</v>
      </c>
      <c r="E19" s="19" t="s">
        <v>45</v>
      </c>
      <c r="F19" s="20" t="s">
        <v>50</v>
      </c>
      <c r="G19" s="21" t="s">
        <v>51</v>
      </c>
      <c r="H19" s="21" t="s">
        <v>37</v>
      </c>
      <c r="I19" s="22"/>
      <c r="J19" s="22"/>
      <c r="K19" s="22"/>
      <c r="L19" s="22"/>
      <c r="M19" s="22"/>
      <c r="N19" s="22"/>
      <c r="O19" s="22"/>
      <c r="P19" s="35"/>
      <c r="Q19" s="17"/>
      <c r="R19" s="17"/>
    </row>
    <row r="20" spans="2:18" ht="14.1" customHeight="1" x14ac:dyDescent="0.25">
      <c r="B20" s="18">
        <f t="shared" si="0"/>
        <v>210001</v>
      </c>
      <c r="C20" s="19" t="str">
        <f t="shared" si="1"/>
        <v>FY20</v>
      </c>
      <c r="D20" s="19" t="s">
        <v>33</v>
      </c>
      <c r="E20" s="19" t="s">
        <v>45</v>
      </c>
      <c r="F20" s="20" t="s">
        <v>52</v>
      </c>
      <c r="G20" s="21" t="s">
        <v>53</v>
      </c>
      <c r="H20" s="21" t="s">
        <v>37</v>
      </c>
      <c r="I20" s="22"/>
      <c r="J20" s="22"/>
      <c r="K20" s="22"/>
      <c r="L20" s="22"/>
      <c r="M20" s="22"/>
      <c r="N20" s="22"/>
      <c r="O20" s="22"/>
      <c r="P20" s="35"/>
      <c r="Q20" s="17"/>
      <c r="R20" s="17"/>
    </row>
    <row r="21" spans="2:18" ht="14.1" customHeight="1" x14ac:dyDescent="0.25">
      <c r="B21" s="25">
        <f t="shared" si="0"/>
        <v>210001</v>
      </c>
      <c r="C21" s="26" t="str">
        <f t="shared" si="1"/>
        <v>FY20</v>
      </c>
      <c r="D21" s="26" t="s">
        <v>33</v>
      </c>
      <c r="E21" s="26" t="s">
        <v>45</v>
      </c>
      <c r="F21" s="27" t="s">
        <v>54</v>
      </c>
      <c r="G21" s="28" t="s">
        <v>55</v>
      </c>
      <c r="H21" s="28" t="s">
        <v>56</v>
      </c>
      <c r="I21" s="29">
        <f>I17+I18+I19+I20</f>
        <v>0</v>
      </c>
      <c r="J21" s="29">
        <f t="shared" ref="J21:P21" si="3">J17+J18+J19+J20</f>
        <v>0</v>
      </c>
      <c r="K21" s="29">
        <f t="shared" si="3"/>
        <v>0</v>
      </c>
      <c r="L21" s="29">
        <f t="shared" si="3"/>
        <v>0</v>
      </c>
      <c r="M21" s="29">
        <f t="shared" si="3"/>
        <v>0</v>
      </c>
      <c r="N21" s="29">
        <f t="shared" si="3"/>
        <v>0</v>
      </c>
      <c r="O21" s="34">
        <f t="shared" si="3"/>
        <v>0</v>
      </c>
      <c r="P21" s="30">
        <f t="shared" si="3"/>
        <v>0</v>
      </c>
      <c r="Q21" s="17"/>
      <c r="R21" s="17"/>
    </row>
  </sheetData>
  <sheetProtection sheet="1" objects="1" scenarios="1" autoFilter="0"/>
  <autoFilter ref="B12:P21"/>
  <conditionalFormatting sqref="I13:P21">
    <cfRule type="expression" dxfId="0" priority="1">
      <formula>CELL("protect",I13)=0</formula>
    </cfRule>
  </conditionalFormatting>
  <hyperlinks>
    <hyperlink ref="B2" location="'Reporting Schedule'!A26" display="SCHEDULE G - OTHER FINANCIAL CONSIDERATIONS"/>
  </hyperlinks>
  <printOptions verticalCentered="1"/>
  <pageMargins left="0.7" right="0.7" top="0.75" bottom="0.75" header="0.3" footer="0.3"/>
  <pageSetup scale="36" fitToHeight="1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'Appendix B'!$A$4:$A$58</xm:f>
          </x14:formula1>
          <xm:sqref>E5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F3F31-9179-484A-8513-484C47714D94}"/>
</file>

<file path=customXml/itemProps2.xml><?xml version="1.0" encoding="utf-8"?>
<ds:datastoreItem xmlns:ds="http://schemas.openxmlformats.org/officeDocument/2006/customXml" ds:itemID="{C5BFAB0F-2EB2-40A7-9709-5836A66661A0}"/>
</file>

<file path=customXml/itemProps3.xml><?xml version="1.0" encoding="utf-8"?>
<ds:datastoreItem xmlns:ds="http://schemas.openxmlformats.org/officeDocument/2006/customXml" ds:itemID="{3F7C5A20-2C40-4599-BAC0-BD932FCB98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Appendix B</vt:lpstr>
      <vt:lpstr>GR</vt:lpstr>
      <vt:lpstr>GR!Print_Area</vt:lpstr>
      <vt:lpstr>GR!Print_Titles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Khoa Do</dc:creator>
  <cp:lastModifiedBy>Amanda Vaughan</cp:lastModifiedBy>
  <dcterms:created xsi:type="dcterms:W3CDTF">2020-11-20T17:01:37Z</dcterms:created>
  <dcterms:modified xsi:type="dcterms:W3CDTF">2020-11-20T17:27:58Z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