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dhscrc-my.sharepoint.com/personal/kteague_mdhscrc_onmicrosoft_com/Documents/Financial Data/Financial Statement (FS) Data/Financial Conditions (Jerry's File)/For Website/FY25/"/>
    </mc:Choice>
  </mc:AlternateContent>
  <xr:revisionPtr revIDLastSave="14" documentId="8_{E19F2E94-C2E2-4B95-B7A9-DF3AD769CB29}" xr6:coauthVersionLast="47" xr6:coauthVersionMax="47" xr10:uidLastSave="{14597ACE-794D-4705-ADB5-4A26F000CFAD}"/>
  <bookViews>
    <workbookView xWindow="86280" yWindow="3360" windowWidth="29040" windowHeight="15225" xr2:uid="{75EEE471-76E8-4758-9D57-E028941BD0FC}"/>
  </bookViews>
  <sheets>
    <sheet name="FSA FY 2024 July-Feb" sheetId="1" r:id="rId1"/>
  </sheets>
  <definedNames>
    <definedName name="_xlnm._FilterDatabase" localSheetId="0" hidden="1">'FSA FY 2024 July-Feb'!$C$1:$C$35</definedName>
    <definedName name="hosp_list">'FSA FY 2024 July-Feb'!$F$2:$AS$2</definedName>
    <definedName name="_xlnm.Print_Area" localSheetId="0">'FSA FY 2024 July-Feb'!$A$1:$EH$35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F8" i="1" l="1" a="1"/>
  <c r="EF8" i="1" s="1"/>
  <c r="EG8" i="1" a="1"/>
  <c r="EG8" i="1" s="1"/>
  <c r="EF9" i="1" a="1"/>
  <c r="EF9" i="1" s="1"/>
  <c r="EG9" i="1" a="1"/>
  <c r="EG9" i="1" s="1"/>
  <c r="EF10" i="1" a="1"/>
  <c r="EF10" i="1" s="1"/>
  <c r="EG10" i="1" a="1"/>
  <c r="EG10" i="1" s="1"/>
  <c r="EF11" i="1" a="1"/>
  <c r="EF11" i="1" s="1"/>
  <c r="EG11" i="1" a="1"/>
  <c r="EG11" i="1" s="1"/>
  <c r="EF12" i="1" a="1"/>
  <c r="EF12" i="1" s="1"/>
  <c r="EG12" i="1" a="1"/>
  <c r="EG12" i="1" s="1"/>
  <c r="EF13" i="1" a="1"/>
  <c r="EF13" i="1" s="1"/>
  <c r="EG13" i="1" a="1"/>
  <c r="EG13" i="1" s="1"/>
  <c r="EH13" i="1" s="1"/>
  <c r="EF14" i="1" a="1"/>
  <c r="EF14" i="1" s="1"/>
  <c r="EG14" i="1" a="1"/>
  <c r="EG14" i="1" s="1"/>
  <c r="EF15" i="1" a="1"/>
  <c r="EF15" i="1" s="1"/>
  <c r="EG15" i="1" a="1"/>
  <c r="EG15" i="1" s="1"/>
  <c r="EF16" i="1" a="1"/>
  <c r="EF16" i="1" s="1"/>
  <c r="EG16" i="1" a="1"/>
  <c r="EG16" i="1" s="1"/>
  <c r="EF17" i="1" a="1"/>
  <c r="EF17" i="1" s="1"/>
  <c r="EG17" i="1" a="1"/>
  <c r="EG17" i="1" s="1"/>
  <c r="EF18" i="1" a="1"/>
  <c r="EF18" i="1" s="1"/>
  <c r="EG18" i="1" a="1"/>
  <c r="EG18" i="1" s="1"/>
  <c r="EF19" i="1" a="1"/>
  <c r="EF19" i="1" s="1"/>
  <c r="EG19" i="1" a="1"/>
  <c r="EG19" i="1" s="1"/>
  <c r="EF20" i="1" a="1"/>
  <c r="EF20" i="1" s="1"/>
  <c r="EG20" i="1" a="1"/>
  <c r="EG20" i="1" s="1"/>
  <c r="EF21" i="1" a="1"/>
  <c r="EF21" i="1" s="1"/>
  <c r="EG21" i="1" a="1"/>
  <c r="EG21" i="1" s="1"/>
  <c r="EF22" i="1" a="1"/>
  <c r="EF22" i="1" s="1"/>
  <c r="EG22" i="1" a="1"/>
  <c r="EG22" i="1" s="1"/>
  <c r="EF23" i="1" a="1"/>
  <c r="EF23" i="1" s="1"/>
  <c r="EG23" i="1" a="1"/>
  <c r="EG23" i="1" s="1"/>
  <c r="EF24" i="1" a="1"/>
  <c r="EF24" i="1" s="1"/>
  <c r="EG24" i="1" a="1"/>
  <c r="EG24" i="1" s="1"/>
  <c r="EF25" i="1" a="1"/>
  <c r="EF25" i="1" s="1"/>
  <c r="EG25" i="1" a="1"/>
  <c r="EG25" i="1" s="1"/>
  <c r="EF26" i="1" a="1"/>
  <c r="EF26" i="1" s="1"/>
  <c r="EG26" i="1" a="1"/>
  <c r="EG26" i="1" s="1"/>
  <c r="EF27" i="1" a="1"/>
  <c r="EF27" i="1" s="1"/>
  <c r="EG27" i="1" a="1"/>
  <c r="EG27" i="1" s="1"/>
  <c r="EF28" i="1" a="1"/>
  <c r="EF28" i="1" s="1"/>
  <c r="EG28" i="1" a="1"/>
  <c r="EG28" i="1" s="1"/>
  <c r="EF29" i="1" a="1"/>
  <c r="EF29" i="1" s="1"/>
  <c r="EG29" i="1" a="1"/>
  <c r="EG29" i="1" s="1"/>
  <c r="EF30" i="1" a="1"/>
  <c r="EF30" i="1" s="1"/>
  <c r="EG30" i="1" a="1"/>
  <c r="EG30" i="1" s="1"/>
  <c r="EF31" i="1" a="1"/>
  <c r="EF31" i="1" s="1"/>
  <c r="EG31" i="1" a="1"/>
  <c r="EG31" i="1" s="1"/>
  <c r="EF32" i="1" a="1"/>
  <c r="EF32" i="1" s="1"/>
  <c r="EG32" i="1" a="1"/>
  <c r="EG32" i="1" s="1"/>
  <c r="EF33" i="1" a="1"/>
  <c r="EF33" i="1" s="1"/>
  <c r="EG33" i="1" a="1"/>
  <c r="EG33" i="1" s="1"/>
  <c r="EF34" i="1" a="1"/>
  <c r="EF34" i="1" s="1"/>
  <c r="EG34" i="1" a="1"/>
  <c r="EG34" i="1" s="1"/>
  <c r="EF35" i="1" a="1"/>
  <c r="EF35" i="1" s="1"/>
  <c r="EG35" i="1" a="1"/>
  <c r="EG35" i="1" s="1"/>
  <c r="EF7" i="1" a="1"/>
  <c r="EF7" i="1" s="1"/>
  <c r="EG7" i="1" a="1"/>
  <c r="EG7" i="1" s="1"/>
  <c r="EG6" i="1" a="1"/>
  <c r="EG6" i="1" s="1"/>
  <c r="EF6" i="1" a="1"/>
  <c r="EF6" i="1" s="1"/>
  <c r="EH10" i="1" l="1"/>
  <c r="EH9" i="1"/>
  <c r="EH6" i="1"/>
  <c r="EH27" i="1"/>
  <c r="EH21" i="1"/>
  <c r="EH20" i="1"/>
  <c r="EH26" i="1"/>
  <c r="EH17" i="1"/>
  <c r="EH16" i="1"/>
  <c r="EH7" i="1"/>
  <c r="EH12" i="1"/>
  <c r="EH23" i="1"/>
  <c r="EH29" i="1"/>
  <c r="EH35" i="1"/>
  <c r="EH22" i="1"/>
  <c r="EH11" i="1"/>
  <c r="EH34" i="1"/>
  <c r="EH15" i="1"/>
  <c r="EH14" i="1"/>
  <c r="EH25" i="1"/>
  <c r="EH19" i="1"/>
  <c r="EH30" i="1"/>
  <c r="EH24" i="1"/>
  <c r="EH18" i="1"/>
  <c r="EH31" i="1"/>
  <c r="EH28" i="1"/>
  <c r="EH33" i="1"/>
  <c r="EH32" i="1"/>
  <c r="EH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<sst xmlns="http://schemas.openxmlformats.org/spreadsheetml/2006/main" count="245" uniqueCount="113">
  <si>
    <t>Consolidated Financial Statements</t>
  </si>
  <si>
    <t>Acute Hospitals</t>
  </si>
  <si>
    <t>Meritus</t>
  </si>
  <si>
    <t>UMMC</t>
  </si>
  <si>
    <t>Holy Cross</t>
  </si>
  <si>
    <t>Frederick Memorial</t>
  </si>
  <si>
    <t>Mercy</t>
  </si>
  <si>
    <t xml:space="preserve">Johns Hopkins </t>
  </si>
  <si>
    <t>St. Agnes</t>
  </si>
  <si>
    <t>Sinai</t>
  </si>
  <si>
    <t>MedStar Franklin Square</t>
  </si>
  <si>
    <t>Garrett County</t>
  </si>
  <si>
    <t xml:space="preserve">MedStar Montgomery </t>
  </si>
  <si>
    <t>Peninsula</t>
  </si>
  <si>
    <t>Suburban</t>
  </si>
  <si>
    <t>Anne Arundel</t>
  </si>
  <si>
    <t>MedStar Union Memorial</t>
  </si>
  <si>
    <t>Western Maryland</t>
  </si>
  <si>
    <t>MedStar St. Mary's</t>
  </si>
  <si>
    <t>Johns Hopkins Bayview</t>
  </si>
  <si>
    <t>Carroll County</t>
  </si>
  <si>
    <t>MedStar Harbor Hospital</t>
  </si>
  <si>
    <t>Calvert Memorial</t>
  </si>
  <si>
    <t>Northwest</t>
  </si>
  <si>
    <t>GBMC</t>
  </si>
  <si>
    <t>Howard County</t>
  </si>
  <si>
    <t>Doctors Community</t>
  </si>
  <si>
    <t>Fort Washington</t>
  </si>
  <si>
    <t>Atlantic General</t>
  </si>
  <si>
    <t>MedStar Southern Maryland</t>
  </si>
  <si>
    <t>Levindale</t>
  </si>
  <si>
    <t>MedStar Good Samaritan</t>
  </si>
  <si>
    <t>Shady Grove</t>
  </si>
  <si>
    <t>Hospital</t>
  </si>
  <si>
    <t>Year To Date "Month"</t>
  </si>
  <si>
    <t>Line Code</t>
  </si>
  <si>
    <t>Category</t>
  </si>
  <si>
    <t>Regulated</t>
  </si>
  <si>
    <t>Unregulated</t>
  </si>
  <si>
    <t>Total</t>
  </si>
  <si>
    <t>A</t>
  </si>
  <si>
    <t xml:space="preserve"> Inpatient Revenues</t>
  </si>
  <si>
    <t>B</t>
  </si>
  <si>
    <t xml:space="preserve"> Outpatient Revenues</t>
  </si>
  <si>
    <t>C</t>
  </si>
  <si>
    <t xml:space="preserve"> Gross Patient Revenues, (A+B)</t>
  </si>
  <si>
    <t>D</t>
  </si>
  <si>
    <t xml:space="preserve"> Inpatient Charity Care</t>
  </si>
  <si>
    <t>D1</t>
  </si>
  <si>
    <t xml:space="preserve"> Inpatient Bad Debts</t>
  </si>
  <si>
    <t>E</t>
  </si>
  <si>
    <t xml:space="preserve"> Outpatient Charity Care</t>
  </si>
  <si>
    <t>E1</t>
  </si>
  <si>
    <t xml:space="preserve"> Outpatient Bad Debts</t>
  </si>
  <si>
    <t>F</t>
  </si>
  <si>
    <t xml:space="preserve"> Inpatient Hscrc Approved Discounts &amp; Differentials</t>
  </si>
  <si>
    <t>F1</t>
  </si>
  <si>
    <t xml:space="preserve"> Inpatient Denials</t>
  </si>
  <si>
    <t>F2</t>
  </si>
  <si>
    <t xml:space="preserve"> Inpatient Admin., Courtesy, Policy, &amp; Other Disc. &amp; Adj.</t>
  </si>
  <si>
    <t>F3</t>
  </si>
  <si>
    <t xml:space="preserve"> Outpatient Hscrc Approved Discounts &amp; Differentials</t>
  </si>
  <si>
    <t>F4</t>
  </si>
  <si>
    <t xml:space="preserve"> Outpatient Denials</t>
  </si>
  <si>
    <t>F5</t>
  </si>
  <si>
    <t xml:space="preserve"> Outpatient Admin.,Courtesy,Policy &amp; Other Disc.&amp; Adj.</t>
  </si>
  <si>
    <t>F6</t>
  </si>
  <si>
    <t xml:space="preserve"> Total Disc.,Diffs, Denials &amp; Adj.  (F+F1+F2+F3+F4+F5)</t>
  </si>
  <si>
    <t>G</t>
  </si>
  <si>
    <t xml:space="preserve"> Deductions From Revenue, (D+D1+E+E1+F6)</t>
  </si>
  <si>
    <t>H</t>
  </si>
  <si>
    <t xml:space="preserve"> Net Patient Revenues, (C-G)</t>
  </si>
  <si>
    <t>I</t>
  </si>
  <si>
    <t xml:space="preserve"> Other Operating Revenues</t>
  </si>
  <si>
    <t>J</t>
  </si>
  <si>
    <t xml:space="preserve"> Net Operating Revenues, (H+I)</t>
  </si>
  <si>
    <t>OPERATING EXPENSES:</t>
  </si>
  <si>
    <t>K</t>
  </si>
  <si>
    <t xml:space="preserve"> Salaries &amp; Wages</t>
  </si>
  <si>
    <t>L</t>
  </si>
  <si>
    <t xml:space="preserve"> Employee Benefits</t>
  </si>
  <si>
    <t>M</t>
  </si>
  <si>
    <t xml:space="preserve"> Other Operating Expenses</t>
  </si>
  <si>
    <t>N</t>
  </si>
  <si>
    <t xml:space="preserve"> Oper Exp (Excluding Depr &amp; Int), (K+L+M)</t>
  </si>
  <si>
    <t>O</t>
  </si>
  <si>
    <t xml:space="preserve"> Interest</t>
  </si>
  <si>
    <t>P</t>
  </si>
  <si>
    <t xml:space="preserve"> Depreciation &amp; Amortization</t>
  </si>
  <si>
    <t>Q</t>
  </si>
  <si>
    <t xml:space="preserve"> Total Operating Expense, (N+O+P)</t>
  </si>
  <si>
    <t>R</t>
  </si>
  <si>
    <t xml:space="preserve"> Excess(Def) Opr Revenues Over Exp, (J - Q)</t>
  </si>
  <si>
    <t>S</t>
  </si>
  <si>
    <t xml:space="preserve"> Nonoperating Revenues </t>
  </si>
  <si>
    <t>T</t>
  </si>
  <si>
    <t xml:space="preserve"> Nonoperating  Expenses</t>
  </si>
  <si>
    <t>U</t>
  </si>
  <si>
    <t xml:space="preserve"> Excess (Deficit) Revenue Over Expenses (R+S-T)</t>
  </si>
  <si>
    <t>UM-Capital Region</t>
  </si>
  <si>
    <t>Adventist White Oak</t>
  </si>
  <si>
    <t>UM-Chestertown</t>
  </si>
  <si>
    <t>ChristianaCare, Union</t>
  </si>
  <si>
    <t>UM-Charles Regional</t>
  </si>
  <si>
    <t>UM-Easton</t>
  </si>
  <si>
    <t>UM-Midtown</t>
  </si>
  <si>
    <t>UM-Baltimore Washington</t>
  </si>
  <si>
    <t>UM-Upper Chesapeake</t>
  </si>
  <si>
    <t>UM-St Joseph</t>
  </si>
  <si>
    <t>Holy Cross Germantown</t>
  </si>
  <si>
    <t>UM-Rehab and Ortho</t>
  </si>
  <si>
    <t>UM-Shock Trauma</t>
  </si>
  <si>
    <t>ACUTE HOSPITALS - INDUSTRY TOTALS FROM JULY 2024-FEBRUARY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</si>
</sst>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0"/>
      <name val="Arial CE"/>
      <family val="2"/>
      <charset val="238"/>
    </font>
    <font>
      <b/>
      <sz val="10"/>
      <name val="Arial CE"/>
      <family val="2"/>
      <charset val="238"/>
    </font>
    <font>
      <b/>
      <u/>
      <sz val="10"/>
      <color rgb="FFFF0000"/>
      <name val="Arial CE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5" fillId="0" borderId="0"/>
  </cellStyleXfs>
  <cellXfs count="39">
    <xf numFmtId="0" fontId="0" fillId="0" borderId="0" xfId="0"/>
    <xf numFmtId="0" fontId="2" fillId="0" borderId="0" xfId="1" applyFont="1"/>
    <xf numFmtId="37" fontId="3" fillId="0" borderId="0" xfId="1" applyNumberFormat="1" applyFont="1"/>
    <xf numFmtId="37" fontId="2" fillId="0" borderId="0" xfId="1" applyNumberFormat="1" applyFont="1"/>
    <xf numFmtId="37" fontId="3" fillId="0" borderId="1" xfId="1" applyNumberFormat="1" applyFont="1" applyBorder="1"/>
    <xf numFmtId="37" fontId="4" fillId="0" borderId="0" xfId="1" applyNumberFormat="1" applyFont="1"/>
    <xf numFmtId="37" fontId="3" fillId="0" borderId="2" xfId="1" applyNumberFormat="1" applyFont="1" applyBorder="1" applyAlignment="1">
      <alignment horizontal="centerContinuous" wrapText="1"/>
    </xf>
    <xf numFmtId="37" fontId="3" fillId="0" borderId="3" xfId="1" applyNumberFormat="1" applyFont="1" applyBorder="1" applyAlignment="1">
      <alignment horizontal="centerContinuous" wrapText="1"/>
    </xf>
    <xf numFmtId="37" fontId="3" fillId="0" borderId="4" xfId="1" applyNumberFormat="1" applyFont="1" applyBorder="1" applyAlignment="1">
      <alignment horizontal="centerContinuous" wrapText="1"/>
    </xf>
    <xf numFmtId="37" fontId="3" fillId="0" borderId="5" xfId="1" applyNumberFormat="1" applyFont="1" applyBorder="1" applyAlignment="1">
      <alignment horizontal="centerContinuous" wrapText="1"/>
    </xf>
    <xf numFmtId="37" fontId="3" fillId="0" borderId="6" xfId="1" applyNumberFormat="1" applyFont="1" applyBorder="1" applyAlignment="1">
      <alignment horizontal="centerContinuous" wrapText="1"/>
    </xf>
    <xf numFmtId="37" fontId="3" fillId="0" borderId="7" xfId="1" applyNumberFormat="1" applyFont="1" applyBorder="1" applyAlignment="1">
      <alignment horizontal="centerContinuous" wrapText="1"/>
    </xf>
    <xf numFmtId="0" fontId="2" fillId="2" borderId="5" xfId="1" applyFont="1" applyFill="1" applyBorder="1"/>
    <xf numFmtId="37" fontId="2" fillId="2" borderId="6" xfId="1" applyNumberFormat="1" applyFont="1" applyFill="1" applyBorder="1"/>
    <xf numFmtId="37" fontId="2" fillId="2" borderId="7" xfId="1" applyNumberFormat="1" applyFont="1" applyFill="1" applyBorder="1"/>
    <xf numFmtId="0" fontId="2" fillId="2" borderId="6" xfId="1" applyFont="1" applyFill="1" applyBorder="1"/>
    <xf numFmtId="0" fontId="2" fillId="2" borderId="7" xfId="1" applyFont="1" applyFill="1" applyBorder="1"/>
    <xf numFmtId="37" fontId="2" fillId="2" borderId="6" xfId="1" applyNumberFormat="1" applyFont="1" applyFill="1" applyBorder="1" applyAlignment="1">
      <alignment horizontal="centerContinuous"/>
    </xf>
    <xf numFmtId="37" fontId="2" fillId="2" borderId="7" xfId="1" applyNumberFormat="1" applyFont="1" applyFill="1" applyBorder="1" applyAlignment="1">
      <alignment horizontal="centerContinuous"/>
    </xf>
    <xf numFmtId="0" fontId="2" fillId="2" borderId="8" xfId="1" applyFont="1" applyFill="1" applyBorder="1" applyAlignment="1">
      <alignment wrapText="1"/>
    </xf>
    <xf numFmtId="37" fontId="2" fillId="2" borderId="9" xfId="1" applyNumberFormat="1" applyFont="1" applyFill="1" applyBorder="1" applyAlignment="1">
      <alignment wrapText="1"/>
    </xf>
    <xf numFmtId="37" fontId="2" fillId="2" borderId="10" xfId="1" applyNumberFormat="1" applyFont="1" applyFill="1" applyBorder="1" applyAlignment="1">
      <alignment horizontal="center"/>
    </xf>
    <xf numFmtId="37" fontId="2" fillId="2" borderId="8" xfId="1" applyNumberFormat="1" applyFont="1" applyFill="1" applyBorder="1" applyAlignment="1">
      <alignment horizontal="center"/>
    </xf>
    <xf numFmtId="37" fontId="2" fillId="2" borderId="9" xfId="1" applyNumberFormat="1" applyFont="1" applyFill="1" applyBorder="1" applyAlignment="1">
      <alignment horizontal="center"/>
    </xf>
    <xf numFmtId="0" fontId="3" fillId="3" borderId="5" xfId="1" applyFont="1" applyFill="1" applyBorder="1"/>
    <xf numFmtId="37" fontId="3" fillId="3" borderId="6" xfId="1" applyNumberFormat="1" applyFont="1" applyFill="1" applyBorder="1"/>
    <xf numFmtId="37" fontId="3" fillId="3" borderId="7" xfId="1" applyNumberFormat="1" applyFont="1" applyFill="1" applyBorder="1"/>
    <xf numFmtId="37" fontId="3" fillId="3" borderId="11" xfId="1" applyNumberFormat="1" applyFont="1" applyFill="1" applyBorder="1"/>
    <xf numFmtId="37" fontId="3" fillId="3" borderId="0" xfId="1" applyNumberFormat="1" applyFont="1" applyFill="1"/>
    <xf numFmtId="37" fontId="3" fillId="3" borderId="1" xfId="1" applyNumberFormat="1" applyFont="1" applyFill="1" applyBorder="1"/>
    <xf numFmtId="37" fontId="3" fillId="3" borderId="5" xfId="1" applyNumberFormat="1" applyFont="1" applyFill="1" applyBorder="1"/>
    <xf numFmtId="37" fontId="3" fillId="3" borderId="12" xfId="1" applyNumberFormat="1" applyFont="1" applyFill="1" applyBorder="1"/>
    <xf numFmtId="0" fontId="3" fillId="3" borderId="11" xfId="1" applyFont="1" applyFill="1" applyBorder="1"/>
    <xf numFmtId="37" fontId="3" fillId="3" borderId="13" xfId="1" applyNumberFormat="1" applyFont="1" applyFill="1" applyBorder="1"/>
    <xf numFmtId="0" fontId="3" fillId="3" borderId="8" xfId="1" applyFont="1" applyFill="1" applyBorder="1"/>
    <xf numFmtId="37" fontId="3" fillId="3" borderId="9" xfId="1" applyNumberFormat="1" applyFont="1" applyFill="1" applyBorder="1"/>
    <xf numFmtId="37" fontId="3" fillId="3" borderId="10" xfId="1" applyNumberFormat="1" applyFont="1" applyFill="1" applyBorder="1"/>
    <xf numFmtId="0" fontId="3" fillId="0" borderId="0" xfId="1" applyFont="1"/>
    <xf numFmtId="37" fontId="3" fillId="3" borderId="8" xfId="1" applyNumberFormat="1" applyFont="1" applyFill="1" applyBorder="1"/>
  </cellXfs>
  <cellStyles count="4">
    <cellStyle name="Normal" xfId="0" builtinId="0"/>
    <cellStyle name="Normal 3 2" xfId="2" xr:uid="{D1D79DFE-6311-456F-B4E3-2AFF6B70CEFC}"/>
    <cellStyle name="Normal 9 2" xfId="3" xr:uid="{5D3CF954-6A83-44CF-AFC9-0EA9AE188BA6}"/>
    <cellStyle name="Normal_Consolidated FinStmts" xfId="1" xr:uid="{95C102D4-4E4A-4561-B913-B5001BAF19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CE356-C6C6-4D6E-AB1F-B3A32B743BC5}">
  <sheetPr>
    <pageSetUpPr fitToPage="1"/>
  </sheetPr>
  <dimension ref="A1:EH35"/>
  <sheetViews>
    <sheetView tabSelected="1" view="pageBreakPreview" zoomScaleNormal="100" zoomScaleSheetLayoutView="100" workbookViewId="0">
      <pane xSplit="3" ySplit="5" topLeftCell="DW6" activePane="bottomRight" state="frozen"/>
      <selection pane="topRight" activeCell="D1" sqref="D1"/>
      <selection pane="bottomLeft" activeCell="A6" sqref="A6"/>
      <selection pane="bottomRight" activeCell="EB11" sqref="EB11"/>
    </sheetView>
  </sheetViews>
  <sheetFormatPr defaultColWidth="9.83984375" defaultRowHeight="23.65" customHeight="1"/>
  <cols>
    <col min="1" max="1" width="5.41796875" style="37" customWidth="1"/>
    <col min="2" max="2" width="9" style="2" customWidth="1"/>
    <col min="3" max="3" width="53.578125" style="2" customWidth="1"/>
    <col min="4" max="135" width="14.83984375" style="2" customWidth="1"/>
    <col min="136" max="136" width="19.578125" style="2" customWidth="1"/>
    <col min="137" max="137" width="14" style="2" customWidth="1"/>
    <col min="138" max="138" width="15.83984375" style="4" customWidth="1"/>
    <col min="139" max="16384" width="9.83984375" style="2"/>
  </cols>
  <sheetData>
    <row r="1" spans="1:138" ht="23.65" customHeight="1">
      <c r="A1" s="1" t="s">
        <v>0</v>
      </c>
    </row>
    <row r="2" spans="1:138" ht="18" customHeight="1">
      <c r="A2" s="1" t="s">
        <v>1</v>
      </c>
      <c r="EF2" s="5"/>
    </row>
    <row r="3" spans="1:138" ht="25.5" customHeight="1">
      <c r="A3" s="3" t="s">
        <v>112</v>
      </c>
      <c r="D3" s="6" t="s">
        <v>2</v>
      </c>
      <c r="E3" s="7"/>
      <c r="F3" s="8"/>
      <c r="G3" s="9" t="s">
        <v>3</v>
      </c>
      <c r="H3" s="10"/>
      <c r="I3" s="11"/>
      <c r="J3" s="9" t="s">
        <v>99</v>
      </c>
      <c r="K3" s="10"/>
      <c r="L3" s="11"/>
      <c r="M3" s="9" t="s">
        <v>4</v>
      </c>
      <c r="N3" s="10"/>
      <c r="O3" s="11"/>
      <c r="P3" s="9" t="s">
        <v>5</v>
      </c>
      <c r="Q3" s="10"/>
      <c r="R3" s="11"/>
      <c r="S3" s="9" t="s">
        <v>6</v>
      </c>
      <c r="T3" s="10"/>
      <c r="U3" s="11"/>
      <c r="V3" s="9" t="s">
        <v>7</v>
      </c>
      <c r="W3" s="10"/>
      <c r="X3" s="11"/>
      <c r="Y3" s="9" t="s">
        <v>8</v>
      </c>
      <c r="Z3" s="10"/>
      <c r="AA3" s="11"/>
      <c r="AB3" s="9" t="s">
        <v>9</v>
      </c>
      <c r="AC3" s="10"/>
      <c r="AD3" s="11"/>
      <c r="AE3" s="9" t="s">
        <v>10</v>
      </c>
      <c r="AF3" s="10"/>
      <c r="AG3" s="11"/>
      <c r="AH3" s="9" t="s">
        <v>100</v>
      </c>
      <c r="AI3" s="10"/>
      <c r="AJ3" s="11"/>
      <c r="AK3" s="9" t="s">
        <v>11</v>
      </c>
      <c r="AL3" s="10"/>
      <c r="AM3" s="11"/>
      <c r="AN3" s="9" t="s">
        <v>12</v>
      </c>
      <c r="AO3" s="10"/>
      <c r="AP3" s="11"/>
      <c r="AQ3" s="9" t="s">
        <v>13</v>
      </c>
      <c r="AR3" s="10"/>
      <c r="AS3" s="11"/>
      <c r="AT3" s="9" t="s">
        <v>14</v>
      </c>
      <c r="AU3" s="10"/>
      <c r="AV3" s="11"/>
      <c r="AW3" s="9" t="s">
        <v>15</v>
      </c>
      <c r="AX3" s="10"/>
      <c r="AY3" s="11"/>
      <c r="AZ3" s="9" t="s">
        <v>16</v>
      </c>
      <c r="BA3" s="10"/>
      <c r="BB3" s="11"/>
      <c r="BC3" s="9" t="s">
        <v>17</v>
      </c>
      <c r="BD3" s="10"/>
      <c r="BE3" s="11"/>
      <c r="BF3" s="9" t="s">
        <v>18</v>
      </c>
      <c r="BG3" s="10"/>
      <c r="BH3" s="11"/>
      <c r="BI3" s="9" t="s">
        <v>19</v>
      </c>
      <c r="BJ3" s="10"/>
      <c r="BK3" s="11"/>
      <c r="BL3" s="9" t="s">
        <v>101</v>
      </c>
      <c r="BM3" s="10"/>
      <c r="BN3" s="11"/>
      <c r="BO3" s="9" t="s">
        <v>102</v>
      </c>
      <c r="BP3" s="10"/>
      <c r="BQ3" s="11"/>
      <c r="BR3" s="9" t="s">
        <v>20</v>
      </c>
      <c r="BS3" s="10"/>
      <c r="BT3" s="11"/>
      <c r="BU3" s="9" t="s">
        <v>21</v>
      </c>
      <c r="BV3" s="10"/>
      <c r="BW3" s="11"/>
      <c r="BX3" s="9" t="s">
        <v>103</v>
      </c>
      <c r="BY3" s="10"/>
      <c r="BZ3" s="11"/>
      <c r="CA3" s="9" t="s">
        <v>104</v>
      </c>
      <c r="CB3" s="10"/>
      <c r="CC3" s="11"/>
      <c r="CD3" s="9" t="s">
        <v>105</v>
      </c>
      <c r="CE3" s="10"/>
      <c r="CF3" s="11"/>
      <c r="CG3" s="9" t="s">
        <v>22</v>
      </c>
      <c r="CH3" s="10"/>
      <c r="CI3" s="11"/>
      <c r="CJ3" s="9" t="s">
        <v>23</v>
      </c>
      <c r="CK3" s="10"/>
      <c r="CL3" s="11"/>
      <c r="CM3" s="9" t="s">
        <v>106</v>
      </c>
      <c r="CN3" s="10"/>
      <c r="CO3" s="11"/>
      <c r="CP3" s="9" t="s">
        <v>24</v>
      </c>
      <c r="CQ3" s="10"/>
      <c r="CR3" s="11"/>
      <c r="CS3" s="9" t="s">
        <v>25</v>
      </c>
      <c r="CT3" s="10"/>
      <c r="CU3" s="11"/>
      <c r="CV3" s="9" t="s">
        <v>107</v>
      </c>
      <c r="CW3" s="10"/>
      <c r="CX3" s="11"/>
      <c r="CY3" s="9" t="s">
        <v>26</v>
      </c>
      <c r="CZ3" s="10"/>
      <c r="DA3" s="11"/>
      <c r="DB3" s="9" t="s">
        <v>27</v>
      </c>
      <c r="DC3" s="10"/>
      <c r="DD3" s="11"/>
      <c r="DE3" s="9" t="s">
        <v>28</v>
      </c>
      <c r="DF3" s="10"/>
      <c r="DG3" s="11"/>
      <c r="DH3" s="9" t="s">
        <v>29</v>
      </c>
      <c r="DI3" s="10"/>
      <c r="DJ3" s="11"/>
      <c r="DK3" s="9" t="s">
        <v>108</v>
      </c>
      <c r="DL3" s="10"/>
      <c r="DM3" s="11"/>
      <c r="DN3" s="9" t="s">
        <v>30</v>
      </c>
      <c r="DO3" s="10"/>
      <c r="DP3" s="11"/>
      <c r="DQ3" s="9" t="s">
        <v>109</v>
      </c>
      <c r="DR3" s="10"/>
      <c r="DS3" s="11"/>
      <c r="DT3" s="9" t="s">
        <v>110</v>
      </c>
      <c r="DU3" s="10"/>
      <c r="DV3" s="11"/>
      <c r="DW3" s="9" t="s">
        <v>31</v>
      </c>
      <c r="DX3" s="10"/>
      <c r="DY3" s="11"/>
      <c r="DZ3" s="9" t="s">
        <v>32</v>
      </c>
      <c r="EA3" s="10"/>
      <c r="EB3" s="11"/>
      <c r="EC3" s="9" t="s">
        <v>111</v>
      </c>
      <c r="ED3" s="10"/>
      <c r="EE3" s="11"/>
      <c r="EF3" s="5"/>
    </row>
    <row r="4" spans="1:138" ht="13.5" customHeight="1">
      <c r="A4" s="12"/>
      <c r="B4" s="13"/>
      <c r="C4" s="14" t="s">
        <v>33</v>
      </c>
      <c r="D4" s="12">
        <v>1</v>
      </c>
      <c r="E4" s="15">
        <v>1</v>
      </c>
      <c r="F4" s="16">
        <v>1</v>
      </c>
      <c r="G4" s="12">
        <v>2</v>
      </c>
      <c r="H4" s="15">
        <v>2</v>
      </c>
      <c r="I4" s="16">
        <v>2</v>
      </c>
      <c r="J4" s="12">
        <v>3</v>
      </c>
      <c r="K4" s="15">
        <v>3</v>
      </c>
      <c r="L4" s="16">
        <v>3</v>
      </c>
      <c r="M4" s="12">
        <v>4</v>
      </c>
      <c r="N4" s="15">
        <v>4</v>
      </c>
      <c r="O4" s="16">
        <v>4</v>
      </c>
      <c r="P4" s="12">
        <v>5</v>
      </c>
      <c r="Q4" s="15">
        <v>5</v>
      </c>
      <c r="R4" s="16">
        <v>5</v>
      </c>
      <c r="S4" s="12">
        <v>8</v>
      </c>
      <c r="T4" s="15">
        <v>8</v>
      </c>
      <c r="U4" s="16">
        <v>8</v>
      </c>
      <c r="V4" s="12">
        <v>9</v>
      </c>
      <c r="W4" s="15">
        <v>9</v>
      </c>
      <c r="X4" s="16">
        <v>9</v>
      </c>
      <c r="Y4" s="12">
        <v>11</v>
      </c>
      <c r="Z4" s="15">
        <v>11</v>
      </c>
      <c r="AA4" s="16">
        <v>11</v>
      </c>
      <c r="AB4" s="12">
        <v>12</v>
      </c>
      <c r="AC4" s="15">
        <v>12</v>
      </c>
      <c r="AD4" s="16">
        <v>12</v>
      </c>
      <c r="AE4" s="12">
        <v>15</v>
      </c>
      <c r="AF4" s="15">
        <v>15</v>
      </c>
      <c r="AG4" s="16">
        <v>15</v>
      </c>
      <c r="AH4" s="12">
        <v>16</v>
      </c>
      <c r="AI4" s="15">
        <v>16</v>
      </c>
      <c r="AJ4" s="16">
        <v>16</v>
      </c>
      <c r="AK4" s="12">
        <v>17</v>
      </c>
      <c r="AL4" s="15">
        <v>17</v>
      </c>
      <c r="AM4" s="16">
        <v>17</v>
      </c>
      <c r="AN4" s="12">
        <v>18</v>
      </c>
      <c r="AO4" s="15">
        <v>18</v>
      </c>
      <c r="AP4" s="16">
        <v>18</v>
      </c>
      <c r="AQ4" s="12">
        <v>19</v>
      </c>
      <c r="AR4" s="15">
        <v>19</v>
      </c>
      <c r="AS4" s="16">
        <v>19</v>
      </c>
      <c r="AT4" s="12">
        <v>22</v>
      </c>
      <c r="AU4" s="15">
        <v>22</v>
      </c>
      <c r="AV4" s="16">
        <v>22</v>
      </c>
      <c r="AW4" s="12">
        <v>23</v>
      </c>
      <c r="AX4" s="15">
        <v>23</v>
      </c>
      <c r="AY4" s="16">
        <v>23</v>
      </c>
      <c r="AZ4" s="12">
        <v>24</v>
      </c>
      <c r="BA4" s="15">
        <v>24</v>
      </c>
      <c r="BB4" s="16">
        <v>24</v>
      </c>
      <c r="BC4" s="12">
        <v>27</v>
      </c>
      <c r="BD4" s="15">
        <v>27</v>
      </c>
      <c r="BE4" s="16">
        <v>27</v>
      </c>
      <c r="BF4" s="12">
        <v>28</v>
      </c>
      <c r="BG4" s="15">
        <v>28</v>
      </c>
      <c r="BH4" s="16">
        <v>28</v>
      </c>
      <c r="BI4" s="12">
        <v>29</v>
      </c>
      <c r="BJ4" s="15">
        <v>29</v>
      </c>
      <c r="BK4" s="16">
        <v>29</v>
      </c>
      <c r="BL4" s="12">
        <v>30</v>
      </c>
      <c r="BM4" s="15">
        <v>30</v>
      </c>
      <c r="BN4" s="16">
        <v>30</v>
      </c>
      <c r="BO4" s="12">
        <v>32</v>
      </c>
      <c r="BP4" s="15">
        <v>32</v>
      </c>
      <c r="BQ4" s="16">
        <v>32</v>
      </c>
      <c r="BR4" s="12">
        <v>33</v>
      </c>
      <c r="BS4" s="15">
        <v>33</v>
      </c>
      <c r="BT4" s="16">
        <v>33</v>
      </c>
      <c r="BU4" s="12">
        <v>34</v>
      </c>
      <c r="BV4" s="15">
        <v>34</v>
      </c>
      <c r="BW4" s="16">
        <v>34</v>
      </c>
      <c r="BX4" s="12">
        <v>35</v>
      </c>
      <c r="BY4" s="15">
        <v>35</v>
      </c>
      <c r="BZ4" s="16">
        <v>35</v>
      </c>
      <c r="CA4" s="12">
        <v>37</v>
      </c>
      <c r="CB4" s="15">
        <v>37</v>
      </c>
      <c r="CC4" s="16">
        <v>37</v>
      </c>
      <c r="CD4" s="12">
        <v>38</v>
      </c>
      <c r="CE4" s="15">
        <v>38</v>
      </c>
      <c r="CF4" s="16">
        <v>38</v>
      </c>
      <c r="CG4" s="12">
        <v>39</v>
      </c>
      <c r="CH4" s="15">
        <v>39</v>
      </c>
      <c r="CI4" s="16">
        <v>39</v>
      </c>
      <c r="CJ4" s="12">
        <v>40</v>
      </c>
      <c r="CK4" s="15">
        <v>40</v>
      </c>
      <c r="CL4" s="16">
        <v>40</v>
      </c>
      <c r="CM4" s="12">
        <v>43</v>
      </c>
      <c r="CN4" s="15">
        <v>43</v>
      </c>
      <c r="CO4" s="16">
        <v>43</v>
      </c>
      <c r="CP4" s="12">
        <v>44</v>
      </c>
      <c r="CQ4" s="15">
        <v>44</v>
      </c>
      <c r="CR4" s="16">
        <v>44</v>
      </c>
      <c r="CS4" s="12">
        <v>48</v>
      </c>
      <c r="CT4" s="15">
        <v>48</v>
      </c>
      <c r="CU4" s="16">
        <v>48</v>
      </c>
      <c r="CV4" s="12">
        <v>49</v>
      </c>
      <c r="CW4" s="15">
        <v>49</v>
      </c>
      <c r="CX4" s="16">
        <v>49</v>
      </c>
      <c r="CY4" s="12">
        <v>51</v>
      </c>
      <c r="CZ4" s="15">
        <v>51</v>
      </c>
      <c r="DA4" s="16">
        <v>51</v>
      </c>
      <c r="DB4" s="12">
        <v>60</v>
      </c>
      <c r="DC4" s="15">
        <v>60</v>
      </c>
      <c r="DD4" s="16">
        <v>60</v>
      </c>
      <c r="DE4" s="12">
        <v>61</v>
      </c>
      <c r="DF4" s="15">
        <v>61</v>
      </c>
      <c r="DG4" s="16">
        <v>61</v>
      </c>
      <c r="DH4" s="12">
        <v>62</v>
      </c>
      <c r="DI4" s="15">
        <v>62</v>
      </c>
      <c r="DJ4" s="16">
        <v>62</v>
      </c>
      <c r="DK4" s="12">
        <v>63</v>
      </c>
      <c r="DL4" s="15">
        <v>63</v>
      </c>
      <c r="DM4" s="16">
        <v>63</v>
      </c>
      <c r="DN4" s="12">
        <v>64</v>
      </c>
      <c r="DO4" s="15">
        <v>64</v>
      </c>
      <c r="DP4" s="16">
        <v>64</v>
      </c>
      <c r="DQ4" s="12">
        <v>65</v>
      </c>
      <c r="DR4" s="15">
        <v>65</v>
      </c>
      <c r="DS4" s="16">
        <v>65</v>
      </c>
      <c r="DT4" s="12">
        <v>2001</v>
      </c>
      <c r="DU4" s="15">
        <v>2001</v>
      </c>
      <c r="DV4" s="16">
        <v>2001</v>
      </c>
      <c r="DW4" s="12">
        <v>2004</v>
      </c>
      <c r="DX4" s="15">
        <v>2004</v>
      </c>
      <c r="DY4" s="16">
        <v>2004</v>
      </c>
      <c r="DZ4" s="12">
        <v>5050</v>
      </c>
      <c r="EA4" s="15">
        <v>5050</v>
      </c>
      <c r="EB4" s="16">
        <v>5050</v>
      </c>
      <c r="EC4" s="12">
        <v>8992</v>
      </c>
      <c r="ED4" s="15">
        <v>8992</v>
      </c>
      <c r="EE4" s="16">
        <v>8992</v>
      </c>
      <c r="EF4" s="17" t="s">
        <v>34</v>
      </c>
      <c r="EG4" s="17"/>
      <c r="EH4" s="18"/>
    </row>
    <row r="5" spans="1:138" ht="24" customHeight="1">
      <c r="A5" s="19"/>
      <c r="B5" s="20" t="s">
        <v>35</v>
      </c>
      <c r="C5" s="21" t="s">
        <v>36</v>
      </c>
      <c r="D5" s="22" t="s">
        <v>37</v>
      </c>
      <c r="E5" s="23" t="s">
        <v>38</v>
      </c>
      <c r="F5" s="21" t="s">
        <v>39</v>
      </c>
      <c r="G5" s="22" t="s">
        <v>37</v>
      </c>
      <c r="H5" s="23" t="s">
        <v>38</v>
      </c>
      <c r="I5" s="21" t="s">
        <v>39</v>
      </c>
      <c r="J5" s="22" t="s">
        <v>37</v>
      </c>
      <c r="K5" s="23" t="s">
        <v>38</v>
      </c>
      <c r="L5" s="21" t="s">
        <v>39</v>
      </c>
      <c r="M5" s="22" t="s">
        <v>37</v>
      </c>
      <c r="N5" s="23" t="s">
        <v>38</v>
      </c>
      <c r="O5" s="21" t="s">
        <v>39</v>
      </c>
      <c r="P5" s="22" t="s">
        <v>37</v>
      </c>
      <c r="Q5" s="23" t="s">
        <v>38</v>
      </c>
      <c r="R5" s="21" t="s">
        <v>39</v>
      </c>
      <c r="S5" s="22" t="s">
        <v>37</v>
      </c>
      <c r="T5" s="23" t="s">
        <v>38</v>
      </c>
      <c r="U5" s="21" t="s">
        <v>39</v>
      </c>
      <c r="V5" s="22" t="s">
        <v>37</v>
      </c>
      <c r="W5" s="23" t="s">
        <v>38</v>
      </c>
      <c r="X5" s="21" t="s">
        <v>39</v>
      </c>
      <c r="Y5" s="22" t="s">
        <v>37</v>
      </c>
      <c r="Z5" s="23" t="s">
        <v>38</v>
      </c>
      <c r="AA5" s="21" t="s">
        <v>39</v>
      </c>
      <c r="AB5" s="22" t="s">
        <v>37</v>
      </c>
      <c r="AC5" s="23" t="s">
        <v>38</v>
      </c>
      <c r="AD5" s="21" t="s">
        <v>39</v>
      </c>
      <c r="AE5" s="22" t="s">
        <v>37</v>
      </c>
      <c r="AF5" s="23" t="s">
        <v>38</v>
      </c>
      <c r="AG5" s="21" t="s">
        <v>39</v>
      </c>
      <c r="AH5" s="22" t="s">
        <v>37</v>
      </c>
      <c r="AI5" s="23" t="s">
        <v>38</v>
      </c>
      <c r="AJ5" s="21" t="s">
        <v>39</v>
      </c>
      <c r="AK5" s="22" t="s">
        <v>37</v>
      </c>
      <c r="AL5" s="23" t="s">
        <v>38</v>
      </c>
      <c r="AM5" s="21" t="s">
        <v>39</v>
      </c>
      <c r="AN5" s="22" t="s">
        <v>37</v>
      </c>
      <c r="AO5" s="23" t="s">
        <v>38</v>
      </c>
      <c r="AP5" s="21" t="s">
        <v>39</v>
      </c>
      <c r="AQ5" s="22" t="s">
        <v>37</v>
      </c>
      <c r="AR5" s="23" t="s">
        <v>38</v>
      </c>
      <c r="AS5" s="21" t="s">
        <v>39</v>
      </c>
      <c r="AT5" s="22" t="s">
        <v>37</v>
      </c>
      <c r="AU5" s="23" t="s">
        <v>38</v>
      </c>
      <c r="AV5" s="21" t="s">
        <v>39</v>
      </c>
      <c r="AW5" s="22" t="s">
        <v>37</v>
      </c>
      <c r="AX5" s="23" t="s">
        <v>38</v>
      </c>
      <c r="AY5" s="21" t="s">
        <v>39</v>
      </c>
      <c r="AZ5" s="22" t="s">
        <v>37</v>
      </c>
      <c r="BA5" s="23" t="s">
        <v>38</v>
      </c>
      <c r="BB5" s="21" t="s">
        <v>39</v>
      </c>
      <c r="BC5" s="22" t="s">
        <v>37</v>
      </c>
      <c r="BD5" s="23" t="s">
        <v>38</v>
      </c>
      <c r="BE5" s="21" t="s">
        <v>39</v>
      </c>
      <c r="BF5" s="22" t="s">
        <v>37</v>
      </c>
      <c r="BG5" s="23" t="s">
        <v>38</v>
      </c>
      <c r="BH5" s="21" t="s">
        <v>39</v>
      </c>
      <c r="BI5" s="22" t="s">
        <v>37</v>
      </c>
      <c r="BJ5" s="23" t="s">
        <v>38</v>
      </c>
      <c r="BK5" s="21" t="s">
        <v>39</v>
      </c>
      <c r="BL5" s="22" t="s">
        <v>37</v>
      </c>
      <c r="BM5" s="23" t="s">
        <v>38</v>
      </c>
      <c r="BN5" s="21" t="s">
        <v>39</v>
      </c>
      <c r="BO5" s="22" t="s">
        <v>37</v>
      </c>
      <c r="BP5" s="23" t="s">
        <v>38</v>
      </c>
      <c r="BQ5" s="21" t="s">
        <v>39</v>
      </c>
      <c r="BR5" s="22" t="s">
        <v>37</v>
      </c>
      <c r="BS5" s="23" t="s">
        <v>38</v>
      </c>
      <c r="BT5" s="21" t="s">
        <v>39</v>
      </c>
      <c r="BU5" s="22" t="s">
        <v>37</v>
      </c>
      <c r="BV5" s="23" t="s">
        <v>38</v>
      </c>
      <c r="BW5" s="21" t="s">
        <v>39</v>
      </c>
      <c r="BX5" s="22" t="s">
        <v>37</v>
      </c>
      <c r="BY5" s="23" t="s">
        <v>38</v>
      </c>
      <c r="BZ5" s="21" t="s">
        <v>39</v>
      </c>
      <c r="CA5" s="22" t="s">
        <v>37</v>
      </c>
      <c r="CB5" s="23" t="s">
        <v>38</v>
      </c>
      <c r="CC5" s="21" t="s">
        <v>39</v>
      </c>
      <c r="CD5" s="22" t="s">
        <v>37</v>
      </c>
      <c r="CE5" s="23" t="s">
        <v>38</v>
      </c>
      <c r="CF5" s="21" t="s">
        <v>39</v>
      </c>
      <c r="CG5" s="22" t="s">
        <v>37</v>
      </c>
      <c r="CH5" s="23" t="s">
        <v>38</v>
      </c>
      <c r="CI5" s="21" t="s">
        <v>39</v>
      </c>
      <c r="CJ5" s="22" t="s">
        <v>37</v>
      </c>
      <c r="CK5" s="23" t="s">
        <v>38</v>
      </c>
      <c r="CL5" s="21" t="s">
        <v>39</v>
      </c>
      <c r="CM5" s="22" t="s">
        <v>37</v>
      </c>
      <c r="CN5" s="23" t="s">
        <v>38</v>
      </c>
      <c r="CO5" s="21" t="s">
        <v>39</v>
      </c>
      <c r="CP5" s="22" t="s">
        <v>37</v>
      </c>
      <c r="CQ5" s="23" t="s">
        <v>38</v>
      </c>
      <c r="CR5" s="21" t="s">
        <v>39</v>
      </c>
      <c r="CS5" s="22" t="s">
        <v>37</v>
      </c>
      <c r="CT5" s="23" t="s">
        <v>38</v>
      </c>
      <c r="CU5" s="21" t="s">
        <v>39</v>
      </c>
      <c r="CV5" s="22" t="s">
        <v>37</v>
      </c>
      <c r="CW5" s="23" t="s">
        <v>38</v>
      </c>
      <c r="CX5" s="21" t="s">
        <v>39</v>
      </c>
      <c r="CY5" s="22" t="s">
        <v>37</v>
      </c>
      <c r="CZ5" s="23" t="s">
        <v>38</v>
      </c>
      <c r="DA5" s="21" t="s">
        <v>39</v>
      </c>
      <c r="DB5" s="22" t="s">
        <v>37</v>
      </c>
      <c r="DC5" s="23" t="s">
        <v>38</v>
      </c>
      <c r="DD5" s="21" t="s">
        <v>39</v>
      </c>
      <c r="DE5" s="22" t="s">
        <v>37</v>
      </c>
      <c r="DF5" s="23" t="s">
        <v>38</v>
      </c>
      <c r="DG5" s="21" t="s">
        <v>39</v>
      </c>
      <c r="DH5" s="22" t="s">
        <v>37</v>
      </c>
      <c r="DI5" s="23" t="s">
        <v>38</v>
      </c>
      <c r="DJ5" s="21" t="s">
        <v>39</v>
      </c>
      <c r="DK5" s="22" t="s">
        <v>37</v>
      </c>
      <c r="DL5" s="23" t="s">
        <v>38</v>
      </c>
      <c r="DM5" s="21" t="s">
        <v>39</v>
      </c>
      <c r="DN5" s="22" t="s">
        <v>37</v>
      </c>
      <c r="DO5" s="23" t="s">
        <v>38</v>
      </c>
      <c r="DP5" s="21" t="s">
        <v>39</v>
      </c>
      <c r="DQ5" s="22" t="s">
        <v>37</v>
      </c>
      <c r="DR5" s="23" t="s">
        <v>38</v>
      </c>
      <c r="DS5" s="21" t="s">
        <v>39</v>
      </c>
      <c r="DT5" s="22" t="s">
        <v>37</v>
      </c>
      <c r="DU5" s="23" t="s">
        <v>38</v>
      </c>
      <c r="DV5" s="21" t="s">
        <v>39</v>
      </c>
      <c r="DW5" s="22" t="s">
        <v>37</v>
      </c>
      <c r="DX5" s="23" t="s">
        <v>38</v>
      </c>
      <c r="DY5" s="21" t="s">
        <v>39</v>
      </c>
      <c r="DZ5" s="22" t="s">
        <v>37</v>
      </c>
      <c r="EA5" s="23" t="s">
        <v>38</v>
      </c>
      <c r="EB5" s="21" t="s">
        <v>39</v>
      </c>
      <c r="EC5" s="22" t="s">
        <v>37</v>
      </c>
      <c r="ED5" s="23" t="s">
        <v>38</v>
      </c>
      <c r="EE5" s="21" t="s">
        <v>39</v>
      </c>
      <c r="EF5" s="23" t="s">
        <v>37</v>
      </c>
      <c r="EG5" s="23" t="s">
        <v>38</v>
      </c>
      <c r="EH5" s="21" t="s">
        <v>39</v>
      </c>
    </row>
    <row r="6" spans="1:138" ht="23.65" customHeight="1">
      <c r="A6" s="24"/>
      <c r="B6" s="25" t="s">
        <v>40</v>
      </c>
      <c r="C6" s="26" t="s">
        <v>41</v>
      </c>
      <c r="D6" s="30">
        <v>194813778</v>
      </c>
      <c r="E6" s="25">
        <v>0</v>
      </c>
      <c r="F6" s="29">
        <v>194813778</v>
      </c>
      <c r="G6" s="30">
        <v>918066333</v>
      </c>
      <c r="H6" s="25">
        <v>2046825</v>
      </c>
      <c r="I6" s="29">
        <v>920113158</v>
      </c>
      <c r="J6" s="30">
        <v>235307285</v>
      </c>
      <c r="K6" s="25">
        <v>59135</v>
      </c>
      <c r="L6" s="29">
        <v>235366420</v>
      </c>
      <c r="M6" s="30">
        <v>310717769</v>
      </c>
      <c r="N6" s="25">
        <v>6261468</v>
      </c>
      <c r="O6" s="29">
        <v>316979237</v>
      </c>
      <c r="P6" s="30">
        <v>175752765</v>
      </c>
      <c r="Q6" s="25">
        <v>0</v>
      </c>
      <c r="R6" s="29">
        <v>175752765</v>
      </c>
      <c r="S6" s="30">
        <v>164450395</v>
      </c>
      <c r="T6" s="25">
        <v>0</v>
      </c>
      <c r="U6" s="29">
        <v>164450395</v>
      </c>
      <c r="V6" s="30">
        <v>1278267000</v>
      </c>
      <c r="W6" s="25">
        <v>194000</v>
      </c>
      <c r="X6" s="29">
        <v>1278461000</v>
      </c>
      <c r="Y6" s="30">
        <v>172233270</v>
      </c>
      <c r="Z6" s="25">
        <v>0</v>
      </c>
      <c r="AA6" s="29">
        <v>172233270</v>
      </c>
      <c r="AB6" s="30">
        <v>351549426</v>
      </c>
      <c r="AC6" s="25">
        <v>0</v>
      </c>
      <c r="AD6" s="29">
        <v>351549426</v>
      </c>
      <c r="AE6" s="30">
        <v>272323414</v>
      </c>
      <c r="AF6" s="25">
        <v>52546756</v>
      </c>
      <c r="AG6" s="29">
        <v>324870170</v>
      </c>
      <c r="AH6" s="30">
        <v>177072602</v>
      </c>
      <c r="AI6" s="25">
        <v>365622</v>
      </c>
      <c r="AJ6" s="29">
        <v>177438224</v>
      </c>
      <c r="AK6" s="30">
        <v>19454963</v>
      </c>
      <c r="AL6" s="25">
        <v>1371257</v>
      </c>
      <c r="AM6" s="29">
        <v>20826220</v>
      </c>
      <c r="AN6" s="30">
        <v>72205777</v>
      </c>
      <c r="AO6" s="25">
        <v>16990125</v>
      </c>
      <c r="AP6" s="29">
        <v>89195902</v>
      </c>
      <c r="AQ6" s="30">
        <v>252100850</v>
      </c>
      <c r="AR6" s="25">
        <v>0</v>
      </c>
      <c r="AS6" s="29">
        <v>252100850</v>
      </c>
      <c r="AT6" s="30">
        <v>179304000</v>
      </c>
      <c r="AU6" s="25">
        <v>0</v>
      </c>
      <c r="AV6" s="29">
        <v>179304000</v>
      </c>
      <c r="AW6" s="30">
        <v>298567141</v>
      </c>
      <c r="AX6" s="25">
        <v>0</v>
      </c>
      <c r="AY6" s="29">
        <v>298567141</v>
      </c>
      <c r="AZ6" s="30">
        <v>209581022</v>
      </c>
      <c r="BA6" s="25">
        <v>28296980</v>
      </c>
      <c r="BB6" s="29">
        <v>237878002</v>
      </c>
      <c r="BC6" s="30">
        <v>138021481</v>
      </c>
      <c r="BD6" s="25">
        <v>0</v>
      </c>
      <c r="BE6" s="29">
        <v>138021481</v>
      </c>
      <c r="BF6" s="30">
        <v>66001823</v>
      </c>
      <c r="BG6" s="25">
        <v>9995920</v>
      </c>
      <c r="BH6" s="29">
        <v>75997743</v>
      </c>
      <c r="BI6" s="30">
        <v>343906000</v>
      </c>
      <c r="BJ6" s="25">
        <v>0</v>
      </c>
      <c r="BK6" s="29">
        <v>343906000</v>
      </c>
      <c r="BL6" s="30">
        <v>8653955</v>
      </c>
      <c r="BM6" s="25">
        <v>0</v>
      </c>
      <c r="BN6" s="29">
        <v>8653955</v>
      </c>
      <c r="BO6" s="30">
        <v>74583265</v>
      </c>
      <c r="BP6" s="25">
        <v>0</v>
      </c>
      <c r="BQ6" s="29">
        <v>74583265</v>
      </c>
      <c r="BR6" s="30">
        <v>114746469</v>
      </c>
      <c r="BS6" s="25">
        <v>0</v>
      </c>
      <c r="BT6" s="29">
        <v>114746469</v>
      </c>
      <c r="BU6" s="30">
        <v>101285131</v>
      </c>
      <c r="BV6" s="25">
        <v>14664666</v>
      </c>
      <c r="BW6" s="29">
        <v>115949797</v>
      </c>
      <c r="BX6" s="30">
        <v>75527991</v>
      </c>
      <c r="BY6" s="25">
        <v>96000</v>
      </c>
      <c r="BZ6" s="29">
        <v>75623991</v>
      </c>
      <c r="CA6" s="30">
        <v>108519198</v>
      </c>
      <c r="CB6" s="25">
        <v>62706</v>
      </c>
      <c r="CC6" s="29">
        <v>108581904</v>
      </c>
      <c r="CD6" s="30">
        <v>103094696</v>
      </c>
      <c r="CE6" s="25">
        <v>0</v>
      </c>
      <c r="CF6" s="29">
        <v>103094696</v>
      </c>
      <c r="CG6" s="30">
        <v>60535783</v>
      </c>
      <c r="CH6" s="25">
        <v>0</v>
      </c>
      <c r="CI6" s="29">
        <v>60535783</v>
      </c>
      <c r="CJ6" s="30">
        <v>119264101</v>
      </c>
      <c r="CK6" s="25">
        <v>0</v>
      </c>
      <c r="CL6" s="29">
        <v>119264101</v>
      </c>
      <c r="CM6" s="30">
        <v>228306655</v>
      </c>
      <c r="CN6" s="25">
        <v>196618</v>
      </c>
      <c r="CO6" s="29">
        <v>228503273</v>
      </c>
      <c r="CP6" s="30">
        <v>188200223</v>
      </c>
      <c r="CQ6" s="25">
        <v>70606749</v>
      </c>
      <c r="CR6" s="29">
        <v>258806972</v>
      </c>
      <c r="CS6" s="30">
        <v>164603000</v>
      </c>
      <c r="CT6" s="25">
        <v>0</v>
      </c>
      <c r="CU6" s="29">
        <v>164603000</v>
      </c>
      <c r="CV6" s="30">
        <v>185063766</v>
      </c>
      <c r="CW6" s="25">
        <v>424209</v>
      </c>
      <c r="CX6" s="29">
        <v>185487975</v>
      </c>
      <c r="CY6" s="30">
        <v>131288820</v>
      </c>
      <c r="CZ6" s="25">
        <v>0</v>
      </c>
      <c r="DA6" s="29">
        <v>131288820</v>
      </c>
      <c r="DB6" s="30">
        <v>24272319</v>
      </c>
      <c r="DC6" s="25">
        <v>25223</v>
      </c>
      <c r="DD6" s="29">
        <v>24297542</v>
      </c>
      <c r="DE6" s="30">
        <v>33734961</v>
      </c>
      <c r="DF6" s="25">
        <v>0</v>
      </c>
      <c r="DG6" s="29">
        <v>33734961</v>
      </c>
      <c r="DH6" s="30">
        <v>142104637</v>
      </c>
      <c r="DI6" s="25">
        <v>22296820</v>
      </c>
      <c r="DJ6" s="29">
        <v>164401457</v>
      </c>
      <c r="DK6" s="30">
        <v>215454122</v>
      </c>
      <c r="DL6" s="25">
        <v>0</v>
      </c>
      <c r="DM6" s="29">
        <v>215454122</v>
      </c>
      <c r="DN6" s="30">
        <v>45230847</v>
      </c>
      <c r="DO6" s="25">
        <v>24938286</v>
      </c>
      <c r="DP6" s="29">
        <v>70169133</v>
      </c>
      <c r="DQ6" s="30">
        <v>70407487</v>
      </c>
      <c r="DR6" s="25">
        <v>1024060</v>
      </c>
      <c r="DS6" s="29">
        <v>71431547</v>
      </c>
      <c r="DT6" s="30">
        <v>63297898</v>
      </c>
      <c r="DU6" s="25">
        <v>0</v>
      </c>
      <c r="DV6" s="29">
        <v>63297898</v>
      </c>
      <c r="DW6" s="30">
        <v>138544882</v>
      </c>
      <c r="DX6" s="25">
        <v>22738192</v>
      </c>
      <c r="DY6" s="29">
        <v>161283074</v>
      </c>
      <c r="DZ6" s="30">
        <v>247885363</v>
      </c>
      <c r="EA6" s="25">
        <v>3361431</v>
      </c>
      <c r="EB6" s="29">
        <v>251246794</v>
      </c>
      <c r="EC6" s="30">
        <v>169577269</v>
      </c>
      <c r="ED6" s="25">
        <v>0</v>
      </c>
      <c r="EE6" s="29">
        <v>169577269</v>
      </c>
      <c r="EF6" s="30" cm="1">
        <f t="array" ref="EF6">SUMPRODUCT((D6:EE6)*($D$5:$EE$5="Regulated"))</f>
        <v>8643879932</v>
      </c>
      <c r="EG6" s="30" cm="1">
        <f t="array" ref="EG6">SUMPRODUCT((D6:EE6)*($D$5:$EE$5="Unregulated"))</f>
        <v>278563048</v>
      </c>
      <c r="EH6" s="31">
        <f>EF6+EG6</f>
        <v>8922442980</v>
      </c>
    </row>
    <row r="7" spans="1:138" ht="23.65" customHeight="1">
      <c r="A7" s="32"/>
      <c r="B7" s="28" t="s">
        <v>42</v>
      </c>
      <c r="C7" s="29" t="s">
        <v>43</v>
      </c>
      <c r="D7" s="27">
        <v>156748497</v>
      </c>
      <c r="E7" s="28">
        <v>91512435</v>
      </c>
      <c r="F7" s="29">
        <v>248260932</v>
      </c>
      <c r="G7" s="27">
        <v>409005554</v>
      </c>
      <c r="H7" s="28">
        <v>15879912</v>
      </c>
      <c r="I7" s="29">
        <v>424885466</v>
      </c>
      <c r="J7" s="27">
        <v>83722480</v>
      </c>
      <c r="K7" s="28">
        <v>3018888</v>
      </c>
      <c r="L7" s="29">
        <v>86741368</v>
      </c>
      <c r="M7" s="27">
        <v>113512523</v>
      </c>
      <c r="N7" s="28">
        <v>32541492</v>
      </c>
      <c r="O7" s="29">
        <v>146054015</v>
      </c>
      <c r="P7" s="27">
        <v>127737308</v>
      </c>
      <c r="Q7" s="28">
        <v>41423278</v>
      </c>
      <c r="R7" s="29">
        <v>169160586</v>
      </c>
      <c r="S7" s="27">
        <v>313390929</v>
      </c>
      <c r="T7" s="28">
        <v>797313</v>
      </c>
      <c r="U7" s="29">
        <v>314188242</v>
      </c>
      <c r="V7" s="27">
        <v>870828000</v>
      </c>
      <c r="W7" s="28">
        <v>15217000</v>
      </c>
      <c r="X7" s="29">
        <v>886045000</v>
      </c>
      <c r="Y7" s="27">
        <v>197511531</v>
      </c>
      <c r="Z7" s="28">
        <v>177312430</v>
      </c>
      <c r="AA7" s="29">
        <v>374823961</v>
      </c>
      <c r="AB7" s="27">
        <v>295061158</v>
      </c>
      <c r="AC7" s="28">
        <v>168751633</v>
      </c>
      <c r="AD7" s="29">
        <v>463812791</v>
      </c>
      <c r="AE7" s="27">
        <v>201683630</v>
      </c>
      <c r="AF7" s="28">
        <v>189137481</v>
      </c>
      <c r="AG7" s="29">
        <v>390821111</v>
      </c>
      <c r="AH7" s="27">
        <v>84823824</v>
      </c>
      <c r="AI7" s="28">
        <v>8839693</v>
      </c>
      <c r="AJ7" s="29">
        <v>93663517</v>
      </c>
      <c r="AK7" s="27">
        <v>44637301</v>
      </c>
      <c r="AL7" s="28">
        <v>839849</v>
      </c>
      <c r="AM7" s="29">
        <v>45477150</v>
      </c>
      <c r="AN7" s="27">
        <v>84162247</v>
      </c>
      <c r="AO7" s="28">
        <v>52142499</v>
      </c>
      <c r="AP7" s="29">
        <v>136304746</v>
      </c>
      <c r="AQ7" s="27">
        <v>183058010</v>
      </c>
      <c r="AR7" s="28">
        <v>15064660</v>
      </c>
      <c r="AS7" s="29">
        <v>198122670</v>
      </c>
      <c r="AT7" s="27">
        <v>118723979</v>
      </c>
      <c r="AU7" s="28">
        <v>731056</v>
      </c>
      <c r="AV7" s="29">
        <v>119455035</v>
      </c>
      <c r="AW7" s="27">
        <v>217376178</v>
      </c>
      <c r="AX7" s="28">
        <v>17846517</v>
      </c>
      <c r="AY7" s="29">
        <v>235222695</v>
      </c>
      <c r="AZ7" s="27">
        <v>136384639</v>
      </c>
      <c r="BA7" s="28">
        <v>136123823</v>
      </c>
      <c r="BB7" s="29">
        <v>272508462</v>
      </c>
      <c r="BC7" s="27">
        <v>130069314</v>
      </c>
      <c r="BD7" s="28">
        <v>62130479</v>
      </c>
      <c r="BE7" s="29">
        <v>192199793</v>
      </c>
      <c r="BF7" s="27">
        <v>101427020</v>
      </c>
      <c r="BG7" s="28">
        <v>52504342</v>
      </c>
      <c r="BH7" s="29">
        <v>153931362</v>
      </c>
      <c r="BI7" s="27">
        <v>228545000</v>
      </c>
      <c r="BJ7" s="28">
        <v>3534000</v>
      </c>
      <c r="BK7" s="29">
        <v>232079000</v>
      </c>
      <c r="BL7" s="27">
        <v>30390435</v>
      </c>
      <c r="BM7" s="28">
        <v>2357168</v>
      </c>
      <c r="BN7" s="29">
        <v>32747603</v>
      </c>
      <c r="BO7" s="27">
        <v>67215673</v>
      </c>
      <c r="BP7" s="28">
        <v>35576658</v>
      </c>
      <c r="BQ7" s="29">
        <v>102792331</v>
      </c>
      <c r="BR7" s="27">
        <v>77626348</v>
      </c>
      <c r="BS7" s="28">
        <v>71592854</v>
      </c>
      <c r="BT7" s="29">
        <v>149219202</v>
      </c>
      <c r="BU7" s="27">
        <v>56166234</v>
      </c>
      <c r="BV7" s="28">
        <v>50488621</v>
      </c>
      <c r="BW7" s="29">
        <v>106654855</v>
      </c>
      <c r="BX7" s="27">
        <v>55882379</v>
      </c>
      <c r="BY7" s="28">
        <v>1590472</v>
      </c>
      <c r="BZ7" s="29">
        <v>57472851</v>
      </c>
      <c r="CA7" s="27">
        <v>99795074</v>
      </c>
      <c r="CB7" s="28">
        <v>34492299</v>
      </c>
      <c r="CC7" s="29">
        <v>134287373</v>
      </c>
      <c r="CD7" s="27">
        <v>86793771</v>
      </c>
      <c r="CE7" s="28">
        <v>1898197</v>
      </c>
      <c r="CF7" s="29">
        <v>88691968</v>
      </c>
      <c r="CG7" s="27">
        <v>72795666</v>
      </c>
      <c r="CH7" s="28">
        <v>4121733</v>
      </c>
      <c r="CI7" s="29">
        <v>76917399</v>
      </c>
      <c r="CJ7" s="27">
        <v>94594292</v>
      </c>
      <c r="CK7" s="28">
        <v>26600710</v>
      </c>
      <c r="CL7" s="29">
        <v>121195002</v>
      </c>
      <c r="CM7" s="27">
        <v>138383269</v>
      </c>
      <c r="CN7" s="28">
        <v>6770817</v>
      </c>
      <c r="CO7" s="29">
        <v>145154086</v>
      </c>
      <c r="CP7" s="27">
        <v>167309944</v>
      </c>
      <c r="CQ7" s="28">
        <v>137814034</v>
      </c>
      <c r="CR7" s="29">
        <v>305123978</v>
      </c>
      <c r="CS7" s="27">
        <v>97993200</v>
      </c>
      <c r="CT7" s="28">
        <v>38800</v>
      </c>
      <c r="CU7" s="29">
        <v>98032000</v>
      </c>
      <c r="CV7" s="27">
        <v>126968951</v>
      </c>
      <c r="CW7" s="28">
        <v>136724876</v>
      </c>
      <c r="CX7" s="29">
        <v>263693827</v>
      </c>
      <c r="CY7" s="27">
        <v>81463498</v>
      </c>
      <c r="CZ7" s="28">
        <v>547338</v>
      </c>
      <c r="DA7" s="29">
        <v>82010836</v>
      </c>
      <c r="DB7" s="27">
        <v>20347537</v>
      </c>
      <c r="DC7" s="28">
        <v>2321728</v>
      </c>
      <c r="DD7" s="29">
        <v>22669265</v>
      </c>
      <c r="DE7" s="27">
        <v>60293370</v>
      </c>
      <c r="DF7" s="28">
        <v>52120535</v>
      </c>
      <c r="DG7" s="29">
        <v>112413905</v>
      </c>
      <c r="DH7" s="27">
        <v>96117031</v>
      </c>
      <c r="DI7" s="28">
        <v>107411497</v>
      </c>
      <c r="DJ7" s="29">
        <v>203528528</v>
      </c>
      <c r="DK7" s="27">
        <v>124289671</v>
      </c>
      <c r="DL7" s="28">
        <v>3069070</v>
      </c>
      <c r="DM7" s="29">
        <v>127358741</v>
      </c>
      <c r="DN7" s="27">
        <v>1321257</v>
      </c>
      <c r="DO7" s="28">
        <v>0</v>
      </c>
      <c r="DP7" s="29">
        <v>1321257</v>
      </c>
      <c r="DQ7" s="27">
        <v>49913937</v>
      </c>
      <c r="DR7" s="28">
        <v>3365344</v>
      </c>
      <c r="DS7" s="29">
        <v>53279281</v>
      </c>
      <c r="DT7" s="27">
        <v>40204277</v>
      </c>
      <c r="DU7" s="28">
        <v>750620</v>
      </c>
      <c r="DV7" s="29">
        <v>40954897</v>
      </c>
      <c r="DW7" s="27">
        <v>91602550</v>
      </c>
      <c r="DX7" s="28">
        <v>63913312</v>
      </c>
      <c r="DY7" s="29">
        <v>155515862</v>
      </c>
      <c r="DZ7" s="27">
        <v>126780423</v>
      </c>
      <c r="EA7" s="28">
        <v>5231681</v>
      </c>
      <c r="EB7" s="29">
        <v>132012104</v>
      </c>
      <c r="EC7" s="27">
        <v>21025154</v>
      </c>
      <c r="ED7" s="28">
        <v>0</v>
      </c>
      <c r="EE7" s="29">
        <v>21025154</v>
      </c>
      <c r="EF7" s="27" cm="1">
        <f t="array" ref="EF7">SUMPRODUCT((D7:EE7)*($D$5:$EE$5="Regulated"))</f>
        <v>5983683063</v>
      </c>
      <c r="EG7" s="27" cm="1">
        <f t="array" ref="EG7">SUMPRODUCT((D7:EE7)*($D$5:$EE$5="Unregulated"))</f>
        <v>1834147144</v>
      </c>
      <c r="EH7" s="33">
        <f>EF7+EG7</f>
        <v>7817830207</v>
      </c>
    </row>
    <row r="8" spans="1:138" ht="23.65" customHeight="1">
      <c r="A8" s="32"/>
      <c r="B8" s="28" t="s">
        <v>44</v>
      </c>
      <c r="C8" s="29" t="s">
        <v>45</v>
      </c>
      <c r="D8" s="27">
        <v>351562275</v>
      </c>
      <c r="E8" s="28">
        <v>91512435</v>
      </c>
      <c r="F8" s="29">
        <v>443074710</v>
      </c>
      <c r="G8" s="27">
        <v>1327071887</v>
      </c>
      <c r="H8" s="28">
        <v>17926737</v>
      </c>
      <c r="I8" s="29">
        <v>1344998624</v>
      </c>
      <c r="J8" s="27">
        <v>319029765</v>
      </c>
      <c r="K8" s="28">
        <v>3078023</v>
      </c>
      <c r="L8" s="29">
        <v>322107788</v>
      </c>
      <c r="M8" s="27">
        <v>424230292</v>
      </c>
      <c r="N8" s="28">
        <v>38802960</v>
      </c>
      <c r="O8" s="29">
        <v>463033252</v>
      </c>
      <c r="P8" s="27">
        <v>303490073</v>
      </c>
      <c r="Q8" s="28">
        <v>41423278</v>
      </c>
      <c r="R8" s="29">
        <v>344913351</v>
      </c>
      <c r="S8" s="27">
        <v>477841324</v>
      </c>
      <c r="T8" s="28">
        <v>797313</v>
      </c>
      <c r="U8" s="29">
        <v>478638637</v>
      </c>
      <c r="V8" s="27">
        <v>2149095000</v>
      </c>
      <c r="W8" s="28">
        <v>15411000</v>
      </c>
      <c r="X8" s="29">
        <v>2164506000</v>
      </c>
      <c r="Y8" s="27">
        <v>369744801</v>
      </c>
      <c r="Z8" s="28">
        <v>177312430</v>
      </c>
      <c r="AA8" s="29">
        <v>547057231</v>
      </c>
      <c r="AB8" s="27">
        <v>646610584</v>
      </c>
      <c r="AC8" s="28">
        <v>168751633</v>
      </c>
      <c r="AD8" s="29">
        <v>815362217</v>
      </c>
      <c r="AE8" s="27">
        <v>474007044</v>
      </c>
      <c r="AF8" s="28">
        <v>241684237</v>
      </c>
      <c r="AG8" s="29">
        <v>715691281</v>
      </c>
      <c r="AH8" s="27">
        <v>261896426</v>
      </c>
      <c r="AI8" s="28">
        <v>9205315</v>
      </c>
      <c r="AJ8" s="29">
        <v>271101741</v>
      </c>
      <c r="AK8" s="27">
        <v>64092264</v>
      </c>
      <c r="AL8" s="28">
        <v>2211106</v>
      </c>
      <c r="AM8" s="29">
        <v>66303370</v>
      </c>
      <c r="AN8" s="27">
        <v>156368024</v>
      </c>
      <c r="AO8" s="28">
        <v>69132624</v>
      </c>
      <c r="AP8" s="29">
        <v>225500648</v>
      </c>
      <c r="AQ8" s="27">
        <v>435158860</v>
      </c>
      <c r="AR8" s="28">
        <v>15064660</v>
      </c>
      <c r="AS8" s="29">
        <v>450223520</v>
      </c>
      <c r="AT8" s="27">
        <v>298027979</v>
      </c>
      <c r="AU8" s="28">
        <v>731056</v>
      </c>
      <c r="AV8" s="29">
        <v>298759035</v>
      </c>
      <c r="AW8" s="27">
        <v>515943319</v>
      </c>
      <c r="AX8" s="28">
        <v>17846517</v>
      </c>
      <c r="AY8" s="29">
        <v>533789836</v>
      </c>
      <c r="AZ8" s="27">
        <v>345965661</v>
      </c>
      <c r="BA8" s="28">
        <v>164420803</v>
      </c>
      <c r="BB8" s="29">
        <v>510386464</v>
      </c>
      <c r="BC8" s="27">
        <v>268090795</v>
      </c>
      <c r="BD8" s="28">
        <v>62130479</v>
      </c>
      <c r="BE8" s="29">
        <v>330221274</v>
      </c>
      <c r="BF8" s="27">
        <v>167428843</v>
      </c>
      <c r="BG8" s="28">
        <v>62500262</v>
      </c>
      <c r="BH8" s="29">
        <v>229929105</v>
      </c>
      <c r="BI8" s="27">
        <v>572451000</v>
      </c>
      <c r="BJ8" s="28">
        <v>3534000</v>
      </c>
      <c r="BK8" s="29">
        <v>575985000</v>
      </c>
      <c r="BL8" s="27">
        <v>39044390</v>
      </c>
      <c r="BM8" s="28">
        <v>2357168</v>
      </c>
      <c r="BN8" s="29">
        <v>41401558</v>
      </c>
      <c r="BO8" s="27">
        <v>141798938</v>
      </c>
      <c r="BP8" s="28">
        <v>35576658</v>
      </c>
      <c r="BQ8" s="29">
        <v>177375596</v>
      </c>
      <c r="BR8" s="27">
        <v>192372817</v>
      </c>
      <c r="BS8" s="28">
        <v>71592854</v>
      </c>
      <c r="BT8" s="29">
        <v>263965671</v>
      </c>
      <c r="BU8" s="27">
        <v>157451365</v>
      </c>
      <c r="BV8" s="28">
        <v>65153287</v>
      </c>
      <c r="BW8" s="29">
        <v>222604652</v>
      </c>
      <c r="BX8" s="27">
        <v>131410370</v>
      </c>
      <c r="BY8" s="28">
        <v>1686472</v>
      </c>
      <c r="BZ8" s="29">
        <v>133096842</v>
      </c>
      <c r="CA8" s="27">
        <v>208314272</v>
      </c>
      <c r="CB8" s="28">
        <v>34555005</v>
      </c>
      <c r="CC8" s="29">
        <v>242869277</v>
      </c>
      <c r="CD8" s="27">
        <v>189888467</v>
      </c>
      <c r="CE8" s="28">
        <v>1898197</v>
      </c>
      <c r="CF8" s="29">
        <v>191786664</v>
      </c>
      <c r="CG8" s="27">
        <v>133331449</v>
      </c>
      <c r="CH8" s="28">
        <v>4121733</v>
      </c>
      <c r="CI8" s="29">
        <v>137453182</v>
      </c>
      <c r="CJ8" s="27">
        <v>213858393</v>
      </c>
      <c r="CK8" s="28">
        <v>26600710</v>
      </c>
      <c r="CL8" s="29">
        <v>240459103</v>
      </c>
      <c r="CM8" s="27">
        <v>366689924</v>
      </c>
      <c r="CN8" s="28">
        <v>6967435</v>
      </c>
      <c r="CO8" s="29">
        <v>373657359</v>
      </c>
      <c r="CP8" s="27">
        <v>355510167</v>
      </c>
      <c r="CQ8" s="28">
        <v>208420783</v>
      </c>
      <c r="CR8" s="29">
        <v>563930950</v>
      </c>
      <c r="CS8" s="27">
        <v>262596200</v>
      </c>
      <c r="CT8" s="28">
        <v>38800</v>
      </c>
      <c r="CU8" s="29">
        <v>262635000</v>
      </c>
      <c r="CV8" s="27">
        <v>312032717</v>
      </c>
      <c r="CW8" s="28">
        <v>137149085</v>
      </c>
      <c r="CX8" s="29">
        <v>449181802</v>
      </c>
      <c r="CY8" s="27">
        <v>212752318</v>
      </c>
      <c r="CZ8" s="28">
        <v>547338</v>
      </c>
      <c r="DA8" s="29">
        <v>213299656</v>
      </c>
      <c r="DB8" s="27">
        <v>44619856</v>
      </c>
      <c r="DC8" s="28">
        <v>2346951</v>
      </c>
      <c r="DD8" s="29">
        <v>46966807</v>
      </c>
      <c r="DE8" s="27">
        <v>94028331</v>
      </c>
      <c r="DF8" s="28">
        <v>52120535</v>
      </c>
      <c r="DG8" s="29">
        <v>146148866</v>
      </c>
      <c r="DH8" s="27">
        <v>238221668</v>
      </c>
      <c r="DI8" s="28">
        <v>129708317</v>
      </c>
      <c r="DJ8" s="29">
        <v>367929985</v>
      </c>
      <c r="DK8" s="27">
        <v>339743793</v>
      </c>
      <c r="DL8" s="28">
        <v>3069070</v>
      </c>
      <c r="DM8" s="29">
        <v>342812863</v>
      </c>
      <c r="DN8" s="27">
        <v>46552104</v>
      </c>
      <c r="DO8" s="28">
        <v>24938286</v>
      </c>
      <c r="DP8" s="29">
        <v>71490390</v>
      </c>
      <c r="DQ8" s="27">
        <v>120321424</v>
      </c>
      <c r="DR8" s="28">
        <v>4389404</v>
      </c>
      <c r="DS8" s="29">
        <v>124710828</v>
      </c>
      <c r="DT8" s="27">
        <v>103502175</v>
      </c>
      <c r="DU8" s="28">
        <v>750620</v>
      </c>
      <c r="DV8" s="29">
        <v>104252795</v>
      </c>
      <c r="DW8" s="27">
        <v>230147432</v>
      </c>
      <c r="DX8" s="28">
        <v>86651504</v>
      </c>
      <c r="DY8" s="29">
        <v>316798936</v>
      </c>
      <c r="DZ8" s="27">
        <v>374665786</v>
      </c>
      <c r="EA8" s="28">
        <v>8593112</v>
      </c>
      <c r="EB8" s="29">
        <v>383258898</v>
      </c>
      <c r="EC8" s="27">
        <v>190602423</v>
      </c>
      <c r="ED8" s="28">
        <v>0</v>
      </c>
      <c r="EE8" s="29">
        <v>190602423</v>
      </c>
      <c r="EF8" s="27" cm="1">
        <f t="array" ref="EF8">SUMPRODUCT((D8:EE8)*($D$5:$EE$5="Regulated"))</f>
        <v>14627562995</v>
      </c>
      <c r="EG8" s="27" cm="1">
        <f t="array" ref="EG8">SUMPRODUCT((D8:EE8)*($D$5:$EE$5="Unregulated"))</f>
        <v>2112710192</v>
      </c>
      <c r="EH8" s="33">
        <f t="shared" ref="EH8:EH35" si="0">EF8+EG8</f>
        <v>16740273187</v>
      </c>
    </row>
    <row r="9" spans="1:138" ht="23.65" customHeight="1">
      <c r="A9" s="32"/>
      <c r="B9" s="28" t="s">
        <v>46</v>
      </c>
      <c r="C9" s="29" t="s">
        <v>47</v>
      </c>
      <c r="D9" s="27">
        <v>7318723</v>
      </c>
      <c r="E9" s="28">
        <v>0</v>
      </c>
      <c r="F9" s="29">
        <v>7318723</v>
      </c>
      <c r="G9" s="27">
        <v>9053087</v>
      </c>
      <c r="H9" s="28">
        <v>0</v>
      </c>
      <c r="I9" s="29">
        <v>9053087</v>
      </c>
      <c r="J9" s="27">
        <v>3181509</v>
      </c>
      <c r="K9" s="28">
        <v>772</v>
      </c>
      <c r="L9" s="29">
        <v>3182281</v>
      </c>
      <c r="M9" s="27">
        <v>8476640</v>
      </c>
      <c r="N9" s="28">
        <v>194525</v>
      </c>
      <c r="O9" s="29">
        <v>8671165</v>
      </c>
      <c r="P9" s="27">
        <v>3886626</v>
      </c>
      <c r="Q9" s="28">
        <v>0</v>
      </c>
      <c r="R9" s="29">
        <v>3886626</v>
      </c>
      <c r="S9" s="27">
        <v>8504027</v>
      </c>
      <c r="T9" s="28">
        <v>0</v>
      </c>
      <c r="U9" s="29">
        <v>8504027</v>
      </c>
      <c r="V9" s="27">
        <v>5506000</v>
      </c>
      <c r="W9" s="28">
        <v>0</v>
      </c>
      <c r="X9" s="29">
        <v>5506000</v>
      </c>
      <c r="Y9" s="27">
        <v>6567892</v>
      </c>
      <c r="Z9" s="28">
        <v>0</v>
      </c>
      <c r="AA9" s="29">
        <v>6567892</v>
      </c>
      <c r="AB9" s="27">
        <v>4314000</v>
      </c>
      <c r="AC9" s="28">
        <v>0</v>
      </c>
      <c r="AD9" s="29">
        <v>4314000</v>
      </c>
      <c r="AE9" s="27">
        <v>5089540</v>
      </c>
      <c r="AF9" s="28">
        <v>0</v>
      </c>
      <c r="AG9" s="29">
        <v>5089540</v>
      </c>
      <c r="AH9" s="27">
        <v>4651523</v>
      </c>
      <c r="AI9" s="28">
        <v>0</v>
      </c>
      <c r="AJ9" s="29">
        <v>4651523</v>
      </c>
      <c r="AK9" s="27">
        <v>798461</v>
      </c>
      <c r="AL9" s="28">
        <v>1165</v>
      </c>
      <c r="AM9" s="29">
        <v>799626</v>
      </c>
      <c r="AN9" s="27">
        <v>1145776</v>
      </c>
      <c r="AO9" s="28">
        <v>0</v>
      </c>
      <c r="AP9" s="29">
        <v>1145776</v>
      </c>
      <c r="AQ9" s="27">
        <v>9719832</v>
      </c>
      <c r="AR9" s="28">
        <v>0</v>
      </c>
      <c r="AS9" s="29">
        <v>9719832</v>
      </c>
      <c r="AT9" s="27">
        <v>2952422</v>
      </c>
      <c r="AU9" s="28">
        <v>0</v>
      </c>
      <c r="AV9" s="29">
        <v>2952422</v>
      </c>
      <c r="AW9" s="27">
        <v>1012602</v>
      </c>
      <c r="AX9" s="28">
        <v>0</v>
      </c>
      <c r="AY9" s="29">
        <v>1012602</v>
      </c>
      <c r="AZ9" s="27">
        <v>3372946</v>
      </c>
      <c r="BA9" s="28">
        <v>0</v>
      </c>
      <c r="BB9" s="29">
        <v>3372946</v>
      </c>
      <c r="BC9" s="27">
        <v>5082738</v>
      </c>
      <c r="BD9" s="28">
        <v>0</v>
      </c>
      <c r="BE9" s="29">
        <v>5082738</v>
      </c>
      <c r="BF9" s="27">
        <v>1136729</v>
      </c>
      <c r="BG9" s="28">
        <v>0</v>
      </c>
      <c r="BH9" s="29">
        <v>1136729</v>
      </c>
      <c r="BI9" s="27">
        <v>2869000</v>
      </c>
      <c r="BJ9" s="28">
        <v>0</v>
      </c>
      <c r="BK9" s="29">
        <v>2869000</v>
      </c>
      <c r="BL9" s="27">
        <v>88138</v>
      </c>
      <c r="BM9" s="28">
        <v>0</v>
      </c>
      <c r="BN9" s="29">
        <v>88138</v>
      </c>
      <c r="BO9" s="27">
        <v>822452</v>
      </c>
      <c r="BP9" s="28">
        <v>0</v>
      </c>
      <c r="BQ9" s="29">
        <v>822452</v>
      </c>
      <c r="BR9" s="27">
        <v>1317941</v>
      </c>
      <c r="BS9" s="28">
        <v>0</v>
      </c>
      <c r="BT9" s="29">
        <v>1317941</v>
      </c>
      <c r="BU9" s="27">
        <v>2803573</v>
      </c>
      <c r="BV9" s="28">
        <v>0</v>
      </c>
      <c r="BW9" s="29">
        <v>2803573</v>
      </c>
      <c r="BX9" s="27">
        <v>1076952</v>
      </c>
      <c r="BY9" s="28">
        <v>3109</v>
      </c>
      <c r="BZ9" s="29">
        <v>1080061</v>
      </c>
      <c r="CA9" s="27">
        <v>1672762</v>
      </c>
      <c r="CB9" s="28">
        <v>0</v>
      </c>
      <c r="CC9" s="29">
        <v>1672762</v>
      </c>
      <c r="CD9" s="27">
        <v>1611042</v>
      </c>
      <c r="CE9" s="28">
        <v>0</v>
      </c>
      <c r="CF9" s="29">
        <v>1611042</v>
      </c>
      <c r="CG9" s="27">
        <v>1091138</v>
      </c>
      <c r="CH9" s="28">
        <v>0</v>
      </c>
      <c r="CI9" s="29">
        <v>1091138</v>
      </c>
      <c r="CJ9" s="27">
        <v>1617786</v>
      </c>
      <c r="CK9" s="28">
        <v>0</v>
      </c>
      <c r="CL9" s="29">
        <v>1617786</v>
      </c>
      <c r="CM9" s="27">
        <v>2691042</v>
      </c>
      <c r="CN9" s="28">
        <v>0</v>
      </c>
      <c r="CO9" s="29">
        <v>2691042</v>
      </c>
      <c r="CP9" s="27">
        <v>1006680</v>
      </c>
      <c r="CQ9" s="28">
        <v>0</v>
      </c>
      <c r="CR9" s="29">
        <v>1006680</v>
      </c>
      <c r="CS9" s="27">
        <v>1774000</v>
      </c>
      <c r="CT9" s="28">
        <v>0</v>
      </c>
      <c r="CU9" s="29">
        <v>1774000</v>
      </c>
      <c r="CV9" s="27">
        <v>1391290</v>
      </c>
      <c r="CW9" s="28">
        <v>9550</v>
      </c>
      <c r="CX9" s="29">
        <v>1400840</v>
      </c>
      <c r="CY9" s="27">
        <v>4460535</v>
      </c>
      <c r="CZ9" s="28">
        <v>0</v>
      </c>
      <c r="DA9" s="29">
        <v>4460535</v>
      </c>
      <c r="DB9" s="27">
        <v>1219059</v>
      </c>
      <c r="DC9" s="28">
        <v>0</v>
      </c>
      <c r="DD9" s="29">
        <v>1219059</v>
      </c>
      <c r="DE9" s="27">
        <v>178555</v>
      </c>
      <c r="DF9" s="28">
        <v>0</v>
      </c>
      <c r="DG9" s="29">
        <v>178555</v>
      </c>
      <c r="DH9" s="27">
        <v>3396403</v>
      </c>
      <c r="DI9" s="28">
        <v>0</v>
      </c>
      <c r="DJ9" s="29">
        <v>3396403</v>
      </c>
      <c r="DK9" s="27">
        <v>2291463</v>
      </c>
      <c r="DL9" s="28">
        <v>47170</v>
      </c>
      <c r="DM9" s="29">
        <v>2338633</v>
      </c>
      <c r="DN9" s="27">
        <v>3209490</v>
      </c>
      <c r="DO9" s="28">
        <v>1209285</v>
      </c>
      <c r="DP9" s="29">
        <v>4418775</v>
      </c>
      <c r="DQ9" s="27">
        <v>1420555</v>
      </c>
      <c r="DR9" s="28">
        <v>48754</v>
      </c>
      <c r="DS9" s="29">
        <v>1469309</v>
      </c>
      <c r="DT9" s="27">
        <v>584238</v>
      </c>
      <c r="DU9" s="28">
        <v>0</v>
      </c>
      <c r="DV9" s="29">
        <v>584238</v>
      </c>
      <c r="DW9" s="27">
        <v>2947224</v>
      </c>
      <c r="DX9" s="28">
        <v>0</v>
      </c>
      <c r="DY9" s="29">
        <v>2947224</v>
      </c>
      <c r="DZ9" s="27">
        <v>5651312</v>
      </c>
      <c r="EA9" s="28">
        <v>0</v>
      </c>
      <c r="EB9" s="29">
        <v>5651312</v>
      </c>
      <c r="EC9" s="27">
        <v>2014766</v>
      </c>
      <c r="ED9" s="28">
        <v>0</v>
      </c>
      <c r="EE9" s="29">
        <v>2014766</v>
      </c>
      <c r="EF9" s="27" cm="1">
        <f t="array" ref="EF9">SUMPRODUCT((D9:EE9)*($D$5:$EE$5="Regulated"))</f>
        <v>140978469</v>
      </c>
      <c r="EG9" s="27" cm="1">
        <f t="array" ref="EG9">SUMPRODUCT((D9:EE9)*($D$5:$EE$5="Unregulated"))</f>
        <v>1514330</v>
      </c>
      <c r="EH9" s="33">
        <f t="shared" si="0"/>
        <v>142492799</v>
      </c>
    </row>
    <row r="10" spans="1:138" ht="23.65" customHeight="1">
      <c r="A10" s="32"/>
      <c r="B10" s="28" t="s">
        <v>48</v>
      </c>
      <c r="C10" s="29" t="s">
        <v>49</v>
      </c>
      <c r="D10" s="27">
        <v>803781</v>
      </c>
      <c r="E10" s="28">
        <v>0</v>
      </c>
      <c r="F10" s="29">
        <v>803781</v>
      </c>
      <c r="G10" s="27">
        <v>25362989</v>
      </c>
      <c r="H10" s="28">
        <v>2537</v>
      </c>
      <c r="I10" s="29">
        <v>25365526</v>
      </c>
      <c r="J10" s="27">
        <v>11267864</v>
      </c>
      <c r="K10" s="28">
        <v>23701</v>
      </c>
      <c r="L10" s="29">
        <v>11291565</v>
      </c>
      <c r="M10" s="27">
        <v>2887421</v>
      </c>
      <c r="N10" s="28">
        <v>637079</v>
      </c>
      <c r="O10" s="29">
        <v>3524500</v>
      </c>
      <c r="P10" s="27">
        <v>3049890</v>
      </c>
      <c r="Q10" s="28">
        <v>0</v>
      </c>
      <c r="R10" s="29">
        <v>3049890</v>
      </c>
      <c r="S10" s="27">
        <v>2407349</v>
      </c>
      <c r="T10" s="28">
        <v>0</v>
      </c>
      <c r="U10" s="29">
        <v>2407349</v>
      </c>
      <c r="V10" s="27">
        <v>6634000</v>
      </c>
      <c r="W10" s="28">
        <v>0</v>
      </c>
      <c r="X10" s="29">
        <v>6634000</v>
      </c>
      <c r="Y10" s="27">
        <v>4511114</v>
      </c>
      <c r="Z10" s="28">
        <v>0</v>
      </c>
      <c r="AA10" s="29">
        <v>4511114</v>
      </c>
      <c r="AB10" s="27">
        <v>5548869</v>
      </c>
      <c r="AC10" s="28">
        <v>0</v>
      </c>
      <c r="AD10" s="29">
        <v>5548869</v>
      </c>
      <c r="AE10" s="27">
        <v>2496483</v>
      </c>
      <c r="AF10" s="28">
        <v>4920197</v>
      </c>
      <c r="AG10" s="29">
        <v>7416680</v>
      </c>
      <c r="AH10" s="27">
        <v>7770148</v>
      </c>
      <c r="AI10" s="28">
        <v>0</v>
      </c>
      <c r="AJ10" s="29">
        <v>7770148</v>
      </c>
      <c r="AK10" s="27">
        <v>315815</v>
      </c>
      <c r="AL10" s="28">
        <v>2093</v>
      </c>
      <c r="AM10" s="29">
        <v>317908</v>
      </c>
      <c r="AN10" s="27">
        <v>1078502</v>
      </c>
      <c r="AO10" s="28">
        <v>1652919</v>
      </c>
      <c r="AP10" s="29">
        <v>2731421</v>
      </c>
      <c r="AQ10" s="27">
        <v>7448663</v>
      </c>
      <c r="AR10" s="28">
        <v>0</v>
      </c>
      <c r="AS10" s="29">
        <v>7448663</v>
      </c>
      <c r="AT10" s="27">
        <v>3125609</v>
      </c>
      <c r="AU10" s="28">
        <v>0</v>
      </c>
      <c r="AV10" s="29">
        <v>3125609</v>
      </c>
      <c r="AW10" s="27">
        <v>2370063</v>
      </c>
      <c r="AX10" s="28">
        <v>0</v>
      </c>
      <c r="AY10" s="29">
        <v>2370063</v>
      </c>
      <c r="AZ10" s="27">
        <v>1928467</v>
      </c>
      <c r="BA10" s="28">
        <v>3160396</v>
      </c>
      <c r="BB10" s="29">
        <v>5088863</v>
      </c>
      <c r="BC10" s="27">
        <v>1532803</v>
      </c>
      <c r="BD10" s="28">
        <v>0</v>
      </c>
      <c r="BE10" s="29">
        <v>1532803</v>
      </c>
      <c r="BF10" s="27">
        <v>1094877</v>
      </c>
      <c r="BG10" s="28">
        <v>1354843</v>
      </c>
      <c r="BH10" s="29">
        <v>2449720</v>
      </c>
      <c r="BI10" s="27">
        <v>3712000</v>
      </c>
      <c r="BJ10" s="28">
        <v>0</v>
      </c>
      <c r="BK10" s="29">
        <v>3712000</v>
      </c>
      <c r="BL10" s="27">
        <v>204896</v>
      </c>
      <c r="BM10" s="28">
        <v>0</v>
      </c>
      <c r="BN10" s="29">
        <v>204896</v>
      </c>
      <c r="BO10" s="27">
        <v>2797144</v>
      </c>
      <c r="BP10" s="28">
        <v>0</v>
      </c>
      <c r="BQ10" s="29">
        <v>2797144</v>
      </c>
      <c r="BR10" s="27">
        <v>117193</v>
      </c>
      <c r="BS10" s="28">
        <v>0</v>
      </c>
      <c r="BT10" s="29">
        <v>117193</v>
      </c>
      <c r="BU10" s="27">
        <v>1361936</v>
      </c>
      <c r="BV10" s="28">
        <v>1842097</v>
      </c>
      <c r="BW10" s="29">
        <v>3204033</v>
      </c>
      <c r="BX10" s="27">
        <v>3663114</v>
      </c>
      <c r="BY10" s="28">
        <v>0</v>
      </c>
      <c r="BZ10" s="29">
        <v>3663114</v>
      </c>
      <c r="CA10" s="27">
        <v>4047135</v>
      </c>
      <c r="CB10" s="28">
        <v>0</v>
      </c>
      <c r="CC10" s="29">
        <v>4047135</v>
      </c>
      <c r="CD10" s="27">
        <v>2395283</v>
      </c>
      <c r="CE10" s="28">
        <v>0</v>
      </c>
      <c r="CF10" s="29">
        <v>2395283</v>
      </c>
      <c r="CG10" s="27">
        <v>61172</v>
      </c>
      <c r="CH10" s="28">
        <v>0</v>
      </c>
      <c r="CI10" s="29">
        <v>61172</v>
      </c>
      <c r="CJ10" s="27">
        <v>-2936017</v>
      </c>
      <c r="CK10" s="28">
        <v>0</v>
      </c>
      <c r="CL10" s="29">
        <v>-2936017</v>
      </c>
      <c r="CM10" s="27">
        <v>7355525</v>
      </c>
      <c r="CN10" s="28">
        <v>0</v>
      </c>
      <c r="CO10" s="29">
        <v>7355525</v>
      </c>
      <c r="CP10" s="27">
        <v>3566474</v>
      </c>
      <c r="CQ10" s="28">
        <v>0</v>
      </c>
      <c r="CR10" s="29">
        <v>3566474</v>
      </c>
      <c r="CS10" s="27">
        <v>4070000</v>
      </c>
      <c r="CT10" s="28">
        <v>0</v>
      </c>
      <c r="CU10" s="29">
        <v>4070000</v>
      </c>
      <c r="CV10" s="27">
        <v>5234812</v>
      </c>
      <c r="CW10" s="28">
        <v>0</v>
      </c>
      <c r="CX10" s="29">
        <v>5234812</v>
      </c>
      <c r="CY10" s="27">
        <v>-1747956</v>
      </c>
      <c r="CZ10" s="28">
        <v>0</v>
      </c>
      <c r="DA10" s="29">
        <v>-1747956</v>
      </c>
      <c r="DB10" s="27">
        <v>396094</v>
      </c>
      <c r="DC10" s="28">
        <v>0</v>
      </c>
      <c r="DD10" s="29">
        <v>396094</v>
      </c>
      <c r="DE10" s="27">
        <v>969642</v>
      </c>
      <c r="DF10" s="28">
        <v>0</v>
      </c>
      <c r="DG10" s="29">
        <v>969642</v>
      </c>
      <c r="DH10" s="27">
        <v>2501654</v>
      </c>
      <c r="DI10" s="28">
        <v>3180194</v>
      </c>
      <c r="DJ10" s="29">
        <v>5681848</v>
      </c>
      <c r="DK10" s="27">
        <v>4271339</v>
      </c>
      <c r="DL10" s="28">
        <v>399694</v>
      </c>
      <c r="DM10" s="29">
        <v>4671033</v>
      </c>
      <c r="DN10" s="27">
        <v>-246607</v>
      </c>
      <c r="DO10" s="28">
        <v>1377387</v>
      </c>
      <c r="DP10" s="29">
        <v>1130780</v>
      </c>
      <c r="DQ10" s="27">
        <v>1036892</v>
      </c>
      <c r="DR10" s="28">
        <v>45469</v>
      </c>
      <c r="DS10" s="29">
        <v>1082361</v>
      </c>
      <c r="DT10" s="27">
        <v>1597440</v>
      </c>
      <c r="DU10" s="28">
        <v>0</v>
      </c>
      <c r="DV10" s="29">
        <v>1597440</v>
      </c>
      <c r="DW10" s="27">
        <v>1926568</v>
      </c>
      <c r="DX10" s="28">
        <v>1644500</v>
      </c>
      <c r="DY10" s="29">
        <v>3571068</v>
      </c>
      <c r="DZ10" s="27">
        <v>8144335</v>
      </c>
      <c r="EA10" s="28">
        <v>0</v>
      </c>
      <c r="EB10" s="29">
        <v>8144335</v>
      </c>
      <c r="EC10" s="27">
        <v>5644541</v>
      </c>
      <c r="ED10" s="28">
        <v>0</v>
      </c>
      <c r="EE10" s="29">
        <v>5644541</v>
      </c>
      <c r="EF10" s="27" cm="1">
        <f t="array" ref="EF10">SUMPRODUCT((D10:EE10)*($D$5:$EE$5="Regulated"))</f>
        <v>151779316</v>
      </c>
      <c r="EG10" s="27" cm="1">
        <f t="array" ref="EG10">SUMPRODUCT((D10:EE10)*($D$5:$EE$5="Unregulated"))</f>
        <v>20243106</v>
      </c>
      <c r="EH10" s="33">
        <f t="shared" si="0"/>
        <v>172022422</v>
      </c>
    </row>
    <row r="11" spans="1:138" ht="23.65" customHeight="1">
      <c r="A11" s="32"/>
      <c r="B11" s="28" t="s">
        <v>50</v>
      </c>
      <c r="C11" s="29" t="s">
        <v>51</v>
      </c>
      <c r="D11" s="27">
        <v>10614068</v>
      </c>
      <c r="E11" s="28">
        <v>738572</v>
      </c>
      <c r="F11" s="29">
        <v>11352640</v>
      </c>
      <c r="G11" s="27">
        <v>4033209</v>
      </c>
      <c r="H11" s="28">
        <v>0</v>
      </c>
      <c r="I11" s="29">
        <v>4033209</v>
      </c>
      <c r="J11" s="27">
        <v>1172069</v>
      </c>
      <c r="K11" s="28">
        <v>283</v>
      </c>
      <c r="L11" s="29">
        <v>1172352</v>
      </c>
      <c r="M11" s="27">
        <v>11208245</v>
      </c>
      <c r="N11" s="28">
        <v>4655655</v>
      </c>
      <c r="O11" s="29">
        <v>15863900</v>
      </c>
      <c r="P11" s="27">
        <v>4060194</v>
      </c>
      <c r="Q11" s="28">
        <v>523922</v>
      </c>
      <c r="R11" s="29">
        <v>4584116</v>
      </c>
      <c r="S11" s="27">
        <v>8117083</v>
      </c>
      <c r="T11" s="28">
        <v>0</v>
      </c>
      <c r="U11" s="29">
        <v>8117083</v>
      </c>
      <c r="V11" s="27">
        <v>29015000</v>
      </c>
      <c r="W11" s="28">
        <v>0</v>
      </c>
      <c r="X11" s="29">
        <v>29015000</v>
      </c>
      <c r="Y11" s="27">
        <v>7586359</v>
      </c>
      <c r="Z11" s="28">
        <v>958905</v>
      </c>
      <c r="AA11" s="29">
        <v>8545264</v>
      </c>
      <c r="AB11" s="27">
        <v>5945646</v>
      </c>
      <c r="AC11" s="28">
        <v>0</v>
      </c>
      <c r="AD11" s="29">
        <v>5945646</v>
      </c>
      <c r="AE11" s="27">
        <v>7810701</v>
      </c>
      <c r="AF11" s="28">
        <v>1732748</v>
      </c>
      <c r="AG11" s="29">
        <v>9543449</v>
      </c>
      <c r="AH11" s="27">
        <v>2238520</v>
      </c>
      <c r="AI11" s="28">
        <v>0</v>
      </c>
      <c r="AJ11" s="29">
        <v>2238520</v>
      </c>
      <c r="AK11" s="27">
        <v>1867361</v>
      </c>
      <c r="AL11" s="28">
        <v>10252</v>
      </c>
      <c r="AM11" s="29">
        <v>1877613</v>
      </c>
      <c r="AN11" s="27">
        <v>3334813</v>
      </c>
      <c r="AO11" s="28">
        <v>620118</v>
      </c>
      <c r="AP11" s="29">
        <v>3954931</v>
      </c>
      <c r="AQ11" s="27">
        <v>-111191</v>
      </c>
      <c r="AR11" s="28">
        <v>67549</v>
      </c>
      <c r="AS11" s="29">
        <v>-43642</v>
      </c>
      <c r="AT11" s="27">
        <v>2156646</v>
      </c>
      <c r="AU11" s="28">
        <v>0</v>
      </c>
      <c r="AV11" s="29">
        <v>2156646</v>
      </c>
      <c r="AW11" s="27">
        <v>2304735</v>
      </c>
      <c r="AX11" s="28">
        <v>0</v>
      </c>
      <c r="AY11" s="29">
        <v>2304735</v>
      </c>
      <c r="AZ11" s="27">
        <v>5274983</v>
      </c>
      <c r="BA11" s="28">
        <v>1274467</v>
      </c>
      <c r="BB11" s="29">
        <v>6549450</v>
      </c>
      <c r="BC11" s="27">
        <v>4809993</v>
      </c>
      <c r="BD11" s="28">
        <v>502795</v>
      </c>
      <c r="BE11" s="29">
        <v>5312788</v>
      </c>
      <c r="BF11" s="27">
        <v>2784106</v>
      </c>
      <c r="BG11" s="28">
        <v>523649</v>
      </c>
      <c r="BH11" s="29">
        <v>3307755</v>
      </c>
      <c r="BI11" s="27">
        <v>11019000</v>
      </c>
      <c r="BJ11" s="28">
        <v>0</v>
      </c>
      <c r="BK11" s="29">
        <v>11019000</v>
      </c>
      <c r="BL11" s="27">
        <v>333534</v>
      </c>
      <c r="BM11" s="28">
        <v>0</v>
      </c>
      <c r="BN11" s="29">
        <v>333534</v>
      </c>
      <c r="BO11" s="27">
        <v>743029</v>
      </c>
      <c r="BP11" s="28">
        <v>161408</v>
      </c>
      <c r="BQ11" s="29">
        <v>904437</v>
      </c>
      <c r="BR11" s="27">
        <v>1627460</v>
      </c>
      <c r="BS11" s="28">
        <v>0</v>
      </c>
      <c r="BT11" s="29">
        <v>1627460</v>
      </c>
      <c r="BU11" s="27">
        <v>5534878</v>
      </c>
      <c r="BV11" s="28">
        <v>1135702</v>
      </c>
      <c r="BW11" s="29">
        <v>6670580</v>
      </c>
      <c r="BX11" s="27">
        <v>818460</v>
      </c>
      <c r="BY11" s="28">
        <v>2361</v>
      </c>
      <c r="BZ11" s="29">
        <v>820821</v>
      </c>
      <c r="CA11" s="27">
        <v>1741378</v>
      </c>
      <c r="CB11" s="28">
        <v>0</v>
      </c>
      <c r="CC11" s="29">
        <v>1741378</v>
      </c>
      <c r="CD11" s="27">
        <v>1385990</v>
      </c>
      <c r="CE11" s="28">
        <v>0</v>
      </c>
      <c r="CF11" s="29">
        <v>1385990</v>
      </c>
      <c r="CG11" s="27">
        <v>1580203</v>
      </c>
      <c r="CH11" s="28">
        <v>0</v>
      </c>
      <c r="CI11" s="29">
        <v>1580203</v>
      </c>
      <c r="CJ11" s="27">
        <v>2193244</v>
      </c>
      <c r="CK11" s="28">
        <v>0</v>
      </c>
      <c r="CL11" s="29">
        <v>2193244</v>
      </c>
      <c r="CM11" s="27">
        <v>1709228</v>
      </c>
      <c r="CN11" s="28">
        <v>0</v>
      </c>
      <c r="CO11" s="29">
        <v>1709228</v>
      </c>
      <c r="CP11" s="27">
        <v>1456957</v>
      </c>
      <c r="CQ11" s="28">
        <v>0</v>
      </c>
      <c r="CR11" s="29">
        <v>1456957</v>
      </c>
      <c r="CS11" s="27">
        <v>2995000</v>
      </c>
      <c r="CT11" s="28">
        <v>0</v>
      </c>
      <c r="CU11" s="29">
        <v>2995000</v>
      </c>
      <c r="CV11" s="27">
        <v>961805</v>
      </c>
      <c r="CW11" s="28">
        <v>6602</v>
      </c>
      <c r="CX11" s="29">
        <v>968407</v>
      </c>
      <c r="CY11" s="27">
        <v>6909116</v>
      </c>
      <c r="CZ11" s="28">
        <v>15840</v>
      </c>
      <c r="DA11" s="29">
        <v>6924956</v>
      </c>
      <c r="DB11" s="27">
        <v>989373</v>
      </c>
      <c r="DC11" s="28">
        <v>0</v>
      </c>
      <c r="DD11" s="29">
        <v>989373</v>
      </c>
      <c r="DE11" s="27">
        <v>229468</v>
      </c>
      <c r="DF11" s="28">
        <v>306</v>
      </c>
      <c r="DG11" s="29">
        <v>229774</v>
      </c>
      <c r="DH11" s="27">
        <v>5097321</v>
      </c>
      <c r="DI11" s="28">
        <v>1082634</v>
      </c>
      <c r="DJ11" s="29">
        <v>6179955</v>
      </c>
      <c r="DK11" s="27">
        <v>1354793</v>
      </c>
      <c r="DL11" s="28">
        <v>27887</v>
      </c>
      <c r="DM11" s="29">
        <v>1382680</v>
      </c>
      <c r="DN11" s="27">
        <v>3855</v>
      </c>
      <c r="DO11" s="28">
        <v>0</v>
      </c>
      <c r="DP11" s="29">
        <v>3855</v>
      </c>
      <c r="DQ11" s="27">
        <v>2457568</v>
      </c>
      <c r="DR11" s="28">
        <v>190600</v>
      </c>
      <c r="DS11" s="29">
        <v>2648168</v>
      </c>
      <c r="DT11" s="27">
        <v>370980</v>
      </c>
      <c r="DU11" s="28">
        <v>0</v>
      </c>
      <c r="DV11" s="29">
        <v>370980</v>
      </c>
      <c r="DW11" s="27">
        <v>5922768</v>
      </c>
      <c r="DX11" s="28">
        <v>1060755</v>
      </c>
      <c r="DY11" s="29">
        <v>6983523</v>
      </c>
      <c r="DZ11" s="27">
        <v>2892432</v>
      </c>
      <c r="EA11" s="28">
        <v>0</v>
      </c>
      <c r="EB11" s="29">
        <v>2892432</v>
      </c>
      <c r="EC11" s="27">
        <v>249799</v>
      </c>
      <c r="ED11" s="28">
        <v>0</v>
      </c>
      <c r="EE11" s="29">
        <v>249799</v>
      </c>
      <c r="EF11" s="27" cm="1">
        <f t="array" ref="EF11">SUMPRODUCT((D11:EE11)*($D$5:$EE$5="Regulated"))</f>
        <v>174800179</v>
      </c>
      <c r="EG11" s="27" cm="1">
        <f t="array" ref="EG11">SUMPRODUCT((D11:EE11)*($D$5:$EE$5="Unregulated"))</f>
        <v>15293010</v>
      </c>
      <c r="EH11" s="33">
        <f t="shared" si="0"/>
        <v>190093189</v>
      </c>
    </row>
    <row r="12" spans="1:138" ht="23.65" customHeight="1">
      <c r="A12" s="32"/>
      <c r="B12" s="28" t="s">
        <v>52</v>
      </c>
      <c r="C12" s="29" t="s">
        <v>53</v>
      </c>
      <c r="D12" s="27">
        <v>3226287</v>
      </c>
      <c r="E12" s="28">
        <v>534568</v>
      </c>
      <c r="F12" s="29">
        <v>3760855</v>
      </c>
      <c r="G12" s="27">
        <v>11299381</v>
      </c>
      <c r="H12" s="28">
        <v>39511</v>
      </c>
      <c r="I12" s="29">
        <v>11338892</v>
      </c>
      <c r="J12" s="27">
        <v>4152366</v>
      </c>
      <c r="K12" s="28">
        <v>8733</v>
      </c>
      <c r="L12" s="29">
        <v>4161099</v>
      </c>
      <c r="M12" s="27">
        <v>3589032</v>
      </c>
      <c r="N12" s="28">
        <v>613800</v>
      </c>
      <c r="O12" s="29">
        <v>4202832</v>
      </c>
      <c r="P12" s="27">
        <v>5940728</v>
      </c>
      <c r="Q12" s="28">
        <v>764920</v>
      </c>
      <c r="R12" s="29">
        <v>6705648</v>
      </c>
      <c r="S12" s="27">
        <v>2297810</v>
      </c>
      <c r="T12" s="28">
        <v>0</v>
      </c>
      <c r="U12" s="29">
        <v>2297810</v>
      </c>
      <c r="V12" s="27">
        <v>14228000</v>
      </c>
      <c r="W12" s="28">
        <v>0</v>
      </c>
      <c r="X12" s="29">
        <v>14228000</v>
      </c>
      <c r="Y12" s="27">
        <v>5237871</v>
      </c>
      <c r="Z12" s="28">
        <v>2005147</v>
      </c>
      <c r="AA12" s="29">
        <v>7243018</v>
      </c>
      <c r="AB12" s="27">
        <v>3889024</v>
      </c>
      <c r="AC12" s="28">
        <v>383</v>
      </c>
      <c r="AD12" s="29">
        <v>3889407</v>
      </c>
      <c r="AE12" s="27">
        <v>1836018</v>
      </c>
      <c r="AF12" s="28">
        <v>118329</v>
      </c>
      <c r="AG12" s="29">
        <v>1954347</v>
      </c>
      <c r="AH12" s="27">
        <v>3740630</v>
      </c>
      <c r="AI12" s="28">
        <v>1259421</v>
      </c>
      <c r="AJ12" s="29">
        <v>5000051</v>
      </c>
      <c r="AK12" s="27">
        <v>1788307</v>
      </c>
      <c r="AL12" s="28">
        <v>5932</v>
      </c>
      <c r="AM12" s="29">
        <v>1794239</v>
      </c>
      <c r="AN12" s="27">
        <v>1249987</v>
      </c>
      <c r="AO12" s="28">
        <v>0</v>
      </c>
      <c r="AP12" s="29">
        <v>1249987</v>
      </c>
      <c r="AQ12" s="27">
        <v>-3517652</v>
      </c>
      <c r="AR12" s="28">
        <v>-27351</v>
      </c>
      <c r="AS12" s="29">
        <v>-3545003</v>
      </c>
      <c r="AT12" s="27">
        <v>2283391</v>
      </c>
      <c r="AU12" s="28">
        <v>0</v>
      </c>
      <c r="AV12" s="29">
        <v>2283391</v>
      </c>
      <c r="AW12" s="27">
        <v>3451052</v>
      </c>
      <c r="AX12" s="28">
        <v>0</v>
      </c>
      <c r="AY12" s="29">
        <v>3451052</v>
      </c>
      <c r="AZ12" s="27">
        <v>1267592</v>
      </c>
      <c r="BA12" s="28">
        <v>89270</v>
      </c>
      <c r="BB12" s="29">
        <v>1356862</v>
      </c>
      <c r="BC12" s="27">
        <v>1571650</v>
      </c>
      <c r="BD12" s="28">
        <v>981747</v>
      </c>
      <c r="BE12" s="29">
        <v>2553397</v>
      </c>
      <c r="BF12" s="27">
        <v>1693582</v>
      </c>
      <c r="BG12" s="28">
        <v>0</v>
      </c>
      <c r="BH12" s="29">
        <v>1693582</v>
      </c>
      <c r="BI12" s="27">
        <v>5750000</v>
      </c>
      <c r="BJ12" s="28">
        <v>0</v>
      </c>
      <c r="BK12" s="29">
        <v>5750000</v>
      </c>
      <c r="BL12" s="27">
        <v>775345</v>
      </c>
      <c r="BM12" s="28">
        <v>0</v>
      </c>
      <c r="BN12" s="29">
        <v>775345</v>
      </c>
      <c r="BO12" s="27">
        <v>2666115</v>
      </c>
      <c r="BP12" s="28">
        <v>70810</v>
      </c>
      <c r="BQ12" s="29">
        <v>2736925</v>
      </c>
      <c r="BR12" s="27">
        <v>3296196</v>
      </c>
      <c r="BS12" s="28">
        <v>1501306</v>
      </c>
      <c r="BT12" s="29">
        <v>4797502</v>
      </c>
      <c r="BU12" s="27">
        <v>754551</v>
      </c>
      <c r="BV12" s="28">
        <v>0</v>
      </c>
      <c r="BW12" s="29">
        <v>754551</v>
      </c>
      <c r="BX12" s="27">
        <v>2787261</v>
      </c>
      <c r="BY12" s="28">
        <v>0</v>
      </c>
      <c r="BZ12" s="29">
        <v>2787261</v>
      </c>
      <c r="CA12" s="27">
        <v>3134542</v>
      </c>
      <c r="CB12" s="28">
        <v>0</v>
      </c>
      <c r="CC12" s="29">
        <v>3134542</v>
      </c>
      <c r="CD12" s="27">
        <v>2060678</v>
      </c>
      <c r="CE12" s="28">
        <v>0</v>
      </c>
      <c r="CF12" s="29">
        <v>2060678</v>
      </c>
      <c r="CG12" s="27">
        <v>121863</v>
      </c>
      <c r="CH12" s="28">
        <v>917</v>
      </c>
      <c r="CI12" s="29">
        <v>122780</v>
      </c>
      <c r="CJ12" s="27">
        <v>7207352</v>
      </c>
      <c r="CK12" s="28">
        <v>13051931</v>
      </c>
      <c r="CL12" s="29">
        <v>20259283</v>
      </c>
      <c r="CM12" s="27">
        <v>4671897</v>
      </c>
      <c r="CN12" s="28">
        <v>0</v>
      </c>
      <c r="CO12" s="29">
        <v>4671897</v>
      </c>
      <c r="CP12" s="27">
        <v>3902502</v>
      </c>
      <c r="CQ12" s="28">
        <v>1710873</v>
      </c>
      <c r="CR12" s="29">
        <v>5613375</v>
      </c>
      <c r="CS12" s="27">
        <v>2424000</v>
      </c>
      <c r="CT12" s="28">
        <v>0</v>
      </c>
      <c r="CU12" s="29">
        <v>2424000</v>
      </c>
      <c r="CV12" s="27">
        <v>3618856</v>
      </c>
      <c r="CW12" s="28">
        <v>1910181</v>
      </c>
      <c r="CX12" s="29">
        <v>5529037</v>
      </c>
      <c r="CY12" s="27">
        <v>-1069270</v>
      </c>
      <c r="CZ12" s="28">
        <v>-512</v>
      </c>
      <c r="DA12" s="29">
        <v>-1069782</v>
      </c>
      <c r="DB12" s="27">
        <v>391089</v>
      </c>
      <c r="DC12" s="28">
        <v>106590</v>
      </c>
      <c r="DD12" s="29">
        <v>497679</v>
      </c>
      <c r="DE12" s="27">
        <v>3391366</v>
      </c>
      <c r="DF12" s="28">
        <v>176019</v>
      </c>
      <c r="DG12" s="29">
        <v>3567385</v>
      </c>
      <c r="DH12" s="27">
        <v>1704855</v>
      </c>
      <c r="DI12" s="28">
        <v>0</v>
      </c>
      <c r="DJ12" s="29">
        <v>1704855</v>
      </c>
      <c r="DK12" s="27">
        <v>2524945</v>
      </c>
      <c r="DL12" s="28">
        <v>236273</v>
      </c>
      <c r="DM12" s="29">
        <v>2761218</v>
      </c>
      <c r="DN12" s="27">
        <v>0</v>
      </c>
      <c r="DO12" s="28">
        <v>0</v>
      </c>
      <c r="DP12" s="29">
        <v>0</v>
      </c>
      <c r="DQ12" s="27">
        <v>1990257</v>
      </c>
      <c r="DR12" s="28">
        <v>126156</v>
      </c>
      <c r="DS12" s="29">
        <v>2116413</v>
      </c>
      <c r="DT12" s="27">
        <v>1015127</v>
      </c>
      <c r="DU12" s="28">
        <v>0</v>
      </c>
      <c r="DV12" s="29">
        <v>1015127</v>
      </c>
      <c r="DW12" s="27">
        <v>1270475</v>
      </c>
      <c r="DX12" s="28">
        <v>4573</v>
      </c>
      <c r="DY12" s="29">
        <v>1275048</v>
      </c>
      <c r="DZ12" s="27">
        <v>4160258</v>
      </c>
      <c r="EA12" s="28">
        <v>470870</v>
      </c>
      <c r="EB12" s="29">
        <v>4631128</v>
      </c>
      <c r="EC12" s="27">
        <v>699839</v>
      </c>
      <c r="ED12" s="28">
        <v>0</v>
      </c>
      <c r="EE12" s="29">
        <v>699839</v>
      </c>
      <c r="EF12" s="27" cm="1">
        <f t="array" ref="EF12">SUMPRODUCT((D12:EE12)*($D$5:$EE$5="Regulated"))</f>
        <v>128475155</v>
      </c>
      <c r="EG12" s="27" cm="1">
        <f t="array" ref="EG12">SUMPRODUCT((D12:EE12)*($D$5:$EE$5="Unregulated"))</f>
        <v>25760397</v>
      </c>
      <c r="EH12" s="33">
        <f t="shared" si="0"/>
        <v>154235552</v>
      </c>
    </row>
    <row r="13" spans="1:138" ht="23.65" customHeight="1">
      <c r="A13" s="32"/>
      <c r="B13" s="28" t="s">
        <v>54</v>
      </c>
      <c r="C13" s="29" t="s">
        <v>55</v>
      </c>
      <c r="D13" s="27">
        <v>14057086</v>
      </c>
      <c r="E13" s="28">
        <v>0</v>
      </c>
      <c r="F13" s="29">
        <v>14057086</v>
      </c>
      <c r="G13" s="27">
        <v>76867082</v>
      </c>
      <c r="H13" s="28">
        <v>0</v>
      </c>
      <c r="I13" s="29">
        <v>76867082</v>
      </c>
      <c r="J13" s="27">
        <v>6606577</v>
      </c>
      <c r="K13" s="28">
        <v>0</v>
      </c>
      <c r="L13" s="29">
        <v>6606577</v>
      </c>
      <c r="M13" s="27">
        <v>20638574</v>
      </c>
      <c r="N13" s="28">
        <v>0</v>
      </c>
      <c r="O13" s="29">
        <v>20638574</v>
      </c>
      <c r="P13" s="27">
        <v>20955921</v>
      </c>
      <c r="Q13" s="28">
        <v>0</v>
      </c>
      <c r="R13" s="29">
        <v>20955921</v>
      </c>
      <c r="S13" s="27">
        <v>18474357</v>
      </c>
      <c r="T13" s="28">
        <v>0</v>
      </c>
      <c r="U13" s="29">
        <v>18474357</v>
      </c>
      <c r="V13" s="27">
        <v>241347000</v>
      </c>
      <c r="W13" s="28">
        <v>0</v>
      </c>
      <c r="X13" s="29">
        <v>241347000</v>
      </c>
      <c r="Y13" s="27">
        <v>14722338</v>
      </c>
      <c r="Z13" s="28">
        <v>0</v>
      </c>
      <c r="AA13" s="29">
        <v>14722338</v>
      </c>
      <c r="AB13" s="27">
        <v>0</v>
      </c>
      <c r="AC13" s="28">
        <v>0</v>
      </c>
      <c r="AD13" s="29">
        <v>0</v>
      </c>
      <c r="AE13" s="27">
        <v>27560706</v>
      </c>
      <c r="AF13" s="28">
        <v>0</v>
      </c>
      <c r="AG13" s="29">
        <v>27560706</v>
      </c>
      <c r="AH13" s="27">
        <v>12262885</v>
      </c>
      <c r="AI13" s="28">
        <v>0</v>
      </c>
      <c r="AJ13" s="29">
        <v>12262885</v>
      </c>
      <c r="AK13" s="27">
        <v>902929</v>
      </c>
      <c r="AL13" s="28">
        <v>0</v>
      </c>
      <c r="AM13" s="29">
        <v>902929</v>
      </c>
      <c r="AN13" s="27">
        <v>8787541</v>
      </c>
      <c r="AO13" s="28">
        <v>0</v>
      </c>
      <c r="AP13" s="29">
        <v>8787541</v>
      </c>
      <c r="AQ13" s="27">
        <v>17343261</v>
      </c>
      <c r="AR13" s="28">
        <v>0</v>
      </c>
      <c r="AS13" s="29">
        <v>17343261</v>
      </c>
      <c r="AT13" s="27">
        <v>13172962</v>
      </c>
      <c r="AU13" s="28">
        <v>0</v>
      </c>
      <c r="AV13" s="29">
        <v>13172962</v>
      </c>
      <c r="AW13" s="27">
        <v>22115146</v>
      </c>
      <c r="AX13" s="28">
        <v>0</v>
      </c>
      <c r="AY13" s="29">
        <v>22115146</v>
      </c>
      <c r="AZ13" s="27">
        <v>20385404</v>
      </c>
      <c r="BA13" s="28">
        <v>0</v>
      </c>
      <c r="BB13" s="29">
        <v>20385404</v>
      </c>
      <c r="BC13" s="27">
        <v>17653435</v>
      </c>
      <c r="BD13" s="28">
        <v>0</v>
      </c>
      <c r="BE13" s="29">
        <v>17653435</v>
      </c>
      <c r="BF13" s="27">
        <v>2993777</v>
      </c>
      <c r="BG13" s="28">
        <v>0</v>
      </c>
      <c r="BH13" s="29">
        <v>2993777</v>
      </c>
      <c r="BI13" s="27">
        <v>39156000</v>
      </c>
      <c r="BJ13" s="28">
        <v>0</v>
      </c>
      <c r="BK13" s="29">
        <v>39156000</v>
      </c>
      <c r="BL13" s="27">
        <v>719785</v>
      </c>
      <c r="BM13" s="28">
        <v>0</v>
      </c>
      <c r="BN13" s="29">
        <v>719785</v>
      </c>
      <c r="BO13" s="27">
        <v>5209938</v>
      </c>
      <c r="BP13" s="28">
        <v>0</v>
      </c>
      <c r="BQ13" s="29">
        <v>5209938</v>
      </c>
      <c r="BR13" s="27">
        <v>8317941</v>
      </c>
      <c r="BS13" s="28">
        <v>0</v>
      </c>
      <c r="BT13" s="29">
        <v>8317941</v>
      </c>
      <c r="BU13" s="27">
        <v>11849624</v>
      </c>
      <c r="BV13" s="28">
        <v>0</v>
      </c>
      <c r="BW13" s="29">
        <v>11849624</v>
      </c>
      <c r="BX13" s="27">
        <v>-1037758</v>
      </c>
      <c r="BY13" s="28">
        <v>0</v>
      </c>
      <c r="BZ13" s="29">
        <v>-1037758</v>
      </c>
      <c r="CA13" s="27">
        <v>7801068</v>
      </c>
      <c r="CB13" s="28">
        <v>0</v>
      </c>
      <c r="CC13" s="29">
        <v>7801068</v>
      </c>
      <c r="CD13" s="27">
        <v>7299890</v>
      </c>
      <c r="CE13" s="28">
        <v>0</v>
      </c>
      <c r="CF13" s="29">
        <v>7299890</v>
      </c>
      <c r="CG13" s="27">
        <v>9901185</v>
      </c>
      <c r="CH13" s="28">
        <v>0</v>
      </c>
      <c r="CI13" s="29">
        <v>9901185</v>
      </c>
      <c r="CJ13" s="27">
        <v>0</v>
      </c>
      <c r="CK13" s="28">
        <v>0</v>
      </c>
      <c r="CL13" s="29">
        <v>0</v>
      </c>
      <c r="CM13" s="27">
        <v>17369945</v>
      </c>
      <c r="CN13" s="28">
        <v>0</v>
      </c>
      <c r="CO13" s="29">
        <v>17369945</v>
      </c>
      <c r="CP13" s="27">
        <v>21706986</v>
      </c>
      <c r="CQ13" s="28">
        <v>0</v>
      </c>
      <c r="CR13" s="29">
        <v>21706986</v>
      </c>
      <c r="CS13" s="27">
        <v>19731000</v>
      </c>
      <c r="CT13" s="28">
        <v>0</v>
      </c>
      <c r="CU13" s="29">
        <v>19731000</v>
      </c>
      <c r="CV13" s="27">
        <v>15590429</v>
      </c>
      <c r="CW13" s="28">
        <v>0</v>
      </c>
      <c r="CX13" s="29">
        <v>15590429</v>
      </c>
      <c r="CY13" s="27">
        <v>13322864</v>
      </c>
      <c r="CZ13" s="28">
        <v>0</v>
      </c>
      <c r="DA13" s="29">
        <v>13322864</v>
      </c>
      <c r="DB13" s="27">
        <v>1731725</v>
      </c>
      <c r="DC13" s="28">
        <v>0</v>
      </c>
      <c r="DD13" s="29">
        <v>1731725</v>
      </c>
      <c r="DE13" s="27">
        <v>2209271</v>
      </c>
      <c r="DF13" s="28">
        <v>0</v>
      </c>
      <c r="DG13" s="29">
        <v>2209271</v>
      </c>
      <c r="DH13" s="27">
        <v>7090801</v>
      </c>
      <c r="DI13" s="28">
        <v>0</v>
      </c>
      <c r="DJ13" s="29">
        <v>7090801</v>
      </c>
      <c r="DK13" s="27">
        <v>20694975</v>
      </c>
      <c r="DL13" s="28">
        <v>0</v>
      </c>
      <c r="DM13" s="29">
        <v>20694975</v>
      </c>
      <c r="DN13" s="27">
        <v>5628214</v>
      </c>
      <c r="DO13" s="28">
        <v>0</v>
      </c>
      <c r="DP13" s="29">
        <v>5628214</v>
      </c>
      <c r="DQ13" s="27">
        <v>6307145</v>
      </c>
      <c r="DR13" s="28">
        <v>0</v>
      </c>
      <c r="DS13" s="29">
        <v>6307145</v>
      </c>
      <c r="DT13" s="27">
        <v>5672202</v>
      </c>
      <c r="DU13" s="28">
        <v>0</v>
      </c>
      <c r="DV13" s="29">
        <v>5672202</v>
      </c>
      <c r="DW13" s="27">
        <v>15374178</v>
      </c>
      <c r="DX13" s="28">
        <v>0</v>
      </c>
      <c r="DY13" s="29">
        <v>15374178</v>
      </c>
      <c r="DZ13" s="27">
        <v>14706673</v>
      </c>
      <c r="EA13" s="28">
        <v>0</v>
      </c>
      <c r="EB13" s="29">
        <v>14706673</v>
      </c>
      <c r="EC13" s="27">
        <v>16062481</v>
      </c>
      <c r="ED13" s="28">
        <v>0</v>
      </c>
      <c r="EE13" s="29">
        <v>16062481</v>
      </c>
      <c r="EF13" s="27" cm="1">
        <f t="array" ref="EF13">SUMPRODUCT((D13:EE13)*($D$5:$EE$5="Regulated"))</f>
        <v>829263543</v>
      </c>
      <c r="EG13" s="27" cm="1">
        <f t="array" ref="EG13">SUMPRODUCT((D13:EE13)*($D$5:$EE$5="Unregulated"))</f>
        <v>0</v>
      </c>
      <c r="EH13" s="33">
        <f t="shared" si="0"/>
        <v>829263543</v>
      </c>
    </row>
    <row r="14" spans="1:138" ht="23.65" customHeight="1">
      <c r="A14" s="32"/>
      <c r="B14" s="28" t="s">
        <v>56</v>
      </c>
      <c r="C14" s="29" t="s">
        <v>57</v>
      </c>
      <c r="D14" s="27">
        <v>2739518</v>
      </c>
      <c r="E14" s="28">
        <v>0</v>
      </c>
      <c r="F14" s="29">
        <v>2739518</v>
      </c>
      <c r="G14" s="27">
        <v>31325006</v>
      </c>
      <c r="H14" s="28">
        <v>0</v>
      </c>
      <c r="I14" s="29">
        <v>31325006</v>
      </c>
      <c r="J14" s="27">
        <v>10306376</v>
      </c>
      <c r="K14" s="28">
        <v>0</v>
      </c>
      <c r="L14" s="29">
        <v>10306376</v>
      </c>
      <c r="M14" s="27">
        <v>1588868</v>
      </c>
      <c r="N14" s="28">
        <v>159416</v>
      </c>
      <c r="O14" s="29">
        <v>1748284</v>
      </c>
      <c r="P14" s="27">
        <v>1280059</v>
      </c>
      <c r="Q14" s="28">
        <v>0</v>
      </c>
      <c r="R14" s="29">
        <v>1280059</v>
      </c>
      <c r="S14" s="27">
        <v>7861884</v>
      </c>
      <c r="T14" s="28">
        <v>0</v>
      </c>
      <c r="U14" s="29">
        <v>7861884</v>
      </c>
      <c r="V14" s="27">
        <v>31397000</v>
      </c>
      <c r="W14" s="28">
        <v>0</v>
      </c>
      <c r="X14" s="29">
        <v>31397000</v>
      </c>
      <c r="Y14" s="27">
        <v>9198038</v>
      </c>
      <c r="Z14" s="28">
        <v>0</v>
      </c>
      <c r="AA14" s="29">
        <v>9198038</v>
      </c>
      <c r="AB14" s="27">
        <v>7825589</v>
      </c>
      <c r="AC14" s="28">
        <v>0</v>
      </c>
      <c r="AD14" s="29">
        <v>7825589</v>
      </c>
      <c r="AE14" s="27">
        <v>5072459</v>
      </c>
      <c r="AF14" s="28">
        <v>0</v>
      </c>
      <c r="AG14" s="29">
        <v>5072459</v>
      </c>
      <c r="AH14" s="27">
        <v>2761712</v>
      </c>
      <c r="AI14" s="28">
        <v>0</v>
      </c>
      <c r="AJ14" s="29">
        <v>2761712</v>
      </c>
      <c r="AK14" s="27">
        <v>553912</v>
      </c>
      <c r="AL14" s="28">
        <v>0</v>
      </c>
      <c r="AM14" s="29">
        <v>553912</v>
      </c>
      <c r="AN14" s="27">
        <v>808161</v>
      </c>
      <c r="AO14" s="28">
        <v>0</v>
      </c>
      <c r="AP14" s="29">
        <v>808161</v>
      </c>
      <c r="AQ14" s="27">
        <v>3507991</v>
      </c>
      <c r="AR14" s="28">
        <v>0</v>
      </c>
      <c r="AS14" s="29">
        <v>3507991</v>
      </c>
      <c r="AT14" s="27">
        <v>2781015</v>
      </c>
      <c r="AU14" s="28">
        <v>0</v>
      </c>
      <c r="AV14" s="29">
        <v>2781015</v>
      </c>
      <c r="AW14" s="27">
        <v>7762772</v>
      </c>
      <c r="AX14" s="28">
        <v>0</v>
      </c>
      <c r="AY14" s="29">
        <v>7762772</v>
      </c>
      <c r="AZ14" s="27">
        <v>2696322</v>
      </c>
      <c r="BA14" s="28">
        <v>0</v>
      </c>
      <c r="BB14" s="29">
        <v>2696322</v>
      </c>
      <c r="BC14" s="27">
        <v>1672759</v>
      </c>
      <c r="BD14" s="28">
        <v>0</v>
      </c>
      <c r="BE14" s="29">
        <v>1672759</v>
      </c>
      <c r="BF14" s="27">
        <v>997189</v>
      </c>
      <c r="BG14" s="28">
        <v>0</v>
      </c>
      <c r="BH14" s="29">
        <v>997189</v>
      </c>
      <c r="BI14" s="27">
        <v>7840000</v>
      </c>
      <c r="BJ14" s="28">
        <v>0</v>
      </c>
      <c r="BK14" s="29">
        <v>7840000</v>
      </c>
      <c r="BL14" s="27">
        <v>422291</v>
      </c>
      <c r="BM14" s="28">
        <v>0</v>
      </c>
      <c r="BN14" s="29">
        <v>422291</v>
      </c>
      <c r="BO14" s="27">
        <v>0</v>
      </c>
      <c r="BP14" s="28">
        <v>0</v>
      </c>
      <c r="BQ14" s="29">
        <v>0</v>
      </c>
      <c r="BR14" s="27">
        <v>1129856</v>
      </c>
      <c r="BS14" s="28">
        <v>0</v>
      </c>
      <c r="BT14" s="29">
        <v>1129856</v>
      </c>
      <c r="BU14" s="27">
        <v>2074629</v>
      </c>
      <c r="BV14" s="28">
        <v>0</v>
      </c>
      <c r="BW14" s="29">
        <v>2074629</v>
      </c>
      <c r="BX14" s="27">
        <v>3460214</v>
      </c>
      <c r="BY14" s="28">
        <v>0</v>
      </c>
      <c r="BZ14" s="29">
        <v>3460214</v>
      </c>
      <c r="CA14" s="27">
        <v>1718857</v>
      </c>
      <c r="CB14" s="28">
        <v>0</v>
      </c>
      <c r="CC14" s="29">
        <v>1718857</v>
      </c>
      <c r="CD14" s="27">
        <v>10069052</v>
      </c>
      <c r="CE14" s="28">
        <v>0</v>
      </c>
      <c r="CF14" s="29">
        <v>10069052</v>
      </c>
      <c r="CG14" s="27">
        <v>1119912</v>
      </c>
      <c r="CH14" s="28">
        <v>0</v>
      </c>
      <c r="CI14" s="29">
        <v>1119912</v>
      </c>
      <c r="CJ14" s="27">
        <v>1625792</v>
      </c>
      <c r="CK14" s="28">
        <v>0</v>
      </c>
      <c r="CL14" s="29">
        <v>1625792</v>
      </c>
      <c r="CM14" s="27">
        <v>6685002</v>
      </c>
      <c r="CN14" s="28">
        <v>0</v>
      </c>
      <c r="CO14" s="29">
        <v>6685002</v>
      </c>
      <c r="CP14" s="27">
        <v>3698392</v>
      </c>
      <c r="CQ14" s="28">
        <v>0</v>
      </c>
      <c r="CR14" s="29">
        <v>3698392</v>
      </c>
      <c r="CS14" s="27">
        <v>2613000</v>
      </c>
      <c r="CT14" s="28">
        <v>0</v>
      </c>
      <c r="CU14" s="29">
        <v>2613000</v>
      </c>
      <c r="CV14" s="27">
        <v>6446702</v>
      </c>
      <c r="CW14" s="28">
        <v>0</v>
      </c>
      <c r="CX14" s="29">
        <v>6446702</v>
      </c>
      <c r="CY14" s="27">
        <v>7878454</v>
      </c>
      <c r="CZ14" s="28">
        <v>0</v>
      </c>
      <c r="DA14" s="29">
        <v>7878454</v>
      </c>
      <c r="DB14" s="27">
        <v>439390</v>
      </c>
      <c r="DC14" s="28">
        <v>0</v>
      </c>
      <c r="DD14" s="29">
        <v>439390</v>
      </c>
      <c r="DE14" s="27">
        <v>497335</v>
      </c>
      <c r="DF14" s="28">
        <v>0</v>
      </c>
      <c r="DG14" s="29">
        <v>497335</v>
      </c>
      <c r="DH14" s="27">
        <v>2684911</v>
      </c>
      <c r="DI14" s="28">
        <v>0</v>
      </c>
      <c r="DJ14" s="29">
        <v>2684911</v>
      </c>
      <c r="DK14" s="27">
        <v>4136731</v>
      </c>
      <c r="DL14" s="28">
        <v>0</v>
      </c>
      <c r="DM14" s="29">
        <v>4136731</v>
      </c>
      <c r="DN14" s="27">
        <v>1045436</v>
      </c>
      <c r="DO14" s="28">
        <v>60000</v>
      </c>
      <c r="DP14" s="29">
        <v>1105436</v>
      </c>
      <c r="DQ14" s="27">
        <v>453352</v>
      </c>
      <c r="DR14" s="28">
        <v>35286</v>
      </c>
      <c r="DS14" s="29">
        <v>488638</v>
      </c>
      <c r="DT14" s="27">
        <v>3599782</v>
      </c>
      <c r="DU14" s="28">
        <v>485747</v>
      </c>
      <c r="DV14" s="29">
        <v>4085529</v>
      </c>
      <c r="DW14" s="27">
        <v>1813919</v>
      </c>
      <c r="DX14" s="28">
        <v>0</v>
      </c>
      <c r="DY14" s="29">
        <v>1813919</v>
      </c>
      <c r="DZ14" s="27">
        <v>3200039</v>
      </c>
      <c r="EA14" s="28">
        <v>0</v>
      </c>
      <c r="EB14" s="29">
        <v>3200039</v>
      </c>
      <c r="EC14" s="27">
        <v>5147696</v>
      </c>
      <c r="ED14" s="28">
        <v>0</v>
      </c>
      <c r="EE14" s="29">
        <v>5147696</v>
      </c>
      <c r="EF14" s="27" cm="1">
        <f t="array" ref="EF14">SUMPRODUCT((D14:EE14)*($D$5:$EE$5="Regulated"))</f>
        <v>211937374</v>
      </c>
      <c r="EG14" s="27" cm="1">
        <f t="array" ref="EG14">SUMPRODUCT((D14:EE14)*($D$5:$EE$5="Unregulated"))</f>
        <v>740449</v>
      </c>
      <c r="EH14" s="33">
        <f t="shared" si="0"/>
        <v>212677823</v>
      </c>
    </row>
    <row r="15" spans="1:138" ht="23.65" customHeight="1">
      <c r="A15" s="32"/>
      <c r="B15" s="28" t="s">
        <v>58</v>
      </c>
      <c r="C15" s="29" t="s">
        <v>59</v>
      </c>
      <c r="D15" s="27">
        <v>-9092817</v>
      </c>
      <c r="E15" s="28">
        <v>0</v>
      </c>
      <c r="F15" s="29">
        <v>-9092817</v>
      </c>
      <c r="G15" s="27">
        <v>0</v>
      </c>
      <c r="H15" s="28">
        <v>0</v>
      </c>
      <c r="I15" s="29">
        <v>0</v>
      </c>
      <c r="J15" s="27">
        <v>0</v>
      </c>
      <c r="K15" s="28">
        <v>1297</v>
      </c>
      <c r="L15" s="29">
        <v>1297</v>
      </c>
      <c r="M15" s="27">
        <v>22615</v>
      </c>
      <c r="N15" s="28">
        <v>5494338</v>
      </c>
      <c r="O15" s="29">
        <v>5516953</v>
      </c>
      <c r="P15" s="27">
        <v>0</v>
      </c>
      <c r="Q15" s="28">
        <v>0</v>
      </c>
      <c r="R15" s="29">
        <v>0</v>
      </c>
      <c r="S15" s="27">
        <v>5115904</v>
      </c>
      <c r="T15" s="28">
        <v>0</v>
      </c>
      <c r="U15" s="29">
        <v>5115904</v>
      </c>
      <c r="V15" s="27">
        <v>0</v>
      </c>
      <c r="W15" s="28">
        <v>0</v>
      </c>
      <c r="X15" s="29">
        <v>0</v>
      </c>
      <c r="Y15" s="27">
        <v>851024</v>
      </c>
      <c r="Z15" s="28">
        <v>0</v>
      </c>
      <c r="AA15" s="29">
        <v>851024</v>
      </c>
      <c r="AB15" s="27">
        <v>56993850</v>
      </c>
      <c r="AC15" s="28">
        <v>0</v>
      </c>
      <c r="AD15" s="29">
        <v>56993850</v>
      </c>
      <c r="AE15" s="27">
        <v>-3434118</v>
      </c>
      <c r="AF15" s="28">
        <v>28763491</v>
      </c>
      <c r="AG15" s="29">
        <v>25329373</v>
      </c>
      <c r="AH15" s="27">
        <v>5243998</v>
      </c>
      <c r="AI15" s="28">
        <v>0</v>
      </c>
      <c r="AJ15" s="29">
        <v>5243998</v>
      </c>
      <c r="AK15" s="27">
        <v>13041</v>
      </c>
      <c r="AL15" s="28">
        <v>30388</v>
      </c>
      <c r="AM15" s="29">
        <v>43429</v>
      </c>
      <c r="AN15" s="27">
        <v>1575987</v>
      </c>
      <c r="AO15" s="28">
        <v>8754619</v>
      </c>
      <c r="AP15" s="29">
        <v>10330606</v>
      </c>
      <c r="AQ15" s="27">
        <v>2668469</v>
      </c>
      <c r="AR15" s="28">
        <v>0</v>
      </c>
      <c r="AS15" s="29">
        <v>2668469</v>
      </c>
      <c r="AT15" s="27">
        <v>6779438</v>
      </c>
      <c r="AU15" s="28">
        <v>0</v>
      </c>
      <c r="AV15" s="29">
        <v>6779438</v>
      </c>
      <c r="AW15" s="27">
        <v>8450300</v>
      </c>
      <c r="AX15" s="28">
        <v>0</v>
      </c>
      <c r="AY15" s="29">
        <v>8450300</v>
      </c>
      <c r="AZ15" s="27">
        <v>1454468</v>
      </c>
      <c r="BA15" s="28">
        <v>16797007</v>
      </c>
      <c r="BB15" s="29">
        <v>18251475</v>
      </c>
      <c r="BC15" s="27">
        <v>993400</v>
      </c>
      <c r="BD15" s="28">
        <v>0</v>
      </c>
      <c r="BE15" s="29">
        <v>993400</v>
      </c>
      <c r="BF15" s="27">
        <v>1779514</v>
      </c>
      <c r="BG15" s="28">
        <v>4700858</v>
      </c>
      <c r="BH15" s="29">
        <v>6480372</v>
      </c>
      <c r="BI15" s="27">
        <v>1109000</v>
      </c>
      <c r="BJ15" s="28">
        <v>0</v>
      </c>
      <c r="BK15" s="29">
        <v>1109000</v>
      </c>
      <c r="BL15" s="27">
        <v>0</v>
      </c>
      <c r="BM15" s="28">
        <v>0</v>
      </c>
      <c r="BN15" s="29">
        <v>0</v>
      </c>
      <c r="BO15" s="27">
        <v>7010179</v>
      </c>
      <c r="BP15" s="28">
        <v>0</v>
      </c>
      <c r="BQ15" s="29">
        <v>7010179</v>
      </c>
      <c r="BR15" s="27">
        <v>4924515</v>
      </c>
      <c r="BS15" s="28">
        <v>0</v>
      </c>
      <c r="BT15" s="29">
        <v>4924515</v>
      </c>
      <c r="BU15" s="27">
        <v>-1142223</v>
      </c>
      <c r="BV15" s="28">
        <v>8303118</v>
      </c>
      <c r="BW15" s="29">
        <v>7160895</v>
      </c>
      <c r="BX15" s="27">
        <v>0</v>
      </c>
      <c r="BY15" s="28">
        <v>-1381</v>
      </c>
      <c r="BZ15" s="29">
        <v>-1381</v>
      </c>
      <c r="CA15" s="27">
        <v>2421787</v>
      </c>
      <c r="CB15" s="28">
        <v>4507</v>
      </c>
      <c r="CC15" s="29">
        <v>2426294</v>
      </c>
      <c r="CD15" s="27">
        <v>0</v>
      </c>
      <c r="CE15" s="28">
        <v>0</v>
      </c>
      <c r="CF15" s="29">
        <v>0</v>
      </c>
      <c r="CG15" s="27">
        <v>3023065</v>
      </c>
      <c r="CH15" s="28">
        <v>0</v>
      </c>
      <c r="CI15" s="29">
        <v>3023065</v>
      </c>
      <c r="CJ15" s="27">
        <v>18379026</v>
      </c>
      <c r="CK15" s="28">
        <v>-25785</v>
      </c>
      <c r="CL15" s="29">
        <v>18353241</v>
      </c>
      <c r="CM15" s="27">
        <v>0</v>
      </c>
      <c r="CN15" s="28">
        <v>14642</v>
      </c>
      <c r="CO15" s="29">
        <v>14642</v>
      </c>
      <c r="CP15" s="27">
        <v>0</v>
      </c>
      <c r="CQ15" s="28">
        <v>38402983</v>
      </c>
      <c r="CR15" s="29">
        <v>38402983</v>
      </c>
      <c r="CS15" s="27">
        <v>18000</v>
      </c>
      <c r="CT15" s="28">
        <v>0</v>
      </c>
      <c r="CU15" s="29">
        <v>18000</v>
      </c>
      <c r="CV15" s="27">
        <v>0</v>
      </c>
      <c r="CW15" s="28">
        <v>35896</v>
      </c>
      <c r="CX15" s="29">
        <v>35896</v>
      </c>
      <c r="CY15" s="27">
        <v>-7078445</v>
      </c>
      <c r="CZ15" s="28">
        <v>0</v>
      </c>
      <c r="DA15" s="29">
        <v>-7078445</v>
      </c>
      <c r="DB15" s="27">
        <v>-432127</v>
      </c>
      <c r="DC15" s="28">
        <v>0</v>
      </c>
      <c r="DD15" s="29">
        <v>-432127</v>
      </c>
      <c r="DE15" s="27">
        <v>39830</v>
      </c>
      <c r="DF15" s="28">
        <v>0</v>
      </c>
      <c r="DG15" s="29">
        <v>39830</v>
      </c>
      <c r="DH15" s="27">
        <v>1007554</v>
      </c>
      <c r="DI15" s="28">
        <v>11547359</v>
      </c>
      <c r="DJ15" s="29">
        <v>12554913</v>
      </c>
      <c r="DK15" s="27">
        <v>0</v>
      </c>
      <c r="DL15" s="28">
        <v>0</v>
      </c>
      <c r="DM15" s="29">
        <v>0</v>
      </c>
      <c r="DN15" s="27">
        <v>0</v>
      </c>
      <c r="DO15" s="28">
        <v>2160529</v>
      </c>
      <c r="DP15" s="29">
        <v>2160529</v>
      </c>
      <c r="DQ15" s="27">
        <v>4105</v>
      </c>
      <c r="DR15" s="28">
        <v>516890</v>
      </c>
      <c r="DS15" s="29">
        <v>520995</v>
      </c>
      <c r="DT15" s="27">
        <v>482982</v>
      </c>
      <c r="DU15" s="28">
        <v>0</v>
      </c>
      <c r="DV15" s="29">
        <v>482982</v>
      </c>
      <c r="DW15" s="27">
        <v>-2849606</v>
      </c>
      <c r="DX15" s="28">
        <v>14071880</v>
      </c>
      <c r="DY15" s="29">
        <v>11222274</v>
      </c>
      <c r="DZ15" s="27">
        <v>12799284</v>
      </c>
      <c r="EA15" s="28">
        <v>0</v>
      </c>
      <c r="EB15" s="29">
        <v>12799284</v>
      </c>
      <c r="EC15" s="27">
        <v>0</v>
      </c>
      <c r="ED15" s="28">
        <v>0</v>
      </c>
      <c r="EE15" s="29">
        <v>0</v>
      </c>
      <c r="EF15" s="27" cm="1">
        <f t="array" ref="EF15">SUMPRODUCT((D15:EE15)*($D$5:$EE$5="Regulated"))</f>
        <v>119131999</v>
      </c>
      <c r="EG15" s="27" cm="1">
        <f t="array" ref="EG15">SUMPRODUCT((D15:EE15)*($D$5:$EE$5="Unregulated"))</f>
        <v>139572636</v>
      </c>
      <c r="EH15" s="33">
        <f t="shared" si="0"/>
        <v>258704635</v>
      </c>
    </row>
    <row r="16" spans="1:138" ht="23.65" customHeight="1">
      <c r="A16" s="32"/>
      <c r="B16" s="28" t="s">
        <v>60</v>
      </c>
      <c r="C16" s="29" t="s">
        <v>61</v>
      </c>
      <c r="D16" s="27">
        <v>10096444</v>
      </c>
      <c r="E16" s="28">
        <v>0</v>
      </c>
      <c r="F16" s="29">
        <v>10096444</v>
      </c>
      <c r="G16" s="27">
        <v>35495177</v>
      </c>
      <c r="H16" s="28">
        <v>0</v>
      </c>
      <c r="I16" s="29">
        <v>35495177</v>
      </c>
      <c r="J16" s="27">
        <v>2332419</v>
      </c>
      <c r="K16" s="28">
        <v>0</v>
      </c>
      <c r="L16" s="29">
        <v>2332419</v>
      </c>
      <c r="M16" s="27">
        <v>7489360</v>
      </c>
      <c r="N16" s="28">
        <v>0</v>
      </c>
      <c r="O16" s="29">
        <v>7489360</v>
      </c>
      <c r="P16" s="27">
        <v>9934692</v>
      </c>
      <c r="Q16" s="28">
        <v>0</v>
      </c>
      <c r="R16" s="29">
        <v>9934692</v>
      </c>
      <c r="S16" s="27">
        <v>17633753</v>
      </c>
      <c r="T16" s="28">
        <v>0</v>
      </c>
      <c r="U16" s="29">
        <v>17633753</v>
      </c>
      <c r="V16" s="27">
        <v>3311000</v>
      </c>
      <c r="W16" s="28">
        <v>0</v>
      </c>
      <c r="X16" s="29">
        <v>3311000</v>
      </c>
      <c r="Y16" s="27">
        <v>17109865</v>
      </c>
      <c r="Z16" s="28">
        <v>0</v>
      </c>
      <c r="AA16" s="29">
        <v>17109865</v>
      </c>
      <c r="AB16" s="27">
        <v>0</v>
      </c>
      <c r="AC16" s="28">
        <v>0</v>
      </c>
      <c r="AD16" s="29">
        <v>0</v>
      </c>
      <c r="AE16" s="27">
        <v>20345622</v>
      </c>
      <c r="AF16" s="28">
        <v>0</v>
      </c>
      <c r="AG16" s="29">
        <v>20345622</v>
      </c>
      <c r="AH16" s="27">
        <v>5885183</v>
      </c>
      <c r="AI16" s="28">
        <v>0</v>
      </c>
      <c r="AJ16" s="29">
        <v>5885183</v>
      </c>
      <c r="AK16" s="27">
        <v>4713962</v>
      </c>
      <c r="AL16" s="28">
        <v>0</v>
      </c>
      <c r="AM16" s="29">
        <v>4713962</v>
      </c>
      <c r="AN16" s="27">
        <v>6420143</v>
      </c>
      <c r="AO16" s="28">
        <v>0</v>
      </c>
      <c r="AP16" s="29">
        <v>6420143</v>
      </c>
      <c r="AQ16" s="27">
        <v>10549056</v>
      </c>
      <c r="AR16" s="28">
        <v>0</v>
      </c>
      <c r="AS16" s="29">
        <v>10549056</v>
      </c>
      <c r="AT16" s="27">
        <v>8790170</v>
      </c>
      <c r="AU16" s="28">
        <v>0</v>
      </c>
      <c r="AV16" s="29">
        <v>8790170</v>
      </c>
      <c r="AW16" s="27">
        <v>13600163</v>
      </c>
      <c r="AX16" s="28">
        <v>0</v>
      </c>
      <c r="AY16" s="29">
        <v>13600163</v>
      </c>
      <c r="AZ16" s="27">
        <v>13383568</v>
      </c>
      <c r="BA16" s="28">
        <v>0</v>
      </c>
      <c r="BB16" s="29">
        <v>13383568</v>
      </c>
      <c r="BC16" s="27">
        <v>16584704</v>
      </c>
      <c r="BD16" s="28">
        <v>0</v>
      </c>
      <c r="BE16" s="29">
        <v>16584704</v>
      </c>
      <c r="BF16" s="27">
        <v>4149799</v>
      </c>
      <c r="BG16" s="28">
        <v>0</v>
      </c>
      <c r="BH16" s="29">
        <v>4149799</v>
      </c>
      <c r="BI16" s="27">
        <v>20151000</v>
      </c>
      <c r="BJ16" s="28">
        <v>0</v>
      </c>
      <c r="BK16" s="29">
        <v>20151000</v>
      </c>
      <c r="BL16" s="27">
        <v>2554328</v>
      </c>
      <c r="BM16" s="28">
        <v>0</v>
      </c>
      <c r="BN16" s="29">
        <v>2554328</v>
      </c>
      <c r="BO16" s="27">
        <v>4755514</v>
      </c>
      <c r="BP16" s="28">
        <v>0</v>
      </c>
      <c r="BQ16" s="29">
        <v>4755514</v>
      </c>
      <c r="BR16" s="27">
        <v>6023338</v>
      </c>
      <c r="BS16" s="28">
        <v>0</v>
      </c>
      <c r="BT16" s="29">
        <v>6023338</v>
      </c>
      <c r="BU16" s="27">
        <v>5264069</v>
      </c>
      <c r="BV16" s="28">
        <v>0</v>
      </c>
      <c r="BW16" s="29">
        <v>5264069</v>
      </c>
      <c r="BX16" s="27">
        <v>-776166</v>
      </c>
      <c r="BY16" s="28">
        <v>0</v>
      </c>
      <c r="BZ16" s="29">
        <v>-776166</v>
      </c>
      <c r="CA16" s="27">
        <v>8078938</v>
      </c>
      <c r="CB16" s="28">
        <v>0</v>
      </c>
      <c r="CC16" s="29">
        <v>8078938</v>
      </c>
      <c r="CD16" s="27">
        <v>6138718</v>
      </c>
      <c r="CE16" s="28">
        <v>0</v>
      </c>
      <c r="CF16" s="29">
        <v>6138718</v>
      </c>
      <c r="CG16" s="27">
        <v>5133212</v>
      </c>
      <c r="CH16" s="28">
        <v>0</v>
      </c>
      <c r="CI16" s="29">
        <v>5133212</v>
      </c>
      <c r="CJ16" s="27">
        <v>0</v>
      </c>
      <c r="CK16" s="28">
        <v>0</v>
      </c>
      <c r="CL16" s="29">
        <v>0</v>
      </c>
      <c r="CM16" s="27">
        <v>10539489</v>
      </c>
      <c r="CN16" s="28">
        <v>0</v>
      </c>
      <c r="CO16" s="29">
        <v>10539489</v>
      </c>
      <c r="CP16" s="27">
        <v>16789008</v>
      </c>
      <c r="CQ16" s="28">
        <v>0</v>
      </c>
      <c r="CR16" s="29">
        <v>16789008</v>
      </c>
      <c r="CS16" s="27">
        <v>4916000</v>
      </c>
      <c r="CT16" s="28">
        <v>0</v>
      </c>
      <c r="CU16" s="29">
        <v>4916000</v>
      </c>
      <c r="CV16" s="27">
        <v>10688168</v>
      </c>
      <c r="CW16" s="28">
        <v>0</v>
      </c>
      <c r="CX16" s="29">
        <v>10688168</v>
      </c>
      <c r="CY16" s="27">
        <v>6432928</v>
      </c>
      <c r="CZ16" s="28">
        <v>0</v>
      </c>
      <c r="DA16" s="29">
        <v>6432928</v>
      </c>
      <c r="DB16" s="27">
        <v>1452730</v>
      </c>
      <c r="DC16" s="28">
        <v>0</v>
      </c>
      <c r="DD16" s="29">
        <v>1452730</v>
      </c>
      <c r="DE16" s="27">
        <v>7299547</v>
      </c>
      <c r="DF16" s="28">
        <v>0</v>
      </c>
      <c r="DG16" s="29">
        <v>7299547</v>
      </c>
      <c r="DH16" s="27">
        <v>5907903</v>
      </c>
      <c r="DI16" s="28">
        <v>0</v>
      </c>
      <c r="DJ16" s="29">
        <v>5907903</v>
      </c>
      <c r="DK16" s="27">
        <v>11936136</v>
      </c>
      <c r="DL16" s="28">
        <v>0</v>
      </c>
      <c r="DM16" s="29">
        <v>11936136</v>
      </c>
      <c r="DN16" s="27">
        <v>0</v>
      </c>
      <c r="DO16" s="28">
        <v>0</v>
      </c>
      <c r="DP16" s="29">
        <v>0</v>
      </c>
      <c r="DQ16" s="27">
        <v>3289313</v>
      </c>
      <c r="DR16" s="28">
        <v>0</v>
      </c>
      <c r="DS16" s="29">
        <v>3289313</v>
      </c>
      <c r="DT16" s="27">
        <v>308997</v>
      </c>
      <c r="DU16" s="28">
        <v>0</v>
      </c>
      <c r="DV16" s="29">
        <v>308997</v>
      </c>
      <c r="DW16" s="27">
        <v>9313951</v>
      </c>
      <c r="DX16" s="28">
        <v>0</v>
      </c>
      <c r="DY16" s="29">
        <v>9313951</v>
      </c>
      <c r="DZ16" s="27">
        <v>7517260</v>
      </c>
      <c r="EA16" s="28">
        <v>0</v>
      </c>
      <c r="EB16" s="29">
        <v>7517260</v>
      </c>
      <c r="EC16" s="27">
        <v>1980988</v>
      </c>
      <c r="ED16" s="28">
        <v>0</v>
      </c>
      <c r="EE16" s="29">
        <v>1980988</v>
      </c>
      <c r="EF16" s="27" cm="1">
        <f t="array" ref="EF16">SUMPRODUCT((D16:EE16)*($D$5:$EE$5="Regulated"))</f>
        <v>363520449</v>
      </c>
      <c r="EG16" s="27" cm="1">
        <f t="array" ref="EG16">SUMPRODUCT((D16:EE16)*($D$5:$EE$5="Unregulated"))</f>
        <v>0</v>
      </c>
      <c r="EH16" s="33">
        <f t="shared" si="0"/>
        <v>363520449</v>
      </c>
    </row>
    <row r="17" spans="1:138" ht="23.65" customHeight="1">
      <c r="A17" s="32"/>
      <c r="B17" s="28" t="s">
        <v>62</v>
      </c>
      <c r="C17" s="29" t="s">
        <v>63</v>
      </c>
      <c r="D17" s="27">
        <v>4326045</v>
      </c>
      <c r="E17" s="28">
        <v>1226266</v>
      </c>
      <c r="F17" s="29">
        <v>5552311</v>
      </c>
      <c r="G17" s="27">
        <v>0</v>
      </c>
      <c r="H17" s="28">
        <v>0</v>
      </c>
      <c r="I17" s="29">
        <v>0</v>
      </c>
      <c r="J17" s="27">
        <v>3798119</v>
      </c>
      <c r="K17" s="28">
        <v>0</v>
      </c>
      <c r="L17" s="29">
        <v>3798119</v>
      </c>
      <c r="M17" s="27">
        <v>2040519</v>
      </c>
      <c r="N17" s="28">
        <v>283201</v>
      </c>
      <c r="O17" s="29">
        <v>2323720</v>
      </c>
      <c r="P17" s="27">
        <v>2006685</v>
      </c>
      <c r="Q17" s="28">
        <v>359686</v>
      </c>
      <c r="R17" s="29">
        <v>2366371</v>
      </c>
      <c r="S17" s="27">
        <v>0</v>
      </c>
      <c r="T17" s="28">
        <v>0</v>
      </c>
      <c r="U17" s="29">
        <v>0</v>
      </c>
      <c r="V17" s="27">
        <v>24748000</v>
      </c>
      <c r="W17" s="28">
        <v>0</v>
      </c>
      <c r="X17" s="29">
        <v>24748000</v>
      </c>
      <c r="Y17" s="27">
        <v>10624334</v>
      </c>
      <c r="Z17" s="28">
        <v>3254088</v>
      </c>
      <c r="AA17" s="29">
        <v>13878422</v>
      </c>
      <c r="AB17" s="27">
        <v>8373538</v>
      </c>
      <c r="AC17" s="28">
        <v>0</v>
      </c>
      <c r="AD17" s="29">
        <v>8373538</v>
      </c>
      <c r="AE17" s="27">
        <v>5197666</v>
      </c>
      <c r="AF17" s="28">
        <v>0</v>
      </c>
      <c r="AG17" s="29">
        <v>5197666</v>
      </c>
      <c r="AH17" s="27">
        <v>1331291</v>
      </c>
      <c r="AI17" s="28">
        <v>0</v>
      </c>
      <c r="AJ17" s="29">
        <v>1331291</v>
      </c>
      <c r="AK17" s="27">
        <v>1204088</v>
      </c>
      <c r="AL17" s="28">
        <v>183785</v>
      </c>
      <c r="AM17" s="29">
        <v>1387873</v>
      </c>
      <c r="AN17" s="27">
        <v>1775402</v>
      </c>
      <c r="AO17" s="28">
        <v>503140</v>
      </c>
      <c r="AP17" s="29">
        <v>2278542</v>
      </c>
      <c r="AQ17" s="27">
        <v>3206952</v>
      </c>
      <c r="AR17" s="28">
        <v>11005</v>
      </c>
      <c r="AS17" s="29">
        <v>3217957</v>
      </c>
      <c r="AT17" s="27">
        <v>1856214</v>
      </c>
      <c r="AU17" s="28">
        <v>37709</v>
      </c>
      <c r="AV17" s="29">
        <v>1893923</v>
      </c>
      <c r="AW17" s="27">
        <v>7489262</v>
      </c>
      <c r="AX17" s="28">
        <v>0</v>
      </c>
      <c r="AY17" s="29">
        <v>7489262</v>
      </c>
      <c r="AZ17" s="27">
        <v>3512267</v>
      </c>
      <c r="BA17" s="28">
        <v>1283644</v>
      </c>
      <c r="BB17" s="29">
        <v>4795911</v>
      </c>
      <c r="BC17" s="27">
        <v>1571490</v>
      </c>
      <c r="BD17" s="28">
        <v>0</v>
      </c>
      <c r="BE17" s="29">
        <v>1571490</v>
      </c>
      <c r="BF17" s="27">
        <v>2136224</v>
      </c>
      <c r="BG17" s="28">
        <v>405622</v>
      </c>
      <c r="BH17" s="29">
        <v>2541846</v>
      </c>
      <c r="BI17" s="27">
        <v>7415000</v>
      </c>
      <c r="BJ17" s="28">
        <v>0</v>
      </c>
      <c r="BK17" s="29">
        <v>7415000</v>
      </c>
      <c r="BL17" s="27">
        <v>1484985</v>
      </c>
      <c r="BM17" s="28">
        <v>112990</v>
      </c>
      <c r="BN17" s="29">
        <v>1597975</v>
      </c>
      <c r="BO17" s="27">
        <v>0</v>
      </c>
      <c r="BP17" s="28">
        <v>0</v>
      </c>
      <c r="BQ17" s="29">
        <v>0</v>
      </c>
      <c r="BR17" s="27">
        <v>2017076</v>
      </c>
      <c r="BS17" s="28">
        <v>0</v>
      </c>
      <c r="BT17" s="29">
        <v>2017076</v>
      </c>
      <c r="BU17" s="27">
        <v>2220508</v>
      </c>
      <c r="BV17" s="28">
        <v>0</v>
      </c>
      <c r="BW17" s="29">
        <v>2220508</v>
      </c>
      <c r="BX17" s="27">
        <v>0</v>
      </c>
      <c r="BY17" s="28">
        <v>0</v>
      </c>
      <c r="BZ17" s="29">
        <v>0</v>
      </c>
      <c r="CA17" s="27">
        <v>1579093</v>
      </c>
      <c r="CB17" s="28">
        <v>545570</v>
      </c>
      <c r="CC17" s="29">
        <v>2124663</v>
      </c>
      <c r="CD17" s="27">
        <v>0</v>
      </c>
      <c r="CE17" s="28">
        <v>0</v>
      </c>
      <c r="CF17" s="29">
        <v>0</v>
      </c>
      <c r="CG17" s="27">
        <v>1668270</v>
      </c>
      <c r="CH17" s="28">
        <v>-735</v>
      </c>
      <c r="CI17" s="29">
        <v>1667535</v>
      </c>
      <c r="CJ17" s="27">
        <v>2256680</v>
      </c>
      <c r="CK17" s="28">
        <v>0</v>
      </c>
      <c r="CL17" s="29">
        <v>2256680</v>
      </c>
      <c r="CM17" s="27">
        <v>0</v>
      </c>
      <c r="CN17" s="28">
        <v>0</v>
      </c>
      <c r="CO17" s="29">
        <v>0</v>
      </c>
      <c r="CP17" s="27">
        <v>5803620</v>
      </c>
      <c r="CQ17" s="28">
        <v>0</v>
      </c>
      <c r="CR17" s="29">
        <v>5803620</v>
      </c>
      <c r="CS17" s="27">
        <v>1270000</v>
      </c>
      <c r="CT17" s="28">
        <v>0</v>
      </c>
      <c r="CU17" s="29">
        <v>1270000</v>
      </c>
      <c r="CV17" s="27">
        <v>0</v>
      </c>
      <c r="CW17" s="28">
        <v>0</v>
      </c>
      <c r="CX17" s="29">
        <v>0</v>
      </c>
      <c r="CY17" s="27">
        <v>3058298</v>
      </c>
      <c r="CZ17" s="28">
        <v>45035</v>
      </c>
      <c r="DA17" s="29">
        <v>3103333</v>
      </c>
      <c r="DB17" s="27">
        <v>362854</v>
      </c>
      <c r="DC17" s="28">
        <v>0</v>
      </c>
      <c r="DD17" s="29">
        <v>362854</v>
      </c>
      <c r="DE17" s="27">
        <v>1244266</v>
      </c>
      <c r="DF17" s="28">
        <v>24840</v>
      </c>
      <c r="DG17" s="29">
        <v>1269106</v>
      </c>
      <c r="DH17" s="27">
        <v>2029878</v>
      </c>
      <c r="DI17" s="28">
        <v>825847</v>
      </c>
      <c r="DJ17" s="29">
        <v>2855725</v>
      </c>
      <c r="DK17" s="27">
        <v>0</v>
      </c>
      <c r="DL17" s="28">
        <v>0</v>
      </c>
      <c r="DM17" s="29">
        <v>0</v>
      </c>
      <c r="DN17" s="27">
        <v>6464</v>
      </c>
      <c r="DO17" s="28">
        <v>0</v>
      </c>
      <c r="DP17" s="29">
        <v>6464</v>
      </c>
      <c r="DQ17" s="27">
        <v>929134</v>
      </c>
      <c r="DR17" s="28">
        <v>114584</v>
      </c>
      <c r="DS17" s="29">
        <v>1043718</v>
      </c>
      <c r="DT17" s="27">
        <v>1637055</v>
      </c>
      <c r="DU17" s="28">
        <v>0</v>
      </c>
      <c r="DV17" s="29">
        <v>1637055</v>
      </c>
      <c r="DW17" s="27">
        <v>3456573</v>
      </c>
      <c r="DX17" s="28">
        <v>571501</v>
      </c>
      <c r="DY17" s="29">
        <v>4028074</v>
      </c>
      <c r="DZ17" s="27">
        <v>1632821</v>
      </c>
      <c r="EA17" s="28">
        <v>0</v>
      </c>
      <c r="EB17" s="29">
        <v>1632821</v>
      </c>
      <c r="EC17" s="27">
        <v>0</v>
      </c>
      <c r="ED17" s="28">
        <v>0</v>
      </c>
      <c r="EE17" s="29">
        <v>0</v>
      </c>
      <c r="EF17" s="27" cm="1">
        <f t="array" ref="EF17">SUMPRODUCT((D17:EE17)*($D$5:$EE$5="Regulated"))</f>
        <v>125270671</v>
      </c>
      <c r="EG17" s="27" cm="1">
        <f t="array" ref="EG17">SUMPRODUCT((D17:EE17)*($D$5:$EE$5="Unregulated"))</f>
        <v>9787778</v>
      </c>
      <c r="EH17" s="33">
        <f t="shared" si="0"/>
        <v>135058449</v>
      </c>
    </row>
    <row r="18" spans="1:138" ht="23.65" customHeight="1">
      <c r="A18" s="32"/>
      <c r="B18" s="28" t="s">
        <v>64</v>
      </c>
      <c r="C18" s="29" t="s">
        <v>65</v>
      </c>
      <c r="D18" s="27">
        <v>-8229849</v>
      </c>
      <c r="E18" s="28">
        <v>48734204</v>
      </c>
      <c r="F18" s="29">
        <v>40504355</v>
      </c>
      <c r="G18" s="27">
        <v>0</v>
      </c>
      <c r="H18" s="28">
        <v>0</v>
      </c>
      <c r="I18" s="29">
        <v>0</v>
      </c>
      <c r="J18" s="27">
        <v>0</v>
      </c>
      <c r="K18" s="28">
        <v>103260</v>
      </c>
      <c r="L18" s="29">
        <v>103260</v>
      </c>
      <c r="M18" s="27">
        <v>33141</v>
      </c>
      <c r="N18" s="28">
        <v>11086468</v>
      </c>
      <c r="O18" s="29">
        <v>11119609</v>
      </c>
      <c r="P18" s="27">
        <v>0</v>
      </c>
      <c r="Q18" s="28">
        <v>11254373</v>
      </c>
      <c r="R18" s="29">
        <v>11254373</v>
      </c>
      <c r="S18" s="27">
        <v>4883125</v>
      </c>
      <c r="T18" s="28">
        <v>0</v>
      </c>
      <c r="U18" s="29">
        <v>4883125</v>
      </c>
      <c r="V18" s="27">
        <v>0</v>
      </c>
      <c r="W18" s="28">
        <v>2854000</v>
      </c>
      <c r="X18" s="29">
        <v>2854000</v>
      </c>
      <c r="Y18" s="27">
        <v>943102</v>
      </c>
      <c r="Z18" s="28">
        <v>113045774</v>
      </c>
      <c r="AA18" s="29">
        <v>113988876</v>
      </c>
      <c r="AB18" s="27">
        <v>17356452</v>
      </c>
      <c r="AC18" s="28">
        <v>92168271</v>
      </c>
      <c r="AD18" s="29">
        <v>109524723</v>
      </c>
      <c r="AE18" s="27">
        <v>-2225354</v>
      </c>
      <c r="AF18" s="28">
        <v>78904919</v>
      </c>
      <c r="AG18" s="29">
        <v>76679565</v>
      </c>
      <c r="AH18" s="27">
        <v>2423477</v>
      </c>
      <c r="AI18" s="28">
        <v>4406089</v>
      </c>
      <c r="AJ18" s="29">
        <v>6829566</v>
      </c>
      <c r="AK18" s="27">
        <v>46901</v>
      </c>
      <c r="AL18" s="28">
        <v>12934</v>
      </c>
      <c r="AM18" s="29">
        <v>59835</v>
      </c>
      <c r="AN18" s="27">
        <v>1666819</v>
      </c>
      <c r="AO18" s="28">
        <v>20847694</v>
      </c>
      <c r="AP18" s="29">
        <v>22514513</v>
      </c>
      <c r="AQ18" s="27">
        <v>15246373</v>
      </c>
      <c r="AR18" s="28">
        <v>7612734</v>
      </c>
      <c r="AS18" s="29">
        <v>22859107</v>
      </c>
      <c r="AT18" s="27">
        <v>4523394</v>
      </c>
      <c r="AU18" s="28">
        <v>754</v>
      </c>
      <c r="AV18" s="29">
        <v>4524148</v>
      </c>
      <c r="AW18" s="27">
        <v>5151769</v>
      </c>
      <c r="AX18" s="28">
        <v>8923258</v>
      </c>
      <c r="AY18" s="29">
        <v>14075027</v>
      </c>
      <c r="AZ18" s="27">
        <v>991341</v>
      </c>
      <c r="BA18" s="28">
        <v>51044013</v>
      </c>
      <c r="BB18" s="29">
        <v>52035354</v>
      </c>
      <c r="BC18" s="27">
        <v>1006600</v>
      </c>
      <c r="BD18" s="28">
        <v>25220480</v>
      </c>
      <c r="BE18" s="29">
        <v>26227080</v>
      </c>
      <c r="BF18" s="27">
        <v>1998118</v>
      </c>
      <c r="BG18" s="28">
        <v>16444618</v>
      </c>
      <c r="BH18" s="29">
        <v>18442736</v>
      </c>
      <c r="BI18" s="27">
        <v>2830000</v>
      </c>
      <c r="BJ18" s="28">
        <v>125000</v>
      </c>
      <c r="BK18" s="29">
        <v>2955000</v>
      </c>
      <c r="BL18" s="27">
        <v>179457</v>
      </c>
      <c r="BM18" s="28">
        <v>1430954</v>
      </c>
      <c r="BN18" s="29">
        <v>1610411</v>
      </c>
      <c r="BO18" s="27">
        <v>6036590</v>
      </c>
      <c r="BP18" s="28">
        <v>20553131</v>
      </c>
      <c r="BQ18" s="29">
        <v>26589721</v>
      </c>
      <c r="BR18" s="27">
        <v>3560245</v>
      </c>
      <c r="BS18" s="28">
        <v>33731368</v>
      </c>
      <c r="BT18" s="29">
        <v>37291613</v>
      </c>
      <c r="BU18" s="27">
        <v>-655371</v>
      </c>
      <c r="BV18" s="28">
        <v>18147140</v>
      </c>
      <c r="BW18" s="29">
        <v>17491769</v>
      </c>
      <c r="BX18" s="27">
        <v>0</v>
      </c>
      <c r="BY18" s="28">
        <v>-21503</v>
      </c>
      <c r="BZ18" s="29">
        <v>-21503</v>
      </c>
      <c r="CA18" s="27">
        <v>2522800</v>
      </c>
      <c r="CB18" s="28">
        <v>26832442</v>
      </c>
      <c r="CC18" s="29">
        <v>29355242</v>
      </c>
      <c r="CD18" s="27">
        <v>0</v>
      </c>
      <c r="CE18" s="28">
        <v>134499</v>
      </c>
      <c r="CF18" s="29">
        <v>134499</v>
      </c>
      <c r="CG18" s="27">
        <v>3241643</v>
      </c>
      <c r="CH18" s="28">
        <v>2594711</v>
      </c>
      <c r="CI18" s="29">
        <v>5836354</v>
      </c>
      <c r="CJ18" s="27">
        <v>6262571</v>
      </c>
      <c r="CK18" s="28">
        <v>0</v>
      </c>
      <c r="CL18" s="29">
        <v>6262571</v>
      </c>
      <c r="CM18" s="27">
        <v>0</v>
      </c>
      <c r="CN18" s="28">
        <v>530766</v>
      </c>
      <c r="CO18" s="29">
        <v>530766</v>
      </c>
      <c r="CP18" s="27">
        <v>0</v>
      </c>
      <c r="CQ18" s="28">
        <v>70102353</v>
      </c>
      <c r="CR18" s="29">
        <v>70102353</v>
      </c>
      <c r="CS18" s="27">
        <v>64000</v>
      </c>
      <c r="CT18" s="28">
        <v>0</v>
      </c>
      <c r="CU18" s="29">
        <v>64000</v>
      </c>
      <c r="CV18" s="27">
        <v>0</v>
      </c>
      <c r="CW18" s="28">
        <v>76256600</v>
      </c>
      <c r="CX18" s="29">
        <v>76256600</v>
      </c>
      <c r="CY18" s="27">
        <v>-3318677</v>
      </c>
      <c r="CZ18" s="28">
        <v>39225</v>
      </c>
      <c r="DA18" s="29">
        <v>-3279452</v>
      </c>
      <c r="DB18" s="27">
        <v>-399297</v>
      </c>
      <c r="DC18" s="28">
        <v>1234403</v>
      </c>
      <c r="DD18" s="29">
        <v>835106</v>
      </c>
      <c r="DE18" s="27">
        <v>52669</v>
      </c>
      <c r="DF18" s="28">
        <v>25981719</v>
      </c>
      <c r="DG18" s="29">
        <v>26034388</v>
      </c>
      <c r="DH18" s="27">
        <v>1194810</v>
      </c>
      <c r="DI18" s="28">
        <v>36584794</v>
      </c>
      <c r="DJ18" s="29">
        <v>37779604</v>
      </c>
      <c r="DK18" s="27">
        <v>0</v>
      </c>
      <c r="DL18" s="28">
        <v>295768</v>
      </c>
      <c r="DM18" s="29">
        <v>295768</v>
      </c>
      <c r="DN18" s="27">
        <v>0</v>
      </c>
      <c r="DO18" s="28">
        <v>0</v>
      </c>
      <c r="DP18" s="29">
        <v>0</v>
      </c>
      <c r="DQ18" s="27">
        <v>12478</v>
      </c>
      <c r="DR18" s="28">
        <v>1498521</v>
      </c>
      <c r="DS18" s="29">
        <v>1510999</v>
      </c>
      <c r="DT18" s="27">
        <v>1040688</v>
      </c>
      <c r="DU18" s="28">
        <v>0</v>
      </c>
      <c r="DV18" s="29">
        <v>1040688</v>
      </c>
      <c r="DW18" s="27">
        <v>-1623671</v>
      </c>
      <c r="DX18" s="28">
        <v>21708712</v>
      </c>
      <c r="DY18" s="29">
        <v>20085041</v>
      </c>
      <c r="DZ18" s="27">
        <v>7021729</v>
      </c>
      <c r="EA18" s="28">
        <v>4880086</v>
      </c>
      <c r="EB18" s="29">
        <v>11901815</v>
      </c>
      <c r="EC18" s="27">
        <v>0</v>
      </c>
      <c r="ED18" s="28">
        <v>0</v>
      </c>
      <c r="EE18" s="29">
        <v>0</v>
      </c>
      <c r="EF18" s="27" cm="1">
        <f t="array" ref="EF18">SUMPRODUCT((D18:EE18)*($D$5:$EE$5="Regulated"))</f>
        <v>73838073</v>
      </c>
      <c r="EG18" s="27" cm="1">
        <f t="array" ref="EG18">SUMPRODUCT((D18:EE18)*($D$5:$EE$5="Unregulated"))</f>
        <v>835304532</v>
      </c>
      <c r="EH18" s="33">
        <f t="shared" si="0"/>
        <v>909142605</v>
      </c>
    </row>
    <row r="19" spans="1:138" ht="23.65" customHeight="1">
      <c r="A19" s="32"/>
      <c r="B19" s="28" t="s">
        <v>66</v>
      </c>
      <c r="C19" s="29" t="s">
        <v>67</v>
      </c>
      <c r="D19" s="27">
        <v>13896427</v>
      </c>
      <c r="E19" s="28">
        <v>49960470</v>
      </c>
      <c r="F19" s="29">
        <v>63856897</v>
      </c>
      <c r="G19" s="27">
        <v>143687265</v>
      </c>
      <c r="H19" s="28">
        <v>0</v>
      </c>
      <c r="I19" s="29">
        <v>143687265</v>
      </c>
      <c r="J19" s="27">
        <v>23043491</v>
      </c>
      <c r="K19" s="28">
        <v>104557</v>
      </c>
      <c r="L19" s="29">
        <v>23148048</v>
      </c>
      <c r="M19" s="27">
        <v>31813077</v>
      </c>
      <c r="N19" s="28">
        <v>17023423</v>
      </c>
      <c r="O19" s="29">
        <v>48836500</v>
      </c>
      <c r="P19" s="27">
        <v>34177357</v>
      </c>
      <c r="Q19" s="28">
        <v>11614059</v>
      </c>
      <c r="R19" s="29">
        <v>45791416</v>
      </c>
      <c r="S19" s="27">
        <v>53969023</v>
      </c>
      <c r="T19" s="28">
        <v>0</v>
      </c>
      <c r="U19" s="29">
        <v>53969023</v>
      </c>
      <c r="V19" s="27">
        <v>300803000</v>
      </c>
      <c r="W19" s="28">
        <v>2854000</v>
      </c>
      <c r="X19" s="29">
        <v>303657000</v>
      </c>
      <c r="Y19" s="27">
        <v>53448701</v>
      </c>
      <c r="Z19" s="28">
        <v>116299862</v>
      </c>
      <c r="AA19" s="29">
        <v>169748563</v>
      </c>
      <c r="AB19" s="27">
        <v>90549429</v>
      </c>
      <c r="AC19" s="28">
        <v>92168271</v>
      </c>
      <c r="AD19" s="29">
        <v>182717700</v>
      </c>
      <c r="AE19" s="27">
        <v>52516981</v>
      </c>
      <c r="AF19" s="28">
        <v>107668410</v>
      </c>
      <c r="AG19" s="29">
        <v>160185391</v>
      </c>
      <c r="AH19" s="27">
        <v>29908546</v>
      </c>
      <c r="AI19" s="28">
        <v>4406089</v>
      </c>
      <c r="AJ19" s="29">
        <v>34314635</v>
      </c>
      <c r="AK19" s="27">
        <v>7434833</v>
      </c>
      <c r="AL19" s="28">
        <v>227107</v>
      </c>
      <c r="AM19" s="29">
        <v>7661940</v>
      </c>
      <c r="AN19" s="27">
        <v>21034053</v>
      </c>
      <c r="AO19" s="28">
        <v>30105453</v>
      </c>
      <c r="AP19" s="29">
        <v>51139506</v>
      </c>
      <c r="AQ19" s="27">
        <v>52522102</v>
      </c>
      <c r="AR19" s="28">
        <v>7623739</v>
      </c>
      <c r="AS19" s="29">
        <v>60145841</v>
      </c>
      <c r="AT19" s="27">
        <v>37903193</v>
      </c>
      <c r="AU19" s="28">
        <v>38463</v>
      </c>
      <c r="AV19" s="29">
        <v>37941656</v>
      </c>
      <c r="AW19" s="27">
        <v>64569412</v>
      </c>
      <c r="AX19" s="28">
        <v>8923258</v>
      </c>
      <c r="AY19" s="29">
        <v>73492670</v>
      </c>
      <c r="AZ19" s="27">
        <v>42423370</v>
      </c>
      <c r="BA19" s="28">
        <v>69124664</v>
      </c>
      <c r="BB19" s="29">
        <v>111548034</v>
      </c>
      <c r="BC19" s="27">
        <v>39482388</v>
      </c>
      <c r="BD19" s="28">
        <v>25220480</v>
      </c>
      <c r="BE19" s="29">
        <v>64702868</v>
      </c>
      <c r="BF19" s="27">
        <v>14054621</v>
      </c>
      <c r="BG19" s="28">
        <v>21551098</v>
      </c>
      <c r="BH19" s="29">
        <v>35605719</v>
      </c>
      <c r="BI19" s="27">
        <v>78501000</v>
      </c>
      <c r="BJ19" s="28">
        <v>125000</v>
      </c>
      <c r="BK19" s="29">
        <v>78626000</v>
      </c>
      <c r="BL19" s="27">
        <v>5360846</v>
      </c>
      <c r="BM19" s="28">
        <v>1543944</v>
      </c>
      <c r="BN19" s="29">
        <v>6904790</v>
      </c>
      <c r="BO19" s="27">
        <v>23012221</v>
      </c>
      <c r="BP19" s="28">
        <v>20553131</v>
      </c>
      <c r="BQ19" s="29">
        <v>43565352</v>
      </c>
      <c r="BR19" s="27">
        <v>25972971</v>
      </c>
      <c r="BS19" s="28">
        <v>33731368</v>
      </c>
      <c r="BT19" s="29">
        <v>59704339</v>
      </c>
      <c r="BU19" s="27">
        <v>19611236</v>
      </c>
      <c r="BV19" s="28">
        <v>26450258</v>
      </c>
      <c r="BW19" s="29">
        <v>46061494</v>
      </c>
      <c r="BX19" s="27">
        <v>1646290</v>
      </c>
      <c r="BY19" s="28">
        <v>-22884</v>
      </c>
      <c r="BZ19" s="29">
        <v>1623406</v>
      </c>
      <c r="CA19" s="27">
        <v>24122543</v>
      </c>
      <c r="CB19" s="28">
        <v>27382519</v>
      </c>
      <c r="CC19" s="29">
        <v>51505062</v>
      </c>
      <c r="CD19" s="27">
        <v>23507660</v>
      </c>
      <c r="CE19" s="28">
        <v>134499</v>
      </c>
      <c r="CF19" s="29">
        <v>23642159</v>
      </c>
      <c r="CG19" s="27">
        <v>24087287</v>
      </c>
      <c r="CH19" s="28">
        <v>2593976</v>
      </c>
      <c r="CI19" s="29">
        <v>26681263</v>
      </c>
      <c r="CJ19" s="27">
        <v>28524069</v>
      </c>
      <c r="CK19" s="28">
        <v>-25785</v>
      </c>
      <c r="CL19" s="29">
        <v>28498284</v>
      </c>
      <c r="CM19" s="27">
        <v>34594436</v>
      </c>
      <c r="CN19" s="28">
        <v>545408</v>
      </c>
      <c r="CO19" s="29">
        <v>35139844</v>
      </c>
      <c r="CP19" s="27">
        <v>47998006</v>
      </c>
      <c r="CQ19" s="28">
        <v>108505336</v>
      </c>
      <c r="CR19" s="29">
        <v>156503342</v>
      </c>
      <c r="CS19" s="27">
        <v>28612000</v>
      </c>
      <c r="CT19" s="28">
        <v>0</v>
      </c>
      <c r="CU19" s="29">
        <v>28612000</v>
      </c>
      <c r="CV19" s="27">
        <v>32725299</v>
      </c>
      <c r="CW19" s="28">
        <v>76292496</v>
      </c>
      <c r="CX19" s="29">
        <v>109017795</v>
      </c>
      <c r="CY19" s="27">
        <v>20295422</v>
      </c>
      <c r="CZ19" s="28">
        <v>84260</v>
      </c>
      <c r="DA19" s="29">
        <v>20379682</v>
      </c>
      <c r="DB19" s="27">
        <v>3155275</v>
      </c>
      <c r="DC19" s="28">
        <v>1234403</v>
      </c>
      <c r="DD19" s="29">
        <v>4389678</v>
      </c>
      <c r="DE19" s="27">
        <v>11342918</v>
      </c>
      <c r="DF19" s="28">
        <v>26006559</v>
      </c>
      <c r="DG19" s="29">
        <v>37349477</v>
      </c>
      <c r="DH19" s="27">
        <v>19915857</v>
      </c>
      <c r="DI19" s="28">
        <v>48958000</v>
      </c>
      <c r="DJ19" s="29">
        <v>68873857</v>
      </c>
      <c r="DK19" s="27">
        <v>36767842</v>
      </c>
      <c r="DL19" s="28">
        <v>295768</v>
      </c>
      <c r="DM19" s="29">
        <v>37063610</v>
      </c>
      <c r="DN19" s="27">
        <v>6680114</v>
      </c>
      <c r="DO19" s="28">
        <v>2220529</v>
      </c>
      <c r="DP19" s="29">
        <v>8900643</v>
      </c>
      <c r="DQ19" s="27">
        <v>10995527</v>
      </c>
      <c r="DR19" s="28">
        <v>2165281</v>
      </c>
      <c r="DS19" s="29">
        <v>13160808</v>
      </c>
      <c r="DT19" s="27">
        <v>12741706</v>
      </c>
      <c r="DU19" s="28">
        <v>485747</v>
      </c>
      <c r="DV19" s="29">
        <v>13227453</v>
      </c>
      <c r="DW19" s="27">
        <v>25485344</v>
      </c>
      <c r="DX19" s="28">
        <v>36352093</v>
      </c>
      <c r="DY19" s="29">
        <v>61837437</v>
      </c>
      <c r="DZ19" s="27">
        <v>46877806</v>
      </c>
      <c r="EA19" s="28">
        <v>4880086</v>
      </c>
      <c r="EB19" s="29">
        <v>51757892</v>
      </c>
      <c r="EC19" s="27">
        <v>23191165</v>
      </c>
      <c r="ED19" s="28">
        <v>0</v>
      </c>
      <c r="EE19" s="29">
        <v>23191165</v>
      </c>
      <c r="EF19" s="27" cm="1">
        <f t="array" ref="EF19">SUMPRODUCT((D19:EE19)*($D$5:$EE$5="Regulated"))</f>
        <v>1722962109</v>
      </c>
      <c r="EG19" s="27" cm="1">
        <f t="array" ref="EG19">SUMPRODUCT((D19:EE19)*($D$5:$EE$5="Unregulated"))</f>
        <v>985405395</v>
      </c>
      <c r="EH19" s="33">
        <f t="shared" si="0"/>
        <v>2708367504</v>
      </c>
    </row>
    <row r="20" spans="1:138" ht="23.65" customHeight="1">
      <c r="A20" s="32"/>
      <c r="B20" s="28" t="s">
        <v>68</v>
      </c>
      <c r="C20" s="29" t="s">
        <v>69</v>
      </c>
      <c r="D20" s="27">
        <v>35859286</v>
      </c>
      <c r="E20" s="28">
        <v>51233610</v>
      </c>
      <c r="F20" s="29">
        <v>87092896</v>
      </c>
      <c r="G20" s="27">
        <v>193435931</v>
      </c>
      <c r="H20" s="28">
        <v>42048</v>
      </c>
      <c r="I20" s="29">
        <v>193477979</v>
      </c>
      <c r="J20" s="27">
        <v>42817299</v>
      </c>
      <c r="K20" s="28">
        <v>138046</v>
      </c>
      <c r="L20" s="29">
        <v>42955345</v>
      </c>
      <c r="M20" s="27">
        <v>57974415</v>
      </c>
      <c r="N20" s="28">
        <v>23124482</v>
      </c>
      <c r="O20" s="29">
        <v>81098897</v>
      </c>
      <c r="P20" s="27">
        <v>51114795</v>
      </c>
      <c r="Q20" s="28">
        <v>12902901</v>
      </c>
      <c r="R20" s="29">
        <v>64017696</v>
      </c>
      <c r="S20" s="27">
        <v>75295292</v>
      </c>
      <c r="T20" s="28">
        <v>0</v>
      </c>
      <c r="U20" s="29">
        <v>75295292</v>
      </c>
      <c r="V20" s="27">
        <v>356186000</v>
      </c>
      <c r="W20" s="28">
        <v>2854000</v>
      </c>
      <c r="X20" s="29">
        <v>359040000</v>
      </c>
      <c r="Y20" s="27">
        <v>77351937</v>
      </c>
      <c r="Z20" s="28">
        <v>119263914</v>
      </c>
      <c r="AA20" s="29">
        <v>196615851</v>
      </c>
      <c r="AB20" s="27">
        <v>110246968</v>
      </c>
      <c r="AC20" s="28">
        <v>92168654</v>
      </c>
      <c r="AD20" s="29">
        <v>202415622</v>
      </c>
      <c r="AE20" s="27">
        <v>69749723</v>
      </c>
      <c r="AF20" s="28">
        <v>114439684</v>
      </c>
      <c r="AG20" s="29">
        <v>184189407</v>
      </c>
      <c r="AH20" s="27">
        <v>48309367</v>
      </c>
      <c r="AI20" s="28">
        <v>5665510</v>
      </c>
      <c r="AJ20" s="29">
        <v>53974877</v>
      </c>
      <c r="AK20" s="27">
        <v>12204777</v>
      </c>
      <c r="AL20" s="28">
        <v>246549</v>
      </c>
      <c r="AM20" s="29">
        <v>12451326</v>
      </c>
      <c r="AN20" s="27">
        <v>27843131</v>
      </c>
      <c r="AO20" s="28">
        <v>32378490</v>
      </c>
      <c r="AP20" s="29">
        <v>60221621</v>
      </c>
      <c r="AQ20" s="27">
        <v>66061754</v>
      </c>
      <c r="AR20" s="28">
        <v>7663937</v>
      </c>
      <c r="AS20" s="29">
        <v>73725691</v>
      </c>
      <c r="AT20" s="27">
        <v>48421261</v>
      </c>
      <c r="AU20" s="28">
        <v>38463</v>
      </c>
      <c r="AV20" s="29">
        <v>48459724</v>
      </c>
      <c r="AW20" s="27">
        <v>73707864</v>
      </c>
      <c r="AX20" s="28">
        <v>8923258</v>
      </c>
      <c r="AY20" s="29">
        <v>82631122</v>
      </c>
      <c r="AZ20" s="27">
        <v>54267358</v>
      </c>
      <c r="BA20" s="28">
        <v>73648797</v>
      </c>
      <c r="BB20" s="29">
        <v>127916155</v>
      </c>
      <c r="BC20" s="27">
        <v>52479572</v>
      </c>
      <c r="BD20" s="28">
        <v>26705022</v>
      </c>
      <c r="BE20" s="29">
        <v>79184594</v>
      </c>
      <c r="BF20" s="27">
        <v>20763915</v>
      </c>
      <c r="BG20" s="28">
        <v>23429590</v>
      </c>
      <c r="BH20" s="29">
        <v>44193505</v>
      </c>
      <c r="BI20" s="27">
        <v>101851000</v>
      </c>
      <c r="BJ20" s="28">
        <v>125000</v>
      </c>
      <c r="BK20" s="29">
        <v>101976000</v>
      </c>
      <c r="BL20" s="27">
        <v>6762759</v>
      </c>
      <c r="BM20" s="28">
        <v>1543944</v>
      </c>
      <c r="BN20" s="29">
        <v>8306703</v>
      </c>
      <c r="BO20" s="27">
        <v>30040961</v>
      </c>
      <c r="BP20" s="28">
        <v>20785349</v>
      </c>
      <c r="BQ20" s="29">
        <v>50826310</v>
      </c>
      <c r="BR20" s="27">
        <v>32331761</v>
      </c>
      <c r="BS20" s="28">
        <v>35232674</v>
      </c>
      <c r="BT20" s="29">
        <v>67564435</v>
      </c>
      <c r="BU20" s="27">
        <v>30066174</v>
      </c>
      <c r="BV20" s="28">
        <v>29428057</v>
      </c>
      <c r="BW20" s="29">
        <v>59494231</v>
      </c>
      <c r="BX20" s="27">
        <v>9992077</v>
      </c>
      <c r="BY20" s="28">
        <v>-17414</v>
      </c>
      <c r="BZ20" s="29">
        <v>9974663</v>
      </c>
      <c r="CA20" s="27">
        <v>34718360</v>
      </c>
      <c r="CB20" s="28">
        <v>27382519</v>
      </c>
      <c r="CC20" s="29">
        <v>62100879</v>
      </c>
      <c r="CD20" s="27">
        <v>30960653</v>
      </c>
      <c r="CE20" s="28">
        <v>134499</v>
      </c>
      <c r="CF20" s="29">
        <v>31095152</v>
      </c>
      <c r="CG20" s="27">
        <v>26941663</v>
      </c>
      <c r="CH20" s="28">
        <v>2594893</v>
      </c>
      <c r="CI20" s="29">
        <v>29536556</v>
      </c>
      <c r="CJ20" s="27">
        <v>36606434</v>
      </c>
      <c r="CK20" s="28">
        <v>13026146</v>
      </c>
      <c r="CL20" s="29">
        <v>49632580</v>
      </c>
      <c r="CM20" s="27">
        <v>51022128</v>
      </c>
      <c r="CN20" s="28">
        <v>545408</v>
      </c>
      <c r="CO20" s="29">
        <v>51567536</v>
      </c>
      <c r="CP20" s="27">
        <v>57930619</v>
      </c>
      <c r="CQ20" s="28">
        <v>110216209</v>
      </c>
      <c r="CR20" s="29">
        <v>168146828</v>
      </c>
      <c r="CS20" s="27">
        <v>39875000</v>
      </c>
      <c r="CT20" s="28">
        <v>0</v>
      </c>
      <c r="CU20" s="29">
        <v>39875000</v>
      </c>
      <c r="CV20" s="27">
        <v>43932062</v>
      </c>
      <c r="CW20" s="28">
        <v>78218829</v>
      </c>
      <c r="CX20" s="29">
        <v>122150891</v>
      </c>
      <c r="CY20" s="27">
        <v>28847847</v>
      </c>
      <c r="CZ20" s="28">
        <v>99588</v>
      </c>
      <c r="DA20" s="29">
        <v>28947435</v>
      </c>
      <c r="DB20" s="27">
        <v>6150890</v>
      </c>
      <c r="DC20" s="28">
        <v>1340993</v>
      </c>
      <c r="DD20" s="29">
        <v>7491883</v>
      </c>
      <c r="DE20" s="27">
        <v>16111949</v>
      </c>
      <c r="DF20" s="28">
        <v>26182884</v>
      </c>
      <c r="DG20" s="29">
        <v>42294833</v>
      </c>
      <c r="DH20" s="27">
        <v>32616090</v>
      </c>
      <c r="DI20" s="28">
        <v>53220828</v>
      </c>
      <c r="DJ20" s="29">
        <v>85836918</v>
      </c>
      <c r="DK20" s="27">
        <v>47210382</v>
      </c>
      <c r="DL20" s="28">
        <v>1006792</v>
      </c>
      <c r="DM20" s="29">
        <v>48217174</v>
      </c>
      <c r="DN20" s="27">
        <v>9646852</v>
      </c>
      <c r="DO20" s="28">
        <v>4807201</v>
      </c>
      <c r="DP20" s="29">
        <v>14454053</v>
      </c>
      <c r="DQ20" s="27">
        <v>17900799</v>
      </c>
      <c r="DR20" s="28">
        <v>2576260</v>
      </c>
      <c r="DS20" s="29">
        <v>20477059</v>
      </c>
      <c r="DT20" s="27">
        <v>16309491</v>
      </c>
      <c r="DU20" s="28">
        <v>485747</v>
      </c>
      <c r="DV20" s="29">
        <v>16795238</v>
      </c>
      <c r="DW20" s="27">
        <v>37552379</v>
      </c>
      <c r="DX20" s="28">
        <v>39061921</v>
      </c>
      <c r="DY20" s="29">
        <v>76614300</v>
      </c>
      <c r="DZ20" s="27">
        <v>67726143</v>
      </c>
      <c r="EA20" s="28">
        <v>5350956</v>
      </c>
      <c r="EB20" s="29">
        <v>73077099</v>
      </c>
      <c r="EC20" s="27">
        <v>31800110</v>
      </c>
      <c r="ED20" s="28">
        <v>0</v>
      </c>
      <c r="EE20" s="29">
        <v>31800110</v>
      </c>
      <c r="EF20" s="27" cm="1">
        <f t="array" ref="EF20">SUMPRODUCT((D20:EE20)*($D$5:$EE$5="Regulated"))</f>
        <v>2318995228</v>
      </c>
      <c r="EG20" s="27" cm="1">
        <f t="array" ref="EG20">SUMPRODUCT((D20:EE20)*($D$5:$EE$5="Unregulated"))</f>
        <v>1048216238</v>
      </c>
      <c r="EH20" s="33">
        <f t="shared" si="0"/>
        <v>3367211466</v>
      </c>
    </row>
    <row r="21" spans="1:138" ht="23.65" customHeight="1">
      <c r="A21" s="32"/>
      <c r="B21" s="28" t="s">
        <v>70</v>
      </c>
      <c r="C21" s="29" t="s">
        <v>71</v>
      </c>
      <c r="D21" s="27">
        <v>315702989</v>
      </c>
      <c r="E21" s="28">
        <v>40278825</v>
      </c>
      <c r="F21" s="29">
        <v>355981814</v>
      </c>
      <c r="G21" s="27">
        <v>1133635956</v>
      </c>
      <c r="H21" s="28">
        <v>17884689</v>
      </c>
      <c r="I21" s="29">
        <v>1151520645</v>
      </c>
      <c r="J21" s="27">
        <v>276212466</v>
      </c>
      <c r="K21" s="28">
        <v>2939977</v>
      </c>
      <c r="L21" s="29">
        <v>279152443</v>
      </c>
      <c r="M21" s="27">
        <v>366255877</v>
      </c>
      <c r="N21" s="28">
        <v>15678478</v>
      </c>
      <c r="O21" s="29">
        <v>381934355</v>
      </c>
      <c r="P21" s="27">
        <v>252375278</v>
      </c>
      <c r="Q21" s="28">
        <v>28520377</v>
      </c>
      <c r="R21" s="29">
        <v>280895655</v>
      </c>
      <c r="S21" s="27">
        <v>402546032</v>
      </c>
      <c r="T21" s="28">
        <v>797313</v>
      </c>
      <c r="U21" s="29">
        <v>403343345</v>
      </c>
      <c r="V21" s="27">
        <v>1792909000</v>
      </c>
      <c r="W21" s="28">
        <v>12557000</v>
      </c>
      <c r="X21" s="29">
        <v>1805466000</v>
      </c>
      <c r="Y21" s="27">
        <v>292392864</v>
      </c>
      <c r="Z21" s="28">
        <v>58048516</v>
      </c>
      <c r="AA21" s="29">
        <v>350441380</v>
      </c>
      <c r="AB21" s="27">
        <v>536363616</v>
      </c>
      <c r="AC21" s="28">
        <v>76582979</v>
      </c>
      <c r="AD21" s="29">
        <v>612946595</v>
      </c>
      <c r="AE21" s="27">
        <v>404257321</v>
      </c>
      <c r="AF21" s="28">
        <v>127244553</v>
      </c>
      <c r="AG21" s="29">
        <v>531501874</v>
      </c>
      <c r="AH21" s="27">
        <v>213587059</v>
      </c>
      <c r="AI21" s="28">
        <v>3539805</v>
      </c>
      <c r="AJ21" s="29">
        <v>217126864</v>
      </c>
      <c r="AK21" s="27">
        <v>51887487</v>
      </c>
      <c r="AL21" s="28">
        <v>1964557</v>
      </c>
      <c r="AM21" s="29">
        <v>53852044</v>
      </c>
      <c r="AN21" s="27">
        <v>128524893</v>
      </c>
      <c r="AO21" s="28">
        <v>36754134</v>
      </c>
      <c r="AP21" s="29">
        <v>165279027</v>
      </c>
      <c r="AQ21" s="27">
        <v>369097106</v>
      </c>
      <c r="AR21" s="28">
        <v>7400723</v>
      </c>
      <c r="AS21" s="29">
        <v>376497829</v>
      </c>
      <c r="AT21" s="27">
        <v>249606718</v>
      </c>
      <c r="AU21" s="28">
        <v>692593</v>
      </c>
      <c r="AV21" s="29">
        <v>250299311</v>
      </c>
      <c r="AW21" s="27">
        <v>442235455</v>
      </c>
      <c r="AX21" s="28">
        <v>8923259</v>
      </c>
      <c r="AY21" s="29">
        <v>451158714</v>
      </c>
      <c r="AZ21" s="27">
        <v>291698303</v>
      </c>
      <c r="BA21" s="28">
        <v>90772006</v>
      </c>
      <c r="BB21" s="29">
        <v>382470309</v>
      </c>
      <c r="BC21" s="27">
        <v>215611223</v>
      </c>
      <c r="BD21" s="28">
        <v>35425457</v>
      </c>
      <c r="BE21" s="29">
        <v>251036680</v>
      </c>
      <c r="BF21" s="27">
        <v>146664928</v>
      </c>
      <c r="BG21" s="28">
        <v>39070672</v>
      </c>
      <c r="BH21" s="29">
        <v>185735600</v>
      </c>
      <c r="BI21" s="27">
        <v>470600000</v>
      </c>
      <c r="BJ21" s="28">
        <v>3409000</v>
      </c>
      <c r="BK21" s="29">
        <v>474009000</v>
      </c>
      <c r="BL21" s="27">
        <v>32281631</v>
      </c>
      <c r="BM21" s="28">
        <v>813224</v>
      </c>
      <c r="BN21" s="29">
        <v>33094855</v>
      </c>
      <c r="BO21" s="27">
        <v>111757977</v>
      </c>
      <c r="BP21" s="28">
        <v>14791309</v>
      </c>
      <c r="BQ21" s="29">
        <v>126549286</v>
      </c>
      <c r="BR21" s="27">
        <v>160041056</v>
      </c>
      <c r="BS21" s="28">
        <v>36360180</v>
      </c>
      <c r="BT21" s="29">
        <v>196401236</v>
      </c>
      <c r="BU21" s="27">
        <v>127385191</v>
      </c>
      <c r="BV21" s="28">
        <v>35725230</v>
      </c>
      <c r="BW21" s="29">
        <v>163110421</v>
      </c>
      <c r="BX21" s="27">
        <v>121418293</v>
      </c>
      <c r="BY21" s="28">
        <v>1703886</v>
      </c>
      <c r="BZ21" s="29">
        <v>123122179</v>
      </c>
      <c r="CA21" s="27">
        <v>173595912</v>
      </c>
      <c r="CB21" s="28">
        <v>7172486</v>
      </c>
      <c r="CC21" s="29">
        <v>180768398</v>
      </c>
      <c r="CD21" s="27">
        <v>158927814</v>
      </c>
      <c r="CE21" s="28">
        <v>1763698</v>
      </c>
      <c r="CF21" s="29">
        <v>160691512</v>
      </c>
      <c r="CG21" s="27">
        <v>106389786</v>
      </c>
      <c r="CH21" s="28">
        <v>1526840</v>
      </c>
      <c r="CI21" s="29">
        <v>107916626</v>
      </c>
      <c r="CJ21" s="27">
        <v>177251959</v>
      </c>
      <c r="CK21" s="28">
        <v>13574564</v>
      </c>
      <c r="CL21" s="29">
        <v>190826523</v>
      </c>
      <c r="CM21" s="27">
        <v>315667796</v>
      </c>
      <c r="CN21" s="28">
        <v>6422027</v>
      </c>
      <c r="CO21" s="29">
        <v>322089823</v>
      </c>
      <c r="CP21" s="27">
        <v>297579548</v>
      </c>
      <c r="CQ21" s="28">
        <v>98204574</v>
      </c>
      <c r="CR21" s="29">
        <v>395784122</v>
      </c>
      <c r="CS21" s="27">
        <v>222721200</v>
      </c>
      <c r="CT21" s="28">
        <v>38800</v>
      </c>
      <c r="CU21" s="29">
        <v>222760000</v>
      </c>
      <c r="CV21" s="27">
        <v>268100655</v>
      </c>
      <c r="CW21" s="28">
        <v>58930256</v>
      </c>
      <c r="CX21" s="29">
        <v>327030911</v>
      </c>
      <c r="CY21" s="27">
        <v>183904471</v>
      </c>
      <c r="CZ21" s="28">
        <v>447750</v>
      </c>
      <c r="DA21" s="29">
        <v>184352221</v>
      </c>
      <c r="DB21" s="27">
        <v>38468966</v>
      </c>
      <c r="DC21" s="28">
        <v>1005958</v>
      </c>
      <c r="DD21" s="29">
        <v>39474924</v>
      </c>
      <c r="DE21" s="27">
        <v>77916382</v>
      </c>
      <c r="DF21" s="28">
        <v>25937651</v>
      </c>
      <c r="DG21" s="29">
        <v>103854033</v>
      </c>
      <c r="DH21" s="27">
        <v>205605578</v>
      </c>
      <c r="DI21" s="28">
        <v>76487489</v>
      </c>
      <c r="DJ21" s="29">
        <v>282093067</v>
      </c>
      <c r="DK21" s="27">
        <v>292533411</v>
      </c>
      <c r="DL21" s="28">
        <v>2062278</v>
      </c>
      <c r="DM21" s="29">
        <v>294595689</v>
      </c>
      <c r="DN21" s="27">
        <v>36905252</v>
      </c>
      <c r="DO21" s="28">
        <v>20131085</v>
      </c>
      <c r="DP21" s="29">
        <v>57036337</v>
      </c>
      <c r="DQ21" s="27">
        <v>102420625</v>
      </c>
      <c r="DR21" s="28">
        <v>1813144</v>
      </c>
      <c r="DS21" s="29">
        <v>104233769</v>
      </c>
      <c r="DT21" s="27">
        <v>87192684</v>
      </c>
      <c r="DU21" s="28">
        <v>264873</v>
      </c>
      <c r="DV21" s="29">
        <v>87457557</v>
      </c>
      <c r="DW21" s="27">
        <v>192595053</v>
      </c>
      <c r="DX21" s="28">
        <v>47589583</v>
      </c>
      <c r="DY21" s="29">
        <v>240184636</v>
      </c>
      <c r="DZ21" s="27">
        <v>306939643</v>
      </c>
      <c r="EA21" s="28">
        <v>3242156</v>
      </c>
      <c r="EB21" s="29">
        <v>310181799</v>
      </c>
      <c r="EC21" s="27">
        <v>158802313</v>
      </c>
      <c r="ED21" s="28">
        <v>0</v>
      </c>
      <c r="EE21" s="29">
        <v>158802313</v>
      </c>
      <c r="EF21" s="27" cm="1">
        <f t="array" ref="EF21">SUMPRODUCT((D21:EE21)*($D$5:$EE$5="Regulated"))</f>
        <v>12308567767</v>
      </c>
      <c r="EG21" s="27" cm="1">
        <f t="array" ref="EG21">SUMPRODUCT((D21:EE21)*($D$5:$EE$5="Unregulated"))</f>
        <v>1064493954</v>
      </c>
      <c r="EH21" s="33">
        <f t="shared" si="0"/>
        <v>13373061721</v>
      </c>
    </row>
    <row r="22" spans="1:138" ht="23.65" customHeight="1">
      <c r="A22" s="32"/>
      <c r="B22" s="28" t="s">
        <v>72</v>
      </c>
      <c r="C22" s="29" t="s">
        <v>73</v>
      </c>
      <c r="D22" s="27">
        <v>9130505</v>
      </c>
      <c r="E22" s="28">
        <v>10563104</v>
      </c>
      <c r="F22" s="29">
        <v>19693609</v>
      </c>
      <c r="G22" s="27">
        <v>54470156</v>
      </c>
      <c r="H22" s="28">
        <v>154342561</v>
      </c>
      <c r="I22" s="29">
        <v>208812717</v>
      </c>
      <c r="J22" s="27">
        <v>6361365</v>
      </c>
      <c r="K22" s="28">
        <v>221446</v>
      </c>
      <c r="L22" s="29">
        <v>6582811</v>
      </c>
      <c r="M22" s="27">
        <v>999620</v>
      </c>
      <c r="N22" s="28">
        <v>11396182</v>
      </c>
      <c r="O22" s="29">
        <v>12395802</v>
      </c>
      <c r="P22" s="27">
        <v>2923388</v>
      </c>
      <c r="Q22" s="28">
        <v>7067914</v>
      </c>
      <c r="R22" s="29">
        <v>9991302</v>
      </c>
      <c r="S22" s="27">
        <v>25063481</v>
      </c>
      <c r="T22" s="28">
        <v>0</v>
      </c>
      <c r="U22" s="29">
        <v>25063481</v>
      </c>
      <c r="V22" s="27">
        <v>50369000</v>
      </c>
      <c r="W22" s="28">
        <v>509277000</v>
      </c>
      <c r="X22" s="29">
        <v>559646000</v>
      </c>
      <c r="Y22" s="27">
        <v>8380253</v>
      </c>
      <c r="Z22" s="28">
        <v>15709637</v>
      </c>
      <c r="AA22" s="29">
        <v>24089890</v>
      </c>
      <c r="AB22" s="27">
        <v>7893957</v>
      </c>
      <c r="AC22" s="28">
        <v>21134428</v>
      </c>
      <c r="AD22" s="29">
        <v>29028385</v>
      </c>
      <c r="AE22" s="27">
        <v>2647005</v>
      </c>
      <c r="AF22" s="28">
        <v>-33753468</v>
      </c>
      <c r="AG22" s="29">
        <v>-31106463</v>
      </c>
      <c r="AH22" s="27">
        <v>4599517</v>
      </c>
      <c r="AI22" s="28">
        <v>1123914</v>
      </c>
      <c r="AJ22" s="29">
        <v>5723431</v>
      </c>
      <c r="AK22" s="27">
        <v>1091966</v>
      </c>
      <c r="AL22" s="28">
        <v>0</v>
      </c>
      <c r="AM22" s="29">
        <v>1091966</v>
      </c>
      <c r="AN22" s="27">
        <v>653493</v>
      </c>
      <c r="AO22" s="28">
        <v>-9683896</v>
      </c>
      <c r="AP22" s="29">
        <v>-9030403</v>
      </c>
      <c r="AQ22" s="27">
        <v>25417812</v>
      </c>
      <c r="AR22" s="28">
        <v>402248</v>
      </c>
      <c r="AS22" s="29">
        <v>25820060</v>
      </c>
      <c r="AT22" s="27">
        <v>1577782</v>
      </c>
      <c r="AU22" s="28">
        <v>10342533</v>
      </c>
      <c r="AV22" s="29">
        <v>11920315</v>
      </c>
      <c r="AW22" s="27">
        <v>2721341</v>
      </c>
      <c r="AX22" s="28">
        <v>3733080</v>
      </c>
      <c r="AY22" s="29">
        <v>6454421</v>
      </c>
      <c r="AZ22" s="27">
        <v>1649621</v>
      </c>
      <c r="BA22" s="28">
        <v>-26499744</v>
      </c>
      <c r="BB22" s="29">
        <v>-24850123</v>
      </c>
      <c r="BC22" s="27">
        <v>8264106</v>
      </c>
      <c r="BD22" s="28">
        <v>0</v>
      </c>
      <c r="BE22" s="29">
        <v>8264106</v>
      </c>
      <c r="BF22" s="27">
        <v>1609894</v>
      </c>
      <c r="BG22" s="28">
        <v>-6484060</v>
      </c>
      <c r="BH22" s="29">
        <v>-4874166</v>
      </c>
      <c r="BI22" s="27">
        <v>7542000</v>
      </c>
      <c r="BJ22" s="28">
        <v>100205000</v>
      </c>
      <c r="BK22" s="29">
        <v>107747000</v>
      </c>
      <c r="BL22" s="27">
        <v>118317</v>
      </c>
      <c r="BM22" s="28">
        <v>185350</v>
      </c>
      <c r="BN22" s="29">
        <v>303667</v>
      </c>
      <c r="BO22" s="27">
        <v>0</v>
      </c>
      <c r="BP22" s="28">
        <v>1404458</v>
      </c>
      <c r="BQ22" s="29">
        <v>1404458</v>
      </c>
      <c r="BR22" s="27">
        <v>0</v>
      </c>
      <c r="BS22" s="28">
        <v>7155066</v>
      </c>
      <c r="BT22" s="29">
        <v>7155066</v>
      </c>
      <c r="BU22" s="27">
        <v>2551206</v>
      </c>
      <c r="BV22" s="28">
        <v>-5635981</v>
      </c>
      <c r="BW22" s="29">
        <v>-3084775</v>
      </c>
      <c r="BX22" s="27">
        <v>707617</v>
      </c>
      <c r="BY22" s="28">
        <v>0</v>
      </c>
      <c r="BZ22" s="29">
        <v>707617</v>
      </c>
      <c r="CA22" s="27">
        <v>3051755</v>
      </c>
      <c r="CB22" s="28">
        <v>899633</v>
      </c>
      <c r="CC22" s="29">
        <v>3951388</v>
      </c>
      <c r="CD22" s="27">
        <v>721138</v>
      </c>
      <c r="CE22" s="28">
        <v>22781140</v>
      </c>
      <c r="CF22" s="29">
        <v>23502278</v>
      </c>
      <c r="CG22" s="27">
        <v>958449</v>
      </c>
      <c r="CH22" s="28">
        <v>335247</v>
      </c>
      <c r="CI22" s="29">
        <v>1293696</v>
      </c>
      <c r="CJ22" s="27">
        <v>265030</v>
      </c>
      <c r="CK22" s="28">
        <v>1748784</v>
      </c>
      <c r="CL22" s="29">
        <v>2013814</v>
      </c>
      <c r="CM22" s="27">
        <v>1318824</v>
      </c>
      <c r="CN22" s="28">
        <v>22885</v>
      </c>
      <c r="CO22" s="29">
        <v>1341709</v>
      </c>
      <c r="CP22" s="27">
        <v>25507562</v>
      </c>
      <c r="CQ22" s="28">
        <v>4880749</v>
      </c>
      <c r="CR22" s="29">
        <v>30388311</v>
      </c>
      <c r="CS22" s="27">
        <v>0</v>
      </c>
      <c r="CT22" s="28">
        <v>5538000</v>
      </c>
      <c r="CU22" s="29">
        <v>5538000</v>
      </c>
      <c r="CV22" s="27">
        <v>2207528</v>
      </c>
      <c r="CW22" s="28">
        <v>7452966</v>
      </c>
      <c r="CX22" s="29">
        <v>9660494</v>
      </c>
      <c r="CY22" s="27">
        <v>1546564</v>
      </c>
      <c r="CZ22" s="28">
        <v>1170914</v>
      </c>
      <c r="DA22" s="29">
        <v>2717478</v>
      </c>
      <c r="DB22" s="27">
        <v>527563</v>
      </c>
      <c r="DC22" s="28">
        <v>176262</v>
      </c>
      <c r="DD22" s="29">
        <v>703825</v>
      </c>
      <c r="DE22" s="27">
        <v>7551368</v>
      </c>
      <c r="DF22" s="28">
        <v>4260604</v>
      </c>
      <c r="DG22" s="29">
        <v>11811972</v>
      </c>
      <c r="DH22" s="27">
        <v>1552712</v>
      </c>
      <c r="DI22" s="28">
        <v>-16777519</v>
      </c>
      <c r="DJ22" s="29">
        <v>-15224807</v>
      </c>
      <c r="DK22" s="27">
        <v>1297235</v>
      </c>
      <c r="DL22" s="28">
        <v>1421876</v>
      </c>
      <c r="DM22" s="29">
        <v>2719111</v>
      </c>
      <c r="DN22" s="27">
        <v>1254620</v>
      </c>
      <c r="DO22" s="28">
        <v>296476</v>
      </c>
      <c r="DP22" s="29">
        <v>1551096</v>
      </c>
      <c r="DQ22" s="27">
        <v>48654</v>
      </c>
      <c r="DR22" s="28">
        <v>452736</v>
      </c>
      <c r="DS22" s="29">
        <v>501390</v>
      </c>
      <c r="DT22" s="27">
        <v>141489</v>
      </c>
      <c r="DU22" s="28">
        <v>910978</v>
      </c>
      <c r="DV22" s="29">
        <v>1052467</v>
      </c>
      <c r="DW22" s="27">
        <v>1916086</v>
      </c>
      <c r="DX22" s="28">
        <v>-10884447</v>
      </c>
      <c r="DY22" s="29">
        <v>-8968361</v>
      </c>
      <c r="DZ22" s="27">
        <v>3545196</v>
      </c>
      <c r="EA22" s="28">
        <v>4398141</v>
      </c>
      <c r="EB22" s="29">
        <v>7943337</v>
      </c>
      <c r="EC22" s="27">
        <v>20375037</v>
      </c>
      <c r="ED22" s="28">
        <v>0</v>
      </c>
      <c r="EE22" s="29">
        <v>20375037</v>
      </c>
      <c r="EF22" s="27" cm="1">
        <f t="array" ref="EF22">SUMPRODUCT((D22:EE22)*($D$5:$EE$5="Regulated"))</f>
        <v>300530212</v>
      </c>
      <c r="EG22" s="27" cm="1">
        <f t="array" ref="EG22">SUMPRODUCT((D22:EE22)*($D$5:$EE$5="Unregulated"))</f>
        <v>801292197</v>
      </c>
      <c r="EH22" s="33">
        <f t="shared" si="0"/>
        <v>1101822409</v>
      </c>
    </row>
    <row r="23" spans="1:138" ht="23.65" customHeight="1">
      <c r="A23" s="32"/>
      <c r="B23" s="28" t="s">
        <v>74</v>
      </c>
      <c r="C23" s="29" t="s">
        <v>75</v>
      </c>
      <c r="D23" s="27">
        <v>324833494</v>
      </c>
      <c r="E23" s="28">
        <v>50841929</v>
      </c>
      <c r="F23" s="29">
        <v>375675423</v>
      </c>
      <c r="G23" s="27">
        <v>1188106112</v>
      </c>
      <c r="H23" s="28">
        <v>172227250</v>
      </c>
      <c r="I23" s="29">
        <v>1360333362</v>
      </c>
      <c r="J23" s="27">
        <v>282573831</v>
      </c>
      <c r="K23" s="28">
        <v>3161423</v>
      </c>
      <c r="L23" s="29">
        <v>285735254</v>
      </c>
      <c r="M23" s="27">
        <v>367255497</v>
      </c>
      <c r="N23" s="28">
        <v>27074660</v>
      </c>
      <c r="O23" s="29">
        <v>394330157</v>
      </c>
      <c r="P23" s="27">
        <v>255298666</v>
      </c>
      <c r="Q23" s="28">
        <v>35588291</v>
      </c>
      <c r="R23" s="29">
        <v>290886957</v>
      </c>
      <c r="S23" s="27">
        <v>427609513</v>
      </c>
      <c r="T23" s="28">
        <v>797313</v>
      </c>
      <c r="U23" s="29">
        <v>428406826</v>
      </c>
      <c r="V23" s="27">
        <v>1843278000</v>
      </c>
      <c r="W23" s="28">
        <v>521834000</v>
      </c>
      <c r="X23" s="29">
        <v>2365112000</v>
      </c>
      <c r="Y23" s="27">
        <v>300773117</v>
      </c>
      <c r="Z23" s="28">
        <v>73758153</v>
      </c>
      <c r="AA23" s="29">
        <v>374531270</v>
      </c>
      <c r="AB23" s="27">
        <v>544257573</v>
      </c>
      <c r="AC23" s="28">
        <v>97717407</v>
      </c>
      <c r="AD23" s="29">
        <v>641974980</v>
      </c>
      <c r="AE23" s="27">
        <v>406904326</v>
      </c>
      <c r="AF23" s="28">
        <v>93491085</v>
      </c>
      <c r="AG23" s="29">
        <v>500395411</v>
      </c>
      <c r="AH23" s="27">
        <v>218186576</v>
      </c>
      <c r="AI23" s="28">
        <v>4663719</v>
      </c>
      <c r="AJ23" s="29">
        <v>222850295</v>
      </c>
      <c r="AK23" s="27">
        <v>52979453</v>
      </c>
      <c r="AL23" s="28">
        <v>1964557</v>
      </c>
      <c r="AM23" s="29">
        <v>54944010</v>
      </c>
      <c r="AN23" s="27">
        <v>129178386</v>
      </c>
      <c r="AO23" s="28">
        <v>27070238</v>
      </c>
      <c r="AP23" s="29">
        <v>156248624</v>
      </c>
      <c r="AQ23" s="27">
        <v>394514918</v>
      </c>
      <c r="AR23" s="28">
        <v>7802971</v>
      </c>
      <c r="AS23" s="29">
        <v>402317889</v>
      </c>
      <c r="AT23" s="27">
        <v>251184500</v>
      </c>
      <c r="AU23" s="28">
        <v>11035126</v>
      </c>
      <c r="AV23" s="29">
        <v>262219626</v>
      </c>
      <c r="AW23" s="27">
        <v>444956796</v>
      </c>
      <c r="AX23" s="28">
        <v>12656339</v>
      </c>
      <c r="AY23" s="29">
        <v>457613135</v>
      </c>
      <c r="AZ23" s="27">
        <v>293347924</v>
      </c>
      <c r="BA23" s="28">
        <v>64272262</v>
      </c>
      <c r="BB23" s="29">
        <v>357620186</v>
      </c>
      <c r="BC23" s="27">
        <v>223875329</v>
      </c>
      <c r="BD23" s="28">
        <v>35425457</v>
      </c>
      <c r="BE23" s="29">
        <v>259300786</v>
      </c>
      <c r="BF23" s="27">
        <v>148274822</v>
      </c>
      <c r="BG23" s="28">
        <v>32586612</v>
      </c>
      <c r="BH23" s="29">
        <v>180861434</v>
      </c>
      <c r="BI23" s="27">
        <v>478142000</v>
      </c>
      <c r="BJ23" s="28">
        <v>103614000</v>
      </c>
      <c r="BK23" s="29">
        <v>581756000</v>
      </c>
      <c r="BL23" s="27">
        <v>32399948</v>
      </c>
      <c r="BM23" s="28">
        <v>998574</v>
      </c>
      <c r="BN23" s="29">
        <v>33398522</v>
      </c>
      <c r="BO23" s="27">
        <v>111757977</v>
      </c>
      <c r="BP23" s="28">
        <v>16195767</v>
      </c>
      <c r="BQ23" s="29">
        <v>127953744</v>
      </c>
      <c r="BR23" s="27">
        <v>160041056</v>
      </c>
      <c r="BS23" s="28">
        <v>43515246</v>
      </c>
      <c r="BT23" s="29">
        <v>203556302</v>
      </c>
      <c r="BU23" s="27">
        <v>129936397</v>
      </c>
      <c r="BV23" s="28">
        <v>30089249</v>
      </c>
      <c r="BW23" s="29">
        <v>160025646</v>
      </c>
      <c r="BX23" s="27">
        <v>122125910</v>
      </c>
      <c r="BY23" s="28">
        <v>1703886</v>
      </c>
      <c r="BZ23" s="29">
        <v>123829796</v>
      </c>
      <c r="CA23" s="27">
        <v>176647667</v>
      </c>
      <c r="CB23" s="28">
        <v>8072119</v>
      </c>
      <c r="CC23" s="29">
        <v>184719786</v>
      </c>
      <c r="CD23" s="27">
        <v>159648952</v>
      </c>
      <c r="CE23" s="28">
        <v>24544838</v>
      </c>
      <c r="CF23" s="29">
        <v>184193790</v>
      </c>
      <c r="CG23" s="27">
        <v>107348235</v>
      </c>
      <c r="CH23" s="28">
        <v>1862087</v>
      </c>
      <c r="CI23" s="29">
        <v>109210322</v>
      </c>
      <c r="CJ23" s="27">
        <v>177516989</v>
      </c>
      <c r="CK23" s="28">
        <v>15323348</v>
      </c>
      <c r="CL23" s="29">
        <v>192840337</v>
      </c>
      <c r="CM23" s="27">
        <v>316986620</v>
      </c>
      <c r="CN23" s="28">
        <v>6444912</v>
      </c>
      <c r="CO23" s="29">
        <v>323431532</v>
      </c>
      <c r="CP23" s="27">
        <v>323087110</v>
      </c>
      <c r="CQ23" s="28">
        <v>103085323</v>
      </c>
      <c r="CR23" s="29">
        <v>426172433</v>
      </c>
      <c r="CS23" s="27">
        <v>222721200</v>
      </c>
      <c r="CT23" s="28">
        <v>5576800</v>
      </c>
      <c r="CU23" s="29">
        <v>228298000</v>
      </c>
      <c r="CV23" s="27">
        <v>270308183</v>
      </c>
      <c r="CW23" s="28">
        <v>66383222</v>
      </c>
      <c r="CX23" s="29">
        <v>336691405</v>
      </c>
      <c r="CY23" s="27">
        <v>185451035</v>
      </c>
      <c r="CZ23" s="28">
        <v>1618664</v>
      </c>
      <c r="DA23" s="29">
        <v>187069699</v>
      </c>
      <c r="DB23" s="27">
        <v>38996529</v>
      </c>
      <c r="DC23" s="28">
        <v>1182220</v>
      </c>
      <c r="DD23" s="29">
        <v>40178749</v>
      </c>
      <c r="DE23" s="27">
        <v>85467750</v>
      </c>
      <c r="DF23" s="28">
        <v>30198255</v>
      </c>
      <c r="DG23" s="29">
        <v>115666005</v>
      </c>
      <c r="DH23" s="27">
        <v>207158290</v>
      </c>
      <c r="DI23" s="28">
        <v>59709970</v>
      </c>
      <c r="DJ23" s="29">
        <v>266868260</v>
      </c>
      <c r="DK23" s="27">
        <v>293830646</v>
      </c>
      <c r="DL23" s="28">
        <v>3484154</v>
      </c>
      <c r="DM23" s="29">
        <v>297314800</v>
      </c>
      <c r="DN23" s="27">
        <v>38159872</v>
      </c>
      <c r="DO23" s="28">
        <v>20427561</v>
      </c>
      <c r="DP23" s="29">
        <v>58587433</v>
      </c>
      <c r="DQ23" s="27">
        <v>102469279</v>
      </c>
      <c r="DR23" s="28">
        <v>2265880</v>
      </c>
      <c r="DS23" s="29">
        <v>104735159</v>
      </c>
      <c r="DT23" s="27">
        <v>87334173</v>
      </c>
      <c r="DU23" s="28">
        <v>1175851</v>
      </c>
      <c r="DV23" s="29">
        <v>88510024</v>
      </c>
      <c r="DW23" s="27">
        <v>194511139</v>
      </c>
      <c r="DX23" s="28">
        <v>36705136</v>
      </c>
      <c r="DY23" s="29">
        <v>231216275</v>
      </c>
      <c r="DZ23" s="27">
        <v>310484839</v>
      </c>
      <c r="EA23" s="28">
        <v>7640297</v>
      </c>
      <c r="EB23" s="29">
        <v>318125136</v>
      </c>
      <c r="EC23" s="27">
        <v>179177350</v>
      </c>
      <c r="ED23" s="28">
        <v>0</v>
      </c>
      <c r="EE23" s="29">
        <v>179177350</v>
      </c>
      <c r="EF23" s="27" cm="1">
        <f t="array" ref="EF23">SUMPRODUCT((D23:EE23)*($D$5:$EE$5="Regulated"))</f>
        <v>12609097979</v>
      </c>
      <c r="EG23" s="27" cm="1">
        <f t="array" ref="EG23">SUMPRODUCT((D23:EE23)*($D$5:$EE$5="Unregulated"))</f>
        <v>1865786151</v>
      </c>
      <c r="EH23" s="33">
        <f t="shared" si="0"/>
        <v>14474884130</v>
      </c>
    </row>
    <row r="24" spans="1:138" ht="19.5" customHeight="1">
      <c r="A24" s="32"/>
      <c r="B24" s="28"/>
      <c r="C24" s="29" t="s">
        <v>76</v>
      </c>
      <c r="D24" s="27"/>
      <c r="E24" s="28"/>
      <c r="F24" s="29"/>
      <c r="G24" s="27"/>
      <c r="H24" s="28"/>
      <c r="I24" s="29"/>
      <c r="J24" s="27"/>
      <c r="K24" s="28"/>
      <c r="L24" s="29"/>
      <c r="M24" s="27"/>
      <c r="N24" s="28"/>
      <c r="O24" s="29"/>
      <c r="P24" s="27"/>
      <c r="Q24" s="28"/>
      <c r="R24" s="29"/>
      <c r="S24" s="27"/>
      <c r="T24" s="28"/>
      <c r="U24" s="29"/>
      <c r="V24" s="27"/>
      <c r="W24" s="28"/>
      <c r="X24" s="29"/>
      <c r="Y24" s="27"/>
      <c r="Z24" s="28"/>
      <c r="AA24" s="29"/>
      <c r="AB24" s="27"/>
      <c r="AC24" s="28"/>
      <c r="AD24" s="29"/>
      <c r="AE24" s="27"/>
      <c r="AF24" s="28"/>
      <c r="AG24" s="29"/>
      <c r="AH24" s="27"/>
      <c r="AI24" s="28"/>
      <c r="AJ24" s="29"/>
      <c r="AK24" s="27"/>
      <c r="AL24" s="28"/>
      <c r="AM24" s="29"/>
      <c r="AN24" s="27"/>
      <c r="AO24" s="28"/>
      <c r="AP24" s="29"/>
      <c r="AQ24" s="27"/>
      <c r="AR24" s="28"/>
      <c r="AS24" s="29"/>
      <c r="AT24" s="27"/>
      <c r="AU24" s="28"/>
      <c r="AV24" s="29"/>
      <c r="AW24" s="27"/>
      <c r="AX24" s="28"/>
      <c r="AY24" s="29"/>
      <c r="AZ24" s="27"/>
      <c r="BA24" s="28"/>
      <c r="BB24" s="29"/>
      <c r="BC24" s="27"/>
      <c r="BD24" s="28"/>
      <c r="BE24" s="29"/>
      <c r="BF24" s="27"/>
      <c r="BG24" s="28"/>
      <c r="BH24" s="29"/>
      <c r="BI24" s="27"/>
      <c r="BJ24" s="28"/>
      <c r="BK24" s="29"/>
      <c r="BL24" s="27"/>
      <c r="BM24" s="28"/>
      <c r="BN24" s="29"/>
      <c r="BO24" s="27"/>
      <c r="BP24" s="28"/>
      <c r="BQ24" s="29"/>
      <c r="BR24" s="27"/>
      <c r="BS24" s="28"/>
      <c r="BT24" s="29"/>
      <c r="BU24" s="27"/>
      <c r="BV24" s="28"/>
      <c r="BW24" s="29"/>
      <c r="BX24" s="27"/>
      <c r="BY24" s="28"/>
      <c r="BZ24" s="29"/>
      <c r="CA24" s="27"/>
      <c r="CB24" s="28"/>
      <c r="CC24" s="29"/>
      <c r="CD24" s="27"/>
      <c r="CE24" s="28"/>
      <c r="CF24" s="29"/>
      <c r="CG24" s="27"/>
      <c r="CH24" s="28"/>
      <c r="CI24" s="29"/>
      <c r="CJ24" s="27"/>
      <c r="CK24" s="28"/>
      <c r="CL24" s="29"/>
      <c r="CM24" s="27"/>
      <c r="CN24" s="28"/>
      <c r="CO24" s="29"/>
      <c r="CP24" s="27"/>
      <c r="CQ24" s="28"/>
      <c r="CR24" s="29"/>
      <c r="CS24" s="27"/>
      <c r="CT24" s="28"/>
      <c r="CU24" s="29"/>
      <c r="CV24" s="27"/>
      <c r="CW24" s="28"/>
      <c r="CX24" s="29"/>
      <c r="CY24" s="27"/>
      <c r="CZ24" s="28"/>
      <c r="DA24" s="29"/>
      <c r="DB24" s="27"/>
      <c r="DC24" s="28"/>
      <c r="DD24" s="29"/>
      <c r="DE24" s="27"/>
      <c r="DF24" s="28"/>
      <c r="DG24" s="29"/>
      <c r="DH24" s="27"/>
      <c r="DI24" s="28"/>
      <c r="DJ24" s="29"/>
      <c r="DK24" s="27"/>
      <c r="DL24" s="28"/>
      <c r="DM24" s="29"/>
      <c r="DN24" s="27"/>
      <c r="DO24" s="28"/>
      <c r="DP24" s="29"/>
      <c r="DQ24" s="27"/>
      <c r="DR24" s="28"/>
      <c r="DS24" s="29"/>
      <c r="DT24" s="27"/>
      <c r="DU24" s="28"/>
      <c r="DV24" s="29"/>
      <c r="DW24" s="27"/>
      <c r="DX24" s="28"/>
      <c r="DY24" s="29"/>
      <c r="DZ24" s="27"/>
      <c r="EA24" s="28"/>
      <c r="EB24" s="29"/>
      <c r="EC24" s="27"/>
      <c r="ED24" s="28"/>
      <c r="EE24" s="29"/>
      <c r="EF24" s="27" cm="1">
        <f t="array" ref="EF24">SUMPRODUCT((D24:EE24)*($D$5:$EE$5="Regulated"))</f>
        <v>0</v>
      </c>
      <c r="EG24" s="27" cm="1">
        <f t="array" ref="EG24">SUMPRODUCT((D24:EE24)*($D$5:$EE$5="Unregulated"))</f>
        <v>0</v>
      </c>
      <c r="EH24" s="33">
        <f t="shared" si="0"/>
        <v>0</v>
      </c>
    </row>
    <row r="25" spans="1:138" ht="25.5" customHeight="1">
      <c r="A25" s="32"/>
      <c r="B25" s="28" t="s">
        <v>77</v>
      </c>
      <c r="C25" s="29" t="s">
        <v>78</v>
      </c>
      <c r="D25" s="27">
        <v>122107868</v>
      </c>
      <c r="E25" s="28">
        <v>40417967</v>
      </c>
      <c r="F25" s="29">
        <v>162525835</v>
      </c>
      <c r="G25" s="27">
        <v>390655601</v>
      </c>
      <c r="H25" s="28">
        <v>5698933</v>
      </c>
      <c r="I25" s="29">
        <v>396354534</v>
      </c>
      <c r="J25" s="27">
        <v>93233123</v>
      </c>
      <c r="K25" s="28">
        <v>6351621</v>
      </c>
      <c r="L25" s="29">
        <v>99584744</v>
      </c>
      <c r="M25" s="27">
        <v>147487885</v>
      </c>
      <c r="N25" s="28">
        <v>19959169</v>
      </c>
      <c r="O25" s="29">
        <v>167447054</v>
      </c>
      <c r="P25" s="27">
        <v>112256143</v>
      </c>
      <c r="Q25" s="28">
        <v>16240717</v>
      </c>
      <c r="R25" s="29">
        <v>128496860</v>
      </c>
      <c r="S25" s="27">
        <v>161219006</v>
      </c>
      <c r="T25" s="28">
        <v>562307</v>
      </c>
      <c r="U25" s="29">
        <v>161781313</v>
      </c>
      <c r="V25" s="27">
        <v>565211000</v>
      </c>
      <c r="W25" s="28">
        <v>22726000</v>
      </c>
      <c r="X25" s="29">
        <v>587937000</v>
      </c>
      <c r="Y25" s="27">
        <v>88287389</v>
      </c>
      <c r="Z25" s="28">
        <v>81082810</v>
      </c>
      <c r="AA25" s="29">
        <v>169370199</v>
      </c>
      <c r="AB25" s="27">
        <v>163869563</v>
      </c>
      <c r="AC25" s="28">
        <v>69771474</v>
      </c>
      <c r="AD25" s="29">
        <v>233641037</v>
      </c>
      <c r="AE25" s="27">
        <v>156705012</v>
      </c>
      <c r="AF25" s="28">
        <v>86799905</v>
      </c>
      <c r="AG25" s="29">
        <v>243504917</v>
      </c>
      <c r="AH25" s="27">
        <v>84064143</v>
      </c>
      <c r="AI25" s="28">
        <v>5561825</v>
      </c>
      <c r="AJ25" s="29">
        <v>89625968</v>
      </c>
      <c r="AK25" s="27">
        <v>16169409</v>
      </c>
      <c r="AL25" s="28">
        <v>539504</v>
      </c>
      <c r="AM25" s="29">
        <v>16708913</v>
      </c>
      <c r="AN25" s="27">
        <v>57368779</v>
      </c>
      <c r="AO25" s="28">
        <v>28469242</v>
      </c>
      <c r="AP25" s="29">
        <v>85838021</v>
      </c>
      <c r="AQ25" s="27">
        <v>127265144</v>
      </c>
      <c r="AR25" s="28">
        <v>7674578</v>
      </c>
      <c r="AS25" s="29">
        <v>134939722</v>
      </c>
      <c r="AT25" s="27">
        <v>95162301</v>
      </c>
      <c r="AU25" s="28">
        <v>8074330</v>
      </c>
      <c r="AV25" s="29">
        <v>103236631</v>
      </c>
      <c r="AW25" s="27">
        <v>153176879</v>
      </c>
      <c r="AX25" s="28">
        <v>10505173</v>
      </c>
      <c r="AY25" s="29">
        <v>163682052</v>
      </c>
      <c r="AZ25" s="27">
        <v>110930504</v>
      </c>
      <c r="BA25" s="28">
        <v>69315958</v>
      </c>
      <c r="BB25" s="29">
        <v>180246462</v>
      </c>
      <c r="BC25" s="27">
        <v>73500121</v>
      </c>
      <c r="BD25" s="28">
        <v>28982910</v>
      </c>
      <c r="BE25" s="29">
        <v>102483031</v>
      </c>
      <c r="BF25" s="27">
        <v>49999788</v>
      </c>
      <c r="BG25" s="28">
        <v>24196812</v>
      </c>
      <c r="BH25" s="29">
        <v>74196600</v>
      </c>
      <c r="BI25" s="27">
        <v>161501000</v>
      </c>
      <c r="BJ25" s="28">
        <v>8544000</v>
      </c>
      <c r="BK25" s="29">
        <v>170045000</v>
      </c>
      <c r="BL25" s="27">
        <v>8082614</v>
      </c>
      <c r="BM25" s="28">
        <v>725580</v>
      </c>
      <c r="BN25" s="29">
        <v>8808194</v>
      </c>
      <c r="BO25" s="27">
        <v>53032982</v>
      </c>
      <c r="BP25" s="28">
        <v>16388732</v>
      </c>
      <c r="BQ25" s="29">
        <v>69421714</v>
      </c>
      <c r="BR25" s="27">
        <v>62791570</v>
      </c>
      <c r="BS25" s="28">
        <v>17236968</v>
      </c>
      <c r="BT25" s="29">
        <v>80028538</v>
      </c>
      <c r="BU25" s="27">
        <v>61320419</v>
      </c>
      <c r="BV25" s="28">
        <v>28216808</v>
      </c>
      <c r="BW25" s="29">
        <v>89537227</v>
      </c>
      <c r="BX25" s="27">
        <v>41217955</v>
      </c>
      <c r="BY25" s="28">
        <v>1446869</v>
      </c>
      <c r="BZ25" s="29">
        <v>42664824</v>
      </c>
      <c r="CA25" s="27">
        <v>58229500</v>
      </c>
      <c r="CB25" s="28">
        <v>4152483</v>
      </c>
      <c r="CC25" s="29">
        <v>62381983</v>
      </c>
      <c r="CD25" s="27">
        <v>57553903</v>
      </c>
      <c r="CE25" s="28">
        <v>4418165</v>
      </c>
      <c r="CF25" s="29">
        <v>61972068</v>
      </c>
      <c r="CG25" s="27">
        <v>45321089</v>
      </c>
      <c r="CH25" s="28">
        <v>1508944</v>
      </c>
      <c r="CI25" s="29">
        <v>46830033</v>
      </c>
      <c r="CJ25" s="27">
        <v>74824552</v>
      </c>
      <c r="CK25" s="28">
        <v>11372712</v>
      </c>
      <c r="CL25" s="29">
        <v>86197264</v>
      </c>
      <c r="CM25" s="27">
        <v>116030683</v>
      </c>
      <c r="CN25" s="28">
        <v>3177455</v>
      </c>
      <c r="CO25" s="29">
        <v>119208138</v>
      </c>
      <c r="CP25" s="27">
        <v>165654796</v>
      </c>
      <c r="CQ25" s="28">
        <v>70700293</v>
      </c>
      <c r="CR25" s="29">
        <v>236355089</v>
      </c>
      <c r="CS25" s="27">
        <v>87290000</v>
      </c>
      <c r="CT25" s="28">
        <v>2502000</v>
      </c>
      <c r="CU25" s="29">
        <v>89792000</v>
      </c>
      <c r="CV25" s="27">
        <v>86652059</v>
      </c>
      <c r="CW25" s="28">
        <v>35685024</v>
      </c>
      <c r="CX25" s="29">
        <v>122337083</v>
      </c>
      <c r="CY25" s="27">
        <v>73410614</v>
      </c>
      <c r="CZ25" s="28">
        <v>2312813</v>
      </c>
      <c r="DA25" s="29">
        <v>75723427</v>
      </c>
      <c r="DB25" s="27">
        <v>15732917</v>
      </c>
      <c r="DC25" s="28">
        <v>1366558</v>
      </c>
      <c r="DD25" s="29">
        <v>17099475</v>
      </c>
      <c r="DE25" s="27">
        <v>27844640</v>
      </c>
      <c r="DF25" s="28">
        <v>20263426</v>
      </c>
      <c r="DG25" s="29">
        <v>48108066</v>
      </c>
      <c r="DH25" s="27">
        <v>84993201</v>
      </c>
      <c r="DI25" s="28">
        <v>37073906</v>
      </c>
      <c r="DJ25" s="29">
        <v>122067107</v>
      </c>
      <c r="DK25" s="27">
        <v>92343396</v>
      </c>
      <c r="DL25" s="28">
        <v>2794095</v>
      </c>
      <c r="DM25" s="29">
        <v>95137491</v>
      </c>
      <c r="DN25" s="27">
        <v>14251463</v>
      </c>
      <c r="DO25" s="28">
        <v>12600622</v>
      </c>
      <c r="DP25" s="29">
        <v>26852085</v>
      </c>
      <c r="DQ25" s="27">
        <v>39187863</v>
      </c>
      <c r="DR25" s="28">
        <v>989425</v>
      </c>
      <c r="DS25" s="29">
        <v>40177288</v>
      </c>
      <c r="DT25" s="27">
        <v>40554581</v>
      </c>
      <c r="DU25" s="28">
        <v>-1370519</v>
      </c>
      <c r="DV25" s="29">
        <v>39184062</v>
      </c>
      <c r="DW25" s="27">
        <v>88818297</v>
      </c>
      <c r="DX25" s="28">
        <v>36646825</v>
      </c>
      <c r="DY25" s="29">
        <v>125465122</v>
      </c>
      <c r="DZ25" s="27">
        <v>136710323</v>
      </c>
      <c r="EA25" s="28">
        <v>6614818</v>
      </c>
      <c r="EB25" s="29">
        <v>143325141</v>
      </c>
      <c r="EC25" s="27">
        <v>49428279</v>
      </c>
      <c r="ED25" s="28">
        <v>0</v>
      </c>
      <c r="EE25" s="29">
        <v>49428279</v>
      </c>
      <c r="EF25" s="27" cm="1">
        <f t="array" ref="EF25">SUMPRODUCT((D25:EE25)*($D$5:$EE$5="Regulated"))</f>
        <v>4511448354</v>
      </c>
      <c r="EG25" s="27" cm="1">
        <f t="array" ref="EG25">SUMPRODUCT((D25:EE25)*($D$5:$EE$5="Unregulated"))</f>
        <v>858299237</v>
      </c>
      <c r="EH25" s="33">
        <f t="shared" si="0"/>
        <v>5369747591</v>
      </c>
    </row>
    <row r="26" spans="1:138" ht="23.65" customHeight="1">
      <c r="A26" s="32"/>
      <c r="B26" s="28" t="s">
        <v>79</v>
      </c>
      <c r="C26" s="29" t="s">
        <v>80</v>
      </c>
      <c r="D26" s="27">
        <v>24902035</v>
      </c>
      <c r="E26" s="28">
        <v>4125873</v>
      </c>
      <c r="F26" s="29">
        <v>29027908</v>
      </c>
      <c r="G26" s="27">
        <v>82302312</v>
      </c>
      <c r="H26" s="28">
        <v>825464</v>
      </c>
      <c r="I26" s="29">
        <v>83127776</v>
      </c>
      <c r="J26" s="27">
        <v>14427177</v>
      </c>
      <c r="K26" s="28">
        <v>982866</v>
      </c>
      <c r="L26" s="29">
        <v>15410043</v>
      </c>
      <c r="M26" s="27">
        <v>31083747</v>
      </c>
      <c r="N26" s="28">
        <v>2866530</v>
      </c>
      <c r="O26" s="29">
        <v>33950277</v>
      </c>
      <c r="P26" s="27">
        <v>22860110</v>
      </c>
      <c r="Q26" s="28">
        <v>3310826</v>
      </c>
      <c r="R26" s="29">
        <v>26170936</v>
      </c>
      <c r="S26" s="27">
        <v>33999625</v>
      </c>
      <c r="T26" s="28">
        <v>0</v>
      </c>
      <c r="U26" s="29">
        <v>33999625</v>
      </c>
      <c r="V26" s="27">
        <v>150340000</v>
      </c>
      <c r="W26" s="28">
        <v>5410000</v>
      </c>
      <c r="X26" s="29">
        <v>155750000</v>
      </c>
      <c r="Y26" s="27">
        <v>19429797</v>
      </c>
      <c r="Z26" s="28">
        <v>10290755</v>
      </c>
      <c r="AA26" s="29">
        <v>29720552</v>
      </c>
      <c r="AB26" s="27">
        <v>34781958</v>
      </c>
      <c r="AC26" s="28">
        <v>8708448</v>
      </c>
      <c r="AD26" s="29">
        <v>43490406</v>
      </c>
      <c r="AE26" s="27">
        <v>33104746</v>
      </c>
      <c r="AF26" s="28">
        <v>10909333</v>
      </c>
      <c r="AG26" s="29">
        <v>44014079</v>
      </c>
      <c r="AH26" s="27">
        <v>15607120</v>
      </c>
      <c r="AI26" s="28">
        <v>630913</v>
      </c>
      <c r="AJ26" s="29">
        <v>16238033</v>
      </c>
      <c r="AK26" s="27">
        <v>7166307</v>
      </c>
      <c r="AL26" s="28">
        <v>39919</v>
      </c>
      <c r="AM26" s="29">
        <v>7206226</v>
      </c>
      <c r="AN26" s="27">
        <v>11816061</v>
      </c>
      <c r="AO26" s="28">
        <v>3453286</v>
      </c>
      <c r="AP26" s="29">
        <v>15269347</v>
      </c>
      <c r="AQ26" s="27">
        <v>26501276</v>
      </c>
      <c r="AR26" s="28">
        <v>1207621</v>
      </c>
      <c r="AS26" s="29">
        <v>27708897</v>
      </c>
      <c r="AT26" s="27">
        <v>21253361</v>
      </c>
      <c r="AU26" s="28">
        <v>1717872</v>
      </c>
      <c r="AV26" s="29">
        <v>22971233</v>
      </c>
      <c r="AW26" s="27">
        <v>25580479</v>
      </c>
      <c r="AX26" s="28">
        <v>1754360</v>
      </c>
      <c r="AY26" s="29">
        <v>27334839</v>
      </c>
      <c r="AZ26" s="27">
        <v>23456671</v>
      </c>
      <c r="BA26" s="28">
        <v>8433902</v>
      </c>
      <c r="BB26" s="29">
        <v>31890573</v>
      </c>
      <c r="BC26" s="27">
        <v>21068924</v>
      </c>
      <c r="BD26" s="28">
        <v>7776000</v>
      </c>
      <c r="BE26" s="29">
        <v>28844924</v>
      </c>
      <c r="BF26" s="27">
        <v>9710162</v>
      </c>
      <c r="BG26" s="28">
        <v>2706410</v>
      </c>
      <c r="BH26" s="29">
        <v>12416572</v>
      </c>
      <c r="BI26" s="27">
        <v>45568000</v>
      </c>
      <c r="BJ26" s="28">
        <v>2067000</v>
      </c>
      <c r="BK26" s="29">
        <v>47635000</v>
      </c>
      <c r="BL26" s="27">
        <v>2093233</v>
      </c>
      <c r="BM26" s="28">
        <v>0</v>
      </c>
      <c r="BN26" s="29">
        <v>2093233</v>
      </c>
      <c r="BO26" s="27">
        <v>16411785</v>
      </c>
      <c r="BP26" s="28">
        <v>2755204</v>
      </c>
      <c r="BQ26" s="29">
        <v>19166989</v>
      </c>
      <c r="BR26" s="27">
        <v>11656376</v>
      </c>
      <c r="BS26" s="28">
        <v>3802170</v>
      </c>
      <c r="BT26" s="29">
        <v>15458546</v>
      </c>
      <c r="BU26" s="27">
        <v>12985433</v>
      </c>
      <c r="BV26" s="28">
        <v>3530471</v>
      </c>
      <c r="BW26" s="29">
        <v>16515904</v>
      </c>
      <c r="BX26" s="27">
        <v>6605797</v>
      </c>
      <c r="BY26" s="28">
        <v>231881</v>
      </c>
      <c r="BZ26" s="29">
        <v>6837678</v>
      </c>
      <c r="CA26" s="27">
        <v>11242638</v>
      </c>
      <c r="CB26" s="28">
        <v>-20615</v>
      </c>
      <c r="CC26" s="29">
        <v>11222023</v>
      </c>
      <c r="CD26" s="27">
        <v>12772563</v>
      </c>
      <c r="CE26" s="28">
        <v>985928</v>
      </c>
      <c r="CF26" s="29">
        <v>13758491</v>
      </c>
      <c r="CG26" s="27">
        <v>9263933</v>
      </c>
      <c r="CH26" s="28">
        <v>308029</v>
      </c>
      <c r="CI26" s="29">
        <v>9571962</v>
      </c>
      <c r="CJ26" s="27">
        <v>18851300</v>
      </c>
      <c r="CK26" s="28">
        <v>139966</v>
      </c>
      <c r="CL26" s="29">
        <v>18991266</v>
      </c>
      <c r="CM26" s="27">
        <v>26286856</v>
      </c>
      <c r="CN26" s="28">
        <v>719853</v>
      </c>
      <c r="CO26" s="29">
        <v>27006709</v>
      </c>
      <c r="CP26" s="27">
        <v>26018523</v>
      </c>
      <c r="CQ26" s="28">
        <v>8477477</v>
      </c>
      <c r="CR26" s="29">
        <v>34496000</v>
      </c>
      <c r="CS26" s="27">
        <v>24028000</v>
      </c>
      <c r="CT26" s="28">
        <v>0</v>
      </c>
      <c r="CU26" s="29">
        <v>24028000</v>
      </c>
      <c r="CV26" s="27">
        <v>19078571</v>
      </c>
      <c r="CW26" s="28">
        <v>5723565</v>
      </c>
      <c r="CX26" s="29">
        <v>24802136</v>
      </c>
      <c r="CY26" s="27">
        <v>11042520</v>
      </c>
      <c r="CZ26" s="28">
        <v>347897</v>
      </c>
      <c r="DA26" s="29">
        <v>11390417</v>
      </c>
      <c r="DB26" s="27">
        <v>2764575</v>
      </c>
      <c r="DC26" s="28">
        <v>218683</v>
      </c>
      <c r="DD26" s="29">
        <v>2983258</v>
      </c>
      <c r="DE26" s="27">
        <v>6792806</v>
      </c>
      <c r="DF26" s="28">
        <v>3216039</v>
      </c>
      <c r="DG26" s="29">
        <v>10008845</v>
      </c>
      <c r="DH26" s="27">
        <v>15490915</v>
      </c>
      <c r="DI26" s="28">
        <v>4180278</v>
      </c>
      <c r="DJ26" s="29">
        <v>19671193</v>
      </c>
      <c r="DK26" s="27">
        <v>19707547</v>
      </c>
      <c r="DL26" s="28">
        <v>596302</v>
      </c>
      <c r="DM26" s="29">
        <v>20303849</v>
      </c>
      <c r="DN26" s="27">
        <v>2842555</v>
      </c>
      <c r="DO26" s="28">
        <v>2513281</v>
      </c>
      <c r="DP26" s="29">
        <v>5355836</v>
      </c>
      <c r="DQ26" s="27">
        <v>8227773</v>
      </c>
      <c r="DR26" s="28">
        <v>125160</v>
      </c>
      <c r="DS26" s="29">
        <v>8352933</v>
      </c>
      <c r="DT26" s="27">
        <v>8678666</v>
      </c>
      <c r="DU26" s="28">
        <v>-49152</v>
      </c>
      <c r="DV26" s="29">
        <v>8629514</v>
      </c>
      <c r="DW26" s="27">
        <v>19453734</v>
      </c>
      <c r="DX26" s="28">
        <v>4871229</v>
      </c>
      <c r="DY26" s="29">
        <v>24324963</v>
      </c>
      <c r="DZ26" s="27">
        <v>26656657</v>
      </c>
      <c r="EA26" s="28">
        <v>912284</v>
      </c>
      <c r="EB26" s="29">
        <v>27568941</v>
      </c>
      <c r="EC26" s="27">
        <v>5188251</v>
      </c>
      <c r="ED26" s="28">
        <v>0</v>
      </c>
      <c r="EE26" s="29">
        <v>5188251</v>
      </c>
      <c r="EF26" s="27" cm="1">
        <f t="array" ref="EF26">SUMPRODUCT((D26:EE26)*($D$5:$EE$5="Regulated"))</f>
        <v>979100875</v>
      </c>
      <c r="EG26" s="27" cm="1">
        <f t="array" ref="EG26">SUMPRODUCT((D26:EE26)*($D$5:$EE$5="Unregulated"))</f>
        <v>120803308</v>
      </c>
      <c r="EH26" s="33">
        <f t="shared" si="0"/>
        <v>1099904183</v>
      </c>
    </row>
    <row r="27" spans="1:138" ht="23.65" customHeight="1">
      <c r="A27" s="32"/>
      <c r="B27" s="28" t="s">
        <v>81</v>
      </c>
      <c r="C27" s="29" t="s">
        <v>82</v>
      </c>
      <c r="D27" s="27">
        <v>112092329</v>
      </c>
      <c r="E27" s="28">
        <v>5978551</v>
      </c>
      <c r="F27" s="29">
        <v>118070880</v>
      </c>
      <c r="G27" s="27">
        <v>687044477</v>
      </c>
      <c r="H27" s="28">
        <v>128345712</v>
      </c>
      <c r="I27" s="29">
        <v>815390189</v>
      </c>
      <c r="J27" s="27">
        <v>110725539</v>
      </c>
      <c r="K27" s="28">
        <v>27864234</v>
      </c>
      <c r="L27" s="29">
        <v>138589773</v>
      </c>
      <c r="M27" s="27">
        <v>117080664</v>
      </c>
      <c r="N27" s="28">
        <v>21702153</v>
      </c>
      <c r="O27" s="29">
        <v>138782817</v>
      </c>
      <c r="P27" s="27">
        <v>75628951</v>
      </c>
      <c r="Q27" s="28">
        <v>30002647</v>
      </c>
      <c r="R27" s="29">
        <v>105631598</v>
      </c>
      <c r="S27" s="27">
        <v>189377771</v>
      </c>
      <c r="T27" s="28">
        <v>183955</v>
      </c>
      <c r="U27" s="29">
        <v>189561726</v>
      </c>
      <c r="V27" s="27">
        <v>1080159000</v>
      </c>
      <c r="W27" s="28">
        <v>397445000</v>
      </c>
      <c r="X27" s="29">
        <v>1477604000</v>
      </c>
      <c r="Y27" s="27">
        <v>103387052</v>
      </c>
      <c r="Z27" s="28">
        <v>49340552</v>
      </c>
      <c r="AA27" s="29">
        <v>152727604</v>
      </c>
      <c r="AB27" s="27">
        <v>283032563</v>
      </c>
      <c r="AC27" s="28">
        <v>52466301</v>
      </c>
      <c r="AD27" s="29">
        <v>335498864</v>
      </c>
      <c r="AE27" s="27">
        <v>165207188</v>
      </c>
      <c r="AF27" s="28">
        <v>37274714</v>
      </c>
      <c r="AG27" s="29">
        <v>202481902</v>
      </c>
      <c r="AH27" s="27">
        <v>82872982</v>
      </c>
      <c r="AI27" s="28">
        <v>3100616</v>
      </c>
      <c r="AJ27" s="29">
        <v>85973598</v>
      </c>
      <c r="AK27" s="27">
        <v>18003701</v>
      </c>
      <c r="AL27" s="28">
        <v>91617</v>
      </c>
      <c r="AM27" s="29">
        <v>18095318</v>
      </c>
      <c r="AN27" s="27">
        <v>57134361</v>
      </c>
      <c r="AO27" s="28">
        <v>3720555</v>
      </c>
      <c r="AP27" s="29">
        <v>60854916</v>
      </c>
      <c r="AQ27" s="27">
        <v>128790399</v>
      </c>
      <c r="AR27" s="28">
        <v>37940636</v>
      </c>
      <c r="AS27" s="29">
        <v>166731035</v>
      </c>
      <c r="AT27" s="27">
        <v>111728514</v>
      </c>
      <c r="AU27" s="28">
        <v>21089865</v>
      </c>
      <c r="AV27" s="29">
        <v>132818379</v>
      </c>
      <c r="AW27" s="27">
        <v>203965635</v>
      </c>
      <c r="AX27" s="28">
        <v>34393166</v>
      </c>
      <c r="AY27" s="29">
        <v>238358801</v>
      </c>
      <c r="AZ27" s="27">
        <v>126101545</v>
      </c>
      <c r="BA27" s="28">
        <v>21461857</v>
      </c>
      <c r="BB27" s="29">
        <v>147563402</v>
      </c>
      <c r="BC27" s="27">
        <v>77902182</v>
      </c>
      <c r="BD27" s="28">
        <v>21500439</v>
      </c>
      <c r="BE27" s="29">
        <v>99402621</v>
      </c>
      <c r="BF27" s="27">
        <v>57889373</v>
      </c>
      <c r="BG27" s="28">
        <v>13011445</v>
      </c>
      <c r="BH27" s="29">
        <v>70900818</v>
      </c>
      <c r="BI27" s="27">
        <v>246159000</v>
      </c>
      <c r="BJ27" s="28">
        <v>64645000</v>
      </c>
      <c r="BK27" s="29">
        <v>310804000</v>
      </c>
      <c r="BL27" s="27">
        <v>12316859</v>
      </c>
      <c r="BM27" s="28">
        <v>6078484</v>
      </c>
      <c r="BN27" s="29">
        <v>18395343</v>
      </c>
      <c r="BO27" s="27">
        <v>33335067</v>
      </c>
      <c r="BP27" s="28">
        <v>8042315</v>
      </c>
      <c r="BQ27" s="29">
        <v>41377382</v>
      </c>
      <c r="BR27" s="27">
        <v>76127571</v>
      </c>
      <c r="BS27" s="28">
        <v>15826728</v>
      </c>
      <c r="BT27" s="29">
        <v>91954299</v>
      </c>
      <c r="BU27" s="27">
        <v>45338064</v>
      </c>
      <c r="BV27" s="28">
        <v>9854586</v>
      </c>
      <c r="BW27" s="29">
        <v>55192650</v>
      </c>
      <c r="BX27" s="27">
        <v>46700757</v>
      </c>
      <c r="BY27" s="28">
        <v>10728836</v>
      </c>
      <c r="BZ27" s="29">
        <v>57429593</v>
      </c>
      <c r="CA27" s="27">
        <v>64640421</v>
      </c>
      <c r="CB27" s="28">
        <v>33372759</v>
      </c>
      <c r="CC27" s="29">
        <v>98013180</v>
      </c>
      <c r="CD27" s="27">
        <v>52559104</v>
      </c>
      <c r="CE27" s="28">
        <v>47640890</v>
      </c>
      <c r="CF27" s="29">
        <v>100199994</v>
      </c>
      <c r="CG27" s="27">
        <v>36337941</v>
      </c>
      <c r="CH27" s="28">
        <v>11271512</v>
      </c>
      <c r="CI27" s="29">
        <v>47609453</v>
      </c>
      <c r="CJ27" s="27">
        <v>63216431</v>
      </c>
      <c r="CK27" s="28">
        <v>13806592</v>
      </c>
      <c r="CL27" s="29">
        <v>77023023</v>
      </c>
      <c r="CM27" s="27">
        <v>113491963</v>
      </c>
      <c r="CN27" s="28">
        <v>32914194</v>
      </c>
      <c r="CO27" s="29">
        <v>146406157</v>
      </c>
      <c r="CP27" s="27">
        <v>99763657</v>
      </c>
      <c r="CQ27" s="28">
        <v>52255816</v>
      </c>
      <c r="CR27" s="29">
        <v>152019473</v>
      </c>
      <c r="CS27" s="27">
        <v>95284400</v>
      </c>
      <c r="CT27" s="28">
        <v>8127600</v>
      </c>
      <c r="CU27" s="29">
        <v>103412000</v>
      </c>
      <c r="CV27" s="27">
        <v>76896267</v>
      </c>
      <c r="CW27" s="28">
        <v>62868389</v>
      </c>
      <c r="CX27" s="29">
        <v>139764656</v>
      </c>
      <c r="CY27" s="27">
        <v>70232038</v>
      </c>
      <c r="CZ27" s="28">
        <v>13560334</v>
      </c>
      <c r="DA27" s="29">
        <v>83792372</v>
      </c>
      <c r="DB27" s="27">
        <v>18516445</v>
      </c>
      <c r="DC27" s="28">
        <v>656924</v>
      </c>
      <c r="DD27" s="29">
        <v>19173369</v>
      </c>
      <c r="DE27" s="27">
        <v>33070392</v>
      </c>
      <c r="DF27" s="28">
        <v>20149551</v>
      </c>
      <c r="DG27" s="29">
        <v>53219943</v>
      </c>
      <c r="DH27" s="27">
        <v>77750719</v>
      </c>
      <c r="DI27" s="28">
        <v>36986474</v>
      </c>
      <c r="DJ27" s="29">
        <v>114737193</v>
      </c>
      <c r="DK27" s="27">
        <v>113210494</v>
      </c>
      <c r="DL27" s="28">
        <v>40069670</v>
      </c>
      <c r="DM27" s="29">
        <v>153280164</v>
      </c>
      <c r="DN27" s="27">
        <v>13196147</v>
      </c>
      <c r="DO27" s="28">
        <v>7205817</v>
      </c>
      <c r="DP27" s="29">
        <v>20401964</v>
      </c>
      <c r="DQ27" s="27">
        <v>43298480</v>
      </c>
      <c r="DR27" s="28">
        <v>5434980</v>
      </c>
      <c r="DS27" s="29">
        <v>48733460</v>
      </c>
      <c r="DT27" s="27">
        <v>35241659</v>
      </c>
      <c r="DU27" s="28">
        <v>-1012902</v>
      </c>
      <c r="DV27" s="29">
        <v>34228757</v>
      </c>
      <c r="DW27" s="27">
        <v>63370299</v>
      </c>
      <c r="DX27" s="28">
        <v>14786585</v>
      </c>
      <c r="DY27" s="29">
        <v>78156884</v>
      </c>
      <c r="DZ27" s="27">
        <v>103505439</v>
      </c>
      <c r="EA27" s="28">
        <v>4212550</v>
      </c>
      <c r="EB27" s="29">
        <v>107717989</v>
      </c>
      <c r="EC27" s="27">
        <v>71261083</v>
      </c>
      <c r="ED27" s="28">
        <v>0</v>
      </c>
      <c r="EE27" s="29">
        <v>71261083</v>
      </c>
      <c r="EF27" s="27" cm="1">
        <f t="array" ref="EF27">SUMPRODUCT((D27:EE27)*($D$5:$EE$5="Regulated"))</f>
        <v>5492944923</v>
      </c>
      <c r="EG27" s="27" cm="1">
        <f t="array" ref="EG27">SUMPRODUCT((D27:EE27)*($D$5:$EE$5="Unregulated"))</f>
        <v>1426397699</v>
      </c>
      <c r="EH27" s="33">
        <f t="shared" si="0"/>
        <v>6919342622</v>
      </c>
    </row>
    <row r="28" spans="1:138" ht="23.65" customHeight="1">
      <c r="A28" s="32"/>
      <c r="B28" s="28" t="s">
        <v>83</v>
      </c>
      <c r="C28" s="29" t="s">
        <v>84</v>
      </c>
      <c r="D28" s="27">
        <v>259102232</v>
      </c>
      <c r="E28" s="28">
        <v>50522391</v>
      </c>
      <c r="F28" s="29">
        <v>309624623</v>
      </c>
      <c r="G28" s="27">
        <v>1160002390</v>
      </c>
      <c r="H28" s="28">
        <v>134870109</v>
      </c>
      <c r="I28" s="29">
        <v>1294872499</v>
      </c>
      <c r="J28" s="27">
        <v>218385839</v>
      </c>
      <c r="K28" s="28">
        <v>35198721</v>
      </c>
      <c r="L28" s="29">
        <v>253584560</v>
      </c>
      <c r="M28" s="27">
        <v>295652296</v>
      </c>
      <c r="N28" s="28">
        <v>44527852</v>
      </c>
      <c r="O28" s="29">
        <v>340180148</v>
      </c>
      <c r="P28" s="27">
        <v>210745204</v>
      </c>
      <c r="Q28" s="28">
        <v>49554190</v>
      </c>
      <c r="R28" s="29">
        <v>260299394</v>
      </c>
      <c r="S28" s="27">
        <v>384596402</v>
      </c>
      <c r="T28" s="28">
        <v>746262</v>
      </c>
      <c r="U28" s="29">
        <v>385342664</v>
      </c>
      <c r="V28" s="27">
        <v>1795710000</v>
      </c>
      <c r="W28" s="28">
        <v>425581000</v>
      </c>
      <c r="X28" s="29">
        <v>2221291000</v>
      </c>
      <c r="Y28" s="27">
        <v>211104238</v>
      </c>
      <c r="Z28" s="28">
        <v>140714117</v>
      </c>
      <c r="AA28" s="29">
        <v>351818355</v>
      </c>
      <c r="AB28" s="27">
        <v>481684084</v>
      </c>
      <c r="AC28" s="28">
        <v>130946223</v>
      </c>
      <c r="AD28" s="29">
        <v>612630307</v>
      </c>
      <c r="AE28" s="27">
        <v>355016946</v>
      </c>
      <c r="AF28" s="28">
        <v>134983952</v>
      </c>
      <c r="AG28" s="29">
        <v>490000898</v>
      </c>
      <c r="AH28" s="27">
        <v>182544245</v>
      </c>
      <c r="AI28" s="28">
        <v>9293354</v>
      </c>
      <c r="AJ28" s="29">
        <v>191837599</v>
      </c>
      <c r="AK28" s="27">
        <v>41339417</v>
      </c>
      <c r="AL28" s="28">
        <v>671040</v>
      </c>
      <c r="AM28" s="29">
        <v>42010457</v>
      </c>
      <c r="AN28" s="27">
        <v>126319201</v>
      </c>
      <c r="AO28" s="28">
        <v>35643083</v>
      </c>
      <c r="AP28" s="29">
        <v>161962284</v>
      </c>
      <c r="AQ28" s="27">
        <v>282556819</v>
      </c>
      <c r="AR28" s="28">
        <v>46822835</v>
      </c>
      <c r="AS28" s="29">
        <v>329379654</v>
      </c>
      <c r="AT28" s="27">
        <v>228144176</v>
      </c>
      <c r="AU28" s="28">
        <v>30882067</v>
      </c>
      <c r="AV28" s="29">
        <v>259026243</v>
      </c>
      <c r="AW28" s="27">
        <v>382722993</v>
      </c>
      <c r="AX28" s="28">
        <v>46652699</v>
      </c>
      <c r="AY28" s="29">
        <v>429375692</v>
      </c>
      <c r="AZ28" s="27">
        <v>260488720</v>
      </c>
      <c r="BA28" s="28">
        <v>99211717</v>
      </c>
      <c r="BB28" s="29">
        <v>359700437</v>
      </c>
      <c r="BC28" s="27">
        <v>172471227</v>
      </c>
      <c r="BD28" s="28">
        <v>58259349</v>
      </c>
      <c r="BE28" s="29">
        <v>230730576</v>
      </c>
      <c r="BF28" s="27">
        <v>117599323</v>
      </c>
      <c r="BG28" s="28">
        <v>39914667</v>
      </c>
      <c r="BH28" s="29">
        <v>157513990</v>
      </c>
      <c r="BI28" s="27">
        <v>453228000</v>
      </c>
      <c r="BJ28" s="28">
        <v>75256000</v>
      </c>
      <c r="BK28" s="29">
        <v>528484000</v>
      </c>
      <c r="BL28" s="27">
        <v>22492706</v>
      </c>
      <c r="BM28" s="28">
        <v>6804064</v>
      </c>
      <c r="BN28" s="29">
        <v>29296770</v>
      </c>
      <c r="BO28" s="27">
        <v>102779834</v>
      </c>
      <c r="BP28" s="28">
        <v>27186251</v>
      </c>
      <c r="BQ28" s="29">
        <v>129966085</v>
      </c>
      <c r="BR28" s="27">
        <v>150575517</v>
      </c>
      <c r="BS28" s="28">
        <v>36865866</v>
      </c>
      <c r="BT28" s="29">
        <v>187441383</v>
      </c>
      <c r="BU28" s="27">
        <v>119643916</v>
      </c>
      <c r="BV28" s="28">
        <v>41601865</v>
      </c>
      <c r="BW28" s="29">
        <v>161245781</v>
      </c>
      <c r="BX28" s="27">
        <v>94524509</v>
      </c>
      <c r="BY28" s="28">
        <v>12407586</v>
      </c>
      <c r="BZ28" s="29">
        <v>106932095</v>
      </c>
      <c r="CA28" s="27">
        <v>134112559</v>
      </c>
      <c r="CB28" s="28">
        <v>37504627</v>
      </c>
      <c r="CC28" s="29">
        <v>171617186</v>
      </c>
      <c r="CD28" s="27">
        <v>122885570</v>
      </c>
      <c r="CE28" s="28">
        <v>53044983</v>
      </c>
      <c r="CF28" s="29">
        <v>175930553</v>
      </c>
      <c r="CG28" s="27">
        <v>90922963</v>
      </c>
      <c r="CH28" s="28">
        <v>13088485</v>
      </c>
      <c r="CI28" s="29">
        <v>104011448</v>
      </c>
      <c r="CJ28" s="27">
        <v>156892283</v>
      </c>
      <c r="CK28" s="28">
        <v>25319270</v>
      </c>
      <c r="CL28" s="29">
        <v>182211553</v>
      </c>
      <c r="CM28" s="27">
        <v>255809502</v>
      </c>
      <c r="CN28" s="28">
        <v>36811502</v>
      </c>
      <c r="CO28" s="29">
        <v>292621004</v>
      </c>
      <c r="CP28" s="27">
        <v>291436976</v>
      </c>
      <c r="CQ28" s="28">
        <v>131433586</v>
      </c>
      <c r="CR28" s="29">
        <v>422870562</v>
      </c>
      <c r="CS28" s="27">
        <v>206602400</v>
      </c>
      <c r="CT28" s="28">
        <v>10629600</v>
      </c>
      <c r="CU28" s="29">
        <v>217232000</v>
      </c>
      <c r="CV28" s="27">
        <v>182626897</v>
      </c>
      <c r="CW28" s="28">
        <v>104276978</v>
      </c>
      <c r="CX28" s="29">
        <v>286903875</v>
      </c>
      <c r="CY28" s="27">
        <v>154685172</v>
      </c>
      <c r="CZ28" s="28">
        <v>16221044</v>
      </c>
      <c r="DA28" s="29">
        <v>170906216</v>
      </c>
      <c r="DB28" s="27">
        <v>37013937</v>
      </c>
      <c r="DC28" s="28">
        <v>2242165</v>
      </c>
      <c r="DD28" s="29">
        <v>39256102</v>
      </c>
      <c r="DE28" s="27">
        <v>67707838</v>
      </c>
      <c r="DF28" s="28">
        <v>43629016</v>
      </c>
      <c r="DG28" s="29">
        <v>111336854</v>
      </c>
      <c r="DH28" s="27">
        <v>178234835</v>
      </c>
      <c r="DI28" s="28">
        <v>78240658</v>
      </c>
      <c r="DJ28" s="29">
        <v>256475493</v>
      </c>
      <c r="DK28" s="27">
        <v>225261437</v>
      </c>
      <c r="DL28" s="28">
        <v>43460067</v>
      </c>
      <c r="DM28" s="29">
        <v>268721504</v>
      </c>
      <c r="DN28" s="27">
        <v>30290165</v>
      </c>
      <c r="DO28" s="28">
        <v>22319720</v>
      </c>
      <c r="DP28" s="29">
        <v>52609885</v>
      </c>
      <c r="DQ28" s="27">
        <v>90714116</v>
      </c>
      <c r="DR28" s="28">
        <v>6549565</v>
      </c>
      <c r="DS28" s="29">
        <v>97263681</v>
      </c>
      <c r="DT28" s="27">
        <v>84474906</v>
      </c>
      <c r="DU28" s="28">
        <v>-2432573</v>
      </c>
      <c r="DV28" s="29">
        <v>82042333</v>
      </c>
      <c r="DW28" s="27">
        <v>171642330</v>
      </c>
      <c r="DX28" s="28">
        <v>56304639</v>
      </c>
      <c r="DY28" s="29">
        <v>227946969</v>
      </c>
      <c r="DZ28" s="27">
        <v>266872419</v>
      </c>
      <c r="EA28" s="28">
        <v>11739652</v>
      </c>
      <c r="EB28" s="29">
        <v>278612071</v>
      </c>
      <c r="EC28" s="27">
        <v>125877613</v>
      </c>
      <c r="ED28" s="28">
        <v>0</v>
      </c>
      <c r="EE28" s="29">
        <v>125877613</v>
      </c>
      <c r="EF28" s="27" cm="1">
        <f t="array" ref="EF28">SUMPRODUCT((D28:EE28)*($D$5:$EE$5="Regulated"))</f>
        <v>10983494152</v>
      </c>
      <c r="EG28" s="27" cm="1">
        <f t="array" ref="EG28">SUMPRODUCT((D28:EE28)*($D$5:$EE$5="Unregulated"))</f>
        <v>2405500244</v>
      </c>
      <c r="EH28" s="33">
        <f t="shared" si="0"/>
        <v>13388994396</v>
      </c>
    </row>
    <row r="29" spans="1:138" ht="23.65" customHeight="1">
      <c r="A29" s="32"/>
      <c r="B29" s="28" t="s">
        <v>85</v>
      </c>
      <c r="C29" s="29" t="s">
        <v>86</v>
      </c>
      <c r="D29" s="27">
        <v>7985617</v>
      </c>
      <c r="E29" s="28">
        <v>0</v>
      </c>
      <c r="F29" s="29">
        <v>7985617</v>
      </c>
      <c r="G29" s="27">
        <v>11842280</v>
      </c>
      <c r="H29" s="28">
        <v>0</v>
      </c>
      <c r="I29" s="29">
        <v>11842280</v>
      </c>
      <c r="J29" s="27">
        <v>0</v>
      </c>
      <c r="K29" s="28">
        <v>0</v>
      </c>
      <c r="L29" s="29">
        <v>0</v>
      </c>
      <c r="M29" s="27">
        <v>6028111</v>
      </c>
      <c r="N29" s="28">
        <v>1597</v>
      </c>
      <c r="O29" s="29">
        <v>6029708</v>
      </c>
      <c r="P29" s="27">
        <v>5115550</v>
      </c>
      <c r="Q29" s="28">
        <v>0</v>
      </c>
      <c r="R29" s="29">
        <v>5115550</v>
      </c>
      <c r="S29" s="27">
        <v>8259293</v>
      </c>
      <c r="T29" s="28">
        <v>0</v>
      </c>
      <c r="U29" s="29">
        <v>8259293</v>
      </c>
      <c r="V29" s="27">
        <v>19423000</v>
      </c>
      <c r="W29" s="28">
        <v>0</v>
      </c>
      <c r="X29" s="29">
        <v>19423000</v>
      </c>
      <c r="Y29" s="27">
        <v>1753744</v>
      </c>
      <c r="Z29" s="28">
        <v>0</v>
      </c>
      <c r="AA29" s="29">
        <v>1753744</v>
      </c>
      <c r="AB29" s="27">
        <v>350</v>
      </c>
      <c r="AC29" s="28">
        <v>305192</v>
      </c>
      <c r="AD29" s="29">
        <v>305542</v>
      </c>
      <c r="AE29" s="27">
        <v>5686692</v>
      </c>
      <c r="AF29" s="28">
        <v>60982</v>
      </c>
      <c r="AG29" s="29">
        <v>5747674</v>
      </c>
      <c r="AH29" s="27">
        <v>11542074</v>
      </c>
      <c r="AI29" s="28">
        <v>0</v>
      </c>
      <c r="AJ29" s="29">
        <v>11542074</v>
      </c>
      <c r="AK29" s="27">
        <v>254786</v>
      </c>
      <c r="AL29" s="28">
        <v>0</v>
      </c>
      <c r="AM29" s="29">
        <v>254786</v>
      </c>
      <c r="AN29" s="27">
        <v>553259</v>
      </c>
      <c r="AO29" s="28">
        <v>65997</v>
      </c>
      <c r="AP29" s="29">
        <v>619256</v>
      </c>
      <c r="AQ29" s="27">
        <v>2947198</v>
      </c>
      <c r="AR29" s="28">
        <v>75569</v>
      </c>
      <c r="AS29" s="29">
        <v>3022767</v>
      </c>
      <c r="AT29" s="27">
        <v>3399662</v>
      </c>
      <c r="AU29" s="28">
        <v>0</v>
      </c>
      <c r="AV29" s="29">
        <v>3399662</v>
      </c>
      <c r="AW29" s="27">
        <v>6898177</v>
      </c>
      <c r="AX29" s="28">
        <v>353032</v>
      </c>
      <c r="AY29" s="29">
        <v>7251209</v>
      </c>
      <c r="AZ29" s="27">
        <v>1493021</v>
      </c>
      <c r="BA29" s="28">
        <v>116032</v>
      </c>
      <c r="BB29" s="29">
        <v>1609053</v>
      </c>
      <c r="BC29" s="27">
        <v>0</v>
      </c>
      <c r="BD29" s="28">
        <v>0</v>
      </c>
      <c r="BE29" s="29">
        <v>0</v>
      </c>
      <c r="BF29" s="27">
        <v>352688</v>
      </c>
      <c r="BG29" s="28">
        <v>24871</v>
      </c>
      <c r="BH29" s="29">
        <v>377559</v>
      </c>
      <c r="BI29" s="27">
        <v>2605000</v>
      </c>
      <c r="BJ29" s="28">
        <v>0</v>
      </c>
      <c r="BK29" s="29">
        <v>2605000</v>
      </c>
      <c r="BL29" s="27">
        <v>0</v>
      </c>
      <c r="BM29" s="28">
        <v>0</v>
      </c>
      <c r="BN29" s="29">
        <v>0</v>
      </c>
      <c r="BO29" s="27">
        <v>1556521</v>
      </c>
      <c r="BP29" s="28">
        <v>0</v>
      </c>
      <c r="BQ29" s="29">
        <v>1556521</v>
      </c>
      <c r="BR29" s="27">
        <v>2094972</v>
      </c>
      <c r="BS29" s="28">
        <v>0</v>
      </c>
      <c r="BT29" s="29">
        <v>2094972</v>
      </c>
      <c r="BU29" s="27">
        <v>927590</v>
      </c>
      <c r="BV29" s="28">
        <v>17346</v>
      </c>
      <c r="BW29" s="29">
        <v>944936</v>
      </c>
      <c r="BX29" s="27">
        <v>1106217</v>
      </c>
      <c r="BY29" s="28">
        <v>0</v>
      </c>
      <c r="BZ29" s="29">
        <v>1106217</v>
      </c>
      <c r="CA29" s="27">
        <v>3198947</v>
      </c>
      <c r="CB29" s="28">
        <v>0</v>
      </c>
      <c r="CC29" s="29">
        <v>3198947</v>
      </c>
      <c r="CD29" s="27">
        <v>699708</v>
      </c>
      <c r="CE29" s="28">
        <v>0</v>
      </c>
      <c r="CF29" s="29">
        <v>699708</v>
      </c>
      <c r="CG29" s="27">
        <v>681658</v>
      </c>
      <c r="CH29" s="28">
        <v>0</v>
      </c>
      <c r="CI29" s="29">
        <v>681658</v>
      </c>
      <c r="CJ29" s="27">
        <v>2475224</v>
      </c>
      <c r="CK29" s="28">
        <v>0</v>
      </c>
      <c r="CL29" s="29">
        <v>2475224</v>
      </c>
      <c r="CM29" s="27">
        <v>5120573</v>
      </c>
      <c r="CN29" s="28">
        <v>0</v>
      </c>
      <c r="CO29" s="29">
        <v>5120573</v>
      </c>
      <c r="CP29" s="27">
        <v>4900829</v>
      </c>
      <c r="CQ29" s="28">
        <v>0</v>
      </c>
      <c r="CR29" s="29">
        <v>4900829</v>
      </c>
      <c r="CS29" s="27">
        <v>3531000</v>
      </c>
      <c r="CT29" s="28">
        <v>0</v>
      </c>
      <c r="CU29" s="29">
        <v>3531000</v>
      </c>
      <c r="CV29" s="27">
        <v>7801856</v>
      </c>
      <c r="CW29" s="28">
        <v>0</v>
      </c>
      <c r="CX29" s="29">
        <v>7801856</v>
      </c>
      <c r="CY29" s="27">
        <v>2036894</v>
      </c>
      <c r="CZ29" s="28">
        <v>393280</v>
      </c>
      <c r="DA29" s="29">
        <v>2430174</v>
      </c>
      <c r="DB29" s="27">
        <v>66354</v>
      </c>
      <c r="DC29" s="28">
        <v>0</v>
      </c>
      <c r="DD29" s="29">
        <v>66354</v>
      </c>
      <c r="DE29" s="27">
        <v>883100</v>
      </c>
      <c r="DF29" s="28">
        <v>301772</v>
      </c>
      <c r="DG29" s="29">
        <v>1184872</v>
      </c>
      <c r="DH29" s="27">
        <v>4714641</v>
      </c>
      <c r="DI29" s="28">
        <v>118369</v>
      </c>
      <c r="DJ29" s="29">
        <v>4833010</v>
      </c>
      <c r="DK29" s="27">
        <v>5763697</v>
      </c>
      <c r="DL29" s="28">
        <v>0</v>
      </c>
      <c r="DM29" s="29">
        <v>5763697</v>
      </c>
      <c r="DN29" s="27">
        <v>0</v>
      </c>
      <c r="DO29" s="28">
        <v>0</v>
      </c>
      <c r="DP29" s="29">
        <v>0</v>
      </c>
      <c r="DQ29" s="27">
        <v>3761286</v>
      </c>
      <c r="DR29" s="28">
        <v>0</v>
      </c>
      <c r="DS29" s="29">
        <v>3761286</v>
      </c>
      <c r="DT29" s="27">
        <v>311992</v>
      </c>
      <c r="DU29" s="28">
        <v>0</v>
      </c>
      <c r="DV29" s="29">
        <v>311992</v>
      </c>
      <c r="DW29" s="27">
        <v>1230281</v>
      </c>
      <c r="DX29" s="28">
        <v>51675</v>
      </c>
      <c r="DY29" s="29">
        <v>1281956</v>
      </c>
      <c r="DZ29" s="27">
        <v>3343518</v>
      </c>
      <c r="EA29" s="28">
        <v>0</v>
      </c>
      <c r="EB29" s="29">
        <v>3343518</v>
      </c>
      <c r="EC29" s="27">
        <v>0</v>
      </c>
      <c r="ED29" s="28">
        <v>0</v>
      </c>
      <c r="EE29" s="29">
        <v>0</v>
      </c>
      <c r="EF29" s="27" cm="1">
        <f t="array" ref="EF29">SUMPRODUCT((D29:EE29)*($D$5:$EE$5="Regulated"))</f>
        <v>152347360</v>
      </c>
      <c r="EG29" s="27" cm="1">
        <f t="array" ref="EG29">SUMPRODUCT((D29:EE29)*($D$5:$EE$5="Unregulated"))</f>
        <v>1885714</v>
      </c>
      <c r="EH29" s="33">
        <f t="shared" si="0"/>
        <v>154233074</v>
      </c>
    </row>
    <row r="30" spans="1:138" ht="23.65" customHeight="1">
      <c r="A30" s="32"/>
      <c r="B30" s="28" t="s">
        <v>87</v>
      </c>
      <c r="C30" s="29" t="s">
        <v>88</v>
      </c>
      <c r="D30" s="27">
        <v>18789466</v>
      </c>
      <c r="E30" s="28">
        <v>2489462</v>
      </c>
      <c r="F30" s="29">
        <v>21278928</v>
      </c>
      <c r="G30" s="27">
        <v>51901293</v>
      </c>
      <c r="H30" s="28">
        <v>0</v>
      </c>
      <c r="I30" s="29">
        <v>51901293</v>
      </c>
      <c r="J30" s="27">
        <v>27279502</v>
      </c>
      <c r="K30" s="28">
        <v>0</v>
      </c>
      <c r="L30" s="29">
        <v>27279502</v>
      </c>
      <c r="M30" s="27">
        <v>15979721</v>
      </c>
      <c r="N30" s="28">
        <v>1976052</v>
      </c>
      <c r="O30" s="29">
        <v>17955773</v>
      </c>
      <c r="P30" s="27">
        <v>16677617</v>
      </c>
      <c r="Q30" s="28">
        <v>2109912</v>
      </c>
      <c r="R30" s="29">
        <v>18787529</v>
      </c>
      <c r="S30" s="27">
        <v>26576738</v>
      </c>
      <c r="T30" s="28">
        <v>0</v>
      </c>
      <c r="U30" s="29">
        <v>26576738</v>
      </c>
      <c r="V30" s="27">
        <v>79545000</v>
      </c>
      <c r="W30" s="28">
        <v>0</v>
      </c>
      <c r="X30" s="29">
        <v>79545000</v>
      </c>
      <c r="Y30" s="27">
        <v>13689286</v>
      </c>
      <c r="Z30" s="28">
        <v>3672534</v>
      </c>
      <c r="AA30" s="29">
        <v>17361820</v>
      </c>
      <c r="AB30" s="27">
        <v>23144828</v>
      </c>
      <c r="AC30" s="28">
        <v>716891</v>
      </c>
      <c r="AD30" s="29">
        <v>23861719</v>
      </c>
      <c r="AE30" s="27">
        <v>18523165</v>
      </c>
      <c r="AF30" s="28">
        <v>563839</v>
      </c>
      <c r="AG30" s="29">
        <v>19087004</v>
      </c>
      <c r="AH30" s="27">
        <v>16120386</v>
      </c>
      <c r="AI30" s="28">
        <v>77929</v>
      </c>
      <c r="AJ30" s="29">
        <v>16198315</v>
      </c>
      <c r="AK30" s="27">
        <v>1716894</v>
      </c>
      <c r="AL30" s="28">
        <v>0</v>
      </c>
      <c r="AM30" s="29">
        <v>1716894</v>
      </c>
      <c r="AN30" s="27">
        <v>6053482</v>
      </c>
      <c r="AO30" s="28">
        <v>728050</v>
      </c>
      <c r="AP30" s="29">
        <v>6781532</v>
      </c>
      <c r="AQ30" s="27">
        <v>14672461</v>
      </c>
      <c r="AR30" s="28">
        <v>723615</v>
      </c>
      <c r="AS30" s="29">
        <v>15396076</v>
      </c>
      <c r="AT30" s="27">
        <v>17478150</v>
      </c>
      <c r="AU30" s="28">
        <v>0</v>
      </c>
      <c r="AV30" s="29">
        <v>17478150</v>
      </c>
      <c r="AW30" s="27">
        <v>11772438</v>
      </c>
      <c r="AX30" s="28">
        <v>602484</v>
      </c>
      <c r="AY30" s="29">
        <v>12374922</v>
      </c>
      <c r="AZ30" s="27">
        <v>9506928</v>
      </c>
      <c r="BA30" s="28">
        <v>1481094</v>
      </c>
      <c r="BB30" s="29">
        <v>10988022</v>
      </c>
      <c r="BC30" s="27">
        <v>13185691</v>
      </c>
      <c r="BD30" s="28">
        <v>975687</v>
      </c>
      <c r="BE30" s="29">
        <v>14161378</v>
      </c>
      <c r="BF30" s="27">
        <v>6619614</v>
      </c>
      <c r="BG30" s="28">
        <v>783478</v>
      </c>
      <c r="BH30" s="29">
        <v>7403092</v>
      </c>
      <c r="BI30" s="27">
        <v>15917000</v>
      </c>
      <c r="BJ30" s="28">
        <v>1094000</v>
      </c>
      <c r="BK30" s="29">
        <v>17011000</v>
      </c>
      <c r="BL30" s="27">
        <v>1246427</v>
      </c>
      <c r="BM30" s="28">
        <v>0</v>
      </c>
      <c r="BN30" s="29">
        <v>1246427</v>
      </c>
      <c r="BO30" s="27">
        <v>4383155</v>
      </c>
      <c r="BP30" s="28">
        <v>74152</v>
      </c>
      <c r="BQ30" s="29">
        <v>4457307</v>
      </c>
      <c r="BR30" s="27">
        <v>8600961</v>
      </c>
      <c r="BS30" s="28">
        <v>1421029</v>
      </c>
      <c r="BT30" s="29">
        <v>10021990</v>
      </c>
      <c r="BU30" s="27">
        <v>6072686</v>
      </c>
      <c r="BV30" s="28">
        <v>862880</v>
      </c>
      <c r="BW30" s="29">
        <v>6935566</v>
      </c>
      <c r="BX30" s="27">
        <v>6469309</v>
      </c>
      <c r="BY30" s="28">
        <v>58173</v>
      </c>
      <c r="BZ30" s="29">
        <v>6527482</v>
      </c>
      <c r="CA30" s="27">
        <v>8833278</v>
      </c>
      <c r="CB30" s="28">
        <v>0</v>
      </c>
      <c r="CC30" s="29">
        <v>8833278</v>
      </c>
      <c r="CD30" s="27">
        <v>9961869</v>
      </c>
      <c r="CE30" s="28">
        <v>277255</v>
      </c>
      <c r="CF30" s="29">
        <v>10239124</v>
      </c>
      <c r="CG30" s="27">
        <v>7033159</v>
      </c>
      <c r="CH30" s="28">
        <v>10424</v>
      </c>
      <c r="CI30" s="29">
        <v>7043583</v>
      </c>
      <c r="CJ30" s="27">
        <v>12184731</v>
      </c>
      <c r="CK30" s="28">
        <v>0</v>
      </c>
      <c r="CL30" s="29">
        <v>12184731</v>
      </c>
      <c r="CM30" s="27">
        <v>17592883</v>
      </c>
      <c r="CN30" s="28">
        <v>169623</v>
      </c>
      <c r="CO30" s="29">
        <v>17762506</v>
      </c>
      <c r="CP30" s="27">
        <v>22307172</v>
      </c>
      <c r="CQ30" s="28">
        <v>1316997</v>
      </c>
      <c r="CR30" s="29">
        <v>23624169</v>
      </c>
      <c r="CS30" s="27">
        <v>10508400</v>
      </c>
      <c r="CT30" s="28">
        <v>1428600</v>
      </c>
      <c r="CU30" s="29">
        <v>11937000</v>
      </c>
      <c r="CV30" s="27">
        <v>18035399</v>
      </c>
      <c r="CW30" s="28">
        <v>485579</v>
      </c>
      <c r="CX30" s="29">
        <v>18520978</v>
      </c>
      <c r="CY30" s="27">
        <v>7062963</v>
      </c>
      <c r="CZ30" s="28">
        <v>53147</v>
      </c>
      <c r="DA30" s="29">
        <v>7116110</v>
      </c>
      <c r="DB30" s="27">
        <v>1555983</v>
      </c>
      <c r="DC30" s="28">
        <v>133536</v>
      </c>
      <c r="DD30" s="29">
        <v>1689519</v>
      </c>
      <c r="DE30" s="27">
        <v>3814275</v>
      </c>
      <c r="DF30" s="28">
        <v>754104</v>
      </c>
      <c r="DG30" s="29">
        <v>4568379</v>
      </c>
      <c r="DH30" s="27">
        <v>9641585</v>
      </c>
      <c r="DI30" s="28">
        <v>262179</v>
      </c>
      <c r="DJ30" s="29">
        <v>9903764</v>
      </c>
      <c r="DK30" s="27">
        <v>16784638</v>
      </c>
      <c r="DL30" s="28">
        <v>223169</v>
      </c>
      <c r="DM30" s="29">
        <v>17007807</v>
      </c>
      <c r="DN30" s="27">
        <v>1837174</v>
      </c>
      <c r="DO30" s="28">
        <v>1101395</v>
      </c>
      <c r="DP30" s="29">
        <v>2938569</v>
      </c>
      <c r="DQ30" s="27">
        <v>4006923</v>
      </c>
      <c r="DR30" s="28">
        <v>2491</v>
      </c>
      <c r="DS30" s="29">
        <v>4009414</v>
      </c>
      <c r="DT30" s="27">
        <v>4740282</v>
      </c>
      <c r="DU30" s="28">
        <v>0</v>
      </c>
      <c r="DV30" s="29">
        <v>4740282</v>
      </c>
      <c r="DW30" s="27">
        <v>7898782</v>
      </c>
      <c r="DX30" s="28">
        <v>407540</v>
      </c>
      <c r="DY30" s="29">
        <v>8306322</v>
      </c>
      <c r="DZ30" s="27">
        <v>16163657</v>
      </c>
      <c r="EA30" s="28">
        <v>133006</v>
      </c>
      <c r="EB30" s="29">
        <v>16296663</v>
      </c>
      <c r="EC30" s="27">
        <v>4259139</v>
      </c>
      <c r="ED30" s="28">
        <v>0</v>
      </c>
      <c r="EE30" s="29">
        <v>4259139</v>
      </c>
      <c r="EF30" s="27" cm="1">
        <f t="array" ref="EF30">SUMPRODUCT((D30:EE30)*($D$5:$EE$5="Regulated"))</f>
        <v>616144490</v>
      </c>
      <c r="EG30" s="27" cm="1">
        <f t="array" ref="EG30">SUMPRODUCT((D30:EE30)*($D$5:$EE$5="Unregulated"))</f>
        <v>27170306</v>
      </c>
      <c r="EH30" s="33">
        <f t="shared" si="0"/>
        <v>643314796</v>
      </c>
    </row>
    <row r="31" spans="1:138" ht="23.65" customHeight="1">
      <c r="A31" s="32"/>
      <c r="B31" s="28" t="s">
        <v>89</v>
      </c>
      <c r="C31" s="29" t="s">
        <v>90</v>
      </c>
      <c r="D31" s="27">
        <v>285877315</v>
      </c>
      <c r="E31" s="28">
        <v>53011853</v>
      </c>
      <c r="F31" s="29">
        <v>338889168</v>
      </c>
      <c r="G31" s="27">
        <v>1223745963</v>
      </c>
      <c r="H31" s="28">
        <v>134870109</v>
      </c>
      <c r="I31" s="29">
        <v>1358616072</v>
      </c>
      <c r="J31" s="27">
        <v>245665341</v>
      </c>
      <c r="K31" s="28">
        <v>35198721</v>
      </c>
      <c r="L31" s="29">
        <v>280864062</v>
      </c>
      <c r="M31" s="27">
        <v>317660128</v>
      </c>
      <c r="N31" s="28">
        <v>46505501</v>
      </c>
      <c r="O31" s="29">
        <v>364165629</v>
      </c>
      <c r="P31" s="27">
        <v>232538371</v>
      </c>
      <c r="Q31" s="28">
        <v>51664102</v>
      </c>
      <c r="R31" s="29">
        <v>284202473</v>
      </c>
      <c r="S31" s="27">
        <v>419432433</v>
      </c>
      <c r="T31" s="28">
        <v>746262</v>
      </c>
      <c r="U31" s="29">
        <v>420178695</v>
      </c>
      <c r="V31" s="27">
        <v>1894678000</v>
      </c>
      <c r="W31" s="28">
        <v>425581000</v>
      </c>
      <c r="X31" s="29">
        <v>2320259000</v>
      </c>
      <c r="Y31" s="27">
        <v>226547268</v>
      </c>
      <c r="Z31" s="28">
        <v>144386651</v>
      </c>
      <c r="AA31" s="29">
        <v>370933919</v>
      </c>
      <c r="AB31" s="27">
        <v>504829262</v>
      </c>
      <c r="AC31" s="28">
        <v>131968306</v>
      </c>
      <c r="AD31" s="29">
        <v>636797568</v>
      </c>
      <c r="AE31" s="27">
        <v>379226803</v>
      </c>
      <c r="AF31" s="28">
        <v>135608773</v>
      </c>
      <c r="AG31" s="29">
        <v>514835576</v>
      </c>
      <c r="AH31" s="27">
        <v>210206705</v>
      </c>
      <c r="AI31" s="28">
        <v>9371283</v>
      </c>
      <c r="AJ31" s="29">
        <v>219577988</v>
      </c>
      <c r="AK31" s="27">
        <v>43311097</v>
      </c>
      <c r="AL31" s="28">
        <v>671040</v>
      </c>
      <c r="AM31" s="29">
        <v>43982137</v>
      </c>
      <c r="AN31" s="27">
        <v>132925942</v>
      </c>
      <c r="AO31" s="28">
        <v>36437130</v>
      </c>
      <c r="AP31" s="29">
        <v>169363072</v>
      </c>
      <c r="AQ31" s="27">
        <v>300176478</v>
      </c>
      <c r="AR31" s="28">
        <v>47622019</v>
      </c>
      <c r="AS31" s="29">
        <v>347798497</v>
      </c>
      <c r="AT31" s="27">
        <v>249021988</v>
      </c>
      <c r="AU31" s="28">
        <v>30882067</v>
      </c>
      <c r="AV31" s="29">
        <v>279904055</v>
      </c>
      <c r="AW31" s="27">
        <v>401393608</v>
      </c>
      <c r="AX31" s="28">
        <v>47608215</v>
      </c>
      <c r="AY31" s="29">
        <v>449001823</v>
      </c>
      <c r="AZ31" s="27">
        <v>271488669</v>
      </c>
      <c r="BA31" s="28">
        <v>100808843</v>
      </c>
      <c r="BB31" s="29">
        <v>372297512</v>
      </c>
      <c r="BC31" s="27">
        <v>185656918</v>
      </c>
      <c r="BD31" s="28">
        <v>59235036</v>
      </c>
      <c r="BE31" s="29">
        <v>244891954</v>
      </c>
      <c r="BF31" s="27">
        <v>124571625</v>
      </c>
      <c r="BG31" s="28">
        <v>40723016</v>
      </c>
      <c r="BH31" s="29">
        <v>165294641</v>
      </c>
      <c r="BI31" s="27">
        <v>471750000</v>
      </c>
      <c r="BJ31" s="28">
        <v>76350000</v>
      </c>
      <c r="BK31" s="29">
        <v>548100000</v>
      </c>
      <c r="BL31" s="27">
        <v>23739133</v>
      </c>
      <c r="BM31" s="28">
        <v>6804064</v>
      </c>
      <c r="BN31" s="29">
        <v>30543197</v>
      </c>
      <c r="BO31" s="27">
        <v>108719510</v>
      </c>
      <c r="BP31" s="28">
        <v>27260403</v>
      </c>
      <c r="BQ31" s="29">
        <v>135979913</v>
      </c>
      <c r="BR31" s="27">
        <v>161271450</v>
      </c>
      <c r="BS31" s="28">
        <v>38286895</v>
      </c>
      <c r="BT31" s="29">
        <v>199558345</v>
      </c>
      <c r="BU31" s="27">
        <v>126644192</v>
      </c>
      <c r="BV31" s="28">
        <v>42482091</v>
      </c>
      <c r="BW31" s="29">
        <v>169126283</v>
      </c>
      <c r="BX31" s="27">
        <v>102100035</v>
      </c>
      <c r="BY31" s="28">
        <v>12465759</v>
      </c>
      <c r="BZ31" s="29">
        <v>114565794</v>
      </c>
      <c r="CA31" s="27">
        <v>146144784</v>
      </c>
      <c r="CB31" s="28">
        <v>37504627</v>
      </c>
      <c r="CC31" s="29">
        <v>183649411</v>
      </c>
      <c r="CD31" s="27">
        <v>133547147</v>
      </c>
      <c r="CE31" s="28">
        <v>53322238</v>
      </c>
      <c r="CF31" s="29">
        <v>186869385</v>
      </c>
      <c r="CG31" s="27">
        <v>98637780</v>
      </c>
      <c r="CH31" s="28">
        <v>13098909</v>
      </c>
      <c r="CI31" s="29">
        <v>111736689</v>
      </c>
      <c r="CJ31" s="27">
        <v>171552238</v>
      </c>
      <c r="CK31" s="28">
        <v>25319270</v>
      </c>
      <c r="CL31" s="29">
        <v>196871508</v>
      </c>
      <c r="CM31" s="27">
        <v>278522958</v>
      </c>
      <c r="CN31" s="28">
        <v>36981125</v>
      </c>
      <c r="CO31" s="29">
        <v>315504083</v>
      </c>
      <c r="CP31" s="27">
        <v>318644977</v>
      </c>
      <c r="CQ31" s="28">
        <v>132750583</v>
      </c>
      <c r="CR31" s="29">
        <v>451395560</v>
      </c>
      <c r="CS31" s="27">
        <v>220641800</v>
      </c>
      <c r="CT31" s="28">
        <v>12058200</v>
      </c>
      <c r="CU31" s="29">
        <v>232700000</v>
      </c>
      <c r="CV31" s="27">
        <v>208464152</v>
      </c>
      <c r="CW31" s="28">
        <v>104762557</v>
      </c>
      <c r="CX31" s="29">
        <v>313226709</v>
      </c>
      <c r="CY31" s="27">
        <v>163785029</v>
      </c>
      <c r="CZ31" s="28">
        <v>16667471</v>
      </c>
      <c r="DA31" s="29">
        <v>180452500</v>
      </c>
      <c r="DB31" s="27">
        <v>38636274</v>
      </c>
      <c r="DC31" s="28">
        <v>2375701</v>
      </c>
      <c r="DD31" s="29">
        <v>41011975</v>
      </c>
      <c r="DE31" s="27">
        <v>72405213</v>
      </c>
      <c r="DF31" s="28">
        <v>44684892</v>
      </c>
      <c r="DG31" s="29">
        <v>117090105</v>
      </c>
      <c r="DH31" s="27">
        <v>192591061</v>
      </c>
      <c r="DI31" s="28">
        <v>78621206</v>
      </c>
      <c r="DJ31" s="29">
        <v>271212267</v>
      </c>
      <c r="DK31" s="27">
        <v>247809772</v>
      </c>
      <c r="DL31" s="28">
        <v>43683236</v>
      </c>
      <c r="DM31" s="29">
        <v>291493008</v>
      </c>
      <c r="DN31" s="27">
        <v>32127339</v>
      </c>
      <c r="DO31" s="28">
        <v>23421115</v>
      </c>
      <c r="DP31" s="29">
        <v>55548454</v>
      </c>
      <c r="DQ31" s="27">
        <v>98482325</v>
      </c>
      <c r="DR31" s="28">
        <v>6552056</v>
      </c>
      <c r="DS31" s="29">
        <v>105034381</v>
      </c>
      <c r="DT31" s="27">
        <v>89527180</v>
      </c>
      <c r="DU31" s="28">
        <v>-2432573</v>
      </c>
      <c r="DV31" s="29">
        <v>87094607</v>
      </c>
      <c r="DW31" s="27">
        <v>180771393</v>
      </c>
      <c r="DX31" s="28">
        <v>56763854</v>
      </c>
      <c r="DY31" s="29">
        <v>237535247</v>
      </c>
      <c r="DZ31" s="27">
        <v>286379594</v>
      </c>
      <c r="EA31" s="28">
        <v>11872658</v>
      </c>
      <c r="EB31" s="29">
        <v>298252252</v>
      </c>
      <c r="EC31" s="27">
        <v>130136752</v>
      </c>
      <c r="ED31" s="28">
        <v>0</v>
      </c>
      <c r="EE31" s="29">
        <v>130136752</v>
      </c>
      <c r="EF31" s="27" cm="1">
        <f t="array" ref="EF31">SUMPRODUCT((D31:EE31)*($D$5:$EE$5="Regulated"))</f>
        <v>11751986002</v>
      </c>
      <c r="EG31" s="27" cm="1">
        <f t="array" ref="EG31">SUMPRODUCT((D31:EE31)*($D$5:$EE$5="Unregulated"))</f>
        <v>2434556264</v>
      </c>
      <c r="EH31" s="33">
        <f t="shared" si="0"/>
        <v>14186542266</v>
      </c>
    </row>
    <row r="32" spans="1:138" ht="23.65" customHeight="1">
      <c r="A32" s="32"/>
      <c r="B32" s="28" t="s">
        <v>91</v>
      </c>
      <c r="C32" s="29" t="s">
        <v>92</v>
      </c>
      <c r="D32" s="27">
        <v>38956179</v>
      </c>
      <c r="E32" s="28">
        <v>-2169924</v>
      </c>
      <c r="F32" s="29">
        <v>36786255</v>
      </c>
      <c r="G32" s="27">
        <v>-35639851</v>
      </c>
      <c r="H32" s="28">
        <v>37357141</v>
      </c>
      <c r="I32" s="29">
        <v>1717290</v>
      </c>
      <c r="J32" s="27">
        <v>36908490</v>
      </c>
      <c r="K32" s="28">
        <v>-32037298</v>
      </c>
      <c r="L32" s="29">
        <v>4871192</v>
      </c>
      <c r="M32" s="27">
        <v>49595369</v>
      </c>
      <c r="N32" s="28">
        <v>-19430841</v>
      </c>
      <c r="O32" s="29">
        <v>30164528</v>
      </c>
      <c r="P32" s="27">
        <v>22760295</v>
      </c>
      <c r="Q32" s="28">
        <v>-16075811</v>
      </c>
      <c r="R32" s="29">
        <v>6684484</v>
      </c>
      <c r="S32" s="27">
        <v>8177080</v>
      </c>
      <c r="T32" s="28">
        <v>51051</v>
      </c>
      <c r="U32" s="29">
        <v>8228131</v>
      </c>
      <c r="V32" s="27">
        <v>-51400000</v>
      </c>
      <c r="W32" s="28">
        <v>96253000</v>
      </c>
      <c r="X32" s="29">
        <v>44853000</v>
      </c>
      <c r="Y32" s="27">
        <v>74225849</v>
      </c>
      <c r="Z32" s="28">
        <v>-70628498</v>
      </c>
      <c r="AA32" s="29">
        <v>3597351</v>
      </c>
      <c r="AB32" s="27">
        <v>39428311</v>
      </c>
      <c r="AC32" s="28">
        <v>-34250899</v>
      </c>
      <c r="AD32" s="29">
        <v>5177412</v>
      </c>
      <c r="AE32" s="27">
        <v>27677523</v>
      </c>
      <c r="AF32" s="28">
        <v>-42117688</v>
      </c>
      <c r="AG32" s="29">
        <v>-14440165</v>
      </c>
      <c r="AH32" s="27">
        <v>7979871</v>
      </c>
      <c r="AI32" s="28">
        <v>-4707564</v>
      </c>
      <c r="AJ32" s="29">
        <v>3272307</v>
      </c>
      <c r="AK32" s="27">
        <v>9668356</v>
      </c>
      <c r="AL32" s="28">
        <v>1293517</v>
      </c>
      <c r="AM32" s="29">
        <v>10961873</v>
      </c>
      <c r="AN32" s="27">
        <v>-3747556</v>
      </c>
      <c r="AO32" s="28">
        <v>-9366892</v>
      </c>
      <c r="AP32" s="29">
        <v>-13114448</v>
      </c>
      <c r="AQ32" s="27">
        <v>94338440</v>
      </c>
      <c r="AR32" s="28">
        <v>-39819048</v>
      </c>
      <c r="AS32" s="29">
        <v>54519392</v>
      </c>
      <c r="AT32" s="27">
        <v>2162512</v>
      </c>
      <c r="AU32" s="28">
        <v>-19846941</v>
      </c>
      <c r="AV32" s="29">
        <v>-17684429</v>
      </c>
      <c r="AW32" s="27">
        <v>43563188</v>
      </c>
      <c r="AX32" s="28">
        <v>-34951876</v>
      </c>
      <c r="AY32" s="29">
        <v>8611312</v>
      </c>
      <c r="AZ32" s="27">
        <v>21859255</v>
      </c>
      <c r="BA32" s="28">
        <v>-36536581</v>
      </c>
      <c r="BB32" s="29">
        <v>-14677326</v>
      </c>
      <c r="BC32" s="27">
        <v>38218411</v>
      </c>
      <c r="BD32" s="28">
        <v>-23809579</v>
      </c>
      <c r="BE32" s="29">
        <v>14408832</v>
      </c>
      <c r="BF32" s="27">
        <v>23703197</v>
      </c>
      <c r="BG32" s="28">
        <v>-8136404</v>
      </c>
      <c r="BH32" s="29">
        <v>15566793</v>
      </c>
      <c r="BI32" s="27">
        <v>6392000</v>
      </c>
      <c r="BJ32" s="28">
        <v>27264000</v>
      </c>
      <c r="BK32" s="29">
        <v>33656000</v>
      </c>
      <c r="BL32" s="27">
        <v>8660815</v>
      </c>
      <c r="BM32" s="28">
        <v>-5805490</v>
      </c>
      <c r="BN32" s="29">
        <v>2855325</v>
      </c>
      <c r="BO32" s="27">
        <v>3038467</v>
      </c>
      <c r="BP32" s="28">
        <v>-11064636</v>
      </c>
      <c r="BQ32" s="29">
        <v>-8026169</v>
      </c>
      <c r="BR32" s="27">
        <v>-1230394</v>
      </c>
      <c r="BS32" s="28">
        <v>5228351</v>
      </c>
      <c r="BT32" s="29">
        <v>3997957</v>
      </c>
      <c r="BU32" s="27">
        <v>3292205</v>
      </c>
      <c r="BV32" s="28">
        <v>-12392842</v>
      </c>
      <c r="BW32" s="29">
        <v>-9100637</v>
      </c>
      <c r="BX32" s="27">
        <v>20025875</v>
      </c>
      <c r="BY32" s="28">
        <v>-10761873</v>
      </c>
      <c r="BZ32" s="29">
        <v>9264002</v>
      </c>
      <c r="CA32" s="27">
        <v>30502883</v>
      </c>
      <c r="CB32" s="28">
        <v>-29432508</v>
      </c>
      <c r="CC32" s="29">
        <v>1070375</v>
      </c>
      <c r="CD32" s="27">
        <v>26101805</v>
      </c>
      <c r="CE32" s="28">
        <v>-28777400</v>
      </c>
      <c r="CF32" s="29">
        <v>-2675595</v>
      </c>
      <c r="CG32" s="27">
        <v>8710455</v>
      </c>
      <c r="CH32" s="28">
        <v>-11236822</v>
      </c>
      <c r="CI32" s="29">
        <v>-2526367</v>
      </c>
      <c r="CJ32" s="27">
        <v>5964751</v>
      </c>
      <c r="CK32" s="28">
        <v>-9995922</v>
      </c>
      <c r="CL32" s="29">
        <v>-4031171</v>
      </c>
      <c r="CM32" s="27">
        <v>38463662</v>
      </c>
      <c r="CN32" s="28">
        <v>-30536213</v>
      </c>
      <c r="CO32" s="29">
        <v>7927449</v>
      </c>
      <c r="CP32" s="27">
        <v>4442133</v>
      </c>
      <c r="CQ32" s="28">
        <v>-29665260</v>
      </c>
      <c r="CR32" s="29">
        <v>-25223127</v>
      </c>
      <c r="CS32" s="27">
        <v>2079400</v>
      </c>
      <c r="CT32" s="28">
        <v>-6481400</v>
      </c>
      <c r="CU32" s="29">
        <v>-4402000</v>
      </c>
      <c r="CV32" s="27">
        <v>61844031</v>
      </c>
      <c r="CW32" s="28">
        <v>-38379335</v>
      </c>
      <c r="CX32" s="29">
        <v>23464696</v>
      </c>
      <c r="CY32" s="27">
        <v>21666006</v>
      </c>
      <c r="CZ32" s="28">
        <v>-15048807</v>
      </c>
      <c r="DA32" s="29">
        <v>6617199</v>
      </c>
      <c r="DB32" s="27">
        <v>360255</v>
      </c>
      <c r="DC32" s="28">
        <v>-1193481</v>
      </c>
      <c r="DD32" s="29">
        <v>-833226</v>
      </c>
      <c r="DE32" s="27">
        <v>13062537</v>
      </c>
      <c r="DF32" s="28">
        <v>-14486637</v>
      </c>
      <c r="DG32" s="29">
        <v>-1424100</v>
      </c>
      <c r="DH32" s="27">
        <v>14567229</v>
      </c>
      <c r="DI32" s="28">
        <v>-18911236</v>
      </c>
      <c r="DJ32" s="29">
        <v>-4344007</v>
      </c>
      <c r="DK32" s="27">
        <v>46020874</v>
      </c>
      <c r="DL32" s="28">
        <v>-40199082</v>
      </c>
      <c r="DM32" s="29">
        <v>5821792</v>
      </c>
      <c r="DN32" s="27">
        <v>6032533</v>
      </c>
      <c r="DO32" s="28">
        <v>-2993554</v>
      </c>
      <c r="DP32" s="29">
        <v>3038979</v>
      </c>
      <c r="DQ32" s="27">
        <v>3986954</v>
      </c>
      <c r="DR32" s="28">
        <v>-4286176</v>
      </c>
      <c r="DS32" s="29">
        <v>-299222</v>
      </c>
      <c r="DT32" s="27">
        <v>-2193007</v>
      </c>
      <c r="DU32" s="28">
        <v>3608424</v>
      </c>
      <c r="DV32" s="29">
        <v>1415417</v>
      </c>
      <c r="DW32" s="27">
        <v>13739746</v>
      </c>
      <c r="DX32" s="28">
        <v>-20058718</v>
      </c>
      <c r="DY32" s="29">
        <v>-6318972</v>
      </c>
      <c r="DZ32" s="27">
        <v>24105245</v>
      </c>
      <c r="EA32" s="28">
        <v>-4232361</v>
      </c>
      <c r="EB32" s="29">
        <v>19872884</v>
      </c>
      <c r="EC32" s="27">
        <v>49040598</v>
      </c>
      <c r="ED32" s="28">
        <v>0</v>
      </c>
      <c r="EE32" s="29">
        <v>49040598</v>
      </c>
      <c r="EF32" s="27" cm="1">
        <f t="array" ref="EF32">SUMPRODUCT((D32:EE32)*($D$5:$EE$5="Regulated"))</f>
        <v>857111977</v>
      </c>
      <c r="EG32" s="27" cm="1">
        <f t="array" ref="EG32">SUMPRODUCT((D32:EE32)*($D$5:$EE$5="Unregulated"))</f>
        <v>-568770113</v>
      </c>
      <c r="EH32" s="33">
        <f t="shared" si="0"/>
        <v>288341864</v>
      </c>
    </row>
    <row r="33" spans="1:138" ht="23.65" customHeight="1">
      <c r="A33" s="32"/>
      <c r="B33" s="28" t="s">
        <v>93</v>
      </c>
      <c r="C33" s="29" t="s">
        <v>94</v>
      </c>
      <c r="D33" s="27">
        <v>0</v>
      </c>
      <c r="E33" s="28">
        <v>16463114</v>
      </c>
      <c r="F33" s="29">
        <v>16463114</v>
      </c>
      <c r="G33" s="27">
        <v>0</v>
      </c>
      <c r="H33" s="28">
        <v>42944277</v>
      </c>
      <c r="I33" s="29">
        <v>42944277</v>
      </c>
      <c r="J33" s="27">
        <v>0</v>
      </c>
      <c r="K33" s="28">
        <v>226321</v>
      </c>
      <c r="L33" s="29">
        <v>226321</v>
      </c>
      <c r="M33" s="27">
        <v>0</v>
      </c>
      <c r="N33" s="28">
        <v>32060850</v>
      </c>
      <c r="O33" s="29">
        <v>32060850</v>
      </c>
      <c r="P33" s="27">
        <v>0</v>
      </c>
      <c r="Q33" s="28">
        <v>10879599</v>
      </c>
      <c r="R33" s="29">
        <v>10879599</v>
      </c>
      <c r="S33" s="27">
        <v>0</v>
      </c>
      <c r="T33" s="28">
        <v>17858000</v>
      </c>
      <c r="U33" s="29">
        <v>17858000</v>
      </c>
      <c r="V33" s="27">
        <v>0</v>
      </c>
      <c r="W33" s="28">
        <v>113998000</v>
      </c>
      <c r="X33" s="29">
        <v>113998000</v>
      </c>
      <c r="Y33" s="27">
        <v>0</v>
      </c>
      <c r="Z33" s="28">
        <v>39839</v>
      </c>
      <c r="AA33" s="29">
        <v>39839</v>
      </c>
      <c r="AB33" s="27">
        <v>0</v>
      </c>
      <c r="AC33" s="28">
        <v>31888000</v>
      </c>
      <c r="AD33" s="29">
        <v>31888000</v>
      </c>
      <c r="AE33" s="27">
        <v>0</v>
      </c>
      <c r="AF33" s="28">
        <v>881140</v>
      </c>
      <c r="AG33" s="29">
        <v>881140</v>
      </c>
      <c r="AH33" s="27">
        <v>0</v>
      </c>
      <c r="AI33" s="28">
        <v>340554</v>
      </c>
      <c r="AJ33" s="29">
        <v>340554</v>
      </c>
      <c r="AK33" s="27">
        <v>0</v>
      </c>
      <c r="AL33" s="28">
        <v>2414613</v>
      </c>
      <c r="AM33" s="29">
        <v>2414613</v>
      </c>
      <c r="AN33" s="27">
        <v>0</v>
      </c>
      <c r="AO33" s="28">
        <v>390072</v>
      </c>
      <c r="AP33" s="29">
        <v>390072</v>
      </c>
      <c r="AQ33" s="27">
        <v>0</v>
      </c>
      <c r="AR33" s="28">
        <v>42647840</v>
      </c>
      <c r="AS33" s="29">
        <v>42647840</v>
      </c>
      <c r="AT33" s="27">
        <v>0</v>
      </c>
      <c r="AU33" s="28">
        <v>28664429</v>
      </c>
      <c r="AV33" s="29">
        <v>28664429</v>
      </c>
      <c r="AW33" s="27">
        <v>0</v>
      </c>
      <c r="AX33" s="28">
        <v>32878100</v>
      </c>
      <c r="AY33" s="29">
        <v>32878100</v>
      </c>
      <c r="AZ33" s="27">
        <v>0</v>
      </c>
      <c r="BA33" s="28">
        <v>1310228</v>
      </c>
      <c r="BB33" s="29">
        <v>1310228</v>
      </c>
      <c r="BC33" s="27">
        <v>0</v>
      </c>
      <c r="BD33" s="28">
        <v>213817</v>
      </c>
      <c r="BE33" s="29">
        <v>213817</v>
      </c>
      <c r="BF33" s="27">
        <v>0</v>
      </c>
      <c r="BG33" s="28">
        <v>546402</v>
      </c>
      <c r="BH33" s="29">
        <v>546402</v>
      </c>
      <c r="BI33" s="27">
        <v>0</v>
      </c>
      <c r="BJ33" s="28">
        <v>9469000</v>
      </c>
      <c r="BK33" s="29">
        <v>9469000</v>
      </c>
      <c r="BL33" s="27">
        <v>0</v>
      </c>
      <c r="BM33" s="28">
        <v>278138</v>
      </c>
      <c r="BN33" s="29">
        <v>278138</v>
      </c>
      <c r="BO33" s="27">
        <v>0</v>
      </c>
      <c r="BP33" s="28">
        <v>3959250</v>
      </c>
      <c r="BQ33" s="29">
        <v>3959250</v>
      </c>
      <c r="BR33" s="27">
        <v>0</v>
      </c>
      <c r="BS33" s="28">
        <v>20469701</v>
      </c>
      <c r="BT33" s="29">
        <v>20469701</v>
      </c>
      <c r="BU33" s="27">
        <v>0</v>
      </c>
      <c r="BV33" s="28">
        <v>4873366</v>
      </c>
      <c r="BW33" s="29">
        <v>4873366</v>
      </c>
      <c r="BX33" s="27">
        <v>0</v>
      </c>
      <c r="BY33" s="28">
        <v>3151933</v>
      </c>
      <c r="BZ33" s="29">
        <v>3151933</v>
      </c>
      <c r="CA33" s="27">
        <v>0</v>
      </c>
      <c r="CB33" s="28">
        <v>15036588</v>
      </c>
      <c r="CC33" s="29">
        <v>15036588</v>
      </c>
      <c r="CD33" s="27">
        <v>0</v>
      </c>
      <c r="CE33" s="28">
        <v>452684</v>
      </c>
      <c r="CF33" s="29">
        <v>452684</v>
      </c>
      <c r="CG33" s="27">
        <v>0</v>
      </c>
      <c r="CH33" s="28">
        <v>241114</v>
      </c>
      <c r="CI33" s="29">
        <v>241114</v>
      </c>
      <c r="CJ33" s="27">
        <v>0</v>
      </c>
      <c r="CK33" s="28">
        <v>7700410</v>
      </c>
      <c r="CL33" s="29">
        <v>7700410</v>
      </c>
      <c r="CM33" s="27">
        <v>0</v>
      </c>
      <c r="CN33" s="28">
        <v>18757755</v>
      </c>
      <c r="CO33" s="29">
        <v>18757755</v>
      </c>
      <c r="CP33" s="27">
        <v>0</v>
      </c>
      <c r="CQ33" s="28">
        <v>12330548</v>
      </c>
      <c r="CR33" s="29">
        <v>12330548</v>
      </c>
      <c r="CS33" s="27">
        <v>0</v>
      </c>
      <c r="CT33" s="28">
        <v>30562000</v>
      </c>
      <c r="CU33" s="29">
        <v>30562000</v>
      </c>
      <c r="CV33" s="27">
        <v>0</v>
      </c>
      <c r="CW33" s="28">
        <v>17443072</v>
      </c>
      <c r="CX33" s="29">
        <v>17443072</v>
      </c>
      <c r="CY33" s="27">
        <v>0</v>
      </c>
      <c r="CZ33" s="28">
        <v>891232</v>
      </c>
      <c r="DA33" s="29">
        <v>891232</v>
      </c>
      <c r="DB33" s="27">
        <v>0</v>
      </c>
      <c r="DC33" s="28">
        <v>0</v>
      </c>
      <c r="DD33" s="29">
        <v>0</v>
      </c>
      <c r="DE33" s="27">
        <v>0</v>
      </c>
      <c r="DF33" s="28">
        <v>2677780</v>
      </c>
      <c r="DG33" s="29">
        <v>2677780</v>
      </c>
      <c r="DH33" s="27">
        <v>0</v>
      </c>
      <c r="DI33" s="28">
        <v>54026</v>
      </c>
      <c r="DJ33" s="29">
        <v>54026</v>
      </c>
      <c r="DK33" s="27">
        <v>0</v>
      </c>
      <c r="DL33" s="28">
        <v>5723019</v>
      </c>
      <c r="DM33" s="29">
        <v>5723019</v>
      </c>
      <c r="DN33" s="27">
        <v>0</v>
      </c>
      <c r="DO33" s="28">
        <v>1992430</v>
      </c>
      <c r="DP33" s="29">
        <v>1992430</v>
      </c>
      <c r="DQ33" s="27">
        <v>0</v>
      </c>
      <c r="DR33" s="28">
        <v>-92299</v>
      </c>
      <c r="DS33" s="29">
        <v>-92299</v>
      </c>
      <c r="DT33" s="27">
        <v>0</v>
      </c>
      <c r="DU33" s="28">
        <v>5577625</v>
      </c>
      <c r="DV33" s="29">
        <v>5577625</v>
      </c>
      <c r="DW33" s="27">
        <v>0</v>
      </c>
      <c r="DX33" s="28">
        <v>3021886</v>
      </c>
      <c r="DY33" s="29">
        <v>3021886</v>
      </c>
      <c r="DZ33" s="27">
        <v>0</v>
      </c>
      <c r="EA33" s="28">
        <v>5532748</v>
      </c>
      <c r="EB33" s="29">
        <v>5532748</v>
      </c>
      <c r="EC33" s="27">
        <v>0</v>
      </c>
      <c r="ED33" s="28">
        <v>0</v>
      </c>
      <c r="EE33" s="29">
        <v>0</v>
      </c>
      <c r="EF33" s="27" cm="1">
        <f t="array" ref="EF33">SUMPRODUCT((D33:EE33)*($D$5:$EE$5="Regulated"))</f>
        <v>0</v>
      </c>
      <c r="EG33" s="27" cm="1">
        <f t="array" ref="EG33">SUMPRODUCT((D33:EE33)*($D$5:$EE$5="Unregulated"))</f>
        <v>546749201</v>
      </c>
      <c r="EH33" s="33">
        <f t="shared" si="0"/>
        <v>546749201</v>
      </c>
    </row>
    <row r="34" spans="1:138" ht="19.5" customHeight="1">
      <c r="A34" s="32"/>
      <c r="B34" s="28" t="s">
        <v>95</v>
      </c>
      <c r="C34" s="29" t="s">
        <v>96</v>
      </c>
      <c r="D34" s="27">
        <v>0</v>
      </c>
      <c r="E34" s="28">
        <v>74029</v>
      </c>
      <c r="F34" s="29">
        <v>74029</v>
      </c>
      <c r="G34" s="27">
        <v>0</v>
      </c>
      <c r="H34" s="28">
        <v>1654878</v>
      </c>
      <c r="I34" s="29">
        <v>1654878</v>
      </c>
      <c r="J34" s="27">
        <v>0</v>
      </c>
      <c r="K34" s="28">
        <v>187802</v>
      </c>
      <c r="L34" s="29">
        <v>187802</v>
      </c>
      <c r="M34" s="27">
        <v>0</v>
      </c>
      <c r="N34" s="28">
        <v>0</v>
      </c>
      <c r="O34" s="29">
        <v>0</v>
      </c>
      <c r="P34" s="27">
        <v>0</v>
      </c>
      <c r="Q34" s="28">
        <v>-2984520</v>
      </c>
      <c r="R34" s="29">
        <v>-2984520</v>
      </c>
      <c r="S34" s="27">
        <v>0</v>
      </c>
      <c r="T34" s="28">
        <v>0</v>
      </c>
      <c r="U34" s="29">
        <v>0</v>
      </c>
      <c r="V34" s="27">
        <v>0</v>
      </c>
      <c r="W34" s="28">
        <v>42501000</v>
      </c>
      <c r="X34" s="29">
        <v>42501000</v>
      </c>
      <c r="Y34" s="27">
        <v>0</v>
      </c>
      <c r="Z34" s="28">
        <v>44</v>
      </c>
      <c r="AA34" s="29">
        <v>44</v>
      </c>
      <c r="AB34" s="27">
        <v>0</v>
      </c>
      <c r="AC34" s="28">
        <v>0</v>
      </c>
      <c r="AD34" s="29">
        <v>0</v>
      </c>
      <c r="AE34" s="27">
        <v>0</v>
      </c>
      <c r="AF34" s="28">
        <v>-253527</v>
      </c>
      <c r="AG34" s="29">
        <v>-253527</v>
      </c>
      <c r="AH34" s="27">
        <v>0</v>
      </c>
      <c r="AI34" s="28">
        <v>0</v>
      </c>
      <c r="AJ34" s="29">
        <v>0</v>
      </c>
      <c r="AK34" s="27">
        <v>0</v>
      </c>
      <c r="AL34" s="28">
        <v>0</v>
      </c>
      <c r="AM34" s="29">
        <v>0</v>
      </c>
      <c r="AN34" s="27">
        <v>0</v>
      </c>
      <c r="AO34" s="28">
        <v>-274350</v>
      </c>
      <c r="AP34" s="29">
        <v>-274350</v>
      </c>
      <c r="AQ34" s="27">
        <v>0</v>
      </c>
      <c r="AR34" s="28">
        <v>14061917</v>
      </c>
      <c r="AS34" s="29">
        <v>14061917</v>
      </c>
      <c r="AT34" s="27">
        <v>0</v>
      </c>
      <c r="AU34" s="28">
        <v>0</v>
      </c>
      <c r="AV34" s="29">
        <v>0</v>
      </c>
      <c r="AW34" s="27">
        <v>0</v>
      </c>
      <c r="AX34" s="28">
        <v>0</v>
      </c>
      <c r="AY34" s="29">
        <v>0</v>
      </c>
      <c r="AZ34" s="27">
        <v>0</v>
      </c>
      <c r="BA34" s="28">
        <v>-3724458</v>
      </c>
      <c r="BB34" s="29">
        <v>-3724458</v>
      </c>
      <c r="BC34" s="27">
        <v>0</v>
      </c>
      <c r="BD34" s="28">
        <v>0</v>
      </c>
      <c r="BE34" s="29">
        <v>0</v>
      </c>
      <c r="BF34" s="27">
        <v>0</v>
      </c>
      <c r="BG34" s="28">
        <v>-13675</v>
      </c>
      <c r="BH34" s="29">
        <v>-13675</v>
      </c>
      <c r="BI34" s="27">
        <v>0</v>
      </c>
      <c r="BJ34" s="28">
        <v>5312000</v>
      </c>
      <c r="BK34" s="29">
        <v>5312000</v>
      </c>
      <c r="BL34" s="27">
        <v>0</v>
      </c>
      <c r="BM34" s="28">
        <v>0</v>
      </c>
      <c r="BN34" s="29">
        <v>0</v>
      </c>
      <c r="BO34" s="27">
        <v>0</v>
      </c>
      <c r="BP34" s="28">
        <v>0</v>
      </c>
      <c r="BQ34" s="29">
        <v>0</v>
      </c>
      <c r="BR34" s="27">
        <v>0</v>
      </c>
      <c r="BS34" s="28">
        <v>0</v>
      </c>
      <c r="BT34" s="29">
        <v>0</v>
      </c>
      <c r="BU34" s="27">
        <v>0</v>
      </c>
      <c r="BV34" s="28">
        <v>-50986</v>
      </c>
      <c r="BW34" s="29">
        <v>-50986</v>
      </c>
      <c r="BX34" s="27">
        <v>0</v>
      </c>
      <c r="BY34" s="28">
        <v>657774</v>
      </c>
      <c r="BZ34" s="29">
        <v>657774</v>
      </c>
      <c r="CA34" s="27">
        <v>0</v>
      </c>
      <c r="CB34" s="28">
        <v>0</v>
      </c>
      <c r="CC34" s="29">
        <v>0</v>
      </c>
      <c r="CD34" s="27">
        <v>0</v>
      </c>
      <c r="CE34" s="28">
        <v>823170</v>
      </c>
      <c r="CF34" s="29">
        <v>823170</v>
      </c>
      <c r="CG34" s="27">
        <v>0</v>
      </c>
      <c r="CH34" s="28">
        <v>-1</v>
      </c>
      <c r="CI34" s="29">
        <v>-1</v>
      </c>
      <c r="CJ34" s="27">
        <v>0</v>
      </c>
      <c r="CK34" s="28">
        <v>0</v>
      </c>
      <c r="CL34" s="29">
        <v>0</v>
      </c>
      <c r="CM34" s="27">
        <v>0</v>
      </c>
      <c r="CN34" s="28">
        <v>1082388</v>
      </c>
      <c r="CO34" s="29">
        <v>1082388</v>
      </c>
      <c r="CP34" s="27">
        <v>0</v>
      </c>
      <c r="CQ34" s="28">
        <v>1651351</v>
      </c>
      <c r="CR34" s="29">
        <v>1651351</v>
      </c>
      <c r="CS34" s="27">
        <v>0</v>
      </c>
      <c r="CT34" s="28">
        <v>12804000</v>
      </c>
      <c r="CU34" s="29">
        <v>12804000</v>
      </c>
      <c r="CV34" s="27">
        <v>0</v>
      </c>
      <c r="CW34" s="28">
        <v>74691</v>
      </c>
      <c r="CX34" s="29">
        <v>74691</v>
      </c>
      <c r="CY34" s="27">
        <v>0</v>
      </c>
      <c r="CZ34" s="28">
        <v>0</v>
      </c>
      <c r="DA34" s="29">
        <v>0</v>
      </c>
      <c r="DB34" s="27">
        <v>0</v>
      </c>
      <c r="DC34" s="28">
        <v>0</v>
      </c>
      <c r="DD34" s="29">
        <v>0</v>
      </c>
      <c r="DE34" s="27">
        <v>0</v>
      </c>
      <c r="DF34" s="28">
        <v>0</v>
      </c>
      <c r="DG34" s="29">
        <v>0</v>
      </c>
      <c r="DH34" s="27">
        <v>0</v>
      </c>
      <c r="DI34" s="28">
        <v>-53307</v>
      </c>
      <c r="DJ34" s="29">
        <v>-53307</v>
      </c>
      <c r="DK34" s="27">
        <v>0</v>
      </c>
      <c r="DL34" s="28">
        <v>0</v>
      </c>
      <c r="DM34" s="29">
        <v>0</v>
      </c>
      <c r="DN34" s="27">
        <v>0</v>
      </c>
      <c r="DO34" s="28">
        <v>0</v>
      </c>
      <c r="DP34" s="29">
        <v>0</v>
      </c>
      <c r="DQ34" s="27">
        <v>0</v>
      </c>
      <c r="DR34" s="28">
        <v>0</v>
      </c>
      <c r="DS34" s="29">
        <v>0</v>
      </c>
      <c r="DT34" s="27">
        <v>0</v>
      </c>
      <c r="DU34" s="28">
        <v>0</v>
      </c>
      <c r="DV34" s="29">
        <v>0</v>
      </c>
      <c r="DW34" s="27">
        <v>0</v>
      </c>
      <c r="DX34" s="28">
        <v>954292</v>
      </c>
      <c r="DY34" s="29">
        <v>954292</v>
      </c>
      <c r="DZ34" s="27">
        <v>0</v>
      </c>
      <c r="EA34" s="28">
        <v>0</v>
      </c>
      <c r="EB34" s="29">
        <v>0</v>
      </c>
      <c r="EC34" s="27">
        <v>0</v>
      </c>
      <c r="ED34" s="28">
        <v>0</v>
      </c>
      <c r="EE34" s="29">
        <v>0</v>
      </c>
      <c r="EF34" s="27" cm="1">
        <f t="array" ref="EF34">SUMPRODUCT((D34:EE34)*($D$5:$EE$5="Regulated"))</f>
        <v>0</v>
      </c>
      <c r="EG34" s="27" cm="1">
        <f t="array" ref="EG34">SUMPRODUCT((D34:EE34)*($D$5:$EE$5="Unregulated"))</f>
        <v>74484512</v>
      </c>
      <c r="EH34" s="33">
        <f t="shared" si="0"/>
        <v>74484512</v>
      </c>
    </row>
    <row r="35" spans="1:138" ht="19.5" customHeight="1">
      <c r="A35" s="34"/>
      <c r="B35" s="35" t="s">
        <v>97</v>
      </c>
      <c r="C35" s="36" t="s">
        <v>98</v>
      </c>
      <c r="D35" s="38">
        <v>38956179</v>
      </c>
      <c r="E35" s="35">
        <v>14219161</v>
      </c>
      <c r="F35" s="36">
        <v>53175340</v>
      </c>
      <c r="G35" s="38">
        <v>-35639851</v>
      </c>
      <c r="H35" s="35">
        <v>78646540</v>
      </c>
      <c r="I35" s="36">
        <v>43006689</v>
      </c>
      <c r="J35" s="38">
        <v>36908490</v>
      </c>
      <c r="K35" s="35">
        <v>-31998779</v>
      </c>
      <c r="L35" s="36">
        <v>4909711</v>
      </c>
      <c r="M35" s="38">
        <v>49595369</v>
      </c>
      <c r="N35" s="35">
        <v>12630009</v>
      </c>
      <c r="O35" s="36">
        <v>62225378</v>
      </c>
      <c r="P35" s="38">
        <v>22760295</v>
      </c>
      <c r="Q35" s="35">
        <v>-2211692</v>
      </c>
      <c r="R35" s="36">
        <v>20548603</v>
      </c>
      <c r="S35" s="38">
        <v>8177080</v>
      </c>
      <c r="T35" s="35">
        <v>17909051</v>
      </c>
      <c r="U35" s="36">
        <v>26086131</v>
      </c>
      <c r="V35" s="38">
        <v>-51400000</v>
      </c>
      <c r="W35" s="35">
        <v>167750000</v>
      </c>
      <c r="X35" s="36">
        <v>116350000</v>
      </c>
      <c r="Y35" s="38">
        <v>74225849</v>
      </c>
      <c r="Z35" s="35">
        <v>-70588703</v>
      </c>
      <c r="AA35" s="36">
        <v>3637146</v>
      </c>
      <c r="AB35" s="38">
        <v>39428311</v>
      </c>
      <c r="AC35" s="35">
        <v>-2362899</v>
      </c>
      <c r="AD35" s="36">
        <v>37065412</v>
      </c>
      <c r="AE35" s="38">
        <v>27677523</v>
      </c>
      <c r="AF35" s="35">
        <v>-40983021</v>
      </c>
      <c r="AG35" s="36">
        <v>-13305498</v>
      </c>
      <c r="AH35" s="38">
        <v>7979871</v>
      </c>
      <c r="AI35" s="35">
        <v>-4367010</v>
      </c>
      <c r="AJ35" s="36">
        <v>3612861</v>
      </c>
      <c r="AK35" s="38">
        <v>9668356</v>
      </c>
      <c r="AL35" s="35">
        <v>3708130</v>
      </c>
      <c r="AM35" s="36">
        <v>13376486</v>
      </c>
      <c r="AN35" s="38">
        <v>-3747556</v>
      </c>
      <c r="AO35" s="35">
        <v>-8702470</v>
      </c>
      <c r="AP35" s="36">
        <v>-12450026</v>
      </c>
      <c r="AQ35" s="38">
        <v>94338440</v>
      </c>
      <c r="AR35" s="35">
        <v>-11233125</v>
      </c>
      <c r="AS35" s="36">
        <v>83105315</v>
      </c>
      <c r="AT35" s="38">
        <v>2162512</v>
      </c>
      <c r="AU35" s="35">
        <v>8817488</v>
      </c>
      <c r="AV35" s="36">
        <v>10980000</v>
      </c>
      <c r="AW35" s="38">
        <v>43563188</v>
      </c>
      <c r="AX35" s="35">
        <v>-2073776</v>
      </c>
      <c r="AY35" s="36">
        <v>41489412</v>
      </c>
      <c r="AZ35" s="38">
        <v>21859255</v>
      </c>
      <c r="BA35" s="35">
        <v>-31501895</v>
      </c>
      <c r="BB35" s="36">
        <v>-9642640</v>
      </c>
      <c r="BC35" s="38">
        <v>38218411</v>
      </c>
      <c r="BD35" s="35">
        <v>-23595762</v>
      </c>
      <c r="BE35" s="36">
        <v>14622649</v>
      </c>
      <c r="BF35" s="38">
        <v>23703197</v>
      </c>
      <c r="BG35" s="35">
        <v>-7576327</v>
      </c>
      <c r="BH35" s="36">
        <v>16126870</v>
      </c>
      <c r="BI35" s="38">
        <v>6392000</v>
      </c>
      <c r="BJ35" s="35">
        <v>31421000</v>
      </c>
      <c r="BK35" s="36">
        <v>37813000</v>
      </c>
      <c r="BL35" s="38">
        <v>8660815</v>
      </c>
      <c r="BM35" s="35">
        <v>-5527352</v>
      </c>
      <c r="BN35" s="36">
        <v>3133463</v>
      </c>
      <c r="BO35" s="38">
        <v>3038467</v>
      </c>
      <c r="BP35" s="35">
        <v>-7105386</v>
      </c>
      <c r="BQ35" s="36">
        <v>-4066919</v>
      </c>
      <c r="BR35" s="38">
        <v>-1230394</v>
      </c>
      <c r="BS35" s="35">
        <v>25698052</v>
      </c>
      <c r="BT35" s="36">
        <v>24467658</v>
      </c>
      <c r="BU35" s="38">
        <v>3292205</v>
      </c>
      <c r="BV35" s="35">
        <v>-7468490</v>
      </c>
      <c r="BW35" s="36">
        <v>-4176285</v>
      </c>
      <c r="BX35" s="38">
        <v>20025875</v>
      </c>
      <c r="BY35" s="35">
        <v>-8267714</v>
      </c>
      <c r="BZ35" s="36">
        <v>11758161</v>
      </c>
      <c r="CA35" s="38">
        <v>30502883</v>
      </c>
      <c r="CB35" s="35">
        <v>-14395920</v>
      </c>
      <c r="CC35" s="36">
        <v>16106963</v>
      </c>
      <c r="CD35" s="38">
        <v>26101805</v>
      </c>
      <c r="CE35" s="35">
        <v>-29147886</v>
      </c>
      <c r="CF35" s="36">
        <v>-3046081</v>
      </c>
      <c r="CG35" s="38">
        <v>8710455</v>
      </c>
      <c r="CH35" s="35">
        <v>-10995707</v>
      </c>
      <c r="CI35" s="36">
        <v>-2285252</v>
      </c>
      <c r="CJ35" s="38">
        <v>5964751</v>
      </c>
      <c r="CK35" s="35">
        <v>-2295512</v>
      </c>
      <c r="CL35" s="36">
        <v>3669239</v>
      </c>
      <c r="CM35" s="38">
        <v>38463662</v>
      </c>
      <c r="CN35" s="35">
        <v>-12860846</v>
      </c>
      <c r="CO35" s="36">
        <v>25602816</v>
      </c>
      <c r="CP35" s="38">
        <v>4442133</v>
      </c>
      <c r="CQ35" s="35">
        <v>-18986063</v>
      </c>
      <c r="CR35" s="36">
        <v>-14543930</v>
      </c>
      <c r="CS35" s="38">
        <v>2079400</v>
      </c>
      <c r="CT35" s="35">
        <v>11276600</v>
      </c>
      <c r="CU35" s="36">
        <v>13356000</v>
      </c>
      <c r="CV35" s="38">
        <v>61844031</v>
      </c>
      <c r="CW35" s="35">
        <v>-21010954</v>
      </c>
      <c r="CX35" s="36">
        <v>40833077</v>
      </c>
      <c r="CY35" s="38">
        <v>21666006</v>
      </c>
      <c r="CZ35" s="35">
        <v>-14157575</v>
      </c>
      <c r="DA35" s="36">
        <v>7508431</v>
      </c>
      <c r="DB35" s="38">
        <v>360255</v>
      </c>
      <c r="DC35" s="35">
        <v>-1193481</v>
      </c>
      <c r="DD35" s="36">
        <v>-833226</v>
      </c>
      <c r="DE35" s="38">
        <v>13062537</v>
      </c>
      <c r="DF35" s="35">
        <v>-11808857</v>
      </c>
      <c r="DG35" s="36">
        <v>1253680</v>
      </c>
      <c r="DH35" s="38">
        <v>14567229</v>
      </c>
      <c r="DI35" s="35">
        <v>-18803903</v>
      </c>
      <c r="DJ35" s="36">
        <v>-4236674</v>
      </c>
      <c r="DK35" s="38">
        <v>46020874</v>
      </c>
      <c r="DL35" s="35">
        <v>-34476063</v>
      </c>
      <c r="DM35" s="36">
        <v>11544811</v>
      </c>
      <c r="DN35" s="38">
        <v>6032533</v>
      </c>
      <c r="DO35" s="35">
        <v>-1001124</v>
      </c>
      <c r="DP35" s="36">
        <v>5031409</v>
      </c>
      <c r="DQ35" s="38">
        <v>3986954</v>
      </c>
      <c r="DR35" s="35">
        <v>-4378475</v>
      </c>
      <c r="DS35" s="36">
        <v>-391521</v>
      </c>
      <c r="DT35" s="38">
        <v>-2193007</v>
      </c>
      <c r="DU35" s="35">
        <v>9186049</v>
      </c>
      <c r="DV35" s="36">
        <v>6993042</v>
      </c>
      <c r="DW35" s="38">
        <v>13739746</v>
      </c>
      <c r="DX35" s="35">
        <v>-17991124</v>
      </c>
      <c r="DY35" s="36">
        <v>-4251378</v>
      </c>
      <c r="DZ35" s="38">
        <v>24105245</v>
      </c>
      <c r="EA35" s="35">
        <v>1300387</v>
      </c>
      <c r="EB35" s="36">
        <v>25405632</v>
      </c>
      <c r="EC35" s="38">
        <v>49040598</v>
      </c>
      <c r="ED35" s="35">
        <v>0</v>
      </c>
      <c r="EE35" s="36">
        <v>49040598</v>
      </c>
      <c r="EF35" s="27" cm="1">
        <f t="array" ref="EF35">SUMPRODUCT((D35:EE35)*($D$5:$EE$5="Regulated"))</f>
        <v>857111977</v>
      </c>
      <c r="EG35" s="27" cm="1">
        <f t="array" ref="EG35">SUMPRODUCT((D35:EE35)*($D$5:$EE$5="Unregulated"))</f>
        <v>-96505424</v>
      </c>
      <c r="EH35" s="33">
        <f t="shared" si="0"/>
        <v>760606553</v>
      </c>
    </row>
  </sheetData>
  <printOptions verticalCentered="1" gridLines="1"/>
  <pageMargins left="0.2" right="0" top="0" bottom="0.75" header="0" footer="0.5"/>
  <pageSetup scale="10" pageOrder="overThenDown" orientation="landscape" blackAndWhite="1" r:id="rId1"/>
  <headerFooter alignWithMargins="0">
    <oddHeader>&amp;L&amp;p/&amp;N</oddHeader>
    <oddFooter>&amp;C
&amp;P
&amp;R
&amp;D&amp;LC:\Users\khoado\Desktop\HSCRC\Monthly Financial Statement\Working Files\FY17 FC-December Khoa V4.xlsm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79E01-FC49-4A84-9541-4CEF127A506E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76943A0C-75A9-42E1-B159-D483299407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E1A3D97-E5B8-414F-8267-C705CDFBC2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FSA FY 2024 July-Feb</vt:lpstr>
      <vt:lpstr>hosp_list</vt:lpstr>
      <vt:lpstr>'FSA FY 2024 July-Feb'!Print_Area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Vaughan</dc:creator>
  <cp:lastModifiedBy>Andrea  Strong</cp:lastModifiedBy>
  <dcterms:created xsi:type="dcterms:W3CDTF">2022-10-12T15:23:22Z</dcterms:created>
  <dcterms:modified xsi:type="dcterms:W3CDTF">2025-04-04T15:52:33Z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