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teague\Desktop\Rate Model\FY27\Model Input\"/>
    </mc:Choice>
  </mc:AlternateContent>
  <xr:revisionPtr revIDLastSave="0" documentId="13_ncr:1_{055234AA-0928-4F67-8269-9CC20860C749}" xr6:coauthVersionLast="47" xr6:coauthVersionMax="47" xr10:uidLastSave="{00000000-0000-0000-0000-000000000000}"/>
  <bookViews>
    <workbookView xWindow="-120" yWindow="-120" windowWidth="29040" windowHeight="17520" activeTab="1" xr2:uid="{92670CBE-8467-41FC-8DFE-BAFD0B6F502E}"/>
  </bookViews>
  <sheets>
    <sheet name="Schedule RE" sheetId="4" r:id="rId1"/>
    <sheet name="FINAL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3" l="1"/>
  <c r="D36" i="3" s="1"/>
  <c r="D32" i="3" l="1"/>
  <c r="D46" i="3"/>
  <c r="D6" i="3"/>
  <c r="D24" i="3"/>
  <c r="D14" i="3"/>
  <c r="D22" i="3"/>
  <c r="D40" i="3"/>
  <c r="D30" i="3"/>
  <c r="D48" i="3"/>
  <c r="D38" i="3"/>
  <c r="D55" i="3"/>
  <c r="D18" i="3"/>
  <c r="D53" i="3"/>
  <c r="D43" i="3"/>
  <c r="D5" i="3"/>
  <c r="D51" i="3"/>
  <c r="D13" i="3"/>
  <c r="D34" i="3"/>
  <c r="D9" i="3"/>
  <c r="D21" i="3"/>
  <c r="D27" i="3"/>
  <c r="D17" i="3"/>
  <c r="D29" i="3"/>
  <c r="D28" i="3"/>
  <c r="D25" i="3"/>
  <c r="D37" i="3"/>
  <c r="D7" i="3"/>
  <c r="D33" i="3"/>
  <c r="D45" i="3"/>
  <c r="D15" i="3"/>
  <c r="D41" i="3"/>
  <c r="D52" i="3"/>
  <c r="D23" i="3"/>
  <c r="D49" i="3"/>
  <c r="D26" i="3"/>
  <c r="D31" i="3"/>
  <c r="D10" i="3"/>
  <c r="D50" i="3"/>
  <c r="D39" i="3"/>
  <c r="D42" i="3"/>
  <c r="D19" i="3"/>
  <c r="D47" i="3"/>
  <c r="D11" i="3"/>
  <c r="D35" i="3"/>
  <c r="D54" i="3"/>
  <c r="D20" i="3"/>
  <c r="D8" i="3"/>
  <c r="D12" i="3"/>
  <c r="D44" i="3"/>
  <c r="D16" i="3"/>
  <c r="D57" i="3" l="1"/>
</calcChain>
</file>

<file path=xl/sharedStrings.xml><?xml version="1.0" encoding="utf-8"?>
<sst xmlns="http://schemas.openxmlformats.org/spreadsheetml/2006/main" count="58" uniqueCount="58">
  <si>
    <t xml:space="preserve"> </t>
  </si>
  <si>
    <t>Anne Arundel</t>
  </si>
  <si>
    <t>Atlantic General</t>
  </si>
  <si>
    <t>Calvert</t>
  </si>
  <si>
    <t>Holy Cross</t>
  </si>
  <si>
    <t>Howard County</t>
  </si>
  <si>
    <t>Levindale</t>
  </si>
  <si>
    <t>Mercy</t>
  </si>
  <si>
    <t>Meritus</t>
  </si>
  <si>
    <t>Northwest</t>
  </si>
  <si>
    <t>Sinai</t>
  </si>
  <si>
    <t>St. Agnes</t>
  </si>
  <si>
    <t>Suburban</t>
  </si>
  <si>
    <t>UMMC Midtown</t>
  </si>
  <si>
    <t>University Medical Center</t>
  </si>
  <si>
    <t>Capital Region Medical Center</t>
  </si>
  <si>
    <t>Frederick Health</t>
  </si>
  <si>
    <t>Aberdeen FMF</t>
  </si>
  <si>
    <t>Johns Hopkins Hospital</t>
  </si>
  <si>
    <t>Shore Medical Dorchester</t>
  </si>
  <si>
    <t>Grace Medical Center</t>
  </si>
  <si>
    <t>Franklin Square</t>
  </si>
  <si>
    <t>Adventist White Oak</t>
  </si>
  <si>
    <t>Garrett County</t>
  </si>
  <si>
    <t>Montgomery General</t>
  </si>
  <si>
    <t>Peninsula Regional</t>
  </si>
  <si>
    <t>Union Memorial</t>
  </si>
  <si>
    <t>Western Maryland Health System</t>
  </si>
  <si>
    <t>St. Mary's</t>
  </si>
  <si>
    <t>JH Bayview Medical Center</t>
  </si>
  <si>
    <t>Shore Medical Chestertown</t>
  </si>
  <si>
    <t>ChristianaCare, Union</t>
  </si>
  <si>
    <t>Carroll County</t>
  </si>
  <si>
    <t>Harbor Hospital</t>
  </si>
  <si>
    <t xml:space="preserve">Charles Regional </t>
  </si>
  <si>
    <t>Shore Medical Easton</t>
  </si>
  <si>
    <t>Baltimore Washington</t>
  </si>
  <si>
    <t>Greater Baltimore Medical Center</t>
  </si>
  <si>
    <t>Upper Chesapeake</t>
  </si>
  <si>
    <t>Doctors Community</t>
  </si>
  <si>
    <t>Laurel Medical</t>
  </si>
  <si>
    <t>Good Samaritan</t>
  </si>
  <si>
    <t>Shady Grove</t>
  </si>
  <si>
    <t>Rehab &amp; Ortho Institue</t>
  </si>
  <si>
    <t>Fort Washington</t>
  </si>
  <si>
    <t>Southern Maryland</t>
  </si>
  <si>
    <t>St. Joseph</t>
  </si>
  <si>
    <t>Queen Anne FSE</t>
  </si>
  <si>
    <t>Bowie FSE</t>
  </si>
  <si>
    <t>Shock Trauma</t>
  </si>
  <si>
    <t>Germantown</t>
  </si>
  <si>
    <t>Maryland Hospital Funding for AHEAD Participation</t>
  </si>
  <si>
    <t>McCready*</t>
  </si>
  <si>
    <t>*included with PRMC</t>
  </si>
  <si>
    <t>RY2027 Input One-Time</t>
  </si>
  <si>
    <t>Gross Patient Revenue Derived from FY 2025 Scheudle RE</t>
  </si>
  <si>
    <t>Hosp #</t>
  </si>
  <si>
    <t>Gross Pat Rev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</si>
</sst>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#,##0.0"/>
    <numFmt numFmtId="166" formatCode="&quot;$&quot;#,##0\ ;\(&quot;$&quot;#,##0\)"/>
    <numFmt numFmtId="167" formatCode="#,##0.0000"/>
    <numFmt numFmtId="168" formatCode="_-* #,##0_-;\-* #,##0_-;_-* &quot;-&quot;_-;_-@_-"/>
    <numFmt numFmtId="169" formatCode="_-* #,##0.00_-;\-* #,##0.00_-;_-* &quot;-&quot;??_-;_-@_-"/>
    <numFmt numFmtId="170" formatCode="#,##0.00\ &quot;Ft&quot;;\-#,##0.00\ &quot;Ft&quot;"/>
    <numFmt numFmtId="171" formatCode="_-&quot;£&quot;* #,##0_-;\-&quot;£&quot;* #,##0_-;_-&quot;£&quot;* &quot;-&quot;_-;_-@_-"/>
    <numFmt numFmtId="172" formatCode="_-&quot;£&quot;* #,##0.00_-;\-&quot;£&quot;* #,##0.00_-;_-&quot;£&quot;* &quot;-&quot;??_-;_-@_-"/>
    <numFmt numFmtId="173" formatCode="_(&quot;$&quot;* #,##0_);_(&quot;$&quot;* \(#,##0\);_(&quot;$&quot;* &quot;-&quot;??_);_(@_)"/>
  </numFmts>
  <fonts count="47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indexed="8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rgb="FF9C6500"/>
      <name val="Aptos Narrow"/>
      <family val="2"/>
      <scheme val="minor"/>
    </font>
    <font>
      <sz val="10"/>
      <name val="Arial Unicode MS"/>
      <family val="2"/>
    </font>
    <font>
      <b/>
      <sz val="18"/>
      <color theme="3"/>
      <name val="Aptos Display"/>
      <family val="2"/>
      <scheme val="major"/>
    </font>
    <font>
      <b/>
      <sz val="10"/>
      <name val="Arial Unicode MS"/>
      <family val="2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24"/>
      <name val="Arial"/>
      <family val="2"/>
    </font>
    <font>
      <sz val="11"/>
      <name val="Arial"/>
      <family val="2"/>
    </font>
    <font>
      <sz val="10.5"/>
      <name val="Arial"/>
      <family val="2"/>
    </font>
    <font>
      <b/>
      <sz val="10.5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u/>
      <sz val="10"/>
      <color indexed="12"/>
      <name val="Arial"/>
      <family val="2"/>
    </font>
    <font>
      <sz val="12"/>
      <name val="Helv"/>
    </font>
    <font>
      <sz val="10"/>
      <name val="Times New Roman"/>
      <family val="1"/>
    </font>
    <font>
      <sz val="12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  <font>
      <sz val="12"/>
      <color theme="1"/>
      <name val="Arial"/>
      <family val="2"/>
    </font>
    <font>
      <sz val="18"/>
      <color theme="3"/>
      <name val="Aptos Display"/>
      <family val="2"/>
      <scheme val="maj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C00000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1"/>
      <color indexed="56"/>
      <name val="Arial"/>
      <family val="2"/>
    </font>
    <font>
      <b/>
      <sz val="18"/>
      <color theme="1"/>
      <name val="Aptos Narrow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mediumGray">
        <fgColor indexed="22"/>
      </patternFill>
    </fill>
    <fill>
      <patternFill patternType="solid">
        <fgColor indexed="58"/>
        <bgColor indexed="64"/>
      </patternFill>
    </fill>
    <fill>
      <patternFill patternType="solid">
        <fgColor indexed="47"/>
      </patternFill>
    </fill>
    <fill>
      <patternFill patternType="solid">
        <fgColor indexed="53"/>
      </patternFill>
    </fill>
    <fill>
      <patternFill patternType="solid">
        <fgColor indexed="42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34">
    <xf numFmtId="0" fontId="0" fillId="0" borderId="0"/>
    <xf numFmtId="0" fontId="2" fillId="0" borderId="0"/>
    <xf numFmtId="0" fontId="20" fillId="0" borderId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9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7" fillId="3" borderId="0" applyNumberFormat="0" applyBorder="0" applyAlignment="0" applyProtection="0"/>
    <xf numFmtId="0" fontId="10" fillId="6" borderId="4" applyNumberFormat="0" applyAlignment="0" applyProtection="0"/>
    <xf numFmtId="0" fontId="12" fillId="7" borderId="7" applyNumberForma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165" fontId="23" fillId="0" borderId="0"/>
    <xf numFmtId="165" fontId="23" fillId="0" borderId="0"/>
    <xf numFmtId="4" fontId="23" fillId="0" borderId="0"/>
    <xf numFmtId="4" fontId="23" fillId="0" borderId="0"/>
    <xf numFmtId="42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166" fontId="25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67" fontId="23" fillId="0" borderId="0"/>
    <xf numFmtId="167" fontId="23" fillId="0" borderId="0"/>
    <xf numFmtId="0" fontId="26" fillId="0" borderId="0">
      <alignment horizontal="left" indent="1"/>
    </xf>
    <xf numFmtId="0" fontId="26" fillId="0" borderId="0">
      <alignment horizontal="left"/>
    </xf>
    <xf numFmtId="168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2" fontId="25" fillId="0" borderId="0" applyFont="0" applyFill="0" applyBorder="0" applyAlignment="0" applyProtection="0"/>
    <xf numFmtId="1" fontId="23" fillId="0" borderId="0"/>
    <xf numFmtId="1" fontId="23" fillId="0" borderId="0"/>
    <xf numFmtId="41" fontId="27" fillId="0" borderId="0" applyBorder="0"/>
    <xf numFmtId="41" fontId="27" fillId="0" borderId="0" applyBorder="0"/>
    <xf numFmtId="43" fontId="27" fillId="0" borderId="0" applyBorder="0"/>
    <xf numFmtId="43" fontId="27" fillId="0" borderId="0" applyBorder="0"/>
    <xf numFmtId="0" fontId="26" fillId="0" borderId="0">
      <alignment horizontal="left"/>
    </xf>
    <xf numFmtId="0" fontId="28" fillId="0" borderId="10">
      <alignment horizontal="center" wrapText="1"/>
    </xf>
    <xf numFmtId="0" fontId="28" fillId="0" borderId="10">
      <alignment horizontal="center"/>
    </xf>
    <xf numFmtId="0" fontId="6" fillId="2" borderId="0" applyNumberFormat="0" applyBorder="0" applyAlignment="0" applyProtection="0"/>
    <xf numFmtId="0" fontId="29" fillId="0" borderId="0"/>
    <xf numFmtId="0" fontId="26" fillId="0" borderId="0">
      <alignment horizontal="left" indent="5"/>
    </xf>
    <xf numFmtId="0" fontId="29" fillId="0" borderId="0">
      <alignment horizontal="center"/>
    </xf>
    <xf numFmtId="0" fontId="30" fillId="0" borderId="11">
      <alignment horizontal="left"/>
    </xf>
    <xf numFmtId="0" fontId="26" fillId="0" borderId="0">
      <alignment horizontal="left"/>
    </xf>
    <xf numFmtId="0" fontId="26" fillId="0" borderId="0"/>
    <xf numFmtId="0" fontId="18" fillId="0" borderId="12" applyNumberFormat="0" applyAlignment="0" applyProtection="0">
      <alignment horizontal="left" vertical="center"/>
    </xf>
    <xf numFmtId="0" fontId="18" fillId="0" borderId="13">
      <alignment horizontal="left" vertical="center"/>
    </xf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8" fillId="5" borderId="4" applyNumberFormat="0" applyAlignment="0" applyProtection="0"/>
    <xf numFmtId="0" fontId="11" fillId="0" borderId="6" applyNumberFormat="0" applyFill="0" applyAlignment="0" applyProtection="0"/>
    <xf numFmtId="0" fontId="19" fillId="4" borderId="0" applyNumberFormat="0" applyBorder="0" applyAlignment="0" applyProtection="0"/>
    <xf numFmtId="170" fontId="23" fillId="0" borderId="0"/>
    <xf numFmtId="17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3" fillId="0" borderId="0"/>
    <xf numFmtId="0" fontId="23" fillId="0" borderId="0"/>
    <xf numFmtId="0" fontId="2" fillId="0" borderId="0"/>
    <xf numFmtId="0" fontId="26" fillId="0" borderId="0"/>
    <xf numFmtId="0" fontId="23" fillId="0" borderId="0"/>
    <xf numFmtId="0" fontId="23" fillId="0" borderId="0"/>
    <xf numFmtId="0" fontId="26" fillId="0" borderId="0"/>
    <xf numFmtId="0" fontId="20" fillId="0" borderId="0"/>
    <xf numFmtId="0" fontId="23" fillId="0" borderId="0"/>
    <xf numFmtId="0" fontId="26" fillId="0" borderId="0"/>
    <xf numFmtId="0" fontId="20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6" fillId="0" borderId="0"/>
    <xf numFmtId="0" fontId="26" fillId="0" borderId="0"/>
    <xf numFmtId="0" fontId="23" fillId="0" borderId="0"/>
    <xf numFmtId="0" fontId="23" fillId="0" borderId="0"/>
    <xf numFmtId="0" fontId="2" fillId="0" borderId="0"/>
    <xf numFmtId="0" fontId="26" fillId="0" borderId="0"/>
    <xf numFmtId="0" fontId="2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2" fillId="8" borderId="8" applyNumberFormat="0" applyFont="0" applyAlignment="0" applyProtection="0"/>
    <xf numFmtId="6" fontId="33" fillId="0" borderId="0" applyNumberFormat="0" applyFont="0"/>
    <xf numFmtId="6" fontId="33" fillId="0" borderId="0" applyNumberFormat="0" applyFont="0"/>
    <xf numFmtId="6" fontId="33" fillId="0" borderId="0" applyNumberFormat="0" applyFont="0"/>
    <xf numFmtId="6" fontId="33" fillId="0" borderId="0" applyNumberFormat="0" applyFont="0"/>
    <xf numFmtId="6" fontId="33" fillId="0" borderId="0" applyNumberFormat="0" applyFont="0"/>
    <xf numFmtId="8" fontId="34" fillId="0" borderId="0" applyNumberFormat="0" applyFont="0">
      <alignment horizontal="right"/>
    </xf>
    <xf numFmtId="0" fontId="9" fillId="6" borderId="5" applyNumberFormat="0" applyAlignment="0" applyProtection="0"/>
    <xf numFmtId="9" fontId="23" fillId="0" borderId="0"/>
    <xf numFmtId="9" fontId="23" fillId="0" borderId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7" fillId="0" borderId="0" applyBorder="0">
      <alignment horizontal="center"/>
    </xf>
    <xf numFmtId="0" fontId="35" fillId="0" borderId="0" applyNumberFormat="0" applyFont="0" applyFill="0" applyBorder="0" applyAlignment="0" applyProtection="0">
      <alignment horizontal="left"/>
    </xf>
    <xf numFmtId="15" fontId="35" fillId="0" borderId="0" applyFont="0" applyFill="0" applyBorder="0" applyAlignment="0" applyProtection="0"/>
    <xf numFmtId="4" fontId="35" fillId="0" borderId="0" applyFont="0" applyFill="0" applyBorder="0" applyAlignment="0" applyProtection="0"/>
    <xf numFmtId="0" fontId="36" fillId="0" borderId="11">
      <alignment horizontal="center"/>
    </xf>
    <xf numFmtId="3" fontId="35" fillId="0" borderId="0" applyFont="0" applyFill="0" applyBorder="0" applyAlignment="0" applyProtection="0"/>
    <xf numFmtId="0" fontId="35" fillId="33" borderId="0" applyNumberFormat="0" applyFont="0" applyBorder="0" applyAlignment="0" applyProtection="0"/>
    <xf numFmtId="0" fontId="23" fillId="34" borderId="0"/>
    <xf numFmtId="49" fontId="23" fillId="0" borderId="0" applyBorder="0">
      <alignment horizontal="center"/>
    </xf>
    <xf numFmtId="49" fontId="23" fillId="0" borderId="0" applyBorder="0">
      <alignment horizontal="center"/>
    </xf>
    <xf numFmtId="0" fontId="21" fillId="0" borderId="0" applyNumberFormat="0" applyFill="0" applyBorder="0" applyAlignment="0" applyProtection="0"/>
    <xf numFmtId="0" fontId="1" fillId="0" borderId="9" applyNumberFormat="0" applyFill="0" applyAlignment="0" applyProtection="0"/>
    <xf numFmtId="171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20" fillId="0" borderId="0"/>
    <xf numFmtId="0" fontId="20" fillId="0" borderId="0"/>
    <xf numFmtId="0" fontId="37" fillId="0" borderId="0"/>
    <xf numFmtId="44" fontId="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9" fontId="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42" fillId="0" borderId="0"/>
    <xf numFmtId="0" fontId="43" fillId="35" borderId="0" applyNumberFormat="0" applyBorder="0" applyAlignment="0" applyProtection="0"/>
    <xf numFmtId="0" fontId="44" fillId="36" borderId="0" applyNumberFormat="0" applyBorder="0" applyAlignment="0" applyProtection="0"/>
    <xf numFmtId="0" fontId="43" fillId="37" borderId="0" applyNumberFormat="0" applyBorder="0" applyAlignment="0" applyProtection="0"/>
    <xf numFmtId="0" fontId="23" fillId="0" borderId="0"/>
    <xf numFmtId="0" fontId="4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3" fillId="0" borderId="0"/>
  </cellStyleXfs>
  <cellXfs count="19">
    <xf numFmtId="0" fontId="0" fillId="0" borderId="0" xfId="0"/>
    <xf numFmtId="6" fontId="0" fillId="0" borderId="0" xfId="0" applyNumberFormat="1"/>
    <xf numFmtId="0" fontId="34" fillId="0" borderId="0" xfId="321" applyFont="1" applyAlignment="1">
      <alignment horizontal="left" wrapText="1"/>
    </xf>
    <xf numFmtId="0" fontId="23" fillId="0" borderId="0" xfId="315"/>
    <xf numFmtId="10" fontId="34" fillId="0" borderId="0" xfId="315" applyNumberFormat="1" applyFont="1"/>
    <xf numFmtId="164" fontId="39" fillId="0" borderId="0" xfId="315" applyNumberFormat="1" applyFont="1"/>
    <xf numFmtId="10" fontId="39" fillId="0" borderId="0" xfId="315" applyNumberFormat="1" applyFont="1"/>
    <xf numFmtId="0" fontId="34" fillId="0" borderId="0" xfId="320" applyFont="1" applyAlignment="1">
      <alignment horizontal="center"/>
    </xf>
    <xf numFmtId="49" fontId="34" fillId="0" borderId="0" xfId="321" applyNumberFormat="1" applyFont="1" applyAlignment="1">
      <alignment horizontal="center" wrapText="1"/>
    </xf>
    <xf numFmtId="49" fontId="41" fillId="0" borderId="0" xfId="321" applyNumberFormat="1" applyFont="1" applyAlignment="1">
      <alignment horizontal="center" wrapText="1"/>
    </xf>
    <xf numFmtId="0" fontId="34" fillId="0" borderId="0" xfId="321" applyFont="1" applyAlignment="1">
      <alignment horizontal="center" wrapText="1"/>
    </xf>
    <xf numFmtId="164" fontId="41" fillId="0" borderId="0" xfId="321" applyNumberFormat="1" applyFont="1" applyAlignment="1">
      <alignment horizontal="center" wrapText="1"/>
    </xf>
    <xf numFmtId="0" fontId="0" fillId="0" borderId="0" xfId="0" applyAlignment="1">
      <alignment horizontal="left"/>
    </xf>
    <xf numFmtId="173" fontId="0" fillId="0" borderId="0" xfId="313" applyNumberFormat="1" applyFont="1"/>
    <xf numFmtId="173" fontId="0" fillId="0" borderId="0" xfId="313" applyNumberFormat="1" applyFont="1" applyAlignment="1">
      <alignment horizontal="left"/>
    </xf>
    <xf numFmtId="173" fontId="40" fillId="0" borderId="0" xfId="313" applyNumberFormat="1" applyFont="1" applyAlignment="1">
      <alignment horizontal="center"/>
    </xf>
    <xf numFmtId="0" fontId="46" fillId="0" borderId="0" xfId="0" applyFont="1"/>
    <xf numFmtId="164" fontId="39" fillId="0" borderId="0" xfId="333" applyNumberFormat="1" applyFont="1"/>
    <xf numFmtId="0" fontId="1" fillId="0" borderId="10" xfId="0" applyFont="1" applyBorder="1"/>
  </cellXfs>
  <cellStyles count="334">
    <cellStyle name="20% - Accent1 2" xfId="5" xr:uid="{4DF68F7A-902E-4F1A-9F41-1B6B84EF4321}"/>
    <cellStyle name="20% - Accent2 2" xfId="6" xr:uid="{5BC69703-B7D9-42E0-B7AE-BB4549215445}"/>
    <cellStyle name="20% - Accent3 2" xfId="7" xr:uid="{F535B9A4-A4FC-413F-834B-925DBFC52F51}"/>
    <cellStyle name="20% - Accent3 2 2" xfId="325" xr:uid="{5809B359-43E1-45B2-A934-8BFC308AEEB1}"/>
    <cellStyle name="20% - Accent4 2" xfId="8" xr:uid="{899478CD-1374-4D56-AB34-AD3300BF6E47}"/>
    <cellStyle name="20% - Accent5 2" xfId="9" xr:uid="{94904BFF-4C47-4659-B3DC-CFBF00287F33}"/>
    <cellStyle name="20% - Accent6 2" xfId="10" xr:uid="{74C4A891-D7A0-4A74-9B2B-51EAF05B5497}"/>
    <cellStyle name="20% - Accent6 2 2" xfId="323" xr:uid="{A3FE4C68-330D-4520-B54A-67A0176BFD0E}"/>
    <cellStyle name="40% - Accent1 2" xfId="11" xr:uid="{4DB3EE0E-EFB1-4AAA-942C-443D2349F69F}"/>
    <cellStyle name="40% - Accent2 2" xfId="12" xr:uid="{2AA663C3-7514-4FBC-A0FE-A49E42F47AD7}"/>
    <cellStyle name="40% - Accent3 2" xfId="13" xr:uid="{BCA2D016-A338-49D0-B092-BD8A124E5C88}"/>
    <cellStyle name="40% - Accent4 2" xfId="14" xr:uid="{6F374DC8-0AEB-4931-BCA9-B53BA7FF3984}"/>
    <cellStyle name="40% - Accent5 2" xfId="15" xr:uid="{CEF7652F-592F-47D6-8472-85B54C09B2BF}"/>
    <cellStyle name="40% - Accent6 2" xfId="16" xr:uid="{B1FB4145-2F09-4370-8626-3138B8D548AB}"/>
    <cellStyle name="60% - Accent1 2" xfId="17" xr:uid="{70710714-DCC4-479A-915D-892C14385F5A}"/>
    <cellStyle name="60% - Accent2 2" xfId="18" xr:uid="{EF56B3E0-FCD0-420D-9BC3-F3A067839892}"/>
    <cellStyle name="60% - Accent3 2" xfId="19" xr:uid="{B7DE723B-D1AA-4C07-A893-BDE31EE9D2DB}"/>
    <cellStyle name="60% - Accent4 2" xfId="20" xr:uid="{96C22847-BF37-4B6E-8149-F98C10AB5069}"/>
    <cellStyle name="60% - Accent5 2" xfId="21" xr:uid="{004DC52C-44F8-48FA-A09A-54CDA578DF8E}"/>
    <cellStyle name="60% - Accent6 2" xfId="22" xr:uid="{F7791192-0258-4FA3-B169-95D58A3CD592}"/>
    <cellStyle name="Accent1 2" xfId="23" xr:uid="{4B3485A1-7018-453A-82C2-B44F0491591F}"/>
    <cellStyle name="Accent2 2" xfId="24" xr:uid="{DB79AE3F-C11C-4B56-A6CB-FDF3D4086861}"/>
    <cellStyle name="Accent3 2" xfId="25" xr:uid="{E018DC4E-1877-4DB0-A2E0-232651C93ABC}"/>
    <cellStyle name="Accent4 2" xfId="26" xr:uid="{80AEEF89-103A-4661-B25F-B86AAB888584}"/>
    <cellStyle name="Accent5 2" xfId="27" xr:uid="{A04A273E-54C4-4344-BC34-4CB1EE09A80C}"/>
    <cellStyle name="Accent6 2" xfId="28" xr:uid="{56630147-4AF4-495D-BF08-3D1385F47BB1}"/>
    <cellStyle name="Accent6 2 2" xfId="324" xr:uid="{CCDF4DD9-DB1A-46B8-9FB6-7BC3013E249C}"/>
    <cellStyle name="Bad 2" xfId="29" xr:uid="{79DE7D90-9029-480C-BE25-ABD20C091071}"/>
    <cellStyle name="Calculation 2" xfId="30" xr:uid="{AEA2FD68-C966-4FD5-8F49-7BED55B376EB}"/>
    <cellStyle name="Check Cell 2" xfId="31" xr:uid="{5577CB6E-96E5-4619-9FC8-FCA13167DC7B}"/>
    <cellStyle name="Comma 10" xfId="32" xr:uid="{557F769D-4D9A-49BE-A93A-EA40796B0E47}"/>
    <cellStyle name="Comma 10 2" xfId="33" xr:uid="{D0E01F99-DEF4-4386-AE04-712D744AFDE6}"/>
    <cellStyle name="Comma 11" xfId="34" xr:uid="{39FE22DC-CDC5-4A25-86BE-C28E9CFE43DF}"/>
    <cellStyle name="Comma 11 2" xfId="35" xr:uid="{16804EFB-83CE-4223-A510-3A7E5917DFBE}"/>
    <cellStyle name="Comma 12" xfId="36" xr:uid="{B82A4CA5-AC82-413F-95E7-BB19E444299B}"/>
    <cellStyle name="Comma 12 2" xfId="37" xr:uid="{ACA9E2BC-F475-4885-99BD-531414B8C0AC}"/>
    <cellStyle name="Comma 13" xfId="38" xr:uid="{719EA7D9-9AE8-49F4-A6E0-A91D9E65C29D}"/>
    <cellStyle name="Comma 14" xfId="39" xr:uid="{873BF2D0-FA9B-4EA2-AE25-2418D4FF5D90}"/>
    <cellStyle name="Comma 14 2" xfId="40" xr:uid="{D29C54FA-1E66-4EB6-9387-0F8DAEEC05C2}"/>
    <cellStyle name="Comma 14 3" xfId="41" xr:uid="{7DAAC3D8-774A-49BB-8179-3A655A7FB7EA}"/>
    <cellStyle name="Comma 15" xfId="42" xr:uid="{94D21F34-BF12-4202-9ED3-D589D0D94CCB}"/>
    <cellStyle name="Comma 15 2" xfId="43" xr:uid="{19507697-8650-4190-A492-33C52A50CEEB}"/>
    <cellStyle name="Comma 16" xfId="44" xr:uid="{1EAD36D9-5E75-491C-A872-371BA51D5A3E}"/>
    <cellStyle name="Comma 16 2" xfId="45" xr:uid="{0F43F546-FAB8-4B1B-A062-2F734C78975C}"/>
    <cellStyle name="Comma 17" xfId="46" xr:uid="{4C747C9A-64DE-4EC2-A783-0C7C7CA334CE}"/>
    <cellStyle name="Comma 18" xfId="47" xr:uid="{84EFF905-2117-4CFC-A15E-95F58E50FBD3}"/>
    <cellStyle name="Comma 19" xfId="3" xr:uid="{26F5D83D-CF92-4B5F-8E71-61856E3C6583}"/>
    <cellStyle name="Comma 2" xfId="48" xr:uid="{8497D014-29E1-4706-B93D-FEBC793E40B2}"/>
    <cellStyle name="Comma 2 2" xfId="49" xr:uid="{9523DCE4-8923-4956-BD1A-D86E6F8C7783}"/>
    <cellStyle name="Comma 2 2 2" xfId="50" xr:uid="{AF65A92A-19EA-4365-878F-A5D54766C7C5}"/>
    <cellStyle name="Comma 2 3" xfId="51" xr:uid="{8E06C731-521D-47EB-BA56-99AF0A2A8EE1}"/>
    <cellStyle name="Comma 3" xfId="52" xr:uid="{55E34190-C8BF-4240-90E2-1B73CD4268C6}"/>
    <cellStyle name="Comma 3 2" xfId="53" xr:uid="{204A01F2-0505-4171-AAF5-E137D943ECEF}"/>
    <cellStyle name="Comma 3 3" xfId="54" xr:uid="{95B45BF7-45F1-43BB-8C8F-0E8DAF9390AE}"/>
    <cellStyle name="Comma 32" xfId="330" xr:uid="{59A7B69E-1A06-4CE6-A168-317C6C0FFD35}"/>
    <cellStyle name="Comma 32 2 2" xfId="331" xr:uid="{13F9B72C-C169-4840-A8F6-387BC4CAAC4A}"/>
    <cellStyle name="Comma 4" xfId="55" xr:uid="{A5AD40F1-F2EF-4167-8636-ED9A5F5D33F3}"/>
    <cellStyle name="Comma 4 2" xfId="56" xr:uid="{35353E8A-4F00-401D-BFF6-254CEC8A3ABE}"/>
    <cellStyle name="Comma 4 2 2" xfId="57" xr:uid="{5C0EF42B-BDC1-4674-85F9-0B8A24C0722C}"/>
    <cellStyle name="Comma 4 3" xfId="58" xr:uid="{CE001656-A030-40BA-A1B7-A8E513C4683D}"/>
    <cellStyle name="Comma 5" xfId="59" xr:uid="{E3A1F8B4-3122-41DB-8092-7C775639067E}"/>
    <cellStyle name="Comma 5 2" xfId="60" xr:uid="{8C74C546-96CD-4CA7-938E-0A3B6E2DCD79}"/>
    <cellStyle name="Comma 5 2 2" xfId="61" xr:uid="{3A08222E-E841-4E7C-BC82-7A493062B4DD}"/>
    <cellStyle name="Comma 5 3" xfId="62" xr:uid="{8AE73338-4526-466D-BB9B-39065EA8796B}"/>
    <cellStyle name="Comma 6" xfId="63" xr:uid="{FBC39DC2-2740-49F1-BE83-45A7119C448E}"/>
    <cellStyle name="Comma 6 2" xfId="64" xr:uid="{C758B84E-E4C7-406F-BD3E-27D8DDB44AD8}"/>
    <cellStyle name="Comma 7" xfId="65" xr:uid="{F5AD4699-D26C-42BC-A6E1-A9B78DC73830}"/>
    <cellStyle name="Comma 7 2" xfId="66" xr:uid="{0384C6F1-5A49-45CF-BD5F-ED508D9AC386}"/>
    <cellStyle name="Comma 8" xfId="67" xr:uid="{5E140A56-8EFB-4EF3-8FDB-1FCA6E960AA1}"/>
    <cellStyle name="Comma 8 2" xfId="68" xr:uid="{A4B31FE3-F272-445B-86C2-07707AE5ACA2}"/>
    <cellStyle name="Comma 8 2 2" xfId="69" xr:uid="{884BB524-B807-4AEC-993D-EF60CC514DF7}"/>
    <cellStyle name="Comma 8 3" xfId="70" xr:uid="{D1014AF7-81AB-4E90-B2D5-CC012AAB7198}"/>
    <cellStyle name="Comma 8 3 2" xfId="71" xr:uid="{078793D7-994F-48B3-A7DC-CA2C9AB97F75}"/>
    <cellStyle name="Comma 8 4" xfId="72" xr:uid="{AA64741D-70A4-4FE4-8059-D3EEF13A52CB}"/>
    <cellStyle name="Comma 9" xfId="73" xr:uid="{8E57CF65-DAEB-4E4C-B175-495EC6C7711A}"/>
    <cellStyle name="Comma 9 2" xfId="74" xr:uid="{BF58C7D6-C158-4110-8A01-8835BBC981AB}"/>
    <cellStyle name="Comma 97" xfId="332" xr:uid="{261FE878-8B0D-47A5-BB66-45DCA851F8CD}"/>
    <cellStyle name="Comma0" xfId="75" xr:uid="{0B2A46DB-4767-4C24-B37A-321D68C52D38}"/>
    <cellStyle name="Comma0 2" xfId="76" xr:uid="{3C3A1D00-1288-432F-ABCA-A9C7574F3102}"/>
    <cellStyle name="comma1" xfId="77" xr:uid="{B9205053-2AE3-4B6A-9054-03A5769A079F}"/>
    <cellStyle name="comma1 2" xfId="78" xr:uid="{980A8747-B4C3-4750-AF46-D31246FDD18E}"/>
    <cellStyle name="comma2" xfId="79" xr:uid="{4B81621B-897D-4721-9EF4-219CC03E2C59}"/>
    <cellStyle name="comma2 2" xfId="80" xr:uid="{B20C1717-8654-4669-ADAD-042832EB0777}"/>
    <cellStyle name="Currency" xfId="313" builtinId="4"/>
    <cellStyle name="Currency [0] 2" xfId="81" xr:uid="{EBA8782C-783D-45CD-BBDC-6F1EDE3EE298}"/>
    <cellStyle name="Currency [0] 2 2" xfId="82" xr:uid="{8CAA6A3A-5992-4B46-A5AC-4CB56639118A}"/>
    <cellStyle name="Currency 10" xfId="83" xr:uid="{93A16EC0-895C-4464-80D8-F7B3F73B6955}"/>
    <cellStyle name="Currency 10 2" xfId="84" xr:uid="{5F8D8968-BCE9-487B-B90A-76E5CC54D197}"/>
    <cellStyle name="Currency 11" xfId="85" xr:uid="{150A17B4-9691-45B0-8948-664FC39739B6}"/>
    <cellStyle name="Currency 11 2" xfId="86" xr:uid="{00A7F269-5846-4937-A44D-E9F04407A74C}"/>
    <cellStyle name="Currency 12" xfId="87" xr:uid="{03C0A293-51F1-4110-8241-2F940579A75B}"/>
    <cellStyle name="Currency 12 2" xfId="88" xr:uid="{E4290CE6-1AB6-4905-A014-EB8865B2D3AE}"/>
    <cellStyle name="Currency 13" xfId="89" xr:uid="{610705E5-5ED7-465D-83A7-49297CB35688}"/>
    <cellStyle name="Currency 13 2" xfId="90" xr:uid="{33C60486-5830-4FE3-8773-6D2ECB651DBC}"/>
    <cellStyle name="Currency 14" xfId="91" xr:uid="{78375432-40E9-457A-858C-CA4932A07C7C}"/>
    <cellStyle name="Currency 14 2" xfId="92" xr:uid="{8A2C1DAE-7B7F-4E74-8E39-8841CA7CA681}"/>
    <cellStyle name="Currency 15" xfId="93" xr:uid="{142F8F1C-94ED-4C85-B72D-73D509D43603}"/>
    <cellStyle name="Currency 15 2" xfId="94" xr:uid="{25C6A569-5E33-49BF-BA34-8EC0B134B398}"/>
    <cellStyle name="Currency 16" xfId="95" xr:uid="{B7BEB851-EF60-4513-A7B1-3783C78BD68E}"/>
    <cellStyle name="Currency 16 2" xfId="96" xr:uid="{059F54E6-3FDA-4004-B695-6C468C528BC4}"/>
    <cellStyle name="Currency 17" xfId="97" xr:uid="{CC3FE7AF-D904-4F40-A2F2-FCE0B105C5C0}"/>
    <cellStyle name="Currency 17 2" xfId="98" xr:uid="{591ED08F-EB2B-4719-9F84-D46D8EC0CFF8}"/>
    <cellStyle name="Currency 18" xfId="99" xr:uid="{C5C818EC-AD03-407C-873C-69F411EF5615}"/>
    <cellStyle name="Currency 18 2" xfId="100" xr:uid="{9D190E74-90FF-483F-9D9C-3CE9E0FF7A58}"/>
    <cellStyle name="Currency 19" xfId="101" xr:uid="{3885124A-2818-4BB1-BC7D-11EBA405B7C1}"/>
    <cellStyle name="Currency 19 2" xfId="102" xr:uid="{0C0BA919-FCBE-488B-8F43-1BAF55439755}"/>
    <cellStyle name="Currency 2" xfId="103" xr:uid="{99169F82-C1C9-43E7-8A44-8888B6DCB268}"/>
    <cellStyle name="Currency 2 2" xfId="104" xr:uid="{B6C247DF-98A5-4485-B8B6-92717569B192}"/>
    <cellStyle name="Currency 2 2 2" xfId="105" xr:uid="{F3B0E192-805E-4B06-AEB1-500AFCC0108B}"/>
    <cellStyle name="Currency 2 3" xfId="106" xr:uid="{FB69B9A7-90F6-4A81-949F-2A98621623F2}"/>
    <cellStyle name="Currency 2 3 2" xfId="107" xr:uid="{887EB277-A511-4FCA-81E4-D1B84E7D6F07}"/>
    <cellStyle name="Currency 2 4" xfId="108" xr:uid="{25485664-71BD-4BAB-A863-2A2C87F00CEF}"/>
    <cellStyle name="Currency 20" xfId="109" xr:uid="{CD223486-AAD5-4DD4-B20F-7C997F4DE3C9}"/>
    <cellStyle name="Currency 20 2" xfId="110" xr:uid="{59C0969B-E2F3-45BB-8052-48BBFDB4C333}"/>
    <cellStyle name="Currency 21" xfId="111" xr:uid="{944B2293-FBFC-4FE7-BDE5-7CFAA6FCE4E3}"/>
    <cellStyle name="Currency 21 2" xfId="112" xr:uid="{B70AE9C1-FC0B-4279-82B0-53442F771C88}"/>
    <cellStyle name="Currency 22" xfId="113" xr:uid="{1FF08E2C-EACD-4F0C-8824-6D7515B24B26}"/>
    <cellStyle name="Currency 22 2" xfId="114" xr:uid="{480A80FE-008E-4D2F-8CE7-9CD108662123}"/>
    <cellStyle name="Currency 23" xfId="115" xr:uid="{B83D7838-1C75-4A44-98F9-C49F502995B9}"/>
    <cellStyle name="Currency 23 2" xfId="116" xr:uid="{21043EFF-2779-4BEC-AF69-7304E35E8023}"/>
    <cellStyle name="Currency 24" xfId="117" xr:uid="{69EE4570-0B3F-4B94-84A2-B98249B86C30}"/>
    <cellStyle name="Currency 24 2" xfId="118" xr:uid="{4DFEFC24-01A4-4CBD-949F-ECD415ADA366}"/>
    <cellStyle name="Currency 25" xfId="119" xr:uid="{36E74502-9FE6-402C-B291-1F6395B95703}"/>
    <cellStyle name="Currency 25 2" xfId="120" xr:uid="{C9CD4E3F-E730-439D-9EB1-891B096C93FC}"/>
    <cellStyle name="Currency 26" xfId="121" xr:uid="{3860E848-F7F2-4C74-A4B5-2C78EFBD6EC3}"/>
    <cellStyle name="Currency 26 2" xfId="122" xr:uid="{631FEE52-5417-45C1-B5CD-EBA91799F925}"/>
    <cellStyle name="Currency 27" xfId="123" xr:uid="{2F97B362-E9C4-4B15-86AC-9DC19519AA78}"/>
    <cellStyle name="Currency 27 2" xfId="124" xr:uid="{E2BE86D2-3241-4E45-BEC6-CA03BE1F9922}"/>
    <cellStyle name="Currency 28" xfId="125" xr:uid="{04EC3BF1-B18C-4C35-A910-8466A2E04D2F}"/>
    <cellStyle name="Currency 28 2" xfId="126" xr:uid="{04C8153B-5559-4DFE-9F63-59392546F6AF}"/>
    <cellStyle name="Currency 29" xfId="127" xr:uid="{CC82DC9F-9B6F-4F96-9041-163E094037BF}"/>
    <cellStyle name="Currency 29 2" xfId="128" xr:uid="{07E8B5D4-F86D-4C7A-AE31-A929199839AD}"/>
    <cellStyle name="Currency 3" xfId="129" xr:uid="{48491DFC-29AB-4C6B-9E43-A484E87629CF}"/>
    <cellStyle name="Currency 3 2" xfId="130" xr:uid="{6EF58713-58CA-4D7F-98D6-6D55148EB03C}"/>
    <cellStyle name="Currency 3 2 2" xfId="131" xr:uid="{A33C0E4B-4477-465F-B3C0-789F79C03730}"/>
    <cellStyle name="Currency 3 3" xfId="132" xr:uid="{01FAA2A0-F5E1-4C32-A57A-E389FEF56E29}"/>
    <cellStyle name="Currency 30" xfId="133" xr:uid="{A0FF9567-0824-417F-8F29-607D225BC382}"/>
    <cellStyle name="Currency 30 2" xfId="134" xr:uid="{C5751903-ABA2-40BD-8D52-AAFA14A7DC33}"/>
    <cellStyle name="Currency 31" xfId="135" xr:uid="{C066C379-F255-49DE-87B9-AD9BE2B4B247}"/>
    <cellStyle name="Currency 31 2" xfId="136" xr:uid="{1A6CD53D-0F70-48CF-82BF-339DADB05991}"/>
    <cellStyle name="Currency 32" xfId="137" xr:uid="{CE1FBDA9-E831-4862-8A49-4FD2D7040BCA}"/>
    <cellStyle name="Currency 33" xfId="138" xr:uid="{63E1BF50-A6E3-4B25-91A9-FDA5FD19361C}"/>
    <cellStyle name="Currency 34" xfId="139" xr:uid="{6D7436F4-DE4E-4710-8025-C87A8CEBC6F4}"/>
    <cellStyle name="Currency 35" xfId="140" xr:uid="{1E52050F-AC46-4487-BEF7-D5954EE24F0E}"/>
    <cellStyle name="Currency 36" xfId="141" xr:uid="{59403D3B-FEC9-40FD-A103-52D3F61F89D0}"/>
    <cellStyle name="Currency 37" xfId="142" xr:uid="{66DB903A-F8F0-4581-9A8C-E84A9BFBBEA6}"/>
    <cellStyle name="Currency 38" xfId="143" xr:uid="{DF5EC3D5-CFCE-4EB5-A36A-84C90BD1E273}"/>
    <cellStyle name="Currency 39" xfId="144" xr:uid="{08901419-E870-4F7E-B2C4-49DAA96DC6BE}"/>
    <cellStyle name="Currency 4" xfId="145" xr:uid="{F718F44D-0C05-41AB-85EC-D996370AAC24}"/>
    <cellStyle name="Currency 4 2" xfId="146" xr:uid="{80979F0E-6EC3-4984-ADAE-6E33999E01D7}"/>
    <cellStyle name="Currency 40" xfId="147" xr:uid="{3B238FB4-2358-489B-BD8B-604C4AAB20B7}"/>
    <cellStyle name="Currency 5" xfId="148" xr:uid="{157C1174-77A7-43DB-AF6D-91143018ECF8}"/>
    <cellStyle name="Currency 5 2" xfId="149" xr:uid="{6C1B92A9-8C6F-4A5D-B96B-895D013A4D8C}"/>
    <cellStyle name="Currency 6" xfId="150" xr:uid="{C3BC758D-07FB-4160-8109-1358EF35109D}"/>
    <cellStyle name="Currency 6 2" xfId="151" xr:uid="{8CBB8AD4-B160-4240-A61E-BC0BA9D04676}"/>
    <cellStyle name="Currency 7" xfId="152" xr:uid="{295A4992-36FB-43D5-9582-1C5F8F5721C1}"/>
    <cellStyle name="Currency 7 2" xfId="153" xr:uid="{FC86B6E5-5199-4F77-B65C-F94D7853D8C2}"/>
    <cellStyle name="Currency 8" xfId="154" xr:uid="{D57AE53F-DB00-4FC6-BE29-DCAABA26B173}"/>
    <cellStyle name="Currency 8 2" xfId="155" xr:uid="{D73D6D8B-2DD9-424F-BDE3-A152E20A7DB1}"/>
    <cellStyle name="Currency 9" xfId="156" xr:uid="{16242DFB-B24E-491F-92E9-988540AE61F1}"/>
    <cellStyle name="Currency 9 2" xfId="157" xr:uid="{B0DBA9F6-1C02-4960-89BA-88FF5CF86A80}"/>
    <cellStyle name="Currency0" xfId="158" xr:uid="{CB634793-0002-4D44-840D-56E2206807F5}"/>
    <cellStyle name="Date" xfId="159" xr:uid="{51B86059-40D1-4BD1-AF8E-3B1BCB15D8F9}"/>
    <cellStyle name="Date 2" xfId="160" xr:uid="{FD004720-05DB-4720-98CA-2E2B1E8F3DA7}"/>
    <cellStyle name="dec4" xfId="161" xr:uid="{46A38AB8-CB2C-4AAA-95A7-377D7A468402}"/>
    <cellStyle name="dec4 2" xfId="162" xr:uid="{E185FFBC-344B-4909-80A3-2044730E6276}"/>
    <cellStyle name="Detail Text" xfId="163" xr:uid="{B34E856B-E2C7-4065-B89C-B22D2CDD01A4}"/>
    <cellStyle name="Detail Text - no indent" xfId="164" xr:uid="{3227511A-FC5F-4D86-87C6-3AA7A496971D}"/>
    <cellStyle name="Dezimal [0]_Compiling Utility Macros" xfId="165" xr:uid="{85130436-1D9D-432B-8793-9A3756706728}"/>
    <cellStyle name="Dezimal_Compiling Utility Macros" xfId="166" xr:uid="{0E76D49B-591E-46DF-B20D-371148A7B5BA}"/>
    <cellStyle name="Explanatory Text 2" xfId="167" xr:uid="{65F1B4CC-6A8C-4A52-9B69-57A3059B203B}"/>
    <cellStyle name="F2" xfId="168" xr:uid="{718B82CA-0700-4767-8454-E35F1115390A}"/>
    <cellStyle name="F3" xfId="169" xr:uid="{9BADC613-ED1A-4047-B90E-7ABAC276F1BE}"/>
    <cellStyle name="F4" xfId="170" xr:uid="{A849928C-EFDE-4966-ADBC-9E932C5F392D}"/>
    <cellStyle name="F5" xfId="171" xr:uid="{426A8B64-7B2D-4C86-83FF-AB9BF3F39ECA}"/>
    <cellStyle name="F6" xfId="172" xr:uid="{89C9BC6B-EB6F-42D8-AC11-B29461081BD6}"/>
    <cellStyle name="F7" xfId="173" xr:uid="{460829EB-FDF8-48C7-8725-D126431D6020}"/>
    <cellStyle name="F8" xfId="174" xr:uid="{EBB9E84B-21D0-44F7-9068-8C6403A121B2}"/>
    <cellStyle name="Fixed" xfId="175" xr:uid="{E9D23AED-AB2A-48C4-9295-E7B8FF30D461}"/>
    <cellStyle name="fixed0" xfId="176" xr:uid="{1C4786CA-2BDF-42CB-960D-4840662D5FF0}"/>
    <cellStyle name="fixed0 2" xfId="177" xr:uid="{C5BA105E-475C-492A-9EA5-5723A02FE082}"/>
    <cellStyle name="Gen $ CY" xfId="178" xr:uid="{D3352C82-28BA-4BE4-B9AD-7C6DD92599DF}"/>
    <cellStyle name="Gen $ PY" xfId="179" xr:uid="{A4757E6A-8F64-47F8-A08C-A078A334C531}"/>
    <cellStyle name="Gen % CY" xfId="180" xr:uid="{A1F4C2D1-DD48-46BF-8287-DB0F487FA0CA}"/>
    <cellStyle name="Gen % PY" xfId="181" xr:uid="{3D81D95A-92CC-40E1-A7E9-1E90EFCFA8D3}"/>
    <cellStyle name="Gen CH Period" xfId="182" xr:uid="{36D09967-CBDF-4707-BE1A-496A72B6E545}"/>
    <cellStyle name="Gen CH Text" xfId="183" xr:uid="{22CAF9E2-6998-400C-93F5-2231FD01369E}"/>
    <cellStyle name="Gen CH Years" xfId="184" xr:uid="{3D44DB81-B157-4571-B613-D964B7E64774}"/>
    <cellStyle name="Good 2" xfId="185" xr:uid="{B7EC3DB0-8255-4F30-A9AD-D167F4B9B9E6}"/>
    <cellStyle name="Group Heading" xfId="186" xr:uid="{2642EC05-F444-4943-8497-877C67F09901}"/>
    <cellStyle name="Group Total Text" xfId="187" xr:uid="{6F659E92-F740-4644-BD31-9E8184F8AC5D}"/>
    <cellStyle name="Header Center Title" xfId="188" xr:uid="{A2A6B19C-789B-4812-98C0-7AFBF4FD0303}"/>
    <cellStyle name="Header Company Name" xfId="189" xr:uid="{6B0CF1DB-7AC4-42C7-84D9-18FAAA450C07}"/>
    <cellStyle name="Header Page Title" xfId="190" xr:uid="{2599E611-7286-4719-97AD-A71B35C2C02E}"/>
    <cellStyle name="Header See Report Ref" xfId="191" xr:uid="{4AE1BD8D-657A-47CF-8736-DAFAC7E2AA2F}"/>
    <cellStyle name="Header1" xfId="192" xr:uid="{1CA53C1B-B614-4FE0-8181-C44C05AC4BD1}"/>
    <cellStyle name="Header2" xfId="193" xr:uid="{A3010A56-ACA5-4813-9C17-50066DB327A7}"/>
    <cellStyle name="Heading 1 2" xfId="194" xr:uid="{59B0AECF-0B5C-449C-9756-13EAD53CD31A}"/>
    <cellStyle name="Heading 2 2" xfId="195" xr:uid="{FA8FEAD3-363B-4BD4-B3FB-A0343ABDC31B}"/>
    <cellStyle name="Heading 3 2" xfId="196" xr:uid="{161BDE37-A8BF-4700-84DC-4041268842C1}"/>
    <cellStyle name="Heading 4 2" xfId="197" xr:uid="{D8D97D70-8632-4A3B-94C7-854B65796D0D}"/>
    <cellStyle name="Heading 4 2 2" xfId="327" xr:uid="{8BD3B15E-DDD3-45BE-9D4E-E5F7FD90F6CD}"/>
    <cellStyle name="Hyperlink 2" xfId="198" xr:uid="{1C49E48B-8C83-4CE4-9829-02B7C74E68E1}"/>
    <cellStyle name="Hyperlink 3" xfId="199" xr:uid="{C1F1B742-1F23-44FE-BDC6-343882E0F41A}"/>
    <cellStyle name="Input 2" xfId="200" xr:uid="{69C90004-3C7B-47C5-8A26-D444D22CD445}"/>
    <cellStyle name="Linked Cell 2" xfId="201" xr:uid="{D5E871AD-50EF-47C9-A2E8-D97B37C9D135}"/>
    <cellStyle name="Neutral 2" xfId="202" xr:uid="{B8962409-FA82-492E-B83C-3D4BE94BCD16}"/>
    <cellStyle name="Normal" xfId="0" builtinId="0"/>
    <cellStyle name="Normal - Style1" xfId="203" xr:uid="{DBCEFE16-425C-4D17-AC7B-AD7FE70AE25C}"/>
    <cellStyle name="Normal - Style1 2" xfId="204" xr:uid="{4DDFB23D-3F35-4C13-8176-DAC5E6AC26F5}"/>
    <cellStyle name="Normal - Style2" xfId="205" xr:uid="{24B5BC7E-FEED-4114-80B2-44A6F3497EBE}"/>
    <cellStyle name="Normal - Style3" xfId="206" xr:uid="{FC3DCF87-D61A-4AC3-91DA-944819DED2FA}"/>
    <cellStyle name="Normal - Style4" xfId="207" xr:uid="{C7F6BC5F-E9E4-475F-B5CB-7E74D6B6FB27}"/>
    <cellStyle name="Normal - Style5" xfId="208" xr:uid="{0C7BC4BF-8AF1-45A7-BC69-68A26346D968}"/>
    <cellStyle name="Normal 10" xfId="209" xr:uid="{00CBBE00-E43F-43A6-83C5-34E657C6EE57}"/>
    <cellStyle name="Normal 11" xfId="210" xr:uid="{283037B4-F25D-4B32-A600-4FF94686DEEF}"/>
    <cellStyle name="Normal 12" xfId="211" xr:uid="{9243730A-6687-4A00-AB10-85311CCD889D}"/>
    <cellStyle name="Normal 12 2" xfId="326" xr:uid="{39B2DFA0-D7BA-4039-B34A-83AE059CA67E}"/>
    <cellStyle name="Normal 13" xfId="212" xr:uid="{91EA0838-3A22-46BF-A9D4-C0196F28C99B}"/>
    <cellStyle name="Normal 14" xfId="213" xr:uid="{0F1FB667-D9AA-440C-823C-1B0A70E079EA}"/>
    <cellStyle name="Normal 15" xfId="214" xr:uid="{5BF0951D-A099-4CF2-9296-54068E5E1B4B}"/>
    <cellStyle name="Normal 16" xfId="215" xr:uid="{D79C2C5F-70A5-4C32-9604-FE5150189572}"/>
    <cellStyle name="Normal 17" xfId="216" xr:uid="{77A3E1BE-E169-4C3B-9456-BC1B9E47E908}"/>
    <cellStyle name="Normal 18" xfId="217" xr:uid="{5B0D21CD-99D3-4230-A193-833D260BAD36}"/>
    <cellStyle name="Normal 19" xfId="218" xr:uid="{9F531C07-2997-44F2-AD4A-DA6B844A40B3}"/>
    <cellStyle name="Normal 2" xfId="1" xr:uid="{A9F06C64-0057-4963-A352-F169CDFF6F37}"/>
    <cellStyle name="Normal 2 2" xfId="220" xr:uid="{D37F3322-70C6-4FD9-BF31-F7A52F074E1A}"/>
    <cellStyle name="Normal 2 2 2" xfId="221" xr:uid="{3795AC09-11AD-4E8B-9DB6-8A99EDA37B73}"/>
    <cellStyle name="Normal 2 2 2 2" xfId="329" xr:uid="{7F7BF25D-034A-4AF7-9437-7957B8C80A11}"/>
    <cellStyle name="Normal 2 3" xfId="222" xr:uid="{B84DBF32-16D0-4EF1-97CA-736F994C26E7}"/>
    <cellStyle name="Normal 2 4" xfId="219" xr:uid="{5F10C005-3B6F-4C4C-9C73-B7F2D9854E29}"/>
    <cellStyle name="Normal 2 5" xfId="322" xr:uid="{E3F0C47C-EE01-4D1F-805A-FA6F9238E629}"/>
    <cellStyle name="Normal 20" xfId="223" xr:uid="{91E1F007-D7AD-4A6F-A0EE-A6D4389E8151}"/>
    <cellStyle name="Normal 21" xfId="224" xr:uid="{2CA357A9-0A3B-4EC3-82AE-BE6E7162B632}"/>
    <cellStyle name="Normal 22" xfId="225" xr:uid="{FBD94D2E-B2D6-4358-BC6A-7E615947F7E7}"/>
    <cellStyle name="Normal 23" xfId="226" xr:uid="{0AA2AD78-7080-44CE-9778-1576B65253BC}"/>
    <cellStyle name="Normal 24" xfId="227" xr:uid="{1425F8E8-7B75-40C3-B6C9-40F4EA5A3F75}"/>
    <cellStyle name="Normal 25" xfId="228" xr:uid="{2EE8E250-CCA2-4C0A-AAC5-0C39DEBFECE8}"/>
    <cellStyle name="Normal 26" xfId="229" xr:uid="{488305D5-9324-4D01-A087-33C147861BEF}"/>
    <cellStyle name="Normal 27" xfId="230" xr:uid="{C58AF3AB-9060-4B49-B97C-A7EB3083BEE9}"/>
    <cellStyle name="Normal 27 2" xfId="231" xr:uid="{0C7C0871-D6B8-45D0-9927-373F0818E6B8}"/>
    <cellStyle name="Normal 27 2 2" xfId="232" xr:uid="{5A3FF5A1-DB0A-4DE9-BEEF-0015040CBE71}"/>
    <cellStyle name="Normal 27 3" xfId="233" xr:uid="{673C118D-C0E2-4510-AD23-E8A71585C3FA}"/>
    <cellStyle name="Normal 28" xfId="234" xr:uid="{68B9B7A8-C8D8-47F8-9A93-79815EDE6700}"/>
    <cellStyle name="Normal 28 2" xfId="235" xr:uid="{DD74432B-E511-468B-BD2C-B3355B7833F0}"/>
    <cellStyle name="Normal 28 2 2" xfId="236" xr:uid="{49A1BA46-5100-4841-A181-6303477A5219}"/>
    <cellStyle name="Normal 29" xfId="237" xr:uid="{D64E8637-9064-46FA-B4AF-FC9FE4694825}"/>
    <cellStyle name="Normal 3" xfId="238" xr:uid="{66052587-7AAB-465F-831C-4D466250EB06}"/>
    <cellStyle name="Normal 3 2" xfId="239" xr:uid="{33E756C3-4933-42A6-B839-1C0C7C030F57}"/>
    <cellStyle name="Normal 30" xfId="240" xr:uid="{3AEBFAF7-0CE9-482B-9CAD-40994E774ABF}"/>
    <cellStyle name="Normal 31" xfId="241" xr:uid="{A8FB85E8-AE6A-44D0-B129-189FDB92718D}"/>
    <cellStyle name="Normal 31 2" xfId="242" xr:uid="{FEE2CB16-A508-46CD-A565-187E770B7892}"/>
    <cellStyle name="Normal 32" xfId="243" xr:uid="{D73FA239-4422-43DC-B241-18CCCCCC04FC}"/>
    <cellStyle name="Normal 33" xfId="244" xr:uid="{1CC6E871-025F-41C5-8AD0-C114A77208C8}"/>
    <cellStyle name="Normal 34" xfId="245" xr:uid="{A7E29038-8E53-40D7-B412-ABDBD639D8B6}"/>
    <cellStyle name="Normal 35" xfId="246" xr:uid="{1546F483-387B-4292-80BF-2CBD17B3461F}"/>
    <cellStyle name="Normal 36" xfId="247" xr:uid="{8C386EA2-A637-4A5D-9E05-438957AEA95E}"/>
    <cellStyle name="Normal 37" xfId="248" xr:uid="{DDE8D1F3-ACE9-458E-840A-6CFCB1AA25CF}"/>
    <cellStyle name="Normal 38" xfId="249" xr:uid="{39AC89EA-5011-417B-AA5B-E0CC92B9B979}"/>
    <cellStyle name="Normal 39" xfId="250" xr:uid="{5B32F268-7AF6-4EC2-8AE3-91AA06AA190D}"/>
    <cellStyle name="Normal 4" xfId="251" xr:uid="{204CBA5D-B4C8-4D4B-84D9-F571EAF876ED}"/>
    <cellStyle name="Normal 40" xfId="252" xr:uid="{ED41F782-D038-4B22-BEA7-B9FDA97E136D}"/>
    <cellStyle name="Normal 41" xfId="253" xr:uid="{86349346-4458-41AD-8541-D140EBDFD92C}"/>
    <cellStyle name="Normal 42" xfId="254" xr:uid="{AD550865-57AA-4066-931A-62D708CB10FD}"/>
    <cellStyle name="Normal 42 2" xfId="255" xr:uid="{75F96149-C782-4E8E-BACF-DDAC62108C08}"/>
    <cellStyle name="Normal 43" xfId="256" xr:uid="{C612DE9B-BD54-4A96-B848-D20384859481}"/>
    <cellStyle name="Normal 44" xfId="257" xr:uid="{FAFEDCB0-7BE2-441C-8362-7DBFF52E652C}"/>
    <cellStyle name="Normal 45" xfId="258" xr:uid="{2A215B41-AD26-4265-B87E-11C5F7533512}"/>
    <cellStyle name="Normal 46" xfId="259" xr:uid="{533F6DF8-A8BF-415B-B651-487D952A3188}"/>
    <cellStyle name="Normal 47" xfId="260" xr:uid="{AC44DD7D-868E-41E8-B791-115AAF602887}"/>
    <cellStyle name="Normal 474" xfId="261" xr:uid="{02FD6146-2763-48B8-ACE7-5BD3042D9B42}"/>
    <cellStyle name="Normal 48" xfId="262" xr:uid="{06520972-0E91-40F4-92B8-DFE8AD4DAF1E}"/>
    <cellStyle name="Normal 49" xfId="263" xr:uid="{114114E2-ECA6-4166-B59D-7C20ECAD82D7}"/>
    <cellStyle name="Normal 5" xfId="264" xr:uid="{98EF1570-3A6B-446D-965E-3FA45E1DB81A}"/>
    <cellStyle name="Normal 50" xfId="265" xr:uid="{B9706170-D15E-4CFE-83CA-B330FE306294}"/>
    <cellStyle name="Normal 51" xfId="266" xr:uid="{850DD3B6-3A6C-4C2B-A809-7FF2ABCE80EC}"/>
    <cellStyle name="Normal 52" xfId="2" xr:uid="{7009D321-8A09-4723-B236-899D26DC43CB}"/>
    <cellStyle name="Normal 53" xfId="310" xr:uid="{1790F15B-1FE2-429E-B0F7-D1B510C4A8BF}"/>
    <cellStyle name="Normal 54" xfId="311" xr:uid="{86E6D586-D324-4F16-AE28-3DE929181018}"/>
    <cellStyle name="Normal 55" xfId="312" xr:uid="{CAEF3D23-D2D6-4260-819F-A1C31A14B92A}"/>
    <cellStyle name="Normal 56" xfId="314" xr:uid="{FFEAA287-D04B-42D4-BB74-CD4A40C82BDE}"/>
    <cellStyle name="Normal 57" xfId="316" xr:uid="{A018E38F-26F9-4C07-A926-B134A0B7EC48}"/>
    <cellStyle name="Normal 58" xfId="319" xr:uid="{100BE07F-1907-4968-A8F5-DC0E6E2F631B}"/>
    <cellStyle name="Normal 59" xfId="315" xr:uid="{77A67B22-D917-4AF3-853A-74437741B583}"/>
    <cellStyle name="Normal 6" xfId="267" xr:uid="{FCA49E20-C946-423C-8649-A5EA2AAE9BD7}"/>
    <cellStyle name="Normal 60" xfId="318" xr:uid="{C32D10DE-2586-4BB3-92EC-5504016B98EB}"/>
    <cellStyle name="Normal 61" xfId="320" xr:uid="{F72F342B-1442-43DF-BA38-51C7C7774167}"/>
    <cellStyle name="Normal 62" xfId="321" xr:uid="{79C9DA6C-8C65-45C6-9D2E-BE1490D082F4}"/>
    <cellStyle name="Normal 63" xfId="333" xr:uid="{8E4804CB-A4DA-47A1-8902-900DE4E03B5B}"/>
    <cellStyle name="Normal 7" xfId="268" xr:uid="{FCBA0F3F-9DAA-4969-921E-D87966BD62C1}"/>
    <cellStyle name="Normal 8" xfId="269" xr:uid="{C25CFE1E-4BBC-4951-82EE-EFF362F9D992}"/>
    <cellStyle name="Normal 9" xfId="270" xr:uid="{73FA7BAA-1995-4C88-8012-B3FD60302BA3}"/>
    <cellStyle name="Note 2" xfId="271" xr:uid="{72879B4E-1B6E-4D15-B35F-E18F5C07BB80}"/>
    <cellStyle name="Note 2 2" xfId="272" xr:uid="{6610A68E-8C49-4F41-8862-0E063C05045F}"/>
    <cellStyle name="Note 2 2 2" xfId="273" xr:uid="{F878DED4-3AA9-4B94-9D74-287AEC67D124}"/>
    <cellStyle name="Note 2 3" xfId="274" xr:uid="{DBA978CE-9708-4F1B-84CC-7839E0BDC0BB}"/>
    <cellStyle name="Note 2 3 2" xfId="275" xr:uid="{582B709D-B959-4540-B0E4-B25E195E467B}"/>
    <cellStyle name="Note 2 4" xfId="276" xr:uid="{BEC227C0-C2A7-4162-B499-43415C5663CA}"/>
    <cellStyle name="NPLODE" xfId="277" xr:uid="{E8A300EB-C365-4484-8DC5-4D7B43C58655}"/>
    <cellStyle name="NPLODE 2" xfId="278" xr:uid="{04B51E55-F99B-4425-8C25-BE3B093D02B7}"/>
    <cellStyle name="NPLODE 2 2" xfId="279" xr:uid="{2CC3422C-EA38-431C-9A57-A6A89957F3D0}"/>
    <cellStyle name="NPLODE 3" xfId="280" xr:uid="{39F54105-DD53-45F4-93A0-8B31B95DEC6F}"/>
    <cellStyle name="NPLODE 3 2" xfId="281" xr:uid="{E4C3F4D1-03A7-485D-B943-4F0615B6653D}"/>
    <cellStyle name="NPLODE1" xfId="282" xr:uid="{F6E585E2-9539-4AB6-8DF3-1E434ECA4386}"/>
    <cellStyle name="Output 2" xfId="283" xr:uid="{38B7EE6B-BC1C-4488-B40A-26A9706CFBAB}"/>
    <cellStyle name="perc" xfId="284" xr:uid="{B37A469C-8F7F-4494-BBC8-B2FEFDD74593}"/>
    <cellStyle name="perc 2" xfId="285" xr:uid="{D54292F6-308E-41B4-8640-7350E987C9A5}"/>
    <cellStyle name="Percent 12" xfId="317" xr:uid="{2F792AD4-886C-42FE-82ED-74CCD13663FD}"/>
    <cellStyle name="Percent 2" xfId="286" xr:uid="{6C60DF84-EC53-47A8-9A5B-431F0343D947}"/>
    <cellStyle name="Percent 2 2" xfId="287" xr:uid="{42559775-493D-486F-9666-C7ECD97F7CAC}"/>
    <cellStyle name="Percent 3" xfId="288" xr:uid="{2F586F4F-1EBD-4062-9EA2-B7ADEA647567}"/>
    <cellStyle name="Percent 3 2" xfId="289" xr:uid="{3E5B4593-226C-4B72-9540-37915147D963}"/>
    <cellStyle name="Percent 3 2 2" xfId="290" xr:uid="{C28D2A8D-726D-4F05-BAFF-1AE71189340E}"/>
    <cellStyle name="Percent 3 3" xfId="291" xr:uid="{2CB3E610-AB7F-48E1-B047-6B9853051F69}"/>
    <cellStyle name="Percent 4" xfId="292" xr:uid="{78F07423-D645-45F7-BA3A-8FC02368683C}"/>
    <cellStyle name="Percent 4 2" xfId="293" xr:uid="{658685FC-57FA-49DA-973C-AF1BAB1F2937}"/>
    <cellStyle name="Percent 5" xfId="294" xr:uid="{4757382C-496C-4782-BAD4-C54BF1626A07}"/>
    <cellStyle name="Percent 6" xfId="4" xr:uid="{248E6E66-FB78-4572-B610-1F6A72CD1BF4}"/>
    <cellStyle name="Percent Sign" xfId="295" xr:uid="{390F2AD1-B1BF-476C-9250-5EF9656ECBCD}"/>
    <cellStyle name="PSChar" xfId="296" xr:uid="{C11569F6-BB55-4C7E-AE72-D2970DE213CA}"/>
    <cellStyle name="PSDate" xfId="297" xr:uid="{EFFA1653-2A9E-47EE-A381-557BD452BB96}"/>
    <cellStyle name="PSDec" xfId="298" xr:uid="{4D31E7B3-718B-460E-90C1-FE8285FA8B4E}"/>
    <cellStyle name="PSHeading" xfId="299" xr:uid="{026AEDC5-DDD9-40B8-872A-BA37FD9B8227}"/>
    <cellStyle name="PSInt" xfId="300" xr:uid="{45B90AB5-720D-4225-AF48-398C0A41EE27}"/>
    <cellStyle name="PSSpacer" xfId="301" xr:uid="{58A1783F-5C63-4E7F-A733-00825C4A7D84}"/>
    <cellStyle name="Standard_Anpassen der Amortisation" xfId="302" xr:uid="{29C6E115-E7E4-4FF8-9194-CB83F30BFA40}"/>
    <cellStyle name="Text" xfId="303" xr:uid="{2368276B-7D76-4D7E-B68C-EA0ECB277AB9}"/>
    <cellStyle name="Text 2" xfId="304" xr:uid="{26618D71-D686-47E5-96D2-AAFA0C9CA262}"/>
    <cellStyle name="Title 2" xfId="305" xr:uid="{62EDEFFF-9E78-46D8-95F2-7D95BDD174B0}"/>
    <cellStyle name="Title 3" xfId="328" xr:uid="{96F3FF07-59DF-4567-BCD3-6A18B808616D}"/>
    <cellStyle name="Total 2" xfId="306" xr:uid="{D1B43588-963A-45B1-950B-0939E5085A67}"/>
    <cellStyle name="Währung [0]_Compiling Utility Macros" xfId="307" xr:uid="{08888937-083D-4BB2-9BC4-DB1ABF4F737D}"/>
    <cellStyle name="Währung_Compiling Utility Macros" xfId="308" xr:uid="{E5452FBF-6708-4CB4-8B3C-35C528E98E42}"/>
    <cellStyle name="Warning Text 2" xfId="309" xr:uid="{1017C362-E696-4B0B-A0EC-DE8203F851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794D4-0A10-449D-AE5A-D5079D4F4537}">
  <dimension ref="A1:B53"/>
  <sheetViews>
    <sheetView workbookViewId="0">
      <selection activeCell="A2" sqref="A2"/>
    </sheetView>
  </sheetViews>
  <sheetFormatPr defaultRowHeight="15"/>
  <cols>
    <col min="2" max="2" width="11.7109375" customWidth="1"/>
  </cols>
  <sheetData>
    <row r="1" spans="1:2">
      <c r="A1" s="18" t="s">
        <v>56</v>
      </c>
      <c r="B1" s="18" t="s">
        <v>57</v>
      </c>
    </row>
    <row r="2" spans="1:2">
      <c r="A2">
        <v>1</v>
      </c>
      <c r="B2">
        <v>540426.1</v>
      </c>
    </row>
    <row r="3" spans="1:2">
      <c r="A3">
        <v>2</v>
      </c>
      <c r="B3">
        <v>1998942.621</v>
      </c>
    </row>
    <row r="4" spans="1:2">
      <c r="A4">
        <v>3</v>
      </c>
      <c r="B4">
        <v>484325.10690000001</v>
      </c>
    </row>
    <row r="5" spans="1:2">
      <c r="A5">
        <v>4</v>
      </c>
      <c r="B5">
        <v>638008.05700000003</v>
      </c>
    </row>
    <row r="6" spans="1:2">
      <c r="A6">
        <v>5</v>
      </c>
      <c r="B6">
        <v>464628.2</v>
      </c>
    </row>
    <row r="7" spans="1:2">
      <c r="A7">
        <v>6</v>
      </c>
      <c r="B7">
        <v>38346.876100000001</v>
      </c>
    </row>
    <row r="8" spans="1:2">
      <c r="A8">
        <v>8</v>
      </c>
      <c r="B8">
        <v>717488.1</v>
      </c>
    </row>
    <row r="9" spans="1:2">
      <c r="A9">
        <v>9</v>
      </c>
      <c r="B9">
        <v>3311615.5600999999</v>
      </c>
    </row>
    <row r="10" spans="1:2">
      <c r="A10">
        <v>10</v>
      </c>
      <c r="B10">
        <v>17496.640599999999</v>
      </c>
    </row>
    <row r="11" spans="1:2">
      <c r="A11">
        <v>11</v>
      </c>
      <c r="B11">
        <v>568926.80000000005</v>
      </c>
    </row>
    <row r="12" spans="1:2">
      <c r="A12">
        <v>12</v>
      </c>
      <c r="B12">
        <v>994389.63300000003</v>
      </c>
    </row>
    <row r="13" spans="1:2">
      <c r="A13">
        <v>13</v>
      </c>
      <c r="B13">
        <v>34392.858999999997</v>
      </c>
    </row>
    <row r="14" spans="1:2">
      <c r="A14">
        <v>15</v>
      </c>
      <c r="B14">
        <v>743866.29920000001</v>
      </c>
    </row>
    <row r="15" spans="1:2">
      <c r="A15">
        <v>16</v>
      </c>
      <c r="B15">
        <v>449898.82900000003</v>
      </c>
    </row>
    <row r="16" spans="1:2">
      <c r="A16">
        <v>17</v>
      </c>
      <c r="B16">
        <v>103987.8495</v>
      </c>
    </row>
    <row r="17" spans="1:2">
      <c r="A17">
        <v>18</v>
      </c>
      <c r="B17">
        <v>241848.9271</v>
      </c>
    </row>
    <row r="18" spans="1:2">
      <c r="A18">
        <v>19</v>
      </c>
      <c r="B18">
        <v>650222</v>
      </c>
    </row>
    <row r="19" spans="1:2">
      <c r="A19">
        <v>22</v>
      </c>
      <c r="B19">
        <v>465603.38400000002</v>
      </c>
    </row>
    <row r="20" spans="1:2">
      <c r="A20">
        <v>23</v>
      </c>
      <c r="B20">
        <v>791316.59210000001</v>
      </c>
    </row>
    <row r="21" spans="1:2">
      <c r="A21">
        <v>24</v>
      </c>
      <c r="B21">
        <v>524653.14769999997</v>
      </c>
    </row>
    <row r="22" spans="1:2">
      <c r="A22">
        <v>27</v>
      </c>
      <c r="B22">
        <v>418657.2</v>
      </c>
    </row>
    <row r="23" spans="1:2">
      <c r="A23">
        <v>28</v>
      </c>
      <c r="B23">
        <v>256129.03049999999</v>
      </c>
    </row>
    <row r="24" spans="1:2">
      <c r="A24">
        <v>29</v>
      </c>
      <c r="B24">
        <v>867460.83299999998</v>
      </c>
    </row>
    <row r="25" spans="1:2">
      <c r="A25">
        <v>30</v>
      </c>
      <c r="B25">
        <v>59088.059300000001</v>
      </c>
    </row>
    <row r="26" spans="1:2">
      <c r="A26">
        <v>32</v>
      </c>
      <c r="B26">
        <v>212930.72500000001</v>
      </c>
    </row>
    <row r="27" spans="1:2">
      <c r="A27">
        <v>33</v>
      </c>
      <c r="B27">
        <v>290567.43699999998</v>
      </c>
    </row>
    <row r="28" spans="1:2">
      <c r="A28">
        <v>34</v>
      </c>
      <c r="B28">
        <v>241447.81450000001</v>
      </c>
    </row>
    <row r="29" spans="1:2">
      <c r="A29">
        <v>35</v>
      </c>
      <c r="B29">
        <v>196648.59770000001</v>
      </c>
    </row>
    <row r="30" spans="1:2">
      <c r="A30">
        <v>37</v>
      </c>
      <c r="B30">
        <v>320559.04340000002</v>
      </c>
    </row>
    <row r="31" spans="1:2">
      <c r="A31">
        <v>38</v>
      </c>
      <c r="B31">
        <v>285799.42739999999</v>
      </c>
    </row>
    <row r="32" spans="1:2">
      <c r="A32">
        <v>39</v>
      </c>
      <c r="B32">
        <v>197883.196</v>
      </c>
    </row>
    <row r="33" spans="1:2">
      <c r="A33">
        <v>40</v>
      </c>
      <c r="B33">
        <v>322316.77299999999</v>
      </c>
    </row>
    <row r="34" spans="1:2">
      <c r="A34">
        <v>43</v>
      </c>
      <c r="B34">
        <v>554612.09259999997</v>
      </c>
    </row>
    <row r="35" spans="1:2">
      <c r="A35">
        <v>44</v>
      </c>
      <c r="B35">
        <v>534931.44880000001</v>
      </c>
    </row>
    <row r="36" spans="1:2">
      <c r="A36">
        <v>45</v>
      </c>
      <c r="B36">
        <v>6563.3</v>
      </c>
    </row>
    <row r="37" spans="1:2">
      <c r="A37">
        <v>48</v>
      </c>
      <c r="B37">
        <v>401287.68219999998</v>
      </c>
    </row>
    <row r="38" spans="1:2">
      <c r="A38">
        <v>49</v>
      </c>
      <c r="B38">
        <v>459407.67129999999</v>
      </c>
    </row>
    <row r="39" spans="1:2">
      <c r="A39">
        <v>51</v>
      </c>
      <c r="B39">
        <v>326288.25140000001</v>
      </c>
    </row>
    <row r="40" spans="1:2">
      <c r="A40">
        <v>55</v>
      </c>
      <c r="B40">
        <v>44865.831899999997</v>
      </c>
    </row>
    <row r="41" spans="1:2">
      <c r="A41">
        <v>2004</v>
      </c>
      <c r="B41">
        <v>328543.89390000002</v>
      </c>
    </row>
    <row r="42" spans="1:2">
      <c r="A42">
        <v>5050</v>
      </c>
      <c r="B42">
        <v>580014.272</v>
      </c>
    </row>
    <row r="43" spans="1:2">
      <c r="A43">
        <v>2001</v>
      </c>
      <c r="B43">
        <v>156242.2733</v>
      </c>
    </row>
    <row r="44" spans="1:2">
      <c r="A44">
        <v>60</v>
      </c>
      <c r="B44">
        <v>72730.959000000003</v>
      </c>
    </row>
    <row r="45" spans="1:2">
      <c r="A45">
        <v>61</v>
      </c>
      <c r="B45">
        <v>140018.93059999999</v>
      </c>
    </row>
    <row r="46" spans="1:2">
      <c r="A46">
        <v>62</v>
      </c>
      <c r="B46">
        <v>361328.37819999998</v>
      </c>
    </row>
    <row r="47" spans="1:2">
      <c r="A47">
        <v>63</v>
      </c>
      <c r="B47">
        <v>506646.49930000002</v>
      </c>
    </row>
    <row r="48" spans="1:2">
      <c r="A48">
        <v>5033</v>
      </c>
      <c r="B48">
        <v>70446.063999999998</v>
      </c>
    </row>
    <row r="49" spans="1:2">
      <c r="A49">
        <v>65</v>
      </c>
      <c r="B49">
        <v>180505.37909999999</v>
      </c>
    </row>
    <row r="50" spans="1:2">
      <c r="A50">
        <v>87</v>
      </c>
      <c r="B50">
        <v>22558.763999999999</v>
      </c>
    </row>
    <row r="51" spans="1:2">
      <c r="A51">
        <v>88</v>
      </c>
      <c r="B51">
        <v>9274.9210000000003</v>
      </c>
    </row>
    <row r="52" spans="1:2">
      <c r="A52">
        <v>333</v>
      </c>
      <c r="B52">
        <v>24873.230299999999</v>
      </c>
    </row>
    <row r="53" spans="1:2">
      <c r="A53">
        <v>8992</v>
      </c>
      <c r="B53">
        <v>285922.09730000002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69283-CC11-441F-AC09-1E28F44A390F}">
  <sheetPr>
    <pageSetUpPr fitToPage="1"/>
  </sheetPr>
  <dimension ref="A1:BH60"/>
  <sheetViews>
    <sheetView tabSelected="1" workbookViewId="0"/>
  </sheetViews>
  <sheetFormatPr defaultRowHeight="15"/>
  <cols>
    <col min="1" max="1" width="21.140625" customWidth="1"/>
    <col min="2" max="2" width="46" style="12" customWidth="1"/>
    <col min="3" max="3" width="18.5703125" style="13" customWidth="1"/>
    <col min="4" max="4" width="25" style="13" customWidth="1"/>
  </cols>
  <sheetData>
    <row r="1" spans="1:60" ht="24">
      <c r="A1" s="16" t="s">
        <v>51</v>
      </c>
    </row>
    <row r="2" spans="1:60">
      <c r="D2" s="13" t="s">
        <v>54</v>
      </c>
    </row>
    <row r="3" spans="1:60">
      <c r="D3" s="1">
        <v>50000000</v>
      </c>
    </row>
    <row r="4" spans="1:60" ht="15.75">
      <c r="A4" s="3"/>
      <c r="B4" s="2"/>
      <c r="C4" s="15" t="s">
        <v>0</v>
      </c>
      <c r="D4" s="15"/>
      <c r="E4" s="8"/>
      <c r="F4" s="8"/>
      <c r="G4" s="8"/>
      <c r="H4" s="10"/>
      <c r="I4" s="10"/>
      <c r="J4" s="11"/>
      <c r="K4" s="8"/>
      <c r="L4" s="10"/>
      <c r="M4" s="8"/>
      <c r="N4" s="8"/>
      <c r="O4" s="8"/>
      <c r="P4" s="8"/>
      <c r="Q4" s="8"/>
      <c r="R4" s="8"/>
      <c r="S4" s="8"/>
      <c r="T4" s="9"/>
      <c r="U4" s="8"/>
      <c r="V4" s="8"/>
      <c r="W4" s="8"/>
      <c r="X4" s="8"/>
      <c r="Y4" s="9"/>
      <c r="Z4" s="8"/>
      <c r="AA4" s="8"/>
      <c r="AB4" s="8"/>
      <c r="AC4" s="8"/>
      <c r="AD4" s="8"/>
      <c r="AE4" s="8"/>
      <c r="AF4" s="8"/>
      <c r="AG4" s="10"/>
      <c r="AH4" s="10"/>
      <c r="AI4" s="8"/>
      <c r="AJ4" s="8"/>
      <c r="AK4" s="8"/>
      <c r="AL4" s="9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9"/>
      <c r="BB4" s="8"/>
      <c r="BC4" s="7"/>
      <c r="BD4" s="5"/>
      <c r="BE4" s="5"/>
      <c r="BF4" s="6"/>
      <c r="BG4" s="3"/>
      <c r="BH4" s="4"/>
    </row>
    <row r="5" spans="1:60">
      <c r="A5" s="12">
        <v>1</v>
      </c>
      <c r="B5" s="12" t="s">
        <v>8</v>
      </c>
      <c r="C5" s="14">
        <v>540426100</v>
      </c>
      <c r="D5" s="14">
        <f>(C5/$C$57)*$D$3</f>
        <v>1201247.2062802627</v>
      </c>
    </row>
    <row r="6" spans="1:60">
      <c r="A6" s="12">
        <v>2</v>
      </c>
      <c r="B6" s="12" t="s">
        <v>14</v>
      </c>
      <c r="C6" s="14">
        <v>1998942621</v>
      </c>
      <c r="D6" s="14">
        <f>(C6/$C$57)*$D$3</f>
        <v>4443205.5353928981</v>
      </c>
    </row>
    <row r="7" spans="1:60">
      <c r="A7" s="12">
        <v>3</v>
      </c>
      <c r="B7" s="12" t="s">
        <v>15</v>
      </c>
      <c r="C7" s="14">
        <v>484325106.90000004</v>
      </c>
      <c r="D7" s="14">
        <f>(C7/$C$57)*$D$3</f>
        <v>1076547.1571321492</v>
      </c>
    </row>
    <row r="8" spans="1:60">
      <c r="A8" s="12">
        <v>4</v>
      </c>
      <c r="B8" s="12" t="s">
        <v>4</v>
      </c>
      <c r="C8" s="14">
        <v>638008057</v>
      </c>
      <c r="D8" s="14">
        <f>(C8/$C$57)*$D$3</f>
        <v>1418150.2263779424</v>
      </c>
    </row>
    <row r="9" spans="1:60">
      <c r="A9" s="12">
        <v>5</v>
      </c>
      <c r="B9" s="12" t="s">
        <v>16</v>
      </c>
      <c r="C9" s="14">
        <v>464628200</v>
      </c>
      <c r="D9" s="14">
        <f>(C9/$C$57)*$D$3</f>
        <v>1032765.3072437232</v>
      </c>
    </row>
    <row r="10" spans="1:60">
      <c r="A10" s="12">
        <v>6</v>
      </c>
      <c r="B10" s="12" t="s">
        <v>17</v>
      </c>
      <c r="C10" s="14">
        <v>38346876.100000001</v>
      </c>
      <c r="D10" s="14">
        <f>(C10/$C$57)*$D$3</f>
        <v>85236.589766298057</v>
      </c>
    </row>
    <row r="11" spans="1:60">
      <c r="A11" s="12">
        <v>8</v>
      </c>
      <c r="B11" s="12" t="s">
        <v>7</v>
      </c>
      <c r="C11" s="14">
        <v>717488100</v>
      </c>
      <c r="D11" s="14">
        <f>(C11/$C$57)*$D$3</f>
        <v>1594816.7115991137</v>
      </c>
    </row>
    <row r="12" spans="1:60" ht="15.75">
      <c r="A12" s="12">
        <v>9</v>
      </c>
      <c r="B12" s="12" t="s">
        <v>18</v>
      </c>
      <c r="C12" s="14">
        <v>3311615560.0999999</v>
      </c>
      <c r="D12" s="14">
        <f>(C12/$C$57)*$D$3</f>
        <v>7360985.9698566971</v>
      </c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</row>
    <row r="13" spans="1:60">
      <c r="A13" s="12">
        <v>10</v>
      </c>
      <c r="B13" s="12" t="s">
        <v>19</v>
      </c>
      <c r="C13" s="14">
        <v>17496640.599999998</v>
      </c>
      <c r="D13" s="14">
        <f>(C13/$C$57)*$D$3</f>
        <v>38891.146523159812</v>
      </c>
    </row>
    <row r="14" spans="1:60">
      <c r="A14" s="12">
        <v>11</v>
      </c>
      <c r="B14" s="12" t="s">
        <v>11</v>
      </c>
      <c r="C14" s="14">
        <v>568926800</v>
      </c>
      <c r="D14" s="14">
        <f>(C14/$C$57)*$D$3</f>
        <v>1264597.93314566</v>
      </c>
    </row>
    <row r="15" spans="1:60">
      <c r="A15" s="12">
        <v>12</v>
      </c>
      <c r="B15" s="12" t="s">
        <v>10</v>
      </c>
      <c r="C15" s="14">
        <v>994389633</v>
      </c>
      <c r="D15" s="14">
        <f>(C15/$C$57)*$D$3</f>
        <v>2210307.3271170761</v>
      </c>
    </row>
    <row r="16" spans="1:60">
      <c r="A16" s="12">
        <v>13</v>
      </c>
      <c r="B16" s="12" t="s">
        <v>20</v>
      </c>
      <c r="C16" s="14">
        <v>34392859</v>
      </c>
      <c r="D16" s="14">
        <f>(C16/$C$57)*$D$3</f>
        <v>76447.687833250442</v>
      </c>
    </row>
    <row r="17" spans="1:4">
      <c r="A17" s="12">
        <v>15</v>
      </c>
      <c r="B17" s="12" t="s">
        <v>21</v>
      </c>
      <c r="C17" s="14">
        <v>743866299.20000005</v>
      </c>
      <c r="D17" s="14">
        <f>(C17/$C$57)*$D$3</f>
        <v>1653449.5905361306</v>
      </c>
    </row>
    <row r="18" spans="1:4">
      <c r="A18" s="12">
        <v>16</v>
      </c>
      <c r="B18" s="12" t="s">
        <v>22</v>
      </c>
      <c r="C18" s="14">
        <v>449898829</v>
      </c>
      <c r="D18" s="14">
        <f>(C18/$C$57)*$D$3</f>
        <v>1000025.1865056325</v>
      </c>
    </row>
    <row r="19" spans="1:4">
      <c r="A19" s="12">
        <v>17</v>
      </c>
      <c r="B19" s="12" t="s">
        <v>23</v>
      </c>
      <c r="C19" s="14">
        <v>103987849.5</v>
      </c>
      <c r="D19" s="14">
        <f>(C19/$C$57)*$D$3</f>
        <v>231141.89654971773</v>
      </c>
    </row>
    <row r="20" spans="1:4">
      <c r="A20" s="12">
        <v>18</v>
      </c>
      <c r="B20" s="12" t="s">
        <v>24</v>
      </c>
      <c r="C20" s="14">
        <v>241848927.09999999</v>
      </c>
      <c r="D20" s="14">
        <f>(C20/$C$57)*$D$3</f>
        <v>537576.45683795412</v>
      </c>
    </row>
    <row r="21" spans="1:4">
      <c r="A21" s="12">
        <v>19</v>
      </c>
      <c r="B21" s="12" t="s">
        <v>25</v>
      </c>
      <c r="C21" s="14">
        <v>656785300</v>
      </c>
      <c r="D21" s="14">
        <f>(C21/$C$57)*$D$3</f>
        <v>1459887.8676491461</v>
      </c>
    </row>
    <row r="22" spans="1:4">
      <c r="A22" s="12">
        <v>22</v>
      </c>
      <c r="B22" s="12" t="s">
        <v>12</v>
      </c>
      <c r="C22" s="14">
        <v>465603384</v>
      </c>
      <c r="D22" s="14">
        <f>(C22/$C$57)*$D$3</f>
        <v>1034932.924713733</v>
      </c>
    </row>
    <row r="23" spans="1:4">
      <c r="A23" s="12">
        <v>23</v>
      </c>
      <c r="B23" s="12" t="s">
        <v>1</v>
      </c>
      <c r="C23" s="14">
        <v>791316592.10000002</v>
      </c>
      <c r="D23" s="14">
        <f>(C23/$C$57)*$D$3</f>
        <v>1758921.0542261803</v>
      </c>
    </row>
    <row r="24" spans="1:4">
      <c r="A24" s="12">
        <v>24</v>
      </c>
      <c r="B24" s="12" t="s">
        <v>26</v>
      </c>
      <c r="C24" s="14">
        <v>524653147.69999999</v>
      </c>
      <c r="D24" s="14">
        <f>(C24/$C$57)*$D$3</f>
        <v>1166187.4360634524</v>
      </c>
    </row>
    <row r="25" spans="1:4">
      <c r="A25" s="12">
        <v>27</v>
      </c>
      <c r="B25" s="12" t="s">
        <v>27</v>
      </c>
      <c r="C25" s="14">
        <v>418657200</v>
      </c>
      <c r="D25" s="14">
        <f>(C25/$C$57)*$D$3</f>
        <v>930581.98315943137</v>
      </c>
    </row>
    <row r="26" spans="1:4">
      <c r="A26" s="12">
        <v>28</v>
      </c>
      <c r="B26" s="12" t="s">
        <v>28</v>
      </c>
      <c r="C26" s="14">
        <v>256129030.5</v>
      </c>
      <c r="D26" s="14">
        <f>(C26/$C$57)*$D$3</f>
        <v>569317.95547142741</v>
      </c>
    </row>
    <row r="27" spans="1:4">
      <c r="A27" s="12">
        <v>29</v>
      </c>
      <c r="B27" s="12" t="s">
        <v>29</v>
      </c>
      <c r="C27" s="14">
        <v>867460833</v>
      </c>
      <c r="D27" s="14">
        <f>(C27/$C$57)*$D$3</f>
        <v>1928172.7921704736</v>
      </c>
    </row>
    <row r="28" spans="1:4">
      <c r="A28" s="12">
        <v>30</v>
      </c>
      <c r="B28" s="12" t="s">
        <v>30</v>
      </c>
      <c r="C28" s="14">
        <v>59088059.300000004</v>
      </c>
      <c r="D28" s="14">
        <f>(C28/$C$57)*$D$3</f>
        <v>131339.6339641026</v>
      </c>
    </row>
    <row r="29" spans="1:4">
      <c r="A29" s="12">
        <v>32</v>
      </c>
      <c r="B29" s="12" t="s">
        <v>31</v>
      </c>
      <c r="C29" s="14">
        <v>212930725</v>
      </c>
      <c r="D29" s="14">
        <f>(C29/$C$57)*$D$3</f>
        <v>473297.71552018099</v>
      </c>
    </row>
    <row r="30" spans="1:4">
      <c r="A30" s="12">
        <v>33</v>
      </c>
      <c r="B30" s="12" t="s">
        <v>32</v>
      </c>
      <c r="C30" s="14">
        <v>290567437</v>
      </c>
      <c r="D30" s="14">
        <f>(C30/$C$57)*$D$3</f>
        <v>645866.88528231008</v>
      </c>
    </row>
    <row r="31" spans="1:4">
      <c r="A31" s="12">
        <v>34</v>
      </c>
      <c r="B31" s="12" t="s">
        <v>33</v>
      </c>
      <c r="C31" s="14">
        <v>241447814.5</v>
      </c>
      <c r="D31" s="14">
        <f>(C31/$C$57)*$D$3</f>
        <v>536684.87260441354</v>
      </c>
    </row>
    <row r="32" spans="1:4">
      <c r="A32" s="12">
        <v>35</v>
      </c>
      <c r="B32" s="12" t="s">
        <v>34</v>
      </c>
      <c r="C32" s="14">
        <v>196648597.70000002</v>
      </c>
      <c r="D32" s="14">
        <f>(C32/$C$57)*$D$3</f>
        <v>437106.16235236655</v>
      </c>
    </row>
    <row r="33" spans="1:4">
      <c r="A33" s="12">
        <v>37</v>
      </c>
      <c r="B33" s="12" t="s">
        <v>35</v>
      </c>
      <c r="C33" s="14">
        <v>320559043.40000004</v>
      </c>
      <c r="D33" s="14">
        <f>(C33/$C$57)*$D$3</f>
        <v>712531.56598492106</v>
      </c>
    </row>
    <row r="34" spans="1:4">
      <c r="A34" s="12">
        <v>38</v>
      </c>
      <c r="B34" s="12" t="s">
        <v>13</v>
      </c>
      <c r="C34" s="14">
        <v>285799427.39999998</v>
      </c>
      <c r="D34" s="14">
        <f>(C34/$C$57)*$D$3</f>
        <v>635268.65878748032</v>
      </c>
    </row>
    <row r="35" spans="1:4">
      <c r="A35" s="12">
        <v>39</v>
      </c>
      <c r="B35" s="12" t="s">
        <v>3</v>
      </c>
      <c r="C35" s="14">
        <v>197883196</v>
      </c>
      <c r="D35" s="14">
        <f>(C35/$C$57)*$D$3</f>
        <v>439850.40020237665</v>
      </c>
    </row>
    <row r="36" spans="1:4">
      <c r="A36" s="12">
        <v>40</v>
      </c>
      <c r="B36" s="12" t="s">
        <v>9</v>
      </c>
      <c r="C36" s="14">
        <v>322316773</v>
      </c>
      <c r="D36" s="14">
        <f>(C36/$C$57)*$D$3</f>
        <v>716438.60854151857</v>
      </c>
    </row>
    <row r="37" spans="1:4">
      <c r="A37" s="12">
        <v>43</v>
      </c>
      <c r="B37" s="12" t="s">
        <v>36</v>
      </c>
      <c r="C37" s="14">
        <v>554612092.60000002</v>
      </c>
      <c r="D37" s="14">
        <f>(C37/$C$57)*$D$3</f>
        <v>1232779.5175047992</v>
      </c>
    </row>
    <row r="38" spans="1:4">
      <c r="A38" s="12">
        <v>44</v>
      </c>
      <c r="B38" s="12" t="s">
        <v>37</v>
      </c>
      <c r="C38" s="14">
        <v>534931448.80000001</v>
      </c>
      <c r="D38" s="14">
        <f>(C38/$C$57)*$D$3</f>
        <v>1189033.8168760787</v>
      </c>
    </row>
    <row r="39" spans="1:4">
      <c r="A39" s="12">
        <v>45</v>
      </c>
      <c r="B39" s="12" t="s">
        <v>52</v>
      </c>
      <c r="C39" s="14"/>
      <c r="D39" s="14">
        <f>(C39/$C$57)*$D$3</f>
        <v>0</v>
      </c>
    </row>
    <row r="40" spans="1:4">
      <c r="A40" s="12">
        <v>48</v>
      </c>
      <c r="B40" s="12" t="s">
        <v>5</v>
      </c>
      <c r="C40" s="14">
        <v>401287682.19999999</v>
      </c>
      <c r="D40" s="14">
        <f>(C40/$C$57)*$D$3</f>
        <v>891973.40239013603</v>
      </c>
    </row>
    <row r="41" spans="1:4">
      <c r="A41" s="12">
        <v>49</v>
      </c>
      <c r="B41" s="12" t="s">
        <v>38</v>
      </c>
      <c r="C41" s="14">
        <v>459407671.30000001</v>
      </c>
      <c r="D41" s="14">
        <f>(C41/$C$57)*$D$3</f>
        <v>1021161.2312818464</v>
      </c>
    </row>
    <row r="42" spans="1:4">
      <c r="A42" s="12">
        <v>51</v>
      </c>
      <c r="B42" s="12" t="s">
        <v>39</v>
      </c>
      <c r="C42" s="14">
        <v>326288251.40000004</v>
      </c>
      <c r="D42" s="14">
        <f>(C42/$C$57)*$D$3</f>
        <v>725266.32306678384</v>
      </c>
    </row>
    <row r="43" spans="1:4">
      <c r="A43" s="12">
        <v>55</v>
      </c>
      <c r="B43" s="12" t="s">
        <v>40</v>
      </c>
      <c r="C43" s="14">
        <v>44865831.899999999</v>
      </c>
      <c r="D43" s="14">
        <f>(C43/$C$57)*$D$3</f>
        <v>99726.7808259351</v>
      </c>
    </row>
    <row r="44" spans="1:4">
      <c r="A44" s="12">
        <v>2004</v>
      </c>
      <c r="B44" s="12" t="s">
        <v>41</v>
      </c>
      <c r="C44" s="14">
        <v>328543893.90000004</v>
      </c>
      <c r="D44" s="14">
        <f>(C44/$C$57)*$D$3</f>
        <v>730280.1154270937</v>
      </c>
    </row>
    <row r="45" spans="1:4">
      <c r="A45" s="12">
        <v>5050</v>
      </c>
      <c r="B45" s="12" t="s">
        <v>42</v>
      </c>
      <c r="C45" s="14">
        <v>580014272</v>
      </c>
      <c r="D45" s="14">
        <f>(C45/$C$57)*$D$3</f>
        <v>1289242.9211740149</v>
      </c>
    </row>
    <row r="46" spans="1:4">
      <c r="A46" s="12">
        <v>2001</v>
      </c>
      <c r="B46" s="12" t="s">
        <v>43</v>
      </c>
      <c r="C46" s="14">
        <v>156242273.30000001</v>
      </c>
      <c r="D46" s="14">
        <f>(C46/$C$57)*$D$3</f>
        <v>347291.87636293343</v>
      </c>
    </row>
    <row r="47" spans="1:4">
      <c r="A47" s="12">
        <v>60</v>
      </c>
      <c r="B47" s="12" t="s">
        <v>44</v>
      </c>
      <c r="C47" s="14">
        <v>72730959</v>
      </c>
      <c r="D47" s="14">
        <f>(C47/$C$57)*$D$3</f>
        <v>161664.77027818293</v>
      </c>
    </row>
    <row r="48" spans="1:4">
      <c r="A48" s="12">
        <v>61</v>
      </c>
      <c r="B48" s="12" t="s">
        <v>2</v>
      </c>
      <c r="C48" s="14">
        <v>140018930.59999999</v>
      </c>
      <c r="D48" s="14">
        <f>(C48/$C$57)*$D$3</f>
        <v>311230.98830644926</v>
      </c>
    </row>
    <row r="49" spans="1:4">
      <c r="A49" s="12">
        <v>62</v>
      </c>
      <c r="B49" s="12" t="s">
        <v>45</v>
      </c>
      <c r="C49" s="14">
        <v>361328378.19999999</v>
      </c>
      <c r="D49" s="14">
        <f>(C49/$C$57)*$D$3</f>
        <v>803152.74347876257</v>
      </c>
    </row>
    <row r="50" spans="1:4">
      <c r="A50" s="12">
        <v>63</v>
      </c>
      <c r="B50" s="12" t="s">
        <v>46</v>
      </c>
      <c r="C50" s="14">
        <v>506646499.30000001</v>
      </c>
      <c r="D50" s="14">
        <f>(C50/$C$57)*$D$3</f>
        <v>1126162.6554598308</v>
      </c>
    </row>
    <row r="51" spans="1:4">
      <c r="A51" s="12">
        <v>88</v>
      </c>
      <c r="B51" s="12" t="s">
        <v>47</v>
      </c>
      <c r="C51" s="14">
        <v>9274921</v>
      </c>
      <c r="D51" s="14">
        <f>(C51/$C$57)*$D$3</f>
        <v>20616.089673907569</v>
      </c>
    </row>
    <row r="52" spans="1:4">
      <c r="A52" s="12">
        <v>333</v>
      </c>
      <c r="B52" s="12" t="s">
        <v>48</v>
      </c>
      <c r="C52" s="14">
        <v>24873230.300000001</v>
      </c>
      <c r="D52" s="14">
        <f>(C52/$C$57)*$D$3</f>
        <v>55287.667285204363</v>
      </c>
    </row>
    <row r="53" spans="1:4">
      <c r="A53" s="12">
        <v>5033</v>
      </c>
      <c r="B53" s="12" t="s">
        <v>6</v>
      </c>
      <c r="C53" s="14">
        <v>70446064</v>
      </c>
      <c r="D53" s="14">
        <f>(C53/$C$57)*$D$3</f>
        <v>156585.9561065622</v>
      </c>
    </row>
    <row r="54" spans="1:4">
      <c r="A54" s="12">
        <v>8992</v>
      </c>
      <c r="B54" s="12" t="s">
        <v>49</v>
      </c>
      <c r="C54" s="14">
        <v>285922097.30000001</v>
      </c>
      <c r="D54" s="14">
        <f>(C54/$C$57)*$D$3</f>
        <v>635541.3267335135</v>
      </c>
    </row>
    <row r="55" spans="1:4">
      <c r="A55" s="12">
        <v>65</v>
      </c>
      <c r="B55" s="12" t="s">
        <v>50</v>
      </c>
      <c r="C55" s="14">
        <v>180505379.09999999</v>
      </c>
      <c r="D55" s="14">
        <f>(C55/$C$57)*$D$3</f>
        <v>401223.37237678701</v>
      </c>
    </row>
    <row r="57" spans="1:4">
      <c r="C57" s="13">
        <f>SUM(C5:C55)</f>
        <v>22494374895.299999</v>
      </c>
      <c r="D57" s="13">
        <f>SUM(D5:D55)</f>
        <v>49999999.999999993</v>
      </c>
    </row>
    <row r="59" spans="1:4">
      <c r="A59" t="s">
        <v>55</v>
      </c>
    </row>
    <row r="60" spans="1:4">
      <c r="A60" t="s">
        <v>53</v>
      </c>
    </row>
  </sheetData>
  <pageMargins left="0.7" right="0.7" top="0.75" bottom="0.75" header="0.3" footer="0.3"/>
  <pageSetup scale="61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21962AD-01D9-46FE-A525-285DD945B4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31D926B-3E2A-4A66-B190-42C09FC87D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94D96B3-AF23-4401-8183-18E1E9EB9D6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Schedule RE</vt:lpstr>
      <vt:lpstr>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Deon Joyce</dc:creator>
  <cp:lastModifiedBy>Karen Teague</cp:lastModifiedBy>
  <cp:lastPrinted>2025-01-13T21:21:44Z</cp:lastPrinted>
  <dcterms:created xsi:type="dcterms:W3CDTF">2024-11-15T13:29:20Z</dcterms:created>
  <dcterms:modified xsi:type="dcterms:W3CDTF">2026-06-30T17:06:02Z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