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R:\Rate Setting\Hospital Inputs\RY26 Hospital Inputs\"/>
    </mc:Choice>
  </mc:AlternateContent>
  <xr:revisionPtr revIDLastSave="0" documentId="8_{9A92FD72-52BC-42CD-AC44-68F85AAD0AC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nal RSV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7lwlxYgiCbFeznj4/aiADGIHUeAl3LuNy7T05SLuM6o="/>
    </ext>
  </extLst>
</workbook>
</file>

<file path=xl/calcChain.xml><?xml version="1.0" encoding="utf-8"?>
<calcChain xmlns="http://schemas.openxmlformats.org/spreadsheetml/2006/main">
  <c r="H39" i="2" l="1"/>
  <c r="H14" i="2"/>
  <c r="G14" i="2"/>
  <c r="H7" i="2"/>
  <c r="G7" i="2"/>
  <c r="G38" i="2"/>
  <c r="H38" i="2" s="1"/>
  <c r="H37" i="2"/>
  <c r="G37" i="2"/>
  <c r="G36" i="2"/>
  <c r="H36" i="2" s="1"/>
  <c r="G35" i="2"/>
  <c r="H35" i="2" s="1"/>
  <c r="H34" i="2"/>
  <c r="G34" i="2"/>
  <c r="H33" i="2"/>
  <c r="G33" i="2"/>
  <c r="G32" i="2"/>
  <c r="H32" i="2" s="1"/>
  <c r="H31" i="2"/>
  <c r="G31" i="2"/>
  <c r="G30" i="2"/>
  <c r="H30" i="2" s="1"/>
  <c r="G29" i="2"/>
  <c r="H29" i="2" s="1"/>
  <c r="H28" i="2"/>
  <c r="G28" i="2"/>
  <c r="H27" i="2"/>
  <c r="G27" i="2"/>
  <c r="G26" i="2"/>
  <c r="H26" i="2" s="1"/>
  <c r="H25" i="2"/>
  <c r="G25" i="2"/>
  <c r="G24" i="2"/>
  <c r="H24" i="2" s="1"/>
  <c r="G23" i="2"/>
  <c r="H23" i="2" s="1"/>
  <c r="H22" i="2"/>
  <c r="G22" i="2"/>
  <c r="H21" i="2"/>
  <c r="G21" i="2"/>
  <c r="G20" i="2"/>
  <c r="H20" i="2" s="1"/>
  <c r="H19" i="2"/>
  <c r="G19" i="2"/>
  <c r="G18" i="2"/>
  <c r="H18" i="2" s="1"/>
  <c r="G17" i="2"/>
  <c r="H17" i="2" s="1"/>
  <c r="H16" i="2"/>
  <c r="G16" i="2"/>
  <c r="H15" i="2"/>
  <c r="G15" i="2"/>
  <c r="H13" i="2"/>
  <c r="G13" i="2"/>
  <c r="G12" i="2"/>
  <c r="H12" i="2" s="1"/>
  <c r="G11" i="2"/>
  <c r="H11" i="2" s="1"/>
  <c r="H10" i="2"/>
  <c r="G10" i="2"/>
  <c r="H9" i="2"/>
  <c r="G9" i="2"/>
  <c r="G8" i="2"/>
  <c r="H8" i="2" s="1"/>
</calcChain>
</file>

<file path=xl/sharedStrings.xml><?xml version="1.0" encoding="utf-8"?>
<sst xmlns="http://schemas.openxmlformats.org/spreadsheetml/2006/main" count="85" uniqueCount="49">
  <si>
    <t xml:space="preserve">RY2026 RSV Funding Memo Response </t>
  </si>
  <si>
    <t xml:space="preserve"> </t>
  </si>
  <si>
    <t>Hospital Number</t>
  </si>
  <si>
    <t>Hospitals </t>
  </si>
  <si>
    <t>Beyfortus Cost</t>
  </si>
  <si>
    <t>VFC program</t>
  </si>
  <si>
    <t xml:space="preserve">Projected Births Medicaid </t>
  </si>
  <si>
    <t>Projected Births Commercial</t>
  </si>
  <si>
    <t>Number of Expected Births</t>
  </si>
  <si>
    <t>Prospective Funding</t>
  </si>
  <si>
    <t>Comments</t>
  </si>
  <si>
    <t>No</t>
  </si>
  <si>
    <t>Yes</t>
  </si>
  <si>
    <t>yes</t>
  </si>
  <si>
    <t xml:space="preserve">sent email stating will be late </t>
  </si>
  <si>
    <t>gave approval for extention to 11/14</t>
  </si>
  <si>
    <t xml:space="preserve">Resent information </t>
  </si>
  <si>
    <t>Adventist- Shady Grove</t>
  </si>
  <si>
    <t>Adventist- White Oak</t>
  </si>
  <si>
    <t>Calvert</t>
  </si>
  <si>
    <t>ChristianaCare, Union</t>
  </si>
  <si>
    <t>Frederick</t>
  </si>
  <si>
    <t>Garrett</t>
  </si>
  <si>
    <t>GBMC</t>
  </si>
  <si>
    <t>JHH- Johns Hopkins</t>
  </si>
  <si>
    <t>JHH- Bayview</t>
  </si>
  <si>
    <t>JHH- Howard County</t>
  </si>
  <si>
    <t>Luminis- Anne Arundel</t>
  </si>
  <si>
    <t>Lifebridge- Sinai</t>
  </si>
  <si>
    <t>Lifebridge- Carroll</t>
  </si>
  <si>
    <t>MedStar- Franklin Square</t>
  </si>
  <si>
    <t>MedStar- Montgomery</t>
  </si>
  <si>
    <t>MedStar- St. Mary's</t>
  </si>
  <si>
    <t>MedStar- Harbor</t>
  </si>
  <si>
    <t>MedStar- Southern MD</t>
  </si>
  <si>
    <t>Mercy</t>
  </si>
  <si>
    <t>Meritus</t>
  </si>
  <si>
    <t>Trinity - Holy Cross</t>
  </si>
  <si>
    <t>Saint Agnes</t>
  </si>
  <si>
    <t>Tidal- Peninsula</t>
  </si>
  <si>
    <t>Trinity - Holy Cross Germantown</t>
  </si>
  <si>
    <t>UMMS- BWMC</t>
  </si>
  <si>
    <t>UMMS- Capital Region</t>
  </si>
  <si>
    <t>UMMS- Charles</t>
  </si>
  <si>
    <t>UMMS- Easton</t>
  </si>
  <si>
    <t>UMMS- St. Joe</t>
  </si>
  <si>
    <t>UMMS- UMMC</t>
  </si>
  <si>
    <t>UMMS-Upper Chesapeake</t>
  </si>
  <si>
    <t>Western Maryland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</si>
</sst>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5" formatCode="&quot;$&quot;#,##0"/>
    <numFmt numFmtId="166" formatCode="&quot;$&quot;#,##0.00"/>
  </numFmts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6"/>
      <color theme="1"/>
      <name val="Arial"/>
    </font>
    <font>
      <b/>
      <sz val="12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8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165" fontId="5" fillId="0" borderId="0" xfId="0" applyNumberFormat="1" applyFont="1"/>
    <xf numFmtId="0" fontId="5" fillId="0" borderId="0" xfId="0" applyFont="1"/>
    <xf numFmtId="3" fontId="5" fillId="0" borderId="0" xfId="0" applyNumberFormat="1" applyFont="1"/>
    <xf numFmtId="10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000"/>
  <sheetViews>
    <sheetView tabSelected="1" workbookViewId="0">
      <selection activeCell="K40" sqref="K40"/>
    </sheetView>
  </sheetViews>
  <sheetFormatPr defaultColWidth="12.5703125" defaultRowHeight="15" customHeight="1" x14ac:dyDescent="0.2"/>
  <cols>
    <col min="1" max="1" width="21.7109375" customWidth="1"/>
    <col min="2" max="2" width="26.85546875" customWidth="1"/>
    <col min="3" max="3" width="27.28515625" customWidth="1"/>
    <col min="4" max="4" width="19.85546875" customWidth="1"/>
    <col min="5" max="5" width="32.5703125" customWidth="1"/>
    <col min="6" max="6" width="34.42578125" customWidth="1"/>
    <col min="7" max="7" width="37.85546875" customWidth="1"/>
    <col min="8" max="8" width="33.85546875" customWidth="1"/>
    <col min="9" max="9" width="33.85546875" hidden="1" customWidth="1"/>
    <col min="10" max="10" width="38.42578125" hidden="1" customWidth="1"/>
  </cols>
  <sheetData>
    <row r="1" spans="1:10" ht="15.75" customHeight="1" x14ac:dyDescent="0.2">
      <c r="A1" s="1"/>
      <c r="B1" s="1"/>
    </row>
    <row r="2" spans="1:10" ht="25.5" customHeight="1" x14ac:dyDescent="0.3">
      <c r="A2" s="2" t="s">
        <v>0</v>
      </c>
    </row>
    <row r="3" spans="1:10" ht="15.75" customHeight="1" x14ac:dyDescent="0.2"/>
    <row r="4" spans="1:10" ht="15.75" customHeight="1" x14ac:dyDescent="0.3">
      <c r="A4" s="2"/>
      <c r="E4" s="1"/>
      <c r="F4" s="1"/>
      <c r="G4" s="1"/>
      <c r="H4" s="1"/>
      <c r="I4" s="1" t="s">
        <v>1</v>
      </c>
    </row>
    <row r="5" spans="1:10" ht="15.75" customHeight="1" x14ac:dyDescent="0.25">
      <c r="A5" s="3"/>
      <c r="B5" s="3"/>
      <c r="C5" s="3"/>
      <c r="D5" s="4"/>
      <c r="E5" s="3"/>
      <c r="F5" s="3"/>
      <c r="G5" s="3"/>
      <c r="H5" s="3"/>
      <c r="I5" s="3"/>
      <c r="J5" s="3"/>
    </row>
    <row r="6" spans="1:10" ht="15.75" customHeight="1" x14ac:dyDescent="0.25">
      <c r="A6" s="4" t="s">
        <v>2</v>
      </c>
      <c r="B6" s="4" t="s">
        <v>3</v>
      </c>
      <c r="C6" s="5" t="s">
        <v>4</v>
      </c>
      <c r="D6" s="4" t="s">
        <v>5</v>
      </c>
      <c r="E6" s="5" t="s">
        <v>6</v>
      </c>
      <c r="F6" s="5" t="s">
        <v>7</v>
      </c>
      <c r="G6" s="5" t="s">
        <v>8</v>
      </c>
      <c r="H6" s="6" t="s">
        <v>9</v>
      </c>
      <c r="I6" s="5" t="s">
        <v>10</v>
      </c>
      <c r="J6" s="3"/>
    </row>
    <row r="7" spans="1:10" ht="15.75" customHeight="1" x14ac:dyDescent="0.2">
      <c r="A7" s="7">
        <v>210057</v>
      </c>
      <c r="B7" s="3" t="s">
        <v>17</v>
      </c>
      <c r="C7" s="8">
        <v>509</v>
      </c>
      <c r="D7" s="9" t="s">
        <v>11</v>
      </c>
      <c r="E7" s="9">
        <v>321</v>
      </c>
      <c r="F7" s="9">
        <v>689</v>
      </c>
      <c r="G7" s="9">
        <f>IF(D7="Yes", F7, E7+F7)</f>
        <v>1010</v>
      </c>
      <c r="H7" s="10">
        <f>G7*$C$39</f>
        <v>502067.21249999997</v>
      </c>
      <c r="I7" s="9"/>
      <c r="J7" s="9"/>
    </row>
    <row r="8" spans="1:10" ht="15.75" customHeight="1" x14ac:dyDescent="0.2">
      <c r="A8" s="7">
        <v>210016</v>
      </c>
      <c r="B8" s="3" t="s">
        <v>18</v>
      </c>
      <c r="C8" s="8">
        <v>509</v>
      </c>
      <c r="D8" s="9" t="s">
        <v>12</v>
      </c>
      <c r="E8" s="9">
        <v>423</v>
      </c>
      <c r="F8" s="9">
        <v>58</v>
      </c>
      <c r="G8" s="9">
        <f t="shared" ref="G7:G38" si="0">IF(D8="Yes", F8, E8+F8)</f>
        <v>58</v>
      </c>
      <c r="H8" s="10">
        <f t="shared" ref="H7:H38" si="1">G8*$C$39</f>
        <v>28831.582499999997</v>
      </c>
      <c r="I8" s="9"/>
      <c r="J8" s="9"/>
    </row>
    <row r="9" spans="1:10" ht="15.75" customHeight="1" x14ac:dyDescent="0.2">
      <c r="A9" s="7">
        <v>210039</v>
      </c>
      <c r="B9" s="3" t="s">
        <v>19</v>
      </c>
      <c r="C9" s="8">
        <v>470.79</v>
      </c>
      <c r="D9" s="9" t="s">
        <v>11</v>
      </c>
      <c r="E9" s="9">
        <v>17</v>
      </c>
      <c r="F9" s="9">
        <v>81</v>
      </c>
      <c r="G9" s="9">
        <f t="shared" si="0"/>
        <v>98</v>
      </c>
      <c r="H9" s="10">
        <f t="shared" si="1"/>
        <v>48715.432499999995</v>
      </c>
      <c r="I9" s="9"/>
      <c r="J9" s="9"/>
    </row>
    <row r="10" spans="1:10" ht="15.75" customHeight="1" x14ac:dyDescent="0.2">
      <c r="A10" s="7">
        <v>210032</v>
      </c>
      <c r="B10" s="3" t="s">
        <v>20</v>
      </c>
      <c r="C10" s="8">
        <v>667.36</v>
      </c>
      <c r="D10" s="9" t="s">
        <v>12</v>
      </c>
      <c r="E10" s="9">
        <v>112</v>
      </c>
      <c r="F10" s="9">
        <v>61</v>
      </c>
      <c r="G10" s="9">
        <f t="shared" si="0"/>
        <v>61</v>
      </c>
      <c r="H10" s="10">
        <f t="shared" si="1"/>
        <v>30322.871249999997</v>
      </c>
      <c r="I10" s="9"/>
      <c r="J10" s="9"/>
    </row>
    <row r="11" spans="1:10" ht="15.75" customHeight="1" x14ac:dyDescent="0.2">
      <c r="A11" s="7">
        <v>210005</v>
      </c>
      <c r="B11" s="3" t="s">
        <v>21</v>
      </c>
      <c r="C11" s="8">
        <v>525.92999999999995</v>
      </c>
      <c r="D11" s="9" t="s">
        <v>12</v>
      </c>
      <c r="E11" s="9">
        <v>383</v>
      </c>
      <c r="F11" s="9">
        <v>818</v>
      </c>
      <c r="G11" s="9">
        <f t="shared" si="0"/>
        <v>818</v>
      </c>
      <c r="H11" s="10">
        <f t="shared" si="1"/>
        <v>406624.73249999993</v>
      </c>
      <c r="I11" s="9"/>
      <c r="J11" s="9"/>
    </row>
    <row r="12" spans="1:10" ht="15.75" customHeight="1" x14ac:dyDescent="0.2">
      <c r="A12" s="7">
        <v>210017</v>
      </c>
      <c r="B12" s="3" t="s">
        <v>22</v>
      </c>
      <c r="C12" s="8">
        <v>498.92</v>
      </c>
      <c r="D12" s="9" t="s">
        <v>11</v>
      </c>
      <c r="E12" s="9">
        <v>44</v>
      </c>
      <c r="F12" s="9">
        <v>22</v>
      </c>
      <c r="G12" s="9">
        <f t="shared" si="0"/>
        <v>66</v>
      </c>
      <c r="H12" s="10">
        <f t="shared" si="1"/>
        <v>32808.352499999994</v>
      </c>
      <c r="I12" s="9"/>
      <c r="J12" s="9"/>
    </row>
    <row r="13" spans="1:10" ht="15.75" customHeight="1" x14ac:dyDescent="0.2">
      <c r="A13" s="7">
        <v>210044</v>
      </c>
      <c r="B13" s="3" t="s">
        <v>23</v>
      </c>
      <c r="C13" s="8">
        <v>480</v>
      </c>
      <c r="D13" s="9" t="s">
        <v>13</v>
      </c>
      <c r="E13" s="9">
        <v>492</v>
      </c>
      <c r="F13" s="9">
        <v>1123</v>
      </c>
      <c r="G13" s="9">
        <f t="shared" si="0"/>
        <v>1123</v>
      </c>
      <c r="H13" s="10">
        <f t="shared" si="1"/>
        <v>558239.08874999988</v>
      </c>
      <c r="I13" s="9"/>
      <c r="J13" s="9"/>
    </row>
    <row r="14" spans="1:10" ht="15.75" customHeight="1" x14ac:dyDescent="0.2">
      <c r="A14" s="7">
        <v>210009</v>
      </c>
      <c r="B14" s="3" t="s">
        <v>24</v>
      </c>
      <c r="C14" s="8">
        <v>468.57</v>
      </c>
      <c r="D14" s="9" t="s">
        <v>12</v>
      </c>
      <c r="E14" s="9">
        <v>503</v>
      </c>
      <c r="F14" s="9">
        <v>1352</v>
      </c>
      <c r="G14" s="9">
        <f>IF(D14="Yes", F14, E14+F14)</f>
        <v>1352</v>
      </c>
      <c r="H14" s="10">
        <f>G14*$C$39</f>
        <v>672074.12999999989</v>
      </c>
      <c r="I14" s="9"/>
      <c r="J14" s="9"/>
    </row>
    <row r="15" spans="1:10" ht="15.75" customHeight="1" x14ac:dyDescent="0.2">
      <c r="A15" s="7">
        <v>210029</v>
      </c>
      <c r="B15" s="3" t="s">
        <v>25</v>
      </c>
      <c r="C15" s="8">
        <v>468.57</v>
      </c>
      <c r="D15" s="9" t="s">
        <v>12</v>
      </c>
      <c r="E15" s="9">
        <v>321</v>
      </c>
      <c r="F15" s="11">
        <v>120</v>
      </c>
      <c r="G15" s="9">
        <f t="shared" si="0"/>
        <v>120</v>
      </c>
      <c r="H15" s="10">
        <f t="shared" si="1"/>
        <v>59651.549999999996</v>
      </c>
      <c r="I15" s="9" t="s">
        <v>14</v>
      </c>
      <c r="J15" s="9" t="s">
        <v>15</v>
      </c>
    </row>
    <row r="16" spans="1:10" ht="15.75" customHeight="1" x14ac:dyDescent="0.2">
      <c r="A16" s="7">
        <v>210048</v>
      </c>
      <c r="B16" s="3" t="s">
        <v>26</v>
      </c>
      <c r="C16" s="12">
        <v>468.57</v>
      </c>
      <c r="D16" s="9" t="s">
        <v>11</v>
      </c>
      <c r="E16" s="9">
        <v>258</v>
      </c>
      <c r="F16" s="9">
        <v>932</v>
      </c>
      <c r="G16" s="9">
        <f t="shared" si="0"/>
        <v>1190</v>
      </c>
      <c r="H16" s="10">
        <f t="shared" si="1"/>
        <v>591544.53749999998</v>
      </c>
      <c r="I16" s="9" t="s">
        <v>14</v>
      </c>
      <c r="J16" s="9" t="s">
        <v>15</v>
      </c>
    </row>
    <row r="17" spans="1:10" ht="15.75" customHeight="1" x14ac:dyDescent="0.2">
      <c r="A17" s="7">
        <v>210023</v>
      </c>
      <c r="B17" s="3" t="s">
        <v>27</v>
      </c>
      <c r="C17" s="8">
        <v>463.83</v>
      </c>
      <c r="D17" s="9" t="s">
        <v>11</v>
      </c>
      <c r="E17" s="9">
        <v>0</v>
      </c>
      <c r="F17" s="9">
        <v>1296</v>
      </c>
      <c r="G17" s="9">
        <f t="shared" si="0"/>
        <v>1296</v>
      </c>
      <c r="H17" s="10">
        <f t="shared" si="1"/>
        <v>644236.73999999987</v>
      </c>
      <c r="I17" s="9"/>
      <c r="J17" s="9"/>
    </row>
    <row r="18" spans="1:10" ht="15.75" customHeight="1" x14ac:dyDescent="0.2">
      <c r="A18" s="7">
        <v>210012</v>
      </c>
      <c r="B18" s="3" t="s">
        <v>28</v>
      </c>
      <c r="C18" s="8">
        <v>506.15</v>
      </c>
      <c r="D18" s="9" t="s">
        <v>12</v>
      </c>
      <c r="E18" s="9">
        <v>202</v>
      </c>
      <c r="F18" s="9">
        <v>229</v>
      </c>
      <c r="G18" s="9">
        <f t="shared" si="0"/>
        <v>229</v>
      </c>
      <c r="H18" s="10">
        <f t="shared" si="1"/>
        <v>113835.04124999998</v>
      </c>
      <c r="I18" s="9"/>
      <c r="J18" s="9"/>
    </row>
    <row r="19" spans="1:10" ht="15.75" customHeight="1" x14ac:dyDescent="0.2">
      <c r="A19" s="7">
        <v>210033</v>
      </c>
      <c r="B19" s="3" t="s">
        <v>29</v>
      </c>
      <c r="C19" s="8">
        <v>506.15</v>
      </c>
      <c r="D19" s="9" t="s">
        <v>11</v>
      </c>
      <c r="E19" s="9">
        <v>96</v>
      </c>
      <c r="F19" s="9">
        <v>188</v>
      </c>
      <c r="G19" s="9">
        <f t="shared" si="0"/>
        <v>284</v>
      </c>
      <c r="H19" s="10">
        <f t="shared" si="1"/>
        <v>141175.33499999999</v>
      </c>
      <c r="I19" s="9"/>
      <c r="J19" s="9"/>
    </row>
    <row r="20" spans="1:10" ht="15.75" customHeight="1" x14ac:dyDescent="0.2">
      <c r="A20" s="7">
        <v>210015</v>
      </c>
      <c r="B20" s="3" t="s">
        <v>30</v>
      </c>
      <c r="C20" s="8">
        <v>478.91</v>
      </c>
      <c r="D20" s="9" t="s">
        <v>12</v>
      </c>
      <c r="E20" s="9">
        <v>660</v>
      </c>
      <c r="F20" s="9">
        <v>292</v>
      </c>
      <c r="G20" s="9">
        <f t="shared" si="0"/>
        <v>292</v>
      </c>
      <c r="H20" s="10">
        <f t="shared" si="1"/>
        <v>145152.10499999998</v>
      </c>
      <c r="I20" s="9"/>
      <c r="J20" s="9"/>
    </row>
    <row r="21" spans="1:10" ht="15.75" customHeight="1" x14ac:dyDescent="0.2">
      <c r="A21" s="7">
        <v>210018</v>
      </c>
      <c r="B21" s="3" t="s">
        <v>31</v>
      </c>
      <c r="C21" s="8">
        <v>478.91</v>
      </c>
      <c r="D21" s="9" t="s">
        <v>11</v>
      </c>
      <c r="E21" s="9">
        <v>160</v>
      </c>
      <c r="F21" s="9">
        <v>180</v>
      </c>
      <c r="G21" s="9">
        <f t="shared" si="0"/>
        <v>340</v>
      </c>
      <c r="H21" s="10">
        <f t="shared" si="1"/>
        <v>169012.72499999998</v>
      </c>
      <c r="I21" s="9"/>
      <c r="J21" s="9"/>
    </row>
    <row r="22" spans="1:10" ht="15.75" customHeight="1" x14ac:dyDescent="0.2">
      <c r="A22" s="7">
        <v>210028</v>
      </c>
      <c r="B22" s="3" t="s">
        <v>32</v>
      </c>
      <c r="C22" s="8">
        <v>478.91</v>
      </c>
      <c r="D22" s="9" t="s">
        <v>12</v>
      </c>
      <c r="E22" s="9">
        <v>158</v>
      </c>
      <c r="F22" s="9">
        <v>402</v>
      </c>
      <c r="G22" s="9">
        <f t="shared" si="0"/>
        <v>402</v>
      </c>
      <c r="H22" s="10">
        <f t="shared" si="1"/>
        <v>199832.69249999998</v>
      </c>
      <c r="I22" s="9"/>
      <c r="J22" s="9"/>
    </row>
    <row r="23" spans="1:10" ht="15.75" customHeight="1" x14ac:dyDescent="0.2">
      <c r="A23" s="7">
        <v>210034</v>
      </c>
      <c r="B23" s="3" t="s">
        <v>33</v>
      </c>
      <c r="C23" s="8">
        <v>478.91</v>
      </c>
      <c r="D23" s="9" t="s">
        <v>12</v>
      </c>
      <c r="E23" s="9">
        <v>313</v>
      </c>
      <c r="F23" s="9">
        <v>173</v>
      </c>
      <c r="G23" s="9">
        <f t="shared" si="0"/>
        <v>173</v>
      </c>
      <c r="H23" s="10">
        <f t="shared" si="1"/>
        <v>85997.651249999995</v>
      </c>
      <c r="I23" s="9"/>
      <c r="J23" s="9"/>
    </row>
    <row r="24" spans="1:10" ht="15.75" customHeight="1" x14ac:dyDescent="0.2">
      <c r="A24" s="7">
        <v>210062</v>
      </c>
      <c r="B24" s="3" t="s">
        <v>34</v>
      </c>
      <c r="C24" s="8">
        <v>478.91</v>
      </c>
      <c r="D24" s="9" t="s">
        <v>12</v>
      </c>
      <c r="E24" s="9">
        <v>202</v>
      </c>
      <c r="F24" s="9">
        <v>177</v>
      </c>
      <c r="G24" s="9">
        <f t="shared" si="0"/>
        <v>177</v>
      </c>
      <c r="H24" s="10">
        <f t="shared" si="1"/>
        <v>87986.03624999999</v>
      </c>
      <c r="I24" s="9"/>
      <c r="J24" s="9"/>
    </row>
    <row r="25" spans="1:10" ht="15.75" customHeight="1" x14ac:dyDescent="0.2">
      <c r="A25" s="7">
        <v>210008</v>
      </c>
      <c r="B25" s="3" t="s">
        <v>35</v>
      </c>
      <c r="C25" s="8">
        <v>546</v>
      </c>
      <c r="D25" s="9" t="s">
        <v>12</v>
      </c>
      <c r="E25" s="9">
        <v>502</v>
      </c>
      <c r="F25" s="9">
        <v>423</v>
      </c>
      <c r="G25" s="9">
        <f t="shared" si="0"/>
        <v>423</v>
      </c>
      <c r="H25" s="10">
        <f t="shared" si="1"/>
        <v>210271.71374999997</v>
      </c>
      <c r="I25" s="9"/>
      <c r="J25" s="9"/>
    </row>
    <row r="26" spans="1:10" ht="15.75" customHeight="1" x14ac:dyDescent="0.2">
      <c r="A26" s="7">
        <v>210001</v>
      </c>
      <c r="B26" s="3" t="s">
        <v>36</v>
      </c>
      <c r="C26" s="8">
        <v>536.66999999999996</v>
      </c>
      <c r="D26" s="9" t="s">
        <v>11</v>
      </c>
      <c r="E26" s="9">
        <v>388</v>
      </c>
      <c r="F26" s="9">
        <v>627</v>
      </c>
      <c r="G26" s="9">
        <f t="shared" si="0"/>
        <v>1015</v>
      </c>
      <c r="H26" s="10">
        <f t="shared" si="1"/>
        <v>504552.69374999992</v>
      </c>
      <c r="I26" s="9"/>
      <c r="J26" s="9"/>
    </row>
    <row r="27" spans="1:10" ht="15.75" customHeight="1" x14ac:dyDescent="0.2">
      <c r="A27" s="7">
        <v>210004</v>
      </c>
      <c r="B27" s="3" t="s">
        <v>37</v>
      </c>
      <c r="C27" s="8">
        <v>525.94000000000005</v>
      </c>
      <c r="D27" s="9" t="s">
        <v>12</v>
      </c>
      <c r="E27" s="9">
        <v>1922</v>
      </c>
      <c r="F27" s="9">
        <v>1106</v>
      </c>
      <c r="G27" s="9">
        <f t="shared" si="0"/>
        <v>1106</v>
      </c>
      <c r="H27" s="10">
        <f t="shared" si="1"/>
        <v>549788.4524999999</v>
      </c>
      <c r="I27" s="9" t="s">
        <v>16</v>
      </c>
      <c r="J27" s="9"/>
    </row>
    <row r="28" spans="1:10" ht="15.75" customHeight="1" x14ac:dyDescent="0.2">
      <c r="A28" s="7">
        <v>210011</v>
      </c>
      <c r="B28" s="3" t="s">
        <v>38</v>
      </c>
      <c r="C28" s="8">
        <v>482.61</v>
      </c>
      <c r="D28" s="9" t="s">
        <v>12</v>
      </c>
      <c r="E28" s="9">
        <v>2</v>
      </c>
      <c r="F28" s="9">
        <v>37</v>
      </c>
      <c r="G28" s="9">
        <f t="shared" si="0"/>
        <v>37</v>
      </c>
      <c r="H28" s="10">
        <f t="shared" si="1"/>
        <v>18392.561249999999</v>
      </c>
      <c r="I28" s="9"/>
      <c r="J28" s="9"/>
    </row>
    <row r="29" spans="1:10" ht="15.75" customHeight="1" x14ac:dyDescent="0.2">
      <c r="A29" s="7">
        <v>210019</v>
      </c>
      <c r="B29" s="3" t="s">
        <v>39</v>
      </c>
      <c r="C29" s="8">
        <v>507</v>
      </c>
      <c r="D29" s="9" t="s">
        <v>11</v>
      </c>
      <c r="E29" s="9">
        <v>66</v>
      </c>
      <c r="F29" s="9">
        <v>683</v>
      </c>
      <c r="G29" s="9">
        <f t="shared" si="0"/>
        <v>749</v>
      </c>
      <c r="H29" s="10">
        <f t="shared" si="1"/>
        <v>372325.09124999994</v>
      </c>
      <c r="I29" s="9"/>
      <c r="J29" s="9"/>
    </row>
    <row r="30" spans="1:10" ht="15.75" customHeight="1" x14ac:dyDescent="0.2">
      <c r="A30" s="7">
        <v>210065</v>
      </c>
      <c r="B30" s="3" t="s">
        <v>40</v>
      </c>
      <c r="C30" s="8">
        <v>525.94000000000005</v>
      </c>
      <c r="D30" s="9" t="s">
        <v>12</v>
      </c>
      <c r="E30" s="9">
        <v>279</v>
      </c>
      <c r="F30" s="9">
        <v>153</v>
      </c>
      <c r="G30" s="9">
        <f t="shared" si="0"/>
        <v>153</v>
      </c>
      <c r="H30" s="10">
        <f t="shared" si="1"/>
        <v>76055.726249999992</v>
      </c>
      <c r="I30" s="9"/>
      <c r="J30" s="9"/>
    </row>
    <row r="31" spans="1:10" ht="15.75" customHeight="1" x14ac:dyDescent="0.2">
      <c r="A31" s="7">
        <v>210043</v>
      </c>
      <c r="B31" s="3" t="s">
        <v>41</v>
      </c>
      <c r="C31" s="8">
        <v>469.16</v>
      </c>
      <c r="D31" s="9" t="s">
        <v>11</v>
      </c>
      <c r="E31" s="9">
        <v>496</v>
      </c>
      <c r="F31" s="9">
        <v>339</v>
      </c>
      <c r="G31" s="9">
        <f t="shared" si="0"/>
        <v>835</v>
      </c>
      <c r="H31" s="10">
        <f t="shared" si="1"/>
        <v>415075.36874999997</v>
      </c>
      <c r="I31" s="9"/>
      <c r="J31" s="9"/>
    </row>
    <row r="32" spans="1:10" ht="15.75" customHeight="1" x14ac:dyDescent="0.2">
      <c r="A32" s="7">
        <v>210003</v>
      </c>
      <c r="B32" s="3" t="s">
        <v>42</v>
      </c>
      <c r="C32" s="8">
        <v>502.67</v>
      </c>
      <c r="D32" s="9" t="s">
        <v>11</v>
      </c>
      <c r="E32" s="9">
        <v>584</v>
      </c>
      <c r="F32" s="9">
        <v>148</v>
      </c>
      <c r="G32" s="9">
        <f t="shared" si="0"/>
        <v>732</v>
      </c>
      <c r="H32" s="10">
        <f t="shared" si="1"/>
        <v>363874.45499999996</v>
      </c>
      <c r="I32" s="9"/>
      <c r="J32" s="9"/>
    </row>
    <row r="33" spans="1:10" ht="15.75" customHeight="1" x14ac:dyDescent="0.2">
      <c r="A33" s="7">
        <v>210035</v>
      </c>
      <c r="B33" s="3" t="s">
        <v>43</v>
      </c>
      <c r="C33" s="8">
        <v>469.16</v>
      </c>
      <c r="D33" s="9" t="s">
        <v>11</v>
      </c>
      <c r="E33" s="9">
        <v>39</v>
      </c>
      <c r="F33" s="9">
        <v>167</v>
      </c>
      <c r="G33" s="9">
        <f t="shared" si="0"/>
        <v>206</v>
      </c>
      <c r="H33" s="10">
        <f t="shared" si="1"/>
        <v>102401.82749999998</v>
      </c>
      <c r="I33" s="9"/>
      <c r="J33" s="9"/>
    </row>
    <row r="34" spans="1:10" ht="15.75" customHeight="1" x14ac:dyDescent="0.2">
      <c r="A34" s="7">
        <v>210037</v>
      </c>
      <c r="B34" s="3" t="s">
        <v>44</v>
      </c>
      <c r="C34" s="8">
        <v>469.16</v>
      </c>
      <c r="D34" s="13" t="s">
        <v>11</v>
      </c>
      <c r="E34" s="9">
        <v>225</v>
      </c>
      <c r="F34" s="9">
        <v>114</v>
      </c>
      <c r="G34" s="9">
        <f t="shared" si="0"/>
        <v>339</v>
      </c>
      <c r="H34" s="10">
        <f t="shared" si="1"/>
        <v>168515.62874999997</v>
      </c>
      <c r="I34" s="9"/>
      <c r="J34" s="9"/>
    </row>
    <row r="35" spans="1:10" ht="15.75" customHeight="1" x14ac:dyDescent="0.2">
      <c r="A35" s="7">
        <v>210063</v>
      </c>
      <c r="B35" s="3" t="s">
        <v>45</v>
      </c>
      <c r="C35" s="8">
        <v>469.16</v>
      </c>
      <c r="D35" s="9" t="s">
        <v>11</v>
      </c>
      <c r="E35" s="9">
        <v>312</v>
      </c>
      <c r="F35" s="9">
        <v>454</v>
      </c>
      <c r="G35" s="9">
        <f t="shared" si="0"/>
        <v>766</v>
      </c>
      <c r="H35" s="10">
        <f t="shared" si="1"/>
        <v>380775.72749999998</v>
      </c>
      <c r="I35" s="9"/>
      <c r="J35" s="9"/>
    </row>
    <row r="36" spans="1:10" ht="15.75" customHeight="1" x14ac:dyDescent="0.2">
      <c r="A36" s="7">
        <v>210002</v>
      </c>
      <c r="B36" s="3" t="s">
        <v>46</v>
      </c>
      <c r="C36" s="14">
        <v>485.9</v>
      </c>
      <c r="D36" s="15" t="s">
        <v>12</v>
      </c>
      <c r="E36" s="15">
        <v>310</v>
      </c>
      <c r="F36" s="13">
        <v>192</v>
      </c>
      <c r="G36" s="9">
        <f t="shared" si="0"/>
        <v>192</v>
      </c>
      <c r="H36" s="10">
        <f t="shared" si="1"/>
        <v>95442.479999999981</v>
      </c>
      <c r="I36" s="9"/>
      <c r="J36" s="9"/>
    </row>
    <row r="37" spans="1:10" ht="15.75" customHeight="1" x14ac:dyDescent="0.2">
      <c r="A37" s="7">
        <v>210049</v>
      </c>
      <c r="B37" s="3" t="s">
        <v>47</v>
      </c>
      <c r="C37" s="8">
        <v>469.16</v>
      </c>
      <c r="D37" s="9" t="s">
        <v>11</v>
      </c>
      <c r="E37" s="9">
        <v>283</v>
      </c>
      <c r="F37" s="9">
        <v>332</v>
      </c>
      <c r="G37" s="9">
        <f t="shared" si="0"/>
        <v>615</v>
      </c>
      <c r="H37" s="10">
        <f t="shared" si="1"/>
        <v>305714.19374999998</v>
      </c>
      <c r="I37" s="9"/>
      <c r="J37" s="9"/>
    </row>
    <row r="38" spans="1:10" ht="15.75" customHeight="1" x14ac:dyDescent="0.2">
      <c r="A38" s="7">
        <v>210027</v>
      </c>
      <c r="B38" s="3" t="s">
        <v>48</v>
      </c>
      <c r="C38" s="8">
        <v>511.16</v>
      </c>
      <c r="D38" s="9" t="s">
        <v>12</v>
      </c>
      <c r="E38" s="9">
        <v>112</v>
      </c>
      <c r="F38" s="9">
        <v>152</v>
      </c>
      <c r="G38" s="9">
        <f t="shared" si="0"/>
        <v>152</v>
      </c>
      <c r="H38" s="10">
        <f t="shared" si="1"/>
        <v>75558.62999999999</v>
      </c>
      <c r="I38" s="9"/>
      <c r="J38" s="9"/>
    </row>
    <row r="39" spans="1:10" ht="15.75" customHeight="1" x14ac:dyDescent="0.2">
      <c r="C39" s="16">
        <v>497.09624999999994</v>
      </c>
      <c r="D39" s="13"/>
      <c r="G39" s="9" t="s">
        <v>1</v>
      </c>
      <c r="H39" s="17">
        <f>SUM(H7:H38)</f>
        <v>8156852.3662499981</v>
      </c>
    </row>
    <row r="40" spans="1:10" ht="15.75" customHeight="1" x14ac:dyDescent="0.2"/>
    <row r="41" spans="1:10" ht="15.75" customHeight="1" x14ac:dyDescent="0.2">
      <c r="A41" s="18" t="s">
        <v>1</v>
      </c>
      <c r="H41" s="18" t="s">
        <v>1</v>
      </c>
    </row>
    <row r="42" spans="1:10" ht="15.75" customHeight="1" x14ac:dyDescent="0.2">
      <c r="A42" s="18" t="s">
        <v>1</v>
      </c>
      <c r="H42" s="19"/>
    </row>
    <row r="43" spans="1:10" ht="15.75" customHeight="1" x14ac:dyDescent="0.2">
      <c r="A43" s="18" t="s">
        <v>1</v>
      </c>
      <c r="H43" s="20"/>
    </row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4E2E14-2300-4BC0-9F0B-00ABA7A9FC6A}"/>
</file>

<file path=customXml/itemProps2.xml><?xml version="1.0" encoding="utf-8"?>
<ds:datastoreItem xmlns:ds="http://schemas.openxmlformats.org/officeDocument/2006/customXml" ds:itemID="{24A02546-5395-49C8-B325-2807F3823D9B}"/>
</file>

<file path=customXml/itemProps3.xml><?xml version="1.0" encoding="utf-8"?>
<ds:datastoreItem xmlns:ds="http://schemas.openxmlformats.org/officeDocument/2006/customXml" ds:itemID="{66CFEA56-020E-4BC2-B271-DC3BD4B2B2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Joyce</dc:creator>
  <cp:lastModifiedBy>Daniela Tamayo</cp:lastModifiedBy>
  <dcterms:created xsi:type="dcterms:W3CDTF">2025-12-16T14:27:10Z</dcterms:created>
  <dcterms:modified xsi:type="dcterms:W3CDTF">2026-01-29T14:44:06Z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