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hurmann\Documents\Pop Health\NSP II\"/>
    </mc:Choice>
  </mc:AlternateContent>
  <xr:revisionPtr revIDLastSave="0" documentId="8_{5355C148-3906-47BD-90B3-8C1377B6A301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NSP1 FY 2026 Funding" sheetId="4" r:id="rId1"/>
  </sheets>
  <definedNames>
    <definedName name="_xlnm._FilterDatabase" localSheetId="0" hidden="1">'NSP1 FY 2026 Funding'!$A$3:$F$63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4" l="1"/>
  <c r="F5" i="4" s="1"/>
  <c r="D62" i="4" l="1"/>
  <c r="E61" i="4"/>
  <c r="F61" i="4" s="1"/>
  <c r="E60" i="4"/>
  <c r="F60" i="4" s="1"/>
  <c r="E28" i="4"/>
  <c r="F28" i="4" s="1"/>
  <c r="E4" i="4"/>
  <c r="E62" i="4" l="1"/>
  <c r="F62" i="4" s="1"/>
  <c r="E59" i="4"/>
  <c r="F59" i="4" s="1"/>
  <c r="E8" i="4"/>
  <c r="F8" i="4" s="1"/>
  <c r="E12" i="4"/>
  <c r="F12" i="4" s="1"/>
  <c r="E53" i="4"/>
  <c r="F53" i="4" s="1"/>
  <c r="E55" i="4"/>
  <c r="F55" i="4" s="1"/>
  <c r="E58" i="4"/>
  <c r="F58" i="4" s="1"/>
  <c r="E57" i="4"/>
  <c r="F57" i="4" s="1"/>
  <c r="E56" i="4"/>
  <c r="F56" i="4" s="1"/>
  <c r="E44" i="4"/>
  <c r="F44" i="4" s="1"/>
  <c r="E46" i="4"/>
  <c r="F46" i="4" s="1"/>
  <c r="E45" i="4"/>
  <c r="F45" i="4" s="1"/>
  <c r="E52" i="4"/>
  <c r="F52" i="4" s="1"/>
  <c r="E51" i="4"/>
  <c r="F51" i="4" s="1"/>
  <c r="E50" i="4"/>
  <c r="F50" i="4" s="1"/>
  <c r="E49" i="4"/>
  <c r="F49" i="4" s="1"/>
  <c r="E48" i="4"/>
  <c r="F48" i="4" s="1"/>
  <c r="E47" i="4"/>
  <c r="F47" i="4" s="1"/>
  <c r="E43" i="4"/>
  <c r="F43" i="4" s="1"/>
  <c r="E54" i="4"/>
  <c r="F54" i="4" s="1"/>
  <c r="E22" i="4"/>
  <c r="F22" i="4" s="1"/>
  <c r="E27" i="4"/>
  <c r="F27" i="4" s="1"/>
  <c r="E42" i="4"/>
  <c r="F42" i="4" s="1"/>
  <c r="E6" i="4"/>
  <c r="F6" i="4" s="1"/>
  <c r="E41" i="4"/>
  <c r="F41" i="4" s="1"/>
  <c r="E40" i="4"/>
  <c r="F40" i="4" s="1"/>
  <c r="E26" i="4"/>
  <c r="F26" i="4" s="1"/>
  <c r="E38" i="4"/>
  <c r="F38" i="4" s="1"/>
  <c r="E37" i="4"/>
  <c r="F37" i="4" s="1"/>
  <c r="E36" i="4"/>
  <c r="F36" i="4" s="1"/>
  <c r="E35" i="4"/>
  <c r="F35" i="4" s="1"/>
  <c r="E34" i="4"/>
  <c r="F34" i="4" s="1"/>
  <c r="E33" i="4"/>
  <c r="F33" i="4" s="1"/>
  <c r="E32" i="4"/>
  <c r="F32" i="4" s="1"/>
  <c r="E31" i="4"/>
  <c r="F31" i="4" s="1"/>
  <c r="E30" i="4"/>
  <c r="F30" i="4" s="1"/>
  <c r="E29" i="4"/>
  <c r="F29" i="4" s="1"/>
  <c r="E39" i="4"/>
  <c r="F39" i="4" s="1"/>
  <c r="E25" i="4"/>
  <c r="F25" i="4" s="1"/>
  <c r="E20" i="4"/>
  <c r="F20" i="4" s="1"/>
  <c r="E19" i="4"/>
  <c r="F19" i="4" s="1"/>
  <c r="E21" i="4"/>
  <c r="F21" i="4" s="1"/>
  <c r="E17" i="4"/>
  <c r="F17" i="4" s="1"/>
  <c r="E18" i="4"/>
  <c r="F18" i="4" s="1"/>
  <c r="E15" i="4"/>
  <c r="F15" i="4" s="1"/>
  <c r="E16" i="4"/>
  <c r="F16" i="4" s="1"/>
  <c r="E14" i="4"/>
  <c r="F14" i="4" s="1"/>
  <c r="E7" i="4"/>
  <c r="F7" i="4" s="1"/>
  <c r="E13" i="4"/>
  <c r="F13" i="4" s="1"/>
  <c r="E23" i="4"/>
  <c r="F23" i="4" s="1"/>
  <c r="E11" i="4"/>
  <c r="F11" i="4" s="1"/>
  <c r="E24" i="4"/>
  <c r="F24" i="4" s="1"/>
  <c r="E10" i="4"/>
  <c r="F10" i="4" s="1"/>
  <c r="E9" i="4"/>
  <c r="F9" i="4" s="1"/>
  <c r="F4" i="4"/>
</calcChain>
</file>

<file path=xl/sharedStrings.xml><?xml version="1.0" encoding="utf-8"?>
<sst xmlns="http://schemas.openxmlformats.org/spreadsheetml/2006/main" count="71" uniqueCount="71">
  <si>
    <t>Meritus Medical Center</t>
  </si>
  <si>
    <t xml:space="preserve">University of Maryland Medical Center                 </t>
  </si>
  <si>
    <t xml:space="preserve">Holy Cross Hospital                  </t>
  </si>
  <si>
    <t xml:space="preserve">Mercy Medical Center                </t>
  </si>
  <si>
    <t xml:space="preserve">Johns Hopkins Hospital                 </t>
  </si>
  <si>
    <t xml:space="preserve">UM Shore Medical Center at Dorchester        </t>
  </si>
  <si>
    <t xml:space="preserve">Saint Agnes Hospital                  </t>
  </si>
  <si>
    <t xml:space="preserve">MedStar Franklin Square Hospital             </t>
  </si>
  <si>
    <t xml:space="preserve">Garrett County Memorial Hospital               </t>
  </si>
  <si>
    <t xml:space="preserve">MedStar Montgomery General Hospital           </t>
  </si>
  <si>
    <t xml:space="preserve">Peninsula Regional Hospital           </t>
  </si>
  <si>
    <t xml:space="preserve">Anne Arundel Medical Center                 </t>
  </si>
  <si>
    <t xml:space="preserve">MedStar Union Memorial Hospital               </t>
  </si>
  <si>
    <t xml:space="preserve">MedStar Saint Mary's Hospital                  </t>
  </si>
  <si>
    <t xml:space="preserve">Johns Hopkins Bayview Medical Center        </t>
  </si>
  <si>
    <t xml:space="preserve">UM Shore Medical Center at Chestertown              </t>
  </si>
  <si>
    <t xml:space="preserve">MedStar Harbor Hospital Center              </t>
  </si>
  <si>
    <t xml:space="preserve">UM Charles Regional Medical Center                </t>
  </si>
  <si>
    <t xml:space="preserve">UM Shore Medical Center at Easton            </t>
  </si>
  <si>
    <t xml:space="preserve">G.B.M.C                       </t>
  </si>
  <si>
    <t xml:space="preserve">Upper Chesapeake Medical Center             </t>
  </si>
  <si>
    <t xml:space="preserve">Doctors Community Hospital       </t>
  </si>
  <si>
    <t xml:space="preserve">Atlantic General Hospital                 </t>
  </si>
  <si>
    <t xml:space="preserve">UM Rehab &amp; Ortho Institute                       </t>
  </si>
  <si>
    <t xml:space="preserve">MedStar Good Samaritan Hospital               </t>
  </si>
  <si>
    <t>Sheppard Pratt</t>
  </si>
  <si>
    <t>Mt. Washington</t>
  </si>
  <si>
    <t xml:space="preserve">University MIEMSS             </t>
  </si>
  <si>
    <t>Max Allowance</t>
  </si>
  <si>
    <t>Hospital</t>
  </si>
  <si>
    <t>Patient Revenue*</t>
  </si>
  <si>
    <t>0.1% of Patient Rev</t>
  </si>
  <si>
    <t xml:space="preserve">Holy Cross Hospital- Germantown             </t>
  </si>
  <si>
    <t>UM-Queen Anne's ED</t>
  </si>
  <si>
    <t xml:space="preserve">Total </t>
  </si>
  <si>
    <t>Approved</t>
  </si>
  <si>
    <t xml:space="preserve">UM Prince George's Hospital Center               </t>
  </si>
  <si>
    <t>UM Bowie</t>
  </si>
  <si>
    <t xml:space="preserve">Adventist HealthCare White Oak Medical Center          </t>
  </si>
  <si>
    <t xml:space="preserve">Calvert Health Medical Center            </t>
  </si>
  <si>
    <t xml:space="preserve">Christiana Care, Union Hospital               </t>
  </si>
  <si>
    <t xml:space="preserve">Frederick Health Hospital          </t>
  </si>
  <si>
    <t xml:space="preserve">Johns Hopkins Howard County General Hospital                </t>
  </si>
  <si>
    <t xml:space="preserve">Johns HopkinsSuburban Hospital                    </t>
  </si>
  <si>
    <t xml:space="preserve">LifeBridge Carroll Hospital              </t>
  </si>
  <si>
    <t>LifeBridge Levindale Hospital</t>
  </si>
  <si>
    <t xml:space="preserve">LifeBridge Northwest Hospital Center                    </t>
  </si>
  <si>
    <t xml:space="preserve">LifeBridge Sinai Hospital                   </t>
  </si>
  <si>
    <t>MedStar Southern Maryland</t>
  </si>
  <si>
    <t xml:space="preserve">Peninsula McCready Hospital                     </t>
  </si>
  <si>
    <t xml:space="preserve">UM Laurel Medical Center           </t>
  </si>
  <si>
    <t xml:space="preserve">UM Saint Joseph Medical Center       </t>
  </si>
  <si>
    <t>UM-Baltimore Washington Medical Center</t>
  </si>
  <si>
    <t>UM-Harford Memorial Hospital</t>
  </si>
  <si>
    <t>UMMC Midtown Medical Center</t>
  </si>
  <si>
    <t>UPMC Western Maryland Hospital</t>
  </si>
  <si>
    <t xml:space="preserve">Adventist HealthCare Shady Grove  Medical Center       </t>
  </si>
  <si>
    <t xml:space="preserve">LifeBridge Grace Medical Center        </t>
  </si>
  <si>
    <t xml:space="preserve">Adventist HealthCare Fort Washington Medical Center               </t>
  </si>
  <si>
    <t>Adventist HealthCare Rehabilitation</t>
  </si>
  <si>
    <t>McNew Family Med Cntr</t>
  </si>
  <si>
    <t>Long HospID</t>
  </si>
  <si>
    <t>Short HospID</t>
  </si>
  <si>
    <t>Gross FY2025</t>
  </si>
  <si>
    <t>FY2025 Funding</t>
  </si>
  <si>
    <t>NSP I Funding FY2026</t>
  </si>
  <si>
    <t>State Fiscal Year 2026- : July 2025 - June 2026</t>
  </si>
  <si>
    <t>*Data: 2024 Financial Disclosure Report</t>
  </si>
  <si>
    <t>Brook Lane</t>
  </si>
  <si>
    <t>UMMS- Upper Chesapeake BHP</t>
  </si>
  <si>
    <t>Adventist Germantown FSE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</si>
</sst>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&quot;$&quot;#,##0"/>
    <numFmt numFmtId="166" formatCode="_(&quot;$&quot;* #,##0_);_(&quot;$&quot;* \(#,##0\);_(&quot;$&quot;* &quot;-&quot;??_);_(@_)"/>
    <numFmt numFmtId="167" formatCode="&quot;$&quot;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24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25" fillId="7" borderId="7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7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28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9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3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31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3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3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19" fillId="0" borderId="0">
      <alignment vertical="top"/>
    </xf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4" fillId="6" borderId="5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0" xfId="0" applyBorder="1"/>
    <xf numFmtId="164" fontId="16" fillId="0" borderId="10" xfId="0" applyNumberFormat="1" applyFont="1" applyBorder="1" applyAlignment="1">
      <alignment horizontal="center"/>
    </xf>
    <xf numFmtId="7" fontId="16" fillId="0" borderId="10" xfId="146" applyNumberFormat="1" applyFont="1" applyBorder="1" applyAlignment="1">
      <alignment horizontal="center"/>
    </xf>
    <xf numFmtId="11" fontId="37" fillId="0" borderId="10" xfId="0" applyNumberFormat="1" applyFont="1" applyBorder="1" applyAlignment="1">
      <alignment horizontal="center"/>
    </xf>
    <xf numFmtId="164" fontId="37" fillId="0" borderId="10" xfId="0" applyNumberFormat="1" applyFont="1" applyBorder="1" applyAlignment="1">
      <alignment horizontal="center"/>
    </xf>
    <xf numFmtId="7" fontId="37" fillId="0" borderId="10" xfId="146" applyNumberFormat="1" applyFont="1" applyBorder="1" applyAlignment="1">
      <alignment horizontal="center"/>
    </xf>
    <xf numFmtId="11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0" xfId="146" applyNumberFormat="1" applyFont="1" applyFill="1" applyBorder="1" applyAlignment="1">
      <alignment horizontal="center"/>
    </xf>
    <xf numFmtId="164" fontId="0" fillId="0" borderId="11" xfId="0" applyNumberFormat="1" applyBorder="1"/>
    <xf numFmtId="0" fontId="38" fillId="0" borderId="10" xfId="0" applyFont="1" applyBorder="1" applyAlignment="1">
      <alignment horizontal="center"/>
    </xf>
    <xf numFmtId="0" fontId="39" fillId="0" borderId="0" xfId="0" applyFont="1"/>
    <xf numFmtId="166" fontId="0" fillId="0" borderId="0" xfId="146" applyNumberFormat="1" applyFont="1"/>
    <xf numFmtId="166" fontId="0" fillId="0" borderId="12" xfId="146" applyNumberFormat="1" applyFont="1" applyBorder="1"/>
    <xf numFmtId="166" fontId="0" fillId="0" borderId="0" xfId="146" applyNumberFormat="1" applyFont="1" applyBorder="1"/>
    <xf numFmtId="165" fontId="0" fillId="0" borderId="0" xfId="0" applyNumberFormat="1"/>
    <xf numFmtId="167" fontId="0" fillId="0" borderId="0" xfId="0" applyNumberFormat="1"/>
    <xf numFmtId="0" fontId="39" fillId="33" borderId="0" xfId="0" applyFont="1" applyFill="1"/>
    <xf numFmtId="11" fontId="39" fillId="34" borderId="10" xfId="0" applyNumberFormat="1" applyFont="1" applyFill="1" applyBorder="1"/>
    <xf numFmtId="0" fontId="40" fillId="34" borderId="10" xfId="0" applyFont="1" applyFill="1" applyBorder="1"/>
    <xf numFmtId="0" fontId="16" fillId="0" borderId="10" xfId="0" applyFont="1" applyBorder="1"/>
    <xf numFmtId="165" fontId="0" fillId="34" borderId="10" xfId="146" applyNumberFormat="1" applyFont="1" applyFill="1" applyBorder="1" applyAlignment="1">
      <alignment horizontal="center"/>
    </xf>
    <xf numFmtId="0" fontId="0" fillId="34" borderId="10" xfId="0" applyFill="1" applyBorder="1"/>
    <xf numFmtId="165" fontId="0" fillId="34" borderId="10" xfId="0" applyNumberFormat="1" applyFill="1" applyBorder="1" applyAlignment="1">
      <alignment horizontal="center"/>
    </xf>
    <xf numFmtId="0" fontId="39" fillId="34" borderId="10" xfId="0" applyFont="1" applyFill="1" applyBorder="1"/>
    <xf numFmtId="0" fontId="0" fillId="34" borderId="0" xfId="0" applyFill="1"/>
  </cellXfs>
  <cellStyles count="147">
    <cellStyle name="20% - Accent1 2" xfId="3" xr:uid="{00000000-0005-0000-0000-000000000000}"/>
    <cellStyle name="20% - Accent1 3" xfId="4" xr:uid="{00000000-0005-0000-0000-000001000000}"/>
    <cellStyle name="20% - Accent1 4" xfId="5" xr:uid="{00000000-0005-0000-0000-000002000000}"/>
    <cellStyle name="20% - Accent2 2" xfId="6" xr:uid="{00000000-0005-0000-0000-000003000000}"/>
    <cellStyle name="20% - Accent2 3" xfId="7" xr:uid="{00000000-0005-0000-0000-000004000000}"/>
    <cellStyle name="20% - Accent2 4" xfId="8" xr:uid="{00000000-0005-0000-0000-000005000000}"/>
    <cellStyle name="20% - Accent3 2" xfId="9" xr:uid="{00000000-0005-0000-0000-000006000000}"/>
    <cellStyle name="20% - Accent3 3" xfId="10" xr:uid="{00000000-0005-0000-0000-000007000000}"/>
    <cellStyle name="20% - Accent3 4" xfId="11" xr:uid="{00000000-0005-0000-0000-000008000000}"/>
    <cellStyle name="20% - Accent4 2" xfId="12" xr:uid="{00000000-0005-0000-0000-000009000000}"/>
    <cellStyle name="20% - Accent4 3" xfId="13" xr:uid="{00000000-0005-0000-0000-00000A000000}"/>
    <cellStyle name="20% - Accent4 4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5 4" xfId="17" xr:uid="{00000000-0005-0000-0000-00000E000000}"/>
    <cellStyle name="20% - Accent6 2" xfId="18" xr:uid="{00000000-0005-0000-0000-00000F000000}"/>
    <cellStyle name="20% - Accent6 3" xfId="19" xr:uid="{00000000-0005-0000-0000-000010000000}"/>
    <cellStyle name="20% - Accent6 4" xfId="20" xr:uid="{00000000-0005-0000-0000-000011000000}"/>
    <cellStyle name="40% - Accent1 2" xfId="21" xr:uid="{00000000-0005-0000-0000-000012000000}"/>
    <cellStyle name="40% - Accent1 3" xfId="22" xr:uid="{00000000-0005-0000-0000-000013000000}"/>
    <cellStyle name="40% - Accent1 4" xfId="23" xr:uid="{00000000-0005-0000-0000-000014000000}"/>
    <cellStyle name="40% - Accent2 2" xfId="24" xr:uid="{00000000-0005-0000-0000-000015000000}"/>
    <cellStyle name="40% - Accent2 3" xfId="25" xr:uid="{00000000-0005-0000-0000-000016000000}"/>
    <cellStyle name="40% - Accent2 4" xfId="26" xr:uid="{00000000-0005-0000-0000-000017000000}"/>
    <cellStyle name="40% - Accent3 2" xfId="27" xr:uid="{00000000-0005-0000-0000-000018000000}"/>
    <cellStyle name="40% - Accent3 3" xfId="28" xr:uid="{00000000-0005-0000-0000-000019000000}"/>
    <cellStyle name="40% - Accent3 4" xfId="29" xr:uid="{00000000-0005-0000-0000-00001A000000}"/>
    <cellStyle name="40% - Accent4 2" xfId="30" xr:uid="{00000000-0005-0000-0000-00001B000000}"/>
    <cellStyle name="40% - Accent4 3" xfId="31" xr:uid="{00000000-0005-0000-0000-00001C000000}"/>
    <cellStyle name="40% - Accent4 4" xfId="32" xr:uid="{00000000-0005-0000-0000-00001D000000}"/>
    <cellStyle name="40% - Accent5 2" xfId="33" xr:uid="{00000000-0005-0000-0000-00001E000000}"/>
    <cellStyle name="40% - Accent5 3" xfId="34" xr:uid="{00000000-0005-0000-0000-00001F000000}"/>
    <cellStyle name="40% - Accent5 4" xfId="35" xr:uid="{00000000-0005-0000-0000-000020000000}"/>
    <cellStyle name="40% - Accent6 2" xfId="36" xr:uid="{00000000-0005-0000-0000-000021000000}"/>
    <cellStyle name="40% - Accent6 3" xfId="37" xr:uid="{00000000-0005-0000-0000-000022000000}"/>
    <cellStyle name="40% - Accent6 4" xfId="38" xr:uid="{00000000-0005-0000-0000-000023000000}"/>
    <cellStyle name="60% - Accent1 2" xfId="39" xr:uid="{00000000-0005-0000-0000-000024000000}"/>
    <cellStyle name="60% - Accent1 3" xfId="40" xr:uid="{00000000-0005-0000-0000-000025000000}"/>
    <cellStyle name="60% - Accent1 4" xfId="41" xr:uid="{00000000-0005-0000-0000-000026000000}"/>
    <cellStyle name="60% - Accent2 2" xfId="42" xr:uid="{00000000-0005-0000-0000-000027000000}"/>
    <cellStyle name="60% - Accent2 3" xfId="43" xr:uid="{00000000-0005-0000-0000-000028000000}"/>
    <cellStyle name="60% - Accent2 4" xfId="44" xr:uid="{00000000-0005-0000-0000-000029000000}"/>
    <cellStyle name="60% - Accent3 2" xfId="45" xr:uid="{00000000-0005-0000-0000-00002A000000}"/>
    <cellStyle name="60% - Accent3 3" xfId="46" xr:uid="{00000000-0005-0000-0000-00002B000000}"/>
    <cellStyle name="60% - Accent3 4" xfId="47" xr:uid="{00000000-0005-0000-0000-00002C000000}"/>
    <cellStyle name="60% - Accent4 2" xfId="48" xr:uid="{00000000-0005-0000-0000-00002D000000}"/>
    <cellStyle name="60% - Accent4 3" xfId="49" xr:uid="{00000000-0005-0000-0000-00002E000000}"/>
    <cellStyle name="60% - Accent4 4" xfId="50" xr:uid="{00000000-0005-0000-0000-00002F000000}"/>
    <cellStyle name="60% - Accent5 2" xfId="51" xr:uid="{00000000-0005-0000-0000-000030000000}"/>
    <cellStyle name="60% - Accent5 3" xfId="52" xr:uid="{00000000-0005-0000-0000-000031000000}"/>
    <cellStyle name="60% - Accent5 4" xfId="53" xr:uid="{00000000-0005-0000-0000-000032000000}"/>
    <cellStyle name="60% - Accent6 2" xfId="54" xr:uid="{00000000-0005-0000-0000-000033000000}"/>
    <cellStyle name="60% - Accent6 3" xfId="55" xr:uid="{00000000-0005-0000-0000-000034000000}"/>
    <cellStyle name="60% - Accent6 4" xfId="56" xr:uid="{00000000-0005-0000-0000-000035000000}"/>
    <cellStyle name="Accent1 2" xfId="57" xr:uid="{00000000-0005-0000-0000-000036000000}"/>
    <cellStyle name="Accent1 3" xfId="58" xr:uid="{00000000-0005-0000-0000-000037000000}"/>
    <cellStyle name="Accent1 4" xfId="59" xr:uid="{00000000-0005-0000-0000-000038000000}"/>
    <cellStyle name="Accent2 2" xfId="60" xr:uid="{00000000-0005-0000-0000-000039000000}"/>
    <cellStyle name="Accent2 3" xfId="61" xr:uid="{00000000-0005-0000-0000-00003A000000}"/>
    <cellStyle name="Accent2 4" xfId="62" xr:uid="{00000000-0005-0000-0000-00003B000000}"/>
    <cellStyle name="Accent3 2" xfId="63" xr:uid="{00000000-0005-0000-0000-00003C000000}"/>
    <cellStyle name="Accent3 3" xfId="64" xr:uid="{00000000-0005-0000-0000-00003D000000}"/>
    <cellStyle name="Accent3 4" xfId="65" xr:uid="{00000000-0005-0000-0000-00003E000000}"/>
    <cellStyle name="Accent4 2" xfId="66" xr:uid="{00000000-0005-0000-0000-00003F000000}"/>
    <cellStyle name="Accent4 3" xfId="67" xr:uid="{00000000-0005-0000-0000-000040000000}"/>
    <cellStyle name="Accent4 4" xfId="68" xr:uid="{00000000-0005-0000-0000-000041000000}"/>
    <cellStyle name="Accent5 2" xfId="69" xr:uid="{00000000-0005-0000-0000-000042000000}"/>
    <cellStyle name="Accent5 3" xfId="70" xr:uid="{00000000-0005-0000-0000-000043000000}"/>
    <cellStyle name="Accent5 4" xfId="71" xr:uid="{00000000-0005-0000-0000-000044000000}"/>
    <cellStyle name="Accent6 2" xfId="72" xr:uid="{00000000-0005-0000-0000-000045000000}"/>
    <cellStyle name="Accent6 3" xfId="73" xr:uid="{00000000-0005-0000-0000-000046000000}"/>
    <cellStyle name="Accent6 4" xfId="74" xr:uid="{00000000-0005-0000-0000-000047000000}"/>
    <cellStyle name="Bad 2" xfId="75" xr:uid="{00000000-0005-0000-0000-000048000000}"/>
    <cellStyle name="Bad 3" xfId="76" xr:uid="{00000000-0005-0000-0000-000049000000}"/>
    <cellStyle name="Bad 4" xfId="77" xr:uid="{00000000-0005-0000-0000-00004A000000}"/>
    <cellStyle name="Calculation 2" xfId="78" xr:uid="{00000000-0005-0000-0000-00004B000000}"/>
    <cellStyle name="Calculation 3" xfId="79" xr:uid="{00000000-0005-0000-0000-00004C000000}"/>
    <cellStyle name="Calculation 4" xfId="80" xr:uid="{00000000-0005-0000-0000-00004D000000}"/>
    <cellStyle name="Check Cell 2" xfId="81" xr:uid="{00000000-0005-0000-0000-00004E000000}"/>
    <cellStyle name="Check Cell 3" xfId="82" xr:uid="{00000000-0005-0000-0000-00004F000000}"/>
    <cellStyle name="Check Cell 4" xfId="83" xr:uid="{00000000-0005-0000-0000-000050000000}"/>
    <cellStyle name="Comma 2" xfId="84" xr:uid="{00000000-0005-0000-0000-000051000000}"/>
    <cellStyle name="Comma 3" xfId="85" xr:uid="{00000000-0005-0000-0000-000052000000}"/>
    <cellStyle name="Comma 3 2" xfId="86" xr:uid="{00000000-0005-0000-0000-000053000000}"/>
    <cellStyle name="Comma 3 3" xfId="87" xr:uid="{00000000-0005-0000-0000-000054000000}"/>
    <cellStyle name="Comma 4" xfId="88" xr:uid="{00000000-0005-0000-0000-000055000000}"/>
    <cellStyle name="Comma 5" xfId="89" xr:uid="{00000000-0005-0000-0000-000056000000}"/>
    <cellStyle name="Comma 6" xfId="90" xr:uid="{00000000-0005-0000-0000-000057000000}"/>
    <cellStyle name="Comma 7" xfId="91" xr:uid="{00000000-0005-0000-0000-000058000000}"/>
    <cellStyle name="Currency" xfId="146" builtinId="4"/>
    <cellStyle name="Currency 2" xfId="92" xr:uid="{00000000-0005-0000-0000-00005A000000}"/>
    <cellStyle name="Currency 2 2" xfId="93" xr:uid="{00000000-0005-0000-0000-00005B000000}"/>
    <cellStyle name="Currency 2 3" xfId="94" xr:uid="{00000000-0005-0000-0000-00005C000000}"/>
    <cellStyle name="Currency 3" xfId="95" xr:uid="{00000000-0005-0000-0000-00005D000000}"/>
    <cellStyle name="Currency 4" xfId="96" xr:uid="{00000000-0005-0000-0000-00005E000000}"/>
    <cellStyle name="Explanatory Text 2" xfId="97" xr:uid="{00000000-0005-0000-0000-00005F000000}"/>
    <cellStyle name="Explanatory Text 3" xfId="98" xr:uid="{00000000-0005-0000-0000-000060000000}"/>
    <cellStyle name="Explanatory Text 4" xfId="99" xr:uid="{00000000-0005-0000-0000-000061000000}"/>
    <cellStyle name="Good 2" xfId="100" xr:uid="{00000000-0005-0000-0000-000062000000}"/>
    <cellStyle name="Good 3" xfId="101" xr:uid="{00000000-0005-0000-0000-000063000000}"/>
    <cellStyle name="Good 4" xfId="102" xr:uid="{00000000-0005-0000-0000-000064000000}"/>
    <cellStyle name="Heading 1 2" xfId="103" xr:uid="{00000000-0005-0000-0000-000065000000}"/>
    <cellStyle name="Heading 1 3" xfId="104" xr:uid="{00000000-0005-0000-0000-000066000000}"/>
    <cellStyle name="Heading 1 4" xfId="105" xr:uid="{00000000-0005-0000-0000-000067000000}"/>
    <cellStyle name="Heading 2 2" xfId="106" xr:uid="{00000000-0005-0000-0000-000068000000}"/>
    <cellStyle name="Heading 2 3" xfId="107" xr:uid="{00000000-0005-0000-0000-000069000000}"/>
    <cellStyle name="Heading 2 4" xfId="108" xr:uid="{00000000-0005-0000-0000-00006A000000}"/>
    <cellStyle name="Heading 3 2" xfId="109" xr:uid="{00000000-0005-0000-0000-00006B000000}"/>
    <cellStyle name="Heading 3 3" xfId="110" xr:uid="{00000000-0005-0000-0000-00006C000000}"/>
    <cellStyle name="Heading 3 4" xfId="111" xr:uid="{00000000-0005-0000-0000-00006D000000}"/>
    <cellStyle name="Heading 4 2" xfId="112" xr:uid="{00000000-0005-0000-0000-00006E000000}"/>
    <cellStyle name="Heading 4 3" xfId="113" xr:uid="{00000000-0005-0000-0000-00006F000000}"/>
    <cellStyle name="Heading 4 4" xfId="114" xr:uid="{00000000-0005-0000-0000-000070000000}"/>
    <cellStyle name="Input 2" xfId="115" xr:uid="{00000000-0005-0000-0000-000071000000}"/>
    <cellStyle name="Input 3" xfId="116" xr:uid="{00000000-0005-0000-0000-000072000000}"/>
    <cellStyle name="Input 4" xfId="117" xr:uid="{00000000-0005-0000-0000-000073000000}"/>
    <cellStyle name="Linked Cell 2" xfId="118" xr:uid="{00000000-0005-0000-0000-000074000000}"/>
    <cellStyle name="Linked Cell 3" xfId="119" xr:uid="{00000000-0005-0000-0000-000075000000}"/>
    <cellStyle name="Linked Cell 4" xfId="120" xr:uid="{00000000-0005-0000-0000-000076000000}"/>
    <cellStyle name="Neutral 2" xfId="121" xr:uid="{00000000-0005-0000-0000-000077000000}"/>
    <cellStyle name="Neutral 3" xfId="122" xr:uid="{00000000-0005-0000-0000-000078000000}"/>
    <cellStyle name="Neutral 4" xfId="123" xr:uid="{00000000-0005-0000-0000-000079000000}"/>
    <cellStyle name="Normal" xfId="0" builtinId="0"/>
    <cellStyle name="Normal 2" xfId="124" xr:uid="{00000000-0005-0000-0000-00007B000000}"/>
    <cellStyle name="Normal 2 2" xfId="125" xr:uid="{00000000-0005-0000-0000-00007C000000}"/>
    <cellStyle name="Normal 3" xfId="126" xr:uid="{00000000-0005-0000-0000-00007D000000}"/>
    <cellStyle name="Normal 3 2" xfId="127" xr:uid="{00000000-0005-0000-0000-00007E000000}"/>
    <cellStyle name="Normal 3 3" xfId="128" xr:uid="{00000000-0005-0000-0000-00007F000000}"/>
    <cellStyle name="Normal 3 4" xfId="129" xr:uid="{00000000-0005-0000-0000-000080000000}"/>
    <cellStyle name="Normal 4" xfId="130" xr:uid="{00000000-0005-0000-0000-000081000000}"/>
    <cellStyle name="Normal 5" xfId="131" xr:uid="{00000000-0005-0000-0000-000082000000}"/>
    <cellStyle name="Normal 6" xfId="132" xr:uid="{00000000-0005-0000-0000-000083000000}"/>
    <cellStyle name="Normal 7" xfId="133" xr:uid="{00000000-0005-0000-0000-000084000000}"/>
    <cellStyle name="Normal 8" xfId="2" xr:uid="{00000000-0005-0000-0000-000085000000}"/>
    <cellStyle name="Note 2" xfId="134" xr:uid="{00000000-0005-0000-0000-000086000000}"/>
    <cellStyle name="Note 3" xfId="135" xr:uid="{00000000-0005-0000-0000-000087000000}"/>
    <cellStyle name="Note 4" xfId="136" xr:uid="{00000000-0005-0000-0000-000088000000}"/>
    <cellStyle name="Output 2" xfId="137" xr:uid="{00000000-0005-0000-0000-000089000000}"/>
    <cellStyle name="Output 3" xfId="138" xr:uid="{00000000-0005-0000-0000-00008A000000}"/>
    <cellStyle name="Output 4" xfId="139" xr:uid="{00000000-0005-0000-0000-00008B000000}"/>
    <cellStyle name="Title" xfId="1" builtinId="15" customBuiltin="1"/>
    <cellStyle name="Total 2" xfId="140" xr:uid="{00000000-0005-0000-0000-00008D000000}"/>
    <cellStyle name="Total 3" xfId="141" xr:uid="{00000000-0005-0000-0000-00008E000000}"/>
    <cellStyle name="Total 4" xfId="142" xr:uid="{00000000-0005-0000-0000-00008F000000}"/>
    <cellStyle name="Warning Text 2" xfId="143" xr:uid="{00000000-0005-0000-0000-000090000000}"/>
    <cellStyle name="Warning Text 3" xfId="144" xr:uid="{00000000-0005-0000-0000-000091000000}"/>
    <cellStyle name="Warning Text 4" xfId="145" xr:uid="{00000000-0005-0000-0000-00009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1"/>
  <sheetViews>
    <sheetView tabSelected="1" zoomScaleNormal="100" workbookViewId="0">
      <selection activeCell="I16" sqref="I16"/>
    </sheetView>
  </sheetViews>
  <sheetFormatPr defaultRowHeight="15" x14ac:dyDescent="0.25"/>
  <cols>
    <col min="1" max="1" width="12" customWidth="1"/>
    <col min="2" max="2" width="13.42578125" customWidth="1"/>
    <col min="3" max="3" width="56.7109375" bestFit="1" customWidth="1"/>
    <col min="4" max="4" width="18.28515625" customWidth="1"/>
    <col min="5" max="5" width="18.42578125" customWidth="1"/>
    <col min="6" max="6" width="19.5703125" customWidth="1"/>
  </cols>
  <sheetData>
    <row r="1" spans="1:6" x14ac:dyDescent="0.25">
      <c r="A1" s="1"/>
      <c r="B1" s="1"/>
      <c r="C1" s="12" t="s">
        <v>65</v>
      </c>
      <c r="D1" s="11"/>
      <c r="E1" s="1"/>
    </row>
    <row r="2" spans="1:6" x14ac:dyDescent="0.25">
      <c r="A2" s="1"/>
      <c r="B2" s="1"/>
      <c r="C2" s="12" t="s">
        <v>66</v>
      </c>
      <c r="D2" s="2" t="s">
        <v>63</v>
      </c>
      <c r="E2" s="3" t="s">
        <v>28</v>
      </c>
      <c r="F2" s="8" t="s">
        <v>35</v>
      </c>
    </row>
    <row r="3" spans="1:6" x14ac:dyDescent="0.25">
      <c r="A3" s="22" t="s">
        <v>61</v>
      </c>
      <c r="B3" s="22" t="s">
        <v>62</v>
      </c>
      <c r="C3" s="4" t="s">
        <v>29</v>
      </c>
      <c r="D3" s="5" t="s">
        <v>30</v>
      </c>
      <c r="E3" s="6" t="s">
        <v>31</v>
      </c>
      <c r="F3" s="8" t="s">
        <v>64</v>
      </c>
    </row>
    <row r="4" spans="1:6" x14ac:dyDescent="0.25">
      <c r="A4" s="24"/>
      <c r="B4" s="24"/>
      <c r="C4" s="20" t="s">
        <v>59</v>
      </c>
      <c r="D4" s="23">
        <v>57855327</v>
      </c>
      <c r="E4" s="25">
        <f>D4*0.001</f>
        <v>57855.327000000005</v>
      </c>
      <c r="F4" s="25">
        <f>E4</f>
        <v>57855.327000000005</v>
      </c>
    </row>
    <row r="5" spans="1:6" x14ac:dyDescent="0.25">
      <c r="A5" s="24"/>
      <c r="B5" s="24"/>
      <c r="C5" s="20" t="s">
        <v>70</v>
      </c>
      <c r="D5" s="23">
        <v>19289700</v>
      </c>
      <c r="E5" s="25">
        <f>D5*0.001</f>
        <v>19289.7</v>
      </c>
      <c r="F5" s="25">
        <f>E5</f>
        <v>19289.7</v>
      </c>
    </row>
    <row r="6" spans="1:6" x14ac:dyDescent="0.25">
      <c r="A6" s="24">
        <v>210057</v>
      </c>
      <c r="B6" s="24">
        <v>5050</v>
      </c>
      <c r="C6" s="20" t="s">
        <v>56</v>
      </c>
      <c r="D6" s="23">
        <v>543190100</v>
      </c>
      <c r="E6" s="25">
        <f>D6*0.001</f>
        <v>543190.1</v>
      </c>
      <c r="F6" s="25">
        <f>E6</f>
        <v>543190.1</v>
      </c>
    </row>
    <row r="7" spans="1:6" x14ac:dyDescent="0.25">
      <c r="A7" s="24">
        <v>210060</v>
      </c>
      <c r="B7" s="24">
        <v>60</v>
      </c>
      <c r="C7" s="20" t="s">
        <v>58</v>
      </c>
      <c r="D7" s="23">
        <v>66193200</v>
      </c>
      <c r="E7" s="25">
        <f>D7*0.001</f>
        <v>66193.2</v>
      </c>
      <c r="F7" s="25">
        <f>E7</f>
        <v>66193.2</v>
      </c>
    </row>
    <row r="8" spans="1:6" x14ac:dyDescent="0.25">
      <c r="A8" s="24">
        <v>210016</v>
      </c>
      <c r="B8" s="24">
        <v>16</v>
      </c>
      <c r="C8" s="20" t="s">
        <v>38</v>
      </c>
      <c r="D8" s="23">
        <v>380198300</v>
      </c>
      <c r="E8" s="25">
        <f>D8*0.001</f>
        <v>380198.3</v>
      </c>
      <c r="F8" s="25">
        <f>E8</f>
        <v>380198.3</v>
      </c>
    </row>
    <row r="9" spans="1:6" x14ac:dyDescent="0.25">
      <c r="A9" s="24">
        <v>210023</v>
      </c>
      <c r="B9" s="24">
        <v>23</v>
      </c>
      <c r="C9" s="20" t="s">
        <v>11</v>
      </c>
      <c r="D9" s="23">
        <v>746989000</v>
      </c>
      <c r="E9" s="25">
        <f t="shared" ref="E9:E62" si="0">D9*0.001</f>
        <v>746989</v>
      </c>
      <c r="F9" s="25">
        <f t="shared" ref="F9:F62" si="1">E9</f>
        <v>746989</v>
      </c>
    </row>
    <row r="10" spans="1:6" x14ac:dyDescent="0.25">
      <c r="A10" s="24">
        <v>210061</v>
      </c>
      <c r="B10" s="24">
        <v>61</v>
      </c>
      <c r="C10" s="20" t="s">
        <v>22</v>
      </c>
      <c r="D10" s="23">
        <v>135629300</v>
      </c>
      <c r="E10" s="25">
        <f t="shared" si="0"/>
        <v>135629.29999999999</v>
      </c>
      <c r="F10" s="25">
        <f t="shared" si="1"/>
        <v>135629.29999999999</v>
      </c>
    </row>
    <row r="11" spans="1:6" x14ac:dyDescent="0.25">
      <c r="A11" s="24">
        <v>210039</v>
      </c>
      <c r="B11" s="24">
        <v>39</v>
      </c>
      <c r="C11" s="20" t="s">
        <v>39</v>
      </c>
      <c r="D11" s="23">
        <v>188719100</v>
      </c>
      <c r="E11" s="25">
        <f t="shared" ref="E11:E23" si="2">D11*0.001</f>
        <v>188719.1</v>
      </c>
      <c r="F11" s="25">
        <f t="shared" ref="F11:F23" si="3">E11</f>
        <v>188719.1</v>
      </c>
    </row>
    <row r="12" spans="1:6" x14ac:dyDescent="0.25">
      <c r="A12" s="24">
        <v>210032</v>
      </c>
      <c r="B12" s="24">
        <v>32</v>
      </c>
      <c r="C12" s="20" t="s">
        <v>40</v>
      </c>
      <c r="D12" s="23">
        <v>210598500</v>
      </c>
      <c r="E12" s="25">
        <f t="shared" si="2"/>
        <v>210598.5</v>
      </c>
      <c r="F12" s="25">
        <f t="shared" si="3"/>
        <v>210598.5</v>
      </c>
    </row>
    <row r="13" spans="1:6" x14ac:dyDescent="0.25">
      <c r="A13" s="24">
        <v>210051</v>
      </c>
      <c r="B13" s="24">
        <v>51</v>
      </c>
      <c r="C13" s="20" t="s">
        <v>21</v>
      </c>
      <c r="D13" s="23">
        <v>308883300</v>
      </c>
      <c r="E13" s="25">
        <f t="shared" si="2"/>
        <v>308883.3</v>
      </c>
      <c r="F13" s="25">
        <f t="shared" si="3"/>
        <v>308883.3</v>
      </c>
    </row>
    <row r="14" spans="1:6" x14ac:dyDescent="0.25">
      <c r="A14" s="24">
        <v>210005</v>
      </c>
      <c r="B14" s="24">
        <v>5</v>
      </c>
      <c r="C14" s="20" t="s">
        <v>41</v>
      </c>
      <c r="D14" s="23">
        <v>424222500</v>
      </c>
      <c r="E14" s="25">
        <f t="shared" si="2"/>
        <v>424222.5</v>
      </c>
      <c r="F14" s="25">
        <f t="shared" si="3"/>
        <v>424222.5</v>
      </c>
    </row>
    <row r="15" spans="1:6" x14ac:dyDescent="0.25">
      <c r="A15" s="24">
        <v>210044</v>
      </c>
      <c r="B15" s="24">
        <v>44</v>
      </c>
      <c r="C15" s="20" t="s">
        <v>19</v>
      </c>
      <c r="D15" s="23">
        <v>525917600</v>
      </c>
      <c r="E15" s="25">
        <f t="shared" si="2"/>
        <v>525917.6</v>
      </c>
      <c r="F15" s="25">
        <f t="shared" si="3"/>
        <v>525917.6</v>
      </c>
    </row>
    <row r="16" spans="1:6" x14ac:dyDescent="0.25">
      <c r="A16" s="24">
        <v>210017</v>
      </c>
      <c r="B16" s="24">
        <v>17</v>
      </c>
      <c r="C16" s="20" t="s">
        <v>8</v>
      </c>
      <c r="D16" s="23">
        <v>96060900</v>
      </c>
      <c r="E16" s="25">
        <f t="shared" si="2"/>
        <v>96060.900000000009</v>
      </c>
      <c r="F16" s="25">
        <f t="shared" si="3"/>
        <v>96060.900000000009</v>
      </c>
    </row>
    <row r="17" spans="1:6" x14ac:dyDescent="0.25">
      <c r="A17" s="24">
        <v>210065</v>
      </c>
      <c r="B17" s="24">
        <v>65</v>
      </c>
      <c r="C17" s="20" t="s">
        <v>32</v>
      </c>
      <c r="D17" s="23">
        <v>163546900</v>
      </c>
      <c r="E17" s="25">
        <f t="shared" si="2"/>
        <v>163546.9</v>
      </c>
      <c r="F17" s="25">
        <f t="shared" si="3"/>
        <v>163546.9</v>
      </c>
    </row>
    <row r="18" spans="1:6" x14ac:dyDescent="0.25">
      <c r="A18" s="24">
        <v>210004</v>
      </c>
      <c r="B18" s="24">
        <v>4</v>
      </c>
      <c r="C18" s="20" t="s">
        <v>2</v>
      </c>
      <c r="D18" s="23">
        <v>600651500</v>
      </c>
      <c r="E18" s="25">
        <f t="shared" si="2"/>
        <v>600651.5</v>
      </c>
      <c r="F18" s="25">
        <f t="shared" si="3"/>
        <v>600651.5</v>
      </c>
    </row>
    <row r="19" spans="1:6" x14ac:dyDescent="0.25">
      <c r="A19" s="24">
        <v>210029</v>
      </c>
      <c r="B19" s="24">
        <v>29</v>
      </c>
      <c r="C19" s="20" t="s">
        <v>14</v>
      </c>
      <c r="D19" s="23">
        <v>828761500</v>
      </c>
      <c r="E19" s="25">
        <f t="shared" si="2"/>
        <v>828761.5</v>
      </c>
      <c r="F19" s="25">
        <f t="shared" si="3"/>
        <v>828761.5</v>
      </c>
    </row>
    <row r="20" spans="1:6" x14ac:dyDescent="0.25">
      <c r="A20" s="24">
        <v>210009</v>
      </c>
      <c r="B20" s="24">
        <v>9</v>
      </c>
      <c r="C20" s="20" t="s">
        <v>4</v>
      </c>
      <c r="D20" s="23">
        <v>3105851900</v>
      </c>
      <c r="E20" s="25">
        <f t="shared" si="2"/>
        <v>3105851.9</v>
      </c>
      <c r="F20" s="25">
        <f t="shared" si="3"/>
        <v>3105851.9</v>
      </c>
    </row>
    <row r="21" spans="1:6" x14ac:dyDescent="0.25">
      <c r="A21" s="24">
        <v>210048</v>
      </c>
      <c r="B21" s="24">
        <v>48</v>
      </c>
      <c r="C21" s="20" t="s">
        <v>42</v>
      </c>
      <c r="D21" s="23">
        <v>373181700</v>
      </c>
      <c r="E21" s="25">
        <f t="shared" si="2"/>
        <v>373181.7</v>
      </c>
      <c r="F21" s="25">
        <f t="shared" si="3"/>
        <v>373181.7</v>
      </c>
    </row>
    <row r="22" spans="1:6" x14ac:dyDescent="0.25">
      <c r="A22" s="24">
        <v>210022</v>
      </c>
      <c r="B22" s="24">
        <v>22</v>
      </c>
      <c r="C22" s="20" t="s">
        <v>43</v>
      </c>
      <c r="D22" s="23">
        <v>431678000</v>
      </c>
      <c r="E22" s="25">
        <f t="shared" si="2"/>
        <v>431678</v>
      </c>
      <c r="F22" s="25">
        <f t="shared" si="3"/>
        <v>431678</v>
      </c>
    </row>
    <row r="23" spans="1:6" x14ac:dyDescent="0.25">
      <c r="A23" s="24">
        <v>210033</v>
      </c>
      <c r="B23" s="24">
        <v>33</v>
      </c>
      <c r="C23" s="20" t="s">
        <v>44</v>
      </c>
      <c r="D23" s="23">
        <v>294002400</v>
      </c>
      <c r="E23" s="25">
        <f t="shared" si="2"/>
        <v>294002.40000000002</v>
      </c>
      <c r="F23" s="25">
        <f t="shared" si="3"/>
        <v>294002.40000000002</v>
      </c>
    </row>
    <row r="24" spans="1:6" x14ac:dyDescent="0.25">
      <c r="A24" s="24">
        <v>210013</v>
      </c>
      <c r="B24" s="24">
        <v>13</v>
      </c>
      <c r="C24" s="20" t="s">
        <v>57</v>
      </c>
      <c r="D24" s="23">
        <v>33202200</v>
      </c>
      <c r="E24" s="25">
        <f t="shared" si="0"/>
        <v>33202.199999999997</v>
      </c>
      <c r="F24" s="25">
        <f t="shared" si="1"/>
        <v>33202.199999999997</v>
      </c>
    </row>
    <row r="25" spans="1:6" x14ac:dyDescent="0.25">
      <c r="A25" s="24">
        <v>210064</v>
      </c>
      <c r="B25" s="24">
        <v>5033</v>
      </c>
      <c r="C25" s="20" t="s">
        <v>45</v>
      </c>
      <c r="D25" s="23">
        <v>67965600</v>
      </c>
      <c r="E25" s="25">
        <f t="shared" si="0"/>
        <v>67965.600000000006</v>
      </c>
      <c r="F25" s="25">
        <f t="shared" si="1"/>
        <v>67965.600000000006</v>
      </c>
    </row>
    <row r="26" spans="1:6" x14ac:dyDescent="0.25">
      <c r="A26" s="24">
        <v>210040</v>
      </c>
      <c r="B26" s="24">
        <v>40</v>
      </c>
      <c r="C26" s="20" t="s">
        <v>46</v>
      </c>
      <c r="D26" s="23">
        <v>311836400</v>
      </c>
      <c r="E26" s="25">
        <f>D26*0.001</f>
        <v>311836.40000000002</v>
      </c>
      <c r="F26" s="25">
        <f>E26</f>
        <v>311836.40000000002</v>
      </c>
    </row>
    <row r="27" spans="1:6" x14ac:dyDescent="0.25">
      <c r="A27" s="24">
        <v>210012</v>
      </c>
      <c r="B27" s="24">
        <v>12</v>
      </c>
      <c r="C27" s="20" t="s">
        <v>47</v>
      </c>
      <c r="D27" s="23">
        <v>961717900</v>
      </c>
      <c r="E27" s="25">
        <f>D27*0.001</f>
        <v>961717.9</v>
      </c>
      <c r="F27" s="25">
        <f>E27</f>
        <v>961717.9</v>
      </c>
    </row>
    <row r="28" spans="1:6" x14ac:dyDescent="0.25">
      <c r="A28" s="24">
        <v>214020</v>
      </c>
      <c r="B28" s="24">
        <v>4020</v>
      </c>
      <c r="C28" s="20" t="s">
        <v>60</v>
      </c>
      <c r="D28" s="23">
        <v>9087800</v>
      </c>
      <c r="E28" s="25">
        <f>D28*0.001</f>
        <v>9087.8000000000011</v>
      </c>
      <c r="F28" s="25">
        <f>E28</f>
        <v>9087.8000000000011</v>
      </c>
    </row>
    <row r="29" spans="1:6" x14ac:dyDescent="0.25">
      <c r="A29" s="24">
        <v>210015</v>
      </c>
      <c r="B29" s="24">
        <v>15</v>
      </c>
      <c r="C29" s="20" t="s">
        <v>7</v>
      </c>
      <c r="D29" s="23">
        <v>688099500</v>
      </c>
      <c r="E29" s="25">
        <f t="shared" si="0"/>
        <v>688099.5</v>
      </c>
      <c r="F29" s="25">
        <f t="shared" si="1"/>
        <v>688099.5</v>
      </c>
    </row>
    <row r="30" spans="1:6" x14ac:dyDescent="0.25">
      <c r="A30" s="24">
        <v>210056</v>
      </c>
      <c r="B30" s="24">
        <v>2004</v>
      </c>
      <c r="C30" s="20" t="s">
        <v>24</v>
      </c>
      <c r="D30" s="23">
        <v>319991800</v>
      </c>
      <c r="E30" s="25">
        <f t="shared" si="0"/>
        <v>319991.8</v>
      </c>
      <c r="F30" s="25">
        <f t="shared" si="1"/>
        <v>319991.8</v>
      </c>
    </row>
    <row r="31" spans="1:6" x14ac:dyDescent="0.25">
      <c r="A31" s="24">
        <v>210034</v>
      </c>
      <c r="B31" s="24">
        <v>34</v>
      </c>
      <c r="C31" s="20" t="s">
        <v>16</v>
      </c>
      <c r="D31" s="23">
        <v>224922900</v>
      </c>
      <c r="E31" s="25">
        <f t="shared" si="0"/>
        <v>224922.9</v>
      </c>
      <c r="F31" s="25">
        <f t="shared" si="1"/>
        <v>224922.9</v>
      </c>
    </row>
    <row r="32" spans="1:6" x14ac:dyDescent="0.25">
      <c r="A32" s="24">
        <v>210018</v>
      </c>
      <c r="B32" s="24">
        <v>18</v>
      </c>
      <c r="C32" s="20" t="s">
        <v>9</v>
      </c>
      <c r="D32" s="23">
        <v>222642700</v>
      </c>
      <c r="E32" s="25">
        <f t="shared" si="0"/>
        <v>222642.7</v>
      </c>
      <c r="F32" s="25">
        <f t="shared" si="1"/>
        <v>222642.7</v>
      </c>
    </row>
    <row r="33" spans="1:6" x14ac:dyDescent="0.25">
      <c r="A33" s="24">
        <v>210028</v>
      </c>
      <c r="B33" s="24">
        <v>28</v>
      </c>
      <c r="C33" s="20" t="s">
        <v>13</v>
      </c>
      <c r="D33" s="23">
        <v>236265900</v>
      </c>
      <c r="E33" s="25">
        <f t="shared" si="0"/>
        <v>236265.9</v>
      </c>
      <c r="F33" s="25">
        <f t="shared" si="1"/>
        <v>236265.9</v>
      </c>
    </row>
    <row r="34" spans="1:6" x14ac:dyDescent="0.25">
      <c r="A34" s="24">
        <v>210062</v>
      </c>
      <c r="B34" s="24">
        <v>62</v>
      </c>
      <c r="C34" s="26" t="s">
        <v>48</v>
      </c>
      <c r="D34" s="23">
        <v>338032800</v>
      </c>
      <c r="E34" s="25">
        <f t="shared" si="0"/>
        <v>338032.8</v>
      </c>
      <c r="F34" s="25">
        <f t="shared" si="1"/>
        <v>338032.8</v>
      </c>
    </row>
    <row r="35" spans="1:6" x14ac:dyDescent="0.25">
      <c r="A35" s="24">
        <v>210024</v>
      </c>
      <c r="B35" s="24">
        <v>24</v>
      </c>
      <c r="C35" s="20" t="s">
        <v>12</v>
      </c>
      <c r="D35" s="23">
        <v>499090300</v>
      </c>
      <c r="E35" s="25">
        <f t="shared" si="0"/>
        <v>499090.3</v>
      </c>
      <c r="F35" s="25">
        <f t="shared" si="1"/>
        <v>499090.3</v>
      </c>
    </row>
    <row r="36" spans="1:6" x14ac:dyDescent="0.25">
      <c r="A36" s="24">
        <v>210008</v>
      </c>
      <c r="B36" s="24">
        <v>8</v>
      </c>
      <c r="C36" s="20" t="s">
        <v>3</v>
      </c>
      <c r="D36" s="23">
        <v>681875400</v>
      </c>
      <c r="E36" s="25">
        <f t="shared" si="0"/>
        <v>681875.4</v>
      </c>
      <c r="F36" s="25">
        <f t="shared" si="1"/>
        <v>681875.4</v>
      </c>
    </row>
    <row r="37" spans="1:6" x14ac:dyDescent="0.25">
      <c r="A37" s="24">
        <v>210001</v>
      </c>
      <c r="B37" s="24">
        <v>1</v>
      </c>
      <c r="C37" s="20" t="s">
        <v>0</v>
      </c>
      <c r="D37" s="23">
        <v>487797400</v>
      </c>
      <c r="E37" s="25">
        <f t="shared" si="0"/>
        <v>487797.4</v>
      </c>
      <c r="F37" s="25">
        <f t="shared" si="1"/>
        <v>487797.4</v>
      </c>
    </row>
    <row r="38" spans="1:6" x14ac:dyDescent="0.25">
      <c r="A38" s="27">
        <v>213300</v>
      </c>
      <c r="B38" s="24">
        <v>5034</v>
      </c>
      <c r="C38" s="20" t="s">
        <v>26</v>
      </c>
      <c r="D38" s="23">
        <v>69087000</v>
      </c>
      <c r="E38" s="25">
        <f t="shared" si="0"/>
        <v>69087</v>
      </c>
      <c r="F38" s="25">
        <f t="shared" si="1"/>
        <v>69087</v>
      </c>
    </row>
    <row r="39" spans="1:6" x14ac:dyDescent="0.25">
      <c r="A39" s="24">
        <v>210045</v>
      </c>
      <c r="B39" s="24">
        <v>45</v>
      </c>
      <c r="C39" s="20" t="s">
        <v>49</v>
      </c>
      <c r="D39" s="23">
        <v>6300800</v>
      </c>
      <c r="E39" s="25">
        <f>D39*0.001</f>
        <v>6300.8</v>
      </c>
      <c r="F39" s="25">
        <f>E39</f>
        <v>6300.8</v>
      </c>
    </row>
    <row r="40" spans="1:6" x14ac:dyDescent="0.25">
      <c r="A40" s="24">
        <v>210019</v>
      </c>
      <c r="B40" s="24">
        <v>19</v>
      </c>
      <c r="C40" s="20" t="s">
        <v>10</v>
      </c>
      <c r="D40" s="23">
        <v>604393700</v>
      </c>
      <c r="E40" s="25">
        <f t="shared" si="0"/>
        <v>604393.70000000007</v>
      </c>
      <c r="F40" s="25">
        <f t="shared" si="1"/>
        <v>604393.70000000007</v>
      </c>
    </row>
    <row r="41" spans="1:6" x14ac:dyDescent="0.25">
      <c r="A41" s="24">
        <v>210011</v>
      </c>
      <c r="B41" s="24">
        <v>11</v>
      </c>
      <c r="C41" s="20" t="s">
        <v>6</v>
      </c>
      <c r="D41" s="23">
        <v>494805400</v>
      </c>
      <c r="E41" s="25">
        <f t="shared" si="0"/>
        <v>494805.4</v>
      </c>
      <c r="F41" s="25">
        <f t="shared" si="1"/>
        <v>494805.4</v>
      </c>
    </row>
    <row r="42" spans="1:6" x14ac:dyDescent="0.25">
      <c r="A42" s="27">
        <v>214000</v>
      </c>
      <c r="B42" s="24">
        <v>4000</v>
      </c>
      <c r="C42" s="20" t="s">
        <v>25</v>
      </c>
      <c r="D42" s="23">
        <v>215215400</v>
      </c>
      <c r="E42" s="25">
        <f t="shared" si="0"/>
        <v>215215.4</v>
      </c>
      <c r="F42" s="25">
        <f t="shared" si="1"/>
        <v>215215.4</v>
      </c>
    </row>
    <row r="43" spans="1:6" x14ac:dyDescent="0.25">
      <c r="A43" s="24">
        <v>210035</v>
      </c>
      <c r="B43" s="24">
        <v>35</v>
      </c>
      <c r="C43" s="20" t="s">
        <v>17</v>
      </c>
      <c r="D43" s="23">
        <v>190364400</v>
      </c>
      <c r="E43" s="25">
        <f t="shared" ref="E43:E48" si="4">D43*0.001</f>
        <v>190364.4</v>
      </c>
      <c r="F43" s="25">
        <f t="shared" ref="F43:F48" si="5">E43</f>
        <v>190364.4</v>
      </c>
    </row>
    <row r="44" spans="1:6" x14ac:dyDescent="0.25">
      <c r="A44" s="24">
        <v>210003</v>
      </c>
      <c r="B44" s="24">
        <v>3</v>
      </c>
      <c r="C44" s="20" t="s">
        <v>36</v>
      </c>
      <c r="D44" s="23">
        <v>423296600</v>
      </c>
      <c r="E44" s="25">
        <f t="shared" si="4"/>
        <v>423296.60000000003</v>
      </c>
      <c r="F44" s="25">
        <f t="shared" si="5"/>
        <v>423296.60000000003</v>
      </c>
    </row>
    <row r="45" spans="1:6" x14ac:dyDescent="0.25">
      <c r="A45" s="24">
        <v>210055</v>
      </c>
      <c r="B45" s="24">
        <v>55</v>
      </c>
      <c r="C45" s="20" t="s">
        <v>50</v>
      </c>
      <c r="D45" s="23">
        <v>42422600</v>
      </c>
      <c r="E45" s="25">
        <f t="shared" si="4"/>
        <v>42422.6</v>
      </c>
      <c r="F45" s="25">
        <f t="shared" si="5"/>
        <v>42422.6</v>
      </c>
    </row>
    <row r="46" spans="1:6" x14ac:dyDescent="0.25">
      <c r="A46" s="27">
        <v>210333</v>
      </c>
      <c r="B46" s="24">
        <v>333</v>
      </c>
      <c r="C46" s="20" t="s">
        <v>37</v>
      </c>
      <c r="D46" s="23">
        <v>24029000</v>
      </c>
      <c r="E46" s="25">
        <f t="shared" si="4"/>
        <v>24029</v>
      </c>
      <c r="F46" s="25">
        <f t="shared" si="5"/>
        <v>24029</v>
      </c>
    </row>
    <row r="47" spans="1:6" x14ac:dyDescent="0.25">
      <c r="A47" s="24">
        <v>210058</v>
      </c>
      <c r="B47" s="24">
        <v>2001</v>
      </c>
      <c r="C47" s="20" t="s">
        <v>23</v>
      </c>
      <c r="D47" s="23">
        <v>147461500</v>
      </c>
      <c r="E47" s="25">
        <f t="shared" si="4"/>
        <v>147461.5</v>
      </c>
      <c r="F47" s="25">
        <f t="shared" si="5"/>
        <v>147461.5</v>
      </c>
    </row>
    <row r="48" spans="1:6" x14ac:dyDescent="0.25">
      <c r="A48" s="24">
        <v>210063</v>
      </c>
      <c r="B48" s="24">
        <v>63</v>
      </c>
      <c r="C48" s="20" t="s">
        <v>51</v>
      </c>
      <c r="D48" s="23">
        <v>487466800</v>
      </c>
      <c r="E48" s="25">
        <f t="shared" si="4"/>
        <v>487466.8</v>
      </c>
      <c r="F48" s="25">
        <f t="shared" si="5"/>
        <v>487466.8</v>
      </c>
    </row>
    <row r="49" spans="1:6" x14ac:dyDescent="0.25">
      <c r="A49" s="24">
        <v>210030</v>
      </c>
      <c r="B49" s="24">
        <v>30</v>
      </c>
      <c r="C49" s="20" t="s">
        <v>15</v>
      </c>
      <c r="D49" s="23">
        <v>56459200</v>
      </c>
      <c r="E49" s="25">
        <f t="shared" si="0"/>
        <v>56459.200000000004</v>
      </c>
      <c r="F49" s="25">
        <f t="shared" si="1"/>
        <v>56459.200000000004</v>
      </c>
    </row>
    <row r="50" spans="1:6" x14ac:dyDescent="0.25">
      <c r="A50" s="24">
        <v>210010</v>
      </c>
      <c r="B50" s="24">
        <v>10</v>
      </c>
      <c r="C50" s="20" t="s">
        <v>5</v>
      </c>
      <c r="D50" s="23">
        <v>17364800</v>
      </c>
      <c r="E50" s="25">
        <f t="shared" si="0"/>
        <v>17364.8</v>
      </c>
      <c r="F50" s="25">
        <f t="shared" si="1"/>
        <v>17364.8</v>
      </c>
    </row>
    <row r="51" spans="1:6" x14ac:dyDescent="0.25">
      <c r="A51" s="24">
        <v>210037</v>
      </c>
      <c r="B51" s="24">
        <v>37</v>
      </c>
      <c r="C51" s="20" t="s">
        <v>18</v>
      </c>
      <c r="D51" s="23">
        <v>298649100</v>
      </c>
      <c r="E51" s="25">
        <f t="shared" si="0"/>
        <v>298649.10000000003</v>
      </c>
      <c r="F51" s="25">
        <f t="shared" si="1"/>
        <v>298649.10000000003</v>
      </c>
    </row>
    <row r="52" spans="1:6" ht="15.75" x14ac:dyDescent="0.25">
      <c r="A52" s="27">
        <v>210088</v>
      </c>
      <c r="B52" s="24">
        <v>88</v>
      </c>
      <c r="C52" s="21" t="s">
        <v>33</v>
      </c>
      <c r="D52" s="23">
        <v>9099900</v>
      </c>
      <c r="E52" s="25">
        <f t="shared" si="0"/>
        <v>9099.9</v>
      </c>
      <c r="F52" s="25">
        <f t="shared" si="1"/>
        <v>9099.9</v>
      </c>
    </row>
    <row r="53" spans="1:6" x14ac:dyDescent="0.25">
      <c r="A53" s="24">
        <v>210049</v>
      </c>
      <c r="B53" s="24">
        <v>49</v>
      </c>
      <c r="C53" s="20" t="s">
        <v>20</v>
      </c>
      <c r="D53" s="23">
        <v>416111200</v>
      </c>
      <c r="E53" s="25">
        <f>D53*0.001</f>
        <v>416111.2</v>
      </c>
      <c r="F53" s="25">
        <f>E53</f>
        <v>416111.2</v>
      </c>
    </row>
    <row r="54" spans="1:6" x14ac:dyDescent="0.25">
      <c r="A54" s="24">
        <v>210043</v>
      </c>
      <c r="B54" s="24">
        <v>43</v>
      </c>
      <c r="C54" s="26" t="s">
        <v>52</v>
      </c>
      <c r="D54" s="23">
        <v>535602400</v>
      </c>
      <c r="E54" s="25">
        <f>D54*0.001</f>
        <v>535602.4</v>
      </c>
      <c r="F54" s="25">
        <f>E54</f>
        <v>535602.4</v>
      </c>
    </row>
    <row r="55" spans="1:6" x14ac:dyDescent="0.25">
      <c r="A55" s="24">
        <v>210006</v>
      </c>
      <c r="B55" s="24">
        <v>6</v>
      </c>
      <c r="C55" s="26" t="s">
        <v>53</v>
      </c>
      <c r="D55" s="23">
        <v>81124200</v>
      </c>
      <c r="E55" s="25">
        <f>D55*0.001</f>
        <v>81124.2</v>
      </c>
      <c r="F55" s="25">
        <f>E55</f>
        <v>81124.2</v>
      </c>
    </row>
    <row r="56" spans="1:6" x14ac:dyDescent="0.25">
      <c r="A56" s="24">
        <v>210038</v>
      </c>
      <c r="B56" s="24">
        <v>38</v>
      </c>
      <c r="C56" s="26" t="s">
        <v>54</v>
      </c>
      <c r="D56" s="23">
        <v>279245400</v>
      </c>
      <c r="E56" s="25">
        <f t="shared" si="0"/>
        <v>279245.40000000002</v>
      </c>
      <c r="F56" s="25">
        <f t="shared" si="1"/>
        <v>279245.40000000002</v>
      </c>
    </row>
    <row r="57" spans="1:6" x14ac:dyDescent="0.25">
      <c r="A57" s="24">
        <v>218992</v>
      </c>
      <c r="B57" s="24">
        <v>8992</v>
      </c>
      <c r="C57" s="20" t="s">
        <v>27</v>
      </c>
      <c r="D57" s="23">
        <v>274780100</v>
      </c>
      <c r="E57" s="25">
        <f t="shared" si="0"/>
        <v>274780.09999999998</v>
      </c>
      <c r="F57" s="25">
        <f t="shared" si="1"/>
        <v>274780.09999999998</v>
      </c>
    </row>
    <row r="58" spans="1:6" x14ac:dyDescent="0.25">
      <c r="A58" s="24">
        <v>210002</v>
      </c>
      <c r="B58" s="24">
        <v>2</v>
      </c>
      <c r="C58" s="20" t="s">
        <v>1</v>
      </c>
      <c r="D58" s="23">
        <v>1932484500</v>
      </c>
      <c r="E58" s="25">
        <f t="shared" si="0"/>
        <v>1932484.5</v>
      </c>
      <c r="F58" s="25">
        <f t="shared" si="1"/>
        <v>1932484.5</v>
      </c>
    </row>
    <row r="59" spans="1:6" x14ac:dyDescent="0.25">
      <c r="A59" s="24">
        <v>210027</v>
      </c>
      <c r="B59" s="24">
        <v>27</v>
      </c>
      <c r="C59" s="20" t="s">
        <v>55</v>
      </c>
      <c r="D59" s="23">
        <v>400789500</v>
      </c>
      <c r="E59" s="25">
        <f t="shared" si="0"/>
        <v>400789.5</v>
      </c>
      <c r="F59" s="25">
        <f t="shared" si="1"/>
        <v>400789.5</v>
      </c>
    </row>
    <row r="60" spans="1:6" x14ac:dyDescent="0.25">
      <c r="A60" s="24">
        <v>214003</v>
      </c>
      <c r="B60" s="24">
        <v>4003</v>
      </c>
      <c r="C60" s="20" t="s">
        <v>68</v>
      </c>
      <c r="D60" s="23">
        <v>28535600</v>
      </c>
      <c r="E60" s="25">
        <f t="shared" si="0"/>
        <v>28535.600000000002</v>
      </c>
      <c r="F60" s="25">
        <f t="shared" si="1"/>
        <v>28535.600000000002</v>
      </c>
    </row>
    <row r="61" spans="1:6" x14ac:dyDescent="0.25">
      <c r="A61" s="24">
        <v>214022</v>
      </c>
      <c r="B61" s="24">
        <v>4022</v>
      </c>
      <c r="C61" s="20" t="s">
        <v>69</v>
      </c>
      <c r="D61" s="23">
        <v>6927800</v>
      </c>
      <c r="E61" s="25">
        <f t="shared" si="0"/>
        <v>6927.8</v>
      </c>
      <c r="F61" s="25">
        <f t="shared" si="1"/>
        <v>6927.8</v>
      </c>
    </row>
    <row r="62" spans="1:6" x14ac:dyDescent="0.25">
      <c r="A62" s="1"/>
      <c r="B62" s="1"/>
      <c r="C62" s="7" t="s">
        <v>34</v>
      </c>
      <c r="D62" s="10">
        <f>SUM(D4:D61)</f>
        <v>21625966227</v>
      </c>
      <c r="E62" s="9">
        <f t="shared" si="0"/>
        <v>21625966.227000002</v>
      </c>
      <c r="F62" s="9">
        <f t="shared" si="1"/>
        <v>21625966.227000002</v>
      </c>
    </row>
    <row r="63" spans="1:6" x14ac:dyDescent="0.25">
      <c r="C63" s="19" t="s">
        <v>67</v>
      </c>
    </row>
    <row r="64" spans="1:6" x14ac:dyDescent="0.25">
      <c r="C64" s="13"/>
    </row>
    <row r="66" spans="5:6" x14ac:dyDescent="0.25">
      <c r="E66" s="14"/>
    </row>
    <row r="67" spans="5:6" x14ac:dyDescent="0.25">
      <c r="E67" s="15"/>
    </row>
    <row r="68" spans="5:6" x14ac:dyDescent="0.25">
      <c r="E68" s="16"/>
    </row>
    <row r="69" spans="5:6" x14ac:dyDescent="0.25">
      <c r="F69" s="17"/>
    </row>
    <row r="70" spans="5:6" x14ac:dyDescent="0.25">
      <c r="F70" s="18"/>
    </row>
    <row r="71" spans="5:6" x14ac:dyDescent="0.25">
      <c r="F71" s="18"/>
    </row>
  </sheetData>
  <autoFilter ref="A3:F63" xr:uid="{00000000-0001-0000-0000-000000000000}"/>
  <pageMargins left="0.7" right="0.7" top="0.75" bottom="0.75" header="0.3" footer="0.3"/>
  <pageSetup scale="61" orientation="portrait" r:id="rId1"/>
  <headerFooter>
    <oddHeader>&amp;C&amp;"-,Bold"Nurse Support I FY2019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A66C7A-0C07-4B46-9068-8F627E95A6F1}"/>
</file>

<file path=customXml/itemProps2.xml><?xml version="1.0" encoding="utf-8"?>
<ds:datastoreItem xmlns:ds="http://schemas.openxmlformats.org/officeDocument/2006/customXml" ds:itemID="{32CB9092-34DB-4186-8151-BD71CDA4359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65AA3A-933B-4E22-9504-D5622242C8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NSP1 FY 2026 Funding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Zhuravel, Michael</dc:creator>
  <cp:lastModifiedBy>Erin Schurmann</cp:lastModifiedBy>
  <cp:lastPrinted>2019-02-07T23:22:13Z</cp:lastPrinted>
  <dcterms:created xsi:type="dcterms:W3CDTF">2017-06-12T13:23:51Z</dcterms:created>
  <dcterms:modified xsi:type="dcterms:W3CDTF">2025-07-02T19:00:56Z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