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S:\Waiver Modeling\Workgroups\Performance Measurement\Meeting Materials\Decmber 19\"/>
    </mc:Choice>
  </mc:AlternateContent>
  <bookViews>
    <workbookView xWindow="0" yWindow="0" windowWidth="16605" windowHeight="9435"/>
  </bookViews>
  <sheets>
    <sheet name="2a.Benchmarks" sheetId="1" r:id="rId1"/>
    <sheet name="2b.PPC IMPROVEMENT BY HOSPITAL" sheetId="6" r:id="rId2"/>
  </sheets>
  <definedNames>
    <definedName name="_xlnm._FilterDatabase" localSheetId="0" hidden="1">'2a.Benchmarks'!$A$2:$N$2</definedName>
  </definedNames>
  <calcPr calcId="152511"/>
</workbook>
</file>

<file path=xl/calcChain.xml><?xml version="1.0" encoding="utf-8"?>
<calcChain xmlns="http://schemas.openxmlformats.org/spreadsheetml/2006/main">
  <c r="K49" i="6" l="1"/>
  <c r="H49" i="6"/>
  <c r="G49" i="6"/>
  <c r="E49" i="6"/>
  <c r="D49" i="6"/>
  <c r="C49" i="6"/>
  <c r="K9" i="6"/>
  <c r="K36" i="6"/>
  <c r="K46" i="6"/>
  <c r="K4" i="6"/>
  <c r="K10" i="6"/>
  <c r="K41" i="6"/>
  <c r="K42" i="6"/>
  <c r="K44" i="6"/>
  <c r="K34" i="6"/>
  <c r="K26" i="6"/>
  <c r="K19" i="6"/>
  <c r="K3" i="6"/>
  <c r="K33" i="6"/>
  <c r="K29" i="6"/>
  <c r="K5" i="6"/>
  <c r="K18" i="6"/>
  <c r="K31" i="6"/>
  <c r="K24" i="6"/>
  <c r="K15" i="6"/>
  <c r="K48" i="6"/>
  <c r="K43" i="6"/>
  <c r="K12" i="6"/>
  <c r="K40" i="6"/>
  <c r="K7" i="6"/>
  <c r="K25" i="6"/>
  <c r="K13" i="6"/>
  <c r="K22" i="6"/>
  <c r="K39" i="6"/>
  <c r="K30" i="6"/>
  <c r="K14" i="6"/>
  <c r="K32" i="6"/>
  <c r="K47" i="6"/>
  <c r="K45" i="6"/>
  <c r="K37" i="6"/>
  <c r="K16" i="6"/>
  <c r="K11" i="6"/>
  <c r="K23" i="6"/>
  <c r="K21" i="6"/>
  <c r="K8" i="6"/>
  <c r="K27" i="6"/>
  <c r="K20" i="6"/>
  <c r="K38" i="6"/>
  <c r="K28" i="6"/>
  <c r="K35" i="6"/>
  <c r="K17" i="6"/>
  <c r="K6" i="6"/>
  <c r="N4" i="1" l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3" i="1"/>
</calcChain>
</file>

<file path=xl/sharedStrings.xml><?xml version="1.0" encoding="utf-8"?>
<sst xmlns="http://schemas.openxmlformats.org/spreadsheetml/2006/main" count="141" uniqueCount="141">
  <si>
    <t>PPC Number</t>
  </si>
  <si>
    <t>PPC Description</t>
  </si>
  <si>
    <t>Serious Reportable Event</t>
  </si>
  <si>
    <t>Total PPCs FY2014</t>
  </si>
  <si>
    <t>PPC Rate per 1,000 Full FY14</t>
  </si>
  <si>
    <t>Stroke &amp; Intracranial Hemorrhage</t>
  </si>
  <si>
    <t>Extreme CNS Complications</t>
  </si>
  <si>
    <t>Acute Pulmonary Edema and Respiratory Failure without Ventilation</t>
  </si>
  <si>
    <t>Acute Pulmonary Edema and Respiratory Failure with Ventilation</t>
  </si>
  <si>
    <t>Pneumonia &amp; Other Lung Infections</t>
  </si>
  <si>
    <t>Aspiration Pneumonia</t>
  </si>
  <si>
    <t>Pulmonary Embolism</t>
  </si>
  <si>
    <t>Other Pulmonary Complications</t>
  </si>
  <si>
    <t>Shock</t>
  </si>
  <si>
    <t>Congestive Heart Failure</t>
  </si>
  <si>
    <t>Acute Myocardial Infarction</t>
  </si>
  <si>
    <t>Cardiac Arrythmias &amp; Conduction Disturbances</t>
  </si>
  <si>
    <t>Other Cardiac Complications</t>
  </si>
  <si>
    <t>Ventricular Fibrillation/Cardiac Arrest</t>
  </si>
  <si>
    <t>Peripheral Vascular Complications Except Venous Thrombosis</t>
  </si>
  <si>
    <t>Venous Thrombosis</t>
  </si>
  <si>
    <t>Major Gastrointestinal Complications without Transfusion or Significant Bleeding</t>
  </si>
  <si>
    <t>Major Gastrointestinal Complications with Transfusion or Significant Bleeding</t>
  </si>
  <si>
    <t>Major Liver Complications</t>
  </si>
  <si>
    <t>Other Gastrointestinal Complications without Transfusion or Significant Bleeding</t>
  </si>
  <si>
    <t>Clostridium Difficile Colitis</t>
  </si>
  <si>
    <t>GU Complications Except UTI</t>
  </si>
  <si>
    <t>Renal Failure without Dialysis</t>
  </si>
  <si>
    <t>Renal Failure with Dialysis</t>
  </si>
  <si>
    <t>Diabetic Ketoacidosis &amp; Coma</t>
  </si>
  <si>
    <t>Post-Hemorrhagic &amp; Other Acute Anemia with Transfusion</t>
  </si>
  <si>
    <t>In-Hospital Trauma and Fractures</t>
  </si>
  <si>
    <t>Poisonings Except from Anesthesia</t>
  </si>
  <si>
    <t>Poisonings due to Anesthesia</t>
  </si>
  <si>
    <t>Decubitus Ulcer</t>
  </si>
  <si>
    <t>Transfusion Incompatibility Reaction</t>
  </si>
  <si>
    <t>Cellulitis</t>
  </si>
  <si>
    <t>Moderate Infectious</t>
  </si>
  <si>
    <t>Septicemia &amp; Severe Infections</t>
  </si>
  <si>
    <t>Acute Mental Health Changes</t>
  </si>
  <si>
    <t>Post-Operative Infection &amp; Deep Wound Disruption Without Procedure</t>
  </si>
  <si>
    <t>Post-Operative Wound Infection &amp; Deep Wound Disruption with Procedure</t>
  </si>
  <si>
    <t>Reopening Surgical Site</t>
  </si>
  <si>
    <t>Post-Operative Hemorrhage &amp; Hematoma without Hemorrhage Control Procedure or I&amp;D Proc</t>
  </si>
  <si>
    <t>Post-Operative Hemorrhage &amp; Hematoma with Hemorrhage Control Procedure or I&amp;D Proc</t>
  </si>
  <si>
    <t>Accidental Puncture/Laceration During Invasive Procedure</t>
  </si>
  <si>
    <t>Accidental Cut or Hemorrhage During Other Medical Care</t>
  </si>
  <si>
    <t>Other Surgical Complication - Mod</t>
  </si>
  <si>
    <t>Post-procedure Foreign Bodies</t>
  </si>
  <si>
    <t>Post-Operative Substance Reaction &amp; Non-O.R. Procedure for Foreign Body</t>
  </si>
  <si>
    <t>Encephalopathy</t>
  </si>
  <si>
    <t>Other Complications of Medical Care</t>
  </si>
  <si>
    <t>Iatrogenic Pneumothrax</t>
  </si>
  <si>
    <t>Mechanical Complication of Device, Implant &amp; Graft</t>
  </si>
  <si>
    <t>Gastrointestinal Ostomy Complications</t>
  </si>
  <si>
    <t>Inflammation &amp; Other Complications of Devices, Implants or Grafts Except Vascular Infection</t>
  </si>
  <si>
    <t>Infection, Inflammation &amp; Clotting Complications of Peripheral Vascular Catheters &amp; Infusions</t>
  </si>
  <si>
    <t>Infections due to Central Venous Catheters</t>
  </si>
  <si>
    <t>Obstetrical Hemorrhage without Transfusion</t>
  </si>
  <si>
    <t>Obstetrical Hemorrhage wtih Transfusion</t>
  </si>
  <si>
    <t>Obstetric Lacerations &amp; Other Trauma Without Instrumentation</t>
  </si>
  <si>
    <t>Obstetric Lacerations &amp; Other Trauma With Instrumentation</t>
  </si>
  <si>
    <t>Medical &amp; Anesthesia Obstetric Complications</t>
  </si>
  <si>
    <t>Major Puerperal Infection and Other Major Obstetric Complications</t>
  </si>
  <si>
    <t>Other Complications of Obstetrical Surgical &amp; Perineal Wounds</t>
  </si>
  <si>
    <t>Delivery with Placental Complications</t>
  </si>
  <si>
    <t>Post-Operative Respiratory Failure with Tracheostomy</t>
  </si>
  <si>
    <t>Other In-Hospital Adverse Events</t>
  </si>
  <si>
    <t>Urinary Tract Infection without Catheter</t>
  </si>
  <si>
    <t>Catheter-Related Urinary Tract Infection</t>
  </si>
  <si>
    <t>Threshold</t>
  </si>
  <si>
    <t>CY13 Benchmark Ratio</t>
  </si>
  <si>
    <t>Full FY14 Benchmark Ratio</t>
  </si>
  <si>
    <t>Last 6M FY14 Benchmark ratio</t>
  </si>
  <si>
    <t>CY13 PPC Rate per 1,000 at Benchmark</t>
  </si>
  <si>
    <t>FY14 PPC Rate per 1,000 at Benchmark</t>
  </si>
  <si>
    <t>Last 6M FY14 PPC Rate per 1,000 at Benchmark</t>
  </si>
  <si>
    <t>2a. Benchmarks and Thresholds</t>
  </si>
  <si>
    <t>PPC Tier</t>
  </si>
  <si>
    <t>Tier 1 PPCs</t>
  </si>
  <si>
    <t>FY 14 vs 6M FY14</t>
  </si>
  <si>
    <t>Proposed benchmark for FY2017 MHAC program</t>
  </si>
  <si>
    <t>8.  PPC IMPROVEMENTS FROM CY2013 BASE PERIOD YTD TO PERFORMANCE PERIOD YTD BY HOSPITAL</t>
  </si>
  <si>
    <t>HOSPITAL ID</t>
  </si>
  <si>
    <t>HOSPITAL NAME</t>
  </si>
  <si>
    <t>OBSERVED CY2013 BASE PERIOD YTD</t>
  </si>
  <si>
    <t>EXPECTED CY2013 BASE PERIOD YTD</t>
  </si>
  <si>
    <t>RATIO CY2013 BASE PERIOD YTD</t>
  </si>
  <si>
    <t>RISK ADJUSTED RATE CY2013 BASE PERIOD YTD</t>
  </si>
  <si>
    <t>OBSERVED  PERFORMANCE PERIOD YTD</t>
  </si>
  <si>
    <t>EXPECTED PERFORMANCE PERIOD YTD</t>
  </si>
  <si>
    <t>RATIO PERFORMANCE PERIOD YTD</t>
  </si>
  <si>
    <t>RISK ADJUSTED RATE PERFORMANCE PERIOD YTD</t>
  </si>
  <si>
    <t>IMPROVEMENT PERFORMANCE YTD</t>
  </si>
  <si>
    <t>MERITUS</t>
  </si>
  <si>
    <t>UNIVERSITY OF MARYLAND</t>
  </si>
  <si>
    <t>PRINCE GEORGE</t>
  </si>
  <si>
    <t>HOLY CROSS</t>
  </si>
  <si>
    <t>FREDERICK MEMORIAL</t>
  </si>
  <si>
    <t>HARFORD</t>
  </si>
  <si>
    <t>MERCY</t>
  </si>
  <si>
    <t>JOHNS HOPKINS</t>
  </si>
  <si>
    <t>DORCHESTER</t>
  </si>
  <si>
    <t>ST. AGNES</t>
  </si>
  <si>
    <t>SINAI</t>
  </si>
  <si>
    <t>BON SECOURS</t>
  </si>
  <si>
    <t>FRANKLIN SQUARE</t>
  </si>
  <si>
    <t>WASHINGTON ADVENTIST</t>
  </si>
  <si>
    <t>GARRETT COUNTY</t>
  </si>
  <si>
    <t>MONTGOMERY GENERAL</t>
  </si>
  <si>
    <t>PENINSULA REGIONAL</t>
  </si>
  <si>
    <t>SUBURBAN</t>
  </si>
  <si>
    <t>ANNE ARUNDEL</t>
  </si>
  <si>
    <t>UNION MEMORIAL</t>
  </si>
  <si>
    <t>WESTERN MARYLAND HEALTH SYSTEM</t>
  </si>
  <si>
    <t>ST. MARY</t>
  </si>
  <si>
    <t>HOPKINS BAYVIEW MED CTR</t>
  </si>
  <si>
    <t>CHESTERTOWN</t>
  </si>
  <si>
    <t>UNION HOSPITAL  OF CECIL COUNT</t>
  </si>
  <si>
    <t>CARROLL COUNTY</t>
  </si>
  <si>
    <t>HARBOR</t>
  </si>
  <si>
    <t>CHARLES REGIONAL</t>
  </si>
  <si>
    <t>EASTON</t>
  </si>
  <si>
    <t>UMMC MIDTOWN</t>
  </si>
  <si>
    <t>CALVERT</t>
  </si>
  <si>
    <t>NORTHWEST</t>
  </si>
  <si>
    <t>BALTIMORE WASHINGTON MEDICAL CENTER</t>
  </si>
  <si>
    <t>G.B.M.C.</t>
  </si>
  <si>
    <t>MCCREADY</t>
  </si>
  <si>
    <t>HOWARD COUNTY</t>
  </si>
  <si>
    <t>UPPER CHESAPEAKE HEALTH</t>
  </si>
  <si>
    <t>DOCTORS COMMUNITY</t>
  </si>
  <si>
    <t>LAUREL REGIONAL</t>
  </si>
  <si>
    <t>GOOD SAMARITAN</t>
  </si>
  <si>
    <t>SHADY GROVE</t>
  </si>
  <si>
    <t>REHAB &amp; ORTHO</t>
  </si>
  <si>
    <t>FT. WASHINGTON</t>
  </si>
  <si>
    <t>ATLANTIC GENERAL</t>
  </si>
  <si>
    <t>SOUTHERN MARYLAND</t>
  </si>
  <si>
    <t>UM ST. JOSEPH</t>
  </si>
  <si>
    <t>STATEWIDE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</si>
</sst>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0"/>
    <numFmt numFmtId="166" formatCode="_(* #,##0_);_(* \(#,##0\);_(* &quot;-&quot;??_);_(@_)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56"/>
      <name val="Arial, Helvetica, sans-serif"/>
    </font>
    <font>
      <sz val="12"/>
      <color indexed="8"/>
      <name val="Arial, Helvetica, sans-serif"/>
    </font>
    <font>
      <sz val="10"/>
      <name val="Arial"/>
      <family val="2"/>
    </font>
    <font>
      <sz val="12"/>
      <color rgb="FFFF0000"/>
      <name val="Arial, Helvetica, sans-serif"/>
    </font>
    <font>
      <b/>
      <sz val="18"/>
      <color theme="1"/>
      <name val="Calibri"/>
      <family val="2"/>
      <scheme val="minor"/>
    </font>
    <font>
      <b/>
      <sz val="14"/>
      <color rgb="FF3F3F76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00610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Arial, Helvetica, sans-serif"/>
    </font>
    <font>
      <b/>
      <sz val="12"/>
      <color rgb="FFFF0000"/>
      <name val="Arial, Helvetica, sans-serif"/>
    </font>
    <font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B0B0B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CCD6BE"/>
      </bottom>
      <diagonal/>
    </border>
    <border>
      <left/>
      <right/>
      <top/>
      <bottom style="thin">
        <color rgb="FFCCD6BE"/>
      </bottom>
      <diagonal/>
    </border>
    <border>
      <left style="medium">
        <color indexed="64"/>
      </left>
      <right style="thin">
        <color rgb="FFCCD6BE"/>
      </right>
      <top style="medium">
        <color indexed="64"/>
      </top>
      <bottom style="thin">
        <color rgb="FFCCD6BE"/>
      </bottom>
      <diagonal/>
    </border>
    <border>
      <left/>
      <right style="thin">
        <color rgb="FFCCD6BE"/>
      </right>
      <top style="medium">
        <color indexed="64"/>
      </top>
      <bottom style="thin">
        <color rgb="FFCCD6BE"/>
      </bottom>
      <diagonal/>
    </border>
    <border>
      <left/>
      <right style="medium">
        <color indexed="64"/>
      </right>
      <top style="medium">
        <color indexed="64"/>
      </top>
      <bottom style="thin">
        <color rgb="FFCCD6BE"/>
      </bottom>
      <diagonal/>
    </border>
    <border>
      <left/>
      <right/>
      <top style="medium">
        <color indexed="64"/>
      </top>
      <bottom style="thin">
        <color rgb="FFCCD6BE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CCD6BE"/>
      </bottom>
      <diagonal/>
    </border>
    <border>
      <left style="medium">
        <color indexed="64"/>
      </left>
      <right style="thin">
        <color rgb="FFCCD6BE"/>
      </right>
      <top/>
      <bottom style="thin">
        <color rgb="FFCCD6BE"/>
      </bottom>
      <diagonal/>
    </border>
    <border>
      <left/>
      <right style="thin">
        <color rgb="FFCCD6BE"/>
      </right>
      <top/>
      <bottom style="thin">
        <color rgb="FFCCD6BE"/>
      </bottom>
      <diagonal/>
    </border>
    <border>
      <left/>
      <right style="medium">
        <color indexed="64"/>
      </right>
      <top/>
      <bottom style="thin">
        <color rgb="FFCCD6BE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CCD6BE"/>
      </right>
      <top/>
      <bottom/>
      <diagonal/>
    </border>
    <border>
      <left/>
      <right style="thin">
        <color rgb="FFCCD6BE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CCD6BE"/>
      </right>
      <top style="medium">
        <color indexed="64"/>
      </top>
      <bottom style="medium">
        <color indexed="64"/>
      </bottom>
      <diagonal/>
    </border>
    <border>
      <left/>
      <right style="thin">
        <color rgb="FFCCD6BE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43" fontId="1" fillId="0" borderId="0" applyFont="0" applyFill="0" applyBorder="0" applyAlignment="0" applyProtection="0"/>
    <xf numFmtId="0" fontId="26" fillId="0" borderId="0"/>
  </cellStyleXfs>
  <cellXfs count="68">
    <xf numFmtId="0" fontId="0" fillId="0" borderId="0" xfId="0"/>
    <xf numFmtId="0" fontId="0" fillId="33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/>
    <xf numFmtId="0" fontId="16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0" fontId="0" fillId="33" borderId="0" xfId="0" applyNumberFormat="1" applyFont="1" applyFill="1" applyBorder="1" applyAlignment="1" applyProtection="1">
      <alignment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left" vertical="center" wrapText="1"/>
    </xf>
    <xf numFmtId="0" fontId="21" fillId="0" borderId="10" xfId="0" applyNumberFormat="1" applyFont="1" applyFill="1" applyBorder="1" applyAlignment="1" applyProtection="1">
      <alignment horizontal="center" vertical="center" wrapText="1"/>
    </xf>
    <xf numFmtId="164" fontId="19" fillId="0" borderId="10" xfId="0" applyNumberFormat="1" applyFont="1" applyFill="1" applyBorder="1" applyAlignment="1" applyProtection="1">
      <alignment horizontal="center" vertical="center" wrapText="1"/>
    </xf>
    <xf numFmtId="2" fontId="19" fillId="0" borderId="10" xfId="0" applyNumberFormat="1" applyFont="1" applyFill="1" applyBorder="1" applyAlignment="1" applyProtection="1">
      <alignment horizontal="center" vertical="center" wrapText="1"/>
    </xf>
    <xf numFmtId="0" fontId="27" fillId="37" borderId="10" xfId="0" applyNumberFormat="1" applyFont="1" applyFill="1" applyBorder="1" applyAlignment="1" applyProtection="1">
      <alignment horizontal="center" vertical="center" wrapText="1"/>
    </xf>
    <xf numFmtId="0" fontId="27" fillId="37" borderId="10" xfId="0" applyNumberFormat="1" applyFont="1" applyFill="1" applyBorder="1" applyAlignment="1" applyProtection="1">
      <alignment horizontal="left" vertical="center" wrapText="1"/>
    </xf>
    <xf numFmtId="0" fontId="28" fillId="37" borderId="10" xfId="0" applyNumberFormat="1" applyFont="1" applyFill="1" applyBorder="1" applyAlignment="1" applyProtection="1">
      <alignment horizontal="center" vertical="center" wrapText="1"/>
    </xf>
    <xf numFmtId="2" fontId="27" fillId="37" borderId="10" xfId="0" applyNumberFormat="1" applyFont="1" applyFill="1" applyBorder="1" applyAlignment="1" applyProtection="1">
      <alignment horizontal="center" vertical="center" wrapText="1"/>
    </xf>
    <xf numFmtId="164" fontId="27" fillId="37" borderId="10" xfId="0" applyNumberFormat="1" applyFont="1" applyFill="1" applyBorder="1" applyAlignment="1" applyProtection="1">
      <alignment horizontal="center" vertical="center" wrapText="1"/>
    </xf>
    <xf numFmtId="9" fontId="27" fillId="37" borderId="10" xfId="42" applyFont="1" applyFill="1" applyBorder="1" applyAlignment="1" applyProtection="1">
      <alignment horizontal="center" vertical="center" wrapText="1"/>
    </xf>
    <xf numFmtId="9" fontId="19" fillId="0" borderId="10" xfId="42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/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3" fillId="35" borderId="10" xfId="9" applyNumberFormat="1" applyFont="1" applyFill="1" applyBorder="1" applyAlignment="1" applyProtection="1">
      <alignment horizontal="center" vertical="center" wrapText="1"/>
    </xf>
    <xf numFmtId="0" fontId="18" fillId="34" borderId="10" xfId="0" applyNumberFormat="1" applyFont="1" applyFill="1" applyBorder="1" applyAlignment="1" applyProtection="1">
      <alignment horizontal="center" vertical="center" wrapText="1"/>
    </xf>
    <xf numFmtId="0" fontId="18" fillId="34" borderId="10" xfId="0" applyNumberFormat="1" applyFont="1" applyFill="1" applyBorder="1" applyAlignment="1" applyProtection="1">
      <alignment horizontal="center" vertical="center"/>
    </xf>
    <xf numFmtId="0" fontId="23" fillId="5" borderId="10" xfId="9" applyNumberFormat="1" applyFont="1" applyBorder="1" applyAlignment="1" applyProtection="1">
      <alignment horizontal="center" vertical="center" wrapText="1"/>
    </xf>
    <xf numFmtId="0" fontId="24" fillId="5" borderId="10" xfId="9" applyNumberFormat="1" applyFont="1" applyBorder="1" applyAlignment="1" applyProtection="1">
      <alignment horizontal="center" vertical="center" wrapText="1"/>
    </xf>
    <xf numFmtId="0" fontId="25" fillId="2" borderId="10" xfId="6" applyNumberFormat="1" applyFont="1" applyBorder="1" applyAlignment="1" applyProtection="1">
      <alignment horizontal="center" vertical="center" wrapText="1"/>
    </xf>
    <xf numFmtId="0" fontId="23" fillId="38" borderId="10" xfId="9" applyNumberFormat="1" applyFont="1" applyFill="1" applyBorder="1" applyAlignment="1" applyProtection="1">
      <alignment horizontal="center" vertical="center" wrapText="1"/>
    </xf>
    <xf numFmtId="0" fontId="27" fillId="37" borderId="11" xfId="0" applyNumberFormat="1" applyFont="1" applyFill="1" applyBorder="1" applyAlignment="1" applyProtection="1">
      <alignment horizontal="center" vertical="center"/>
    </xf>
    <xf numFmtId="0" fontId="27" fillId="37" borderId="12" xfId="0" applyNumberFormat="1" applyFont="1" applyFill="1" applyBorder="1" applyAlignment="1" applyProtection="1">
      <alignment horizontal="center" vertical="center"/>
    </xf>
    <xf numFmtId="0" fontId="29" fillId="38" borderId="0" xfId="0" applyNumberFormat="1" applyFont="1" applyFill="1" applyBorder="1" applyAlignment="1" applyProtection="1">
      <alignment horizontal="center"/>
    </xf>
    <xf numFmtId="0" fontId="30" fillId="36" borderId="13" xfId="0" applyNumberFormat="1" applyFont="1" applyFill="1" applyBorder="1" applyAlignment="1" applyProtection="1">
      <alignment horizontal="center"/>
    </xf>
    <xf numFmtId="0" fontId="30" fillId="36" borderId="0" xfId="0" applyNumberFormat="1" applyFont="1" applyFill="1" applyBorder="1" applyAlignment="1" applyProtection="1">
      <alignment horizontal="center"/>
    </xf>
    <xf numFmtId="0" fontId="31" fillId="39" borderId="14" xfId="0" applyNumberFormat="1" applyFont="1" applyFill="1" applyBorder="1" applyAlignment="1" applyProtection="1">
      <alignment horizontal="center" vertical="center" wrapText="1"/>
    </xf>
    <xf numFmtId="0" fontId="31" fillId="39" borderId="15" xfId="0" applyNumberFormat="1" applyFont="1" applyFill="1" applyBorder="1" applyAlignment="1" applyProtection="1">
      <alignment horizontal="center" vertical="center" wrapText="1"/>
    </xf>
    <xf numFmtId="0" fontId="31" fillId="39" borderId="16" xfId="0" applyNumberFormat="1" applyFont="1" applyFill="1" applyBorder="1" applyAlignment="1" applyProtection="1">
      <alignment horizontal="center" vertical="center" wrapText="1"/>
    </xf>
    <xf numFmtId="0" fontId="31" fillId="39" borderId="17" xfId="0" applyNumberFormat="1" applyFont="1" applyFill="1" applyBorder="1" applyAlignment="1" applyProtection="1">
      <alignment horizontal="center" vertical="center" wrapText="1"/>
    </xf>
    <xf numFmtId="0" fontId="31" fillId="39" borderId="18" xfId="0" applyNumberFormat="1" applyFont="1" applyFill="1" applyBorder="1" applyAlignment="1" applyProtection="1">
      <alignment horizontal="center" vertical="center" wrapText="1"/>
    </xf>
    <xf numFmtId="0" fontId="32" fillId="36" borderId="19" xfId="0" applyNumberFormat="1" applyFont="1" applyFill="1" applyBorder="1" applyAlignment="1" applyProtection="1">
      <alignment horizontal="left" wrapText="1"/>
    </xf>
    <xf numFmtId="0" fontId="32" fillId="36" borderId="20" xfId="0" applyNumberFormat="1" applyFont="1" applyFill="1" applyBorder="1" applyAlignment="1" applyProtection="1">
      <alignment horizontal="left" wrapText="1"/>
    </xf>
    <xf numFmtId="166" fontId="33" fillId="36" borderId="21" xfId="44" applyNumberFormat="1" applyFont="1" applyFill="1" applyBorder="1" applyAlignment="1" applyProtection="1">
      <alignment horizontal="right" wrapText="1"/>
    </xf>
    <xf numFmtId="43" fontId="33" fillId="36" borderId="22" xfId="44" applyNumberFormat="1" applyFont="1" applyFill="1" applyBorder="1" applyAlignment="1" applyProtection="1">
      <alignment horizontal="right" wrapText="1"/>
    </xf>
    <xf numFmtId="164" fontId="33" fillId="36" borderId="22" xfId="0" applyNumberFormat="1" applyFont="1" applyFill="1" applyBorder="1" applyAlignment="1" applyProtection="1">
      <alignment horizontal="right" wrapText="1"/>
    </xf>
    <xf numFmtId="164" fontId="33" fillId="36" borderId="23" xfId="0" applyNumberFormat="1" applyFont="1" applyFill="1" applyBorder="1" applyAlignment="1" applyProtection="1">
      <alignment horizontal="right" wrapText="1"/>
    </xf>
    <xf numFmtId="164" fontId="33" fillId="36" borderId="24" xfId="0" applyNumberFormat="1" applyFont="1" applyFill="1" applyBorder="1" applyAlignment="1" applyProtection="1">
      <alignment horizontal="right" wrapText="1"/>
    </xf>
    <xf numFmtId="10" fontId="33" fillId="36" borderId="25" xfId="42" applyNumberFormat="1" applyFont="1" applyFill="1" applyBorder="1" applyAlignment="1" applyProtection="1">
      <alignment horizontal="right" wrapText="1"/>
    </xf>
    <xf numFmtId="166" fontId="33" fillId="36" borderId="26" xfId="44" applyNumberFormat="1" applyFont="1" applyFill="1" applyBorder="1" applyAlignment="1" applyProtection="1">
      <alignment horizontal="right" wrapText="1"/>
    </xf>
    <xf numFmtId="43" fontId="33" fillId="36" borderId="27" xfId="44" applyNumberFormat="1" applyFont="1" applyFill="1" applyBorder="1" applyAlignment="1" applyProtection="1">
      <alignment horizontal="right" wrapText="1"/>
    </xf>
    <xf numFmtId="164" fontId="33" fillId="36" borderId="27" xfId="0" applyNumberFormat="1" applyFont="1" applyFill="1" applyBorder="1" applyAlignment="1" applyProtection="1">
      <alignment horizontal="right" wrapText="1"/>
    </xf>
    <xf numFmtId="164" fontId="33" fillId="36" borderId="28" xfId="0" applyNumberFormat="1" applyFont="1" applyFill="1" applyBorder="1" applyAlignment="1" applyProtection="1">
      <alignment horizontal="right" wrapText="1"/>
    </xf>
    <xf numFmtId="164" fontId="33" fillId="36" borderId="20" xfId="0" applyNumberFormat="1" applyFont="1" applyFill="1" applyBorder="1" applyAlignment="1" applyProtection="1">
      <alignment horizontal="right" wrapText="1"/>
    </xf>
    <xf numFmtId="10" fontId="33" fillId="36" borderId="19" xfId="42" applyNumberFormat="1" applyFont="1" applyFill="1" applyBorder="1" applyAlignment="1" applyProtection="1">
      <alignment horizontal="right" wrapText="1"/>
    </xf>
    <xf numFmtId="0" fontId="32" fillId="36" borderId="29" xfId="0" applyNumberFormat="1" applyFont="1" applyFill="1" applyBorder="1" applyAlignment="1" applyProtection="1">
      <alignment horizontal="left" wrapText="1"/>
    </xf>
    <xf numFmtId="0" fontId="32" fillId="36" borderId="13" xfId="0" applyNumberFormat="1" applyFont="1" applyFill="1" applyBorder="1" applyAlignment="1" applyProtection="1">
      <alignment horizontal="left" wrapText="1"/>
    </xf>
    <xf numFmtId="166" fontId="33" fillId="36" borderId="30" xfId="44" applyNumberFormat="1" applyFont="1" applyFill="1" applyBorder="1" applyAlignment="1" applyProtection="1">
      <alignment horizontal="right" wrapText="1"/>
    </xf>
    <xf numFmtId="43" fontId="33" fillId="36" borderId="31" xfId="44" applyNumberFormat="1" applyFont="1" applyFill="1" applyBorder="1" applyAlignment="1" applyProtection="1">
      <alignment horizontal="right" wrapText="1"/>
    </xf>
    <xf numFmtId="164" fontId="33" fillId="36" borderId="31" xfId="0" applyNumberFormat="1" applyFont="1" applyFill="1" applyBorder="1" applyAlignment="1" applyProtection="1">
      <alignment horizontal="right" wrapText="1"/>
    </xf>
    <xf numFmtId="164" fontId="33" fillId="36" borderId="32" xfId="0" applyNumberFormat="1" applyFont="1" applyFill="1" applyBorder="1" applyAlignment="1" applyProtection="1">
      <alignment horizontal="right" wrapText="1"/>
    </xf>
    <xf numFmtId="164" fontId="33" fillId="36" borderId="0" xfId="0" applyNumberFormat="1" applyFont="1" applyFill="1" applyBorder="1" applyAlignment="1" applyProtection="1">
      <alignment horizontal="right" wrapText="1"/>
    </xf>
    <xf numFmtId="10" fontId="33" fillId="36" borderId="33" xfId="42" applyNumberFormat="1" applyFont="1" applyFill="1" applyBorder="1" applyAlignment="1" applyProtection="1">
      <alignment horizontal="right" wrapText="1"/>
    </xf>
    <xf numFmtId="0" fontId="34" fillId="0" borderId="16" xfId="0" applyFont="1" applyBorder="1" applyAlignment="1">
      <alignment horizontal="center"/>
    </xf>
    <xf numFmtId="0" fontId="34" fillId="0" borderId="15" xfId="0" applyFont="1" applyBorder="1" applyAlignment="1">
      <alignment horizontal="center"/>
    </xf>
    <xf numFmtId="166" fontId="32" fillId="36" borderId="34" xfId="44" applyNumberFormat="1" applyFont="1" applyFill="1" applyBorder="1" applyAlignment="1" applyProtection="1">
      <alignment horizontal="right" wrapText="1"/>
    </xf>
    <xf numFmtId="43" fontId="32" fillId="36" borderId="35" xfId="44" applyNumberFormat="1" applyFont="1" applyFill="1" applyBorder="1" applyAlignment="1" applyProtection="1">
      <alignment horizontal="right" wrapText="1"/>
    </xf>
    <xf numFmtId="164" fontId="32" fillId="36" borderId="35" xfId="0" applyNumberFormat="1" applyFont="1" applyFill="1" applyBorder="1" applyAlignment="1" applyProtection="1">
      <alignment horizontal="right" wrapText="1"/>
    </xf>
    <xf numFmtId="164" fontId="32" fillId="36" borderId="17" xfId="0" applyNumberFormat="1" applyFont="1" applyFill="1" applyBorder="1" applyAlignment="1" applyProtection="1">
      <alignment horizontal="right" wrapText="1"/>
    </xf>
    <xf numFmtId="164" fontId="32" fillId="36" borderId="15" xfId="0" applyNumberFormat="1" applyFont="1" applyFill="1" applyBorder="1" applyAlignment="1" applyProtection="1">
      <alignment horizontal="right" wrapText="1"/>
    </xf>
    <xf numFmtId="10" fontId="32" fillId="36" borderId="14" xfId="42" applyNumberFormat="1" applyFont="1" applyFill="1" applyBorder="1" applyAlignment="1" applyProtection="1">
      <alignment horizontal="right" wrapText="1"/>
    </xf>
    <xf numFmtId="10" fontId="0" fillId="0" borderId="0" xfId="42" applyNumberFormat="1" applyFont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4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5"/>
    <cellStyle name="Normal 3 2 2" xfId="43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tabSelected="1" zoomScale="80" zoomScaleNormal="8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A69" sqref="A69:B69"/>
    </sheetView>
  </sheetViews>
  <sheetFormatPr defaultColWidth="9.140625" defaultRowHeight="15"/>
  <cols>
    <col min="1" max="1" width="11.42578125" style="1" customWidth="1"/>
    <col min="2" max="2" width="57.28515625" style="1" customWidth="1"/>
    <col min="3" max="3" width="6.7109375" style="1" customWidth="1"/>
    <col min="4" max="5" width="16" style="1" bestFit="1" customWidth="1"/>
    <col min="6" max="6" width="16" style="2" bestFit="1" customWidth="1"/>
    <col min="7" max="7" width="16" style="2" customWidth="1"/>
    <col min="8" max="9" width="18" style="1" customWidth="1"/>
    <col min="10" max="10" width="16.85546875" style="1" customWidth="1"/>
    <col min="11" max="13" width="18" style="2" bestFit="1" customWidth="1"/>
    <col min="14" max="14" width="18" style="2" customWidth="1"/>
    <col min="15" max="16384" width="9.140625" style="1"/>
  </cols>
  <sheetData>
    <row r="1" spans="1:14" s="2" customFormat="1" ht="24.75" customHeight="1">
      <c r="A1" s="18" t="s">
        <v>77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72" customHeight="1">
      <c r="A2" s="21" t="s">
        <v>0</v>
      </c>
      <c r="B2" s="22" t="s">
        <v>1</v>
      </c>
      <c r="C2" s="23" t="s">
        <v>78</v>
      </c>
      <c r="D2" s="23" t="s">
        <v>2</v>
      </c>
      <c r="E2" s="24" t="s">
        <v>3</v>
      </c>
      <c r="F2" s="23" t="s">
        <v>4</v>
      </c>
      <c r="G2" s="20" t="s">
        <v>70</v>
      </c>
      <c r="H2" s="25" t="s">
        <v>71</v>
      </c>
      <c r="I2" s="26" t="s">
        <v>72</v>
      </c>
      <c r="J2" s="25" t="s">
        <v>73</v>
      </c>
      <c r="K2" s="20" t="s">
        <v>74</v>
      </c>
      <c r="L2" s="26" t="s">
        <v>75</v>
      </c>
      <c r="M2" s="20" t="s">
        <v>76</v>
      </c>
      <c r="N2" s="20" t="s">
        <v>80</v>
      </c>
    </row>
    <row r="3" spans="1:14" s="3" customFormat="1" ht="15.75">
      <c r="A3" s="11">
        <v>24</v>
      </c>
      <c r="B3" s="12" t="s">
        <v>27</v>
      </c>
      <c r="C3" s="11">
        <v>1</v>
      </c>
      <c r="D3" s="11">
        <v>0</v>
      </c>
      <c r="E3" s="13">
        <v>1986</v>
      </c>
      <c r="F3" s="14">
        <v>4.9370000000000003</v>
      </c>
      <c r="G3" s="19">
        <v>1</v>
      </c>
      <c r="H3" s="15">
        <v>0.60870000000000002</v>
      </c>
      <c r="I3" s="15">
        <v>0.5948</v>
      </c>
      <c r="J3" s="15">
        <v>0.5585</v>
      </c>
      <c r="K3" s="14">
        <v>3.7559999999999998</v>
      </c>
      <c r="L3" s="14">
        <v>2.9350000000000001</v>
      </c>
      <c r="M3" s="14">
        <v>3.0110000000000001</v>
      </c>
      <c r="N3" s="16">
        <f>M3/L3-1</f>
        <v>2.5894378194207812E-2</v>
      </c>
    </row>
    <row r="4" spans="1:14" s="3" customFormat="1">
      <c r="A4" s="6">
        <v>55</v>
      </c>
      <c r="B4" s="7" t="s">
        <v>58</v>
      </c>
      <c r="C4" s="6">
        <v>3</v>
      </c>
      <c r="D4" s="6">
        <v>0</v>
      </c>
      <c r="E4" s="8">
        <v>1313</v>
      </c>
      <c r="F4" s="10">
        <v>20.064</v>
      </c>
      <c r="G4" s="6">
        <v>1</v>
      </c>
      <c r="H4" s="9">
        <v>0.45569999999999999</v>
      </c>
      <c r="I4" s="9">
        <v>0.49940000000000001</v>
      </c>
      <c r="J4" s="9">
        <v>0.39889999999999998</v>
      </c>
      <c r="K4" s="10">
        <v>10.009</v>
      </c>
      <c r="L4" s="10">
        <v>10.02</v>
      </c>
      <c r="M4" s="10">
        <v>9.0310000000000006</v>
      </c>
      <c r="N4" s="17">
        <f t="shared" ref="N4:N67" si="0">M4/L4-1</f>
        <v>-9.870259481037913E-2</v>
      </c>
    </row>
    <row r="5" spans="1:14" s="3" customFormat="1" ht="31.5">
      <c r="A5" s="11">
        <v>3</v>
      </c>
      <c r="B5" s="12" t="s">
        <v>7</v>
      </c>
      <c r="C5" s="11">
        <v>1</v>
      </c>
      <c r="D5" s="11">
        <v>0</v>
      </c>
      <c r="E5" s="13">
        <v>1272</v>
      </c>
      <c r="F5" s="14">
        <v>3.0419999999999998</v>
      </c>
      <c r="G5" s="19">
        <v>1</v>
      </c>
      <c r="H5" s="15">
        <v>0.57809999999999995</v>
      </c>
      <c r="I5" s="15">
        <v>0.48420000000000002</v>
      </c>
      <c r="J5" s="15">
        <v>0.43509999999999999</v>
      </c>
      <c r="K5" s="14">
        <v>2.2589999999999999</v>
      </c>
      <c r="L5" s="14">
        <v>1.472</v>
      </c>
      <c r="M5" s="14">
        <v>1.458</v>
      </c>
      <c r="N5" s="16">
        <f t="shared" si="0"/>
        <v>-9.5108695652174058E-3</v>
      </c>
    </row>
    <row r="6" spans="1:14" s="3" customFormat="1" ht="15.75">
      <c r="A6" s="11">
        <v>65</v>
      </c>
      <c r="B6" s="12" t="s">
        <v>68</v>
      </c>
      <c r="C6" s="11">
        <v>1</v>
      </c>
      <c r="D6" s="11">
        <v>0</v>
      </c>
      <c r="E6" s="13">
        <v>1247</v>
      </c>
      <c r="F6" s="14">
        <v>2.927</v>
      </c>
      <c r="G6" s="19">
        <v>1</v>
      </c>
      <c r="H6" s="15">
        <v>0.54279999999999995</v>
      </c>
      <c r="I6" s="15">
        <v>0.52680000000000005</v>
      </c>
      <c r="J6" s="15">
        <v>0.37980000000000003</v>
      </c>
      <c r="K6" s="14">
        <v>2</v>
      </c>
      <c r="L6" s="14">
        <v>1.544</v>
      </c>
      <c r="M6" s="14">
        <v>1.276</v>
      </c>
      <c r="N6" s="16">
        <f t="shared" si="0"/>
        <v>-0.17357512953367871</v>
      </c>
    </row>
    <row r="7" spans="1:14" s="3" customFormat="1" ht="31.5">
      <c r="A7" s="11">
        <v>40</v>
      </c>
      <c r="B7" s="12" t="s">
        <v>43</v>
      </c>
      <c r="C7" s="11">
        <v>1</v>
      </c>
      <c r="D7" s="11">
        <v>0</v>
      </c>
      <c r="E7" s="13">
        <v>1100</v>
      </c>
      <c r="F7" s="14">
        <v>6.16</v>
      </c>
      <c r="G7" s="19">
        <v>1</v>
      </c>
      <c r="H7" s="15">
        <v>0.64319999999999999</v>
      </c>
      <c r="I7" s="15">
        <v>0.5988</v>
      </c>
      <c r="J7" s="15">
        <v>0.4355</v>
      </c>
      <c r="K7" s="14">
        <v>4.7300000000000004</v>
      </c>
      <c r="L7" s="14">
        <v>3.6890000000000001</v>
      </c>
      <c r="M7" s="14">
        <v>3.1269999999999998</v>
      </c>
      <c r="N7" s="16">
        <f t="shared" si="0"/>
        <v>-0.15234480889129853</v>
      </c>
    </row>
    <row r="8" spans="1:14" s="3" customFormat="1" ht="30">
      <c r="A8" s="6">
        <v>57</v>
      </c>
      <c r="B8" s="7" t="s">
        <v>60</v>
      </c>
      <c r="C8" s="6">
        <v>3</v>
      </c>
      <c r="D8" s="6">
        <v>0</v>
      </c>
      <c r="E8" s="8">
        <v>1016</v>
      </c>
      <c r="F8" s="10">
        <v>16.870999999999999</v>
      </c>
      <c r="G8" s="6">
        <v>1</v>
      </c>
      <c r="H8" s="9">
        <v>0.48120000000000002</v>
      </c>
      <c r="I8" s="9">
        <v>0.6149</v>
      </c>
      <c r="J8" s="9">
        <v>0.50729999999999997</v>
      </c>
      <c r="K8" s="10">
        <v>8.0939999999999994</v>
      </c>
      <c r="L8" s="10">
        <v>10.374000000000001</v>
      </c>
      <c r="M8" s="10">
        <v>9.0109999999999992</v>
      </c>
      <c r="N8" s="17">
        <f t="shared" si="0"/>
        <v>-0.13138615770194728</v>
      </c>
    </row>
    <row r="9" spans="1:14" s="3" customFormat="1" ht="15.75">
      <c r="A9" s="11">
        <v>14</v>
      </c>
      <c r="B9" s="12" t="s">
        <v>18</v>
      </c>
      <c r="C9" s="11">
        <v>1</v>
      </c>
      <c r="D9" s="11">
        <v>0</v>
      </c>
      <c r="E9" s="13">
        <v>980</v>
      </c>
      <c r="F9" s="14">
        <v>2.0169999999999999</v>
      </c>
      <c r="G9" s="19">
        <v>1</v>
      </c>
      <c r="H9" s="15">
        <v>0.56040000000000001</v>
      </c>
      <c r="I9" s="15">
        <v>0.61780000000000002</v>
      </c>
      <c r="J9" s="15">
        <v>0.48820000000000002</v>
      </c>
      <c r="K9" s="14">
        <v>1.1919999999999999</v>
      </c>
      <c r="L9" s="14">
        <v>1.2470000000000001</v>
      </c>
      <c r="M9" s="14">
        <v>0.95499999999999996</v>
      </c>
      <c r="N9" s="16">
        <f t="shared" si="0"/>
        <v>-0.23416198877305539</v>
      </c>
    </row>
    <row r="10" spans="1:14" s="3" customFormat="1" ht="15.75">
      <c r="A10" s="11">
        <v>5</v>
      </c>
      <c r="B10" s="12" t="s">
        <v>9</v>
      </c>
      <c r="C10" s="11">
        <v>1</v>
      </c>
      <c r="D10" s="11">
        <v>0</v>
      </c>
      <c r="E10" s="13">
        <v>781</v>
      </c>
      <c r="F10" s="14">
        <v>2.1419999999999999</v>
      </c>
      <c r="G10" s="19">
        <v>1</v>
      </c>
      <c r="H10" s="15">
        <v>0.50119999999999998</v>
      </c>
      <c r="I10" s="15">
        <v>0.43390000000000001</v>
      </c>
      <c r="J10" s="15">
        <v>0.28860000000000002</v>
      </c>
      <c r="K10" s="14">
        <v>1.27</v>
      </c>
      <c r="L10" s="14">
        <v>0.93300000000000005</v>
      </c>
      <c r="M10" s="14">
        <v>0.66300000000000003</v>
      </c>
      <c r="N10" s="16">
        <f t="shared" si="0"/>
        <v>-0.28938906752411575</v>
      </c>
    </row>
    <row r="11" spans="1:14" s="3" customFormat="1" ht="31.5">
      <c r="A11" s="11">
        <v>4</v>
      </c>
      <c r="B11" s="12" t="s">
        <v>8</v>
      </c>
      <c r="C11" s="11">
        <v>1</v>
      </c>
      <c r="D11" s="11">
        <v>0</v>
      </c>
      <c r="E11" s="13">
        <v>774</v>
      </c>
      <c r="F11" s="14">
        <v>1.851</v>
      </c>
      <c r="G11" s="19">
        <v>1</v>
      </c>
      <c r="H11" s="15">
        <v>0.50580000000000003</v>
      </c>
      <c r="I11" s="15">
        <v>0.47839999999999999</v>
      </c>
      <c r="J11" s="15">
        <v>0.39350000000000002</v>
      </c>
      <c r="K11" s="14">
        <v>1.1040000000000001</v>
      </c>
      <c r="L11" s="14">
        <v>0.88500000000000001</v>
      </c>
      <c r="M11" s="14">
        <v>0.77400000000000002</v>
      </c>
      <c r="N11" s="16">
        <f t="shared" si="0"/>
        <v>-0.12542372881355934</v>
      </c>
    </row>
    <row r="12" spans="1:14" s="3" customFormat="1">
      <c r="A12" s="6">
        <v>21</v>
      </c>
      <c r="B12" s="7" t="s">
        <v>25</v>
      </c>
      <c r="C12" s="6">
        <v>3</v>
      </c>
      <c r="D12" s="6">
        <v>0</v>
      </c>
      <c r="E12" s="8">
        <v>710</v>
      </c>
      <c r="F12" s="10">
        <v>1.462</v>
      </c>
      <c r="G12" s="6">
        <v>1</v>
      </c>
      <c r="H12" s="9">
        <v>0.26219999999999999</v>
      </c>
      <c r="I12" s="9">
        <v>0.34300000000000003</v>
      </c>
      <c r="J12" s="9">
        <v>0.25319999999999998</v>
      </c>
      <c r="K12" s="10">
        <v>0.45900000000000002</v>
      </c>
      <c r="L12" s="10">
        <v>0.502</v>
      </c>
      <c r="M12" s="10">
        <v>0.4</v>
      </c>
      <c r="N12" s="17">
        <f t="shared" si="0"/>
        <v>-0.20318725099601587</v>
      </c>
    </row>
    <row r="13" spans="1:14" s="3" customFormat="1" ht="15.75">
      <c r="A13" s="11">
        <v>9</v>
      </c>
      <c r="B13" s="12" t="s">
        <v>13</v>
      </c>
      <c r="C13" s="11">
        <v>1</v>
      </c>
      <c r="D13" s="11">
        <v>0</v>
      </c>
      <c r="E13" s="13">
        <v>597</v>
      </c>
      <c r="F13" s="14">
        <v>1.2889999999999999</v>
      </c>
      <c r="G13" s="19">
        <v>1</v>
      </c>
      <c r="H13" s="15">
        <v>0.60960000000000003</v>
      </c>
      <c r="I13" s="15">
        <v>0.32329999999999998</v>
      </c>
      <c r="J13" s="15">
        <v>0.32219999999999999</v>
      </c>
      <c r="K13" s="14">
        <v>0.91700000000000004</v>
      </c>
      <c r="L13" s="14">
        <v>0.41599999999999998</v>
      </c>
      <c r="M13" s="14">
        <v>0.44700000000000001</v>
      </c>
      <c r="N13" s="16">
        <f t="shared" si="0"/>
        <v>7.4519230769230838E-2</v>
      </c>
    </row>
    <row r="14" spans="1:14" s="3" customFormat="1" ht="30">
      <c r="A14" s="6">
        <v>27</v>
      </c>
      <c r="B14" s="7" t="s">
        <v>30</v>
      </c>
      <c r="C14" s="6">
        <v>2</v>
      </c>
      <c r="D14" s="6">
        <v>0</v>
      </c>
      <c r="E14" s="8">
        <v>576</v>
      </c>
      <c r="F14" s="10">
        <v>1.593</v>
      </c>
      <c r="G14" s="6">
        <v>1</v>
      </c>
      <c r="H14" s="9">
        <v>0.4199</v>
      </c>
      <c r="I14" s="9">
        <v>0.52339999999999998</v>
      </c>
      <c r="J14" s="9">
        <v>0.46439999999999998</v>
      </c>
      <c r="K14" s="10">
        <v>0.78300000000000003</v>
      </c>
      <c r="L14" s="10">
        <v>0.83599999999999997</v>
      </c>
      <c r="M14" s="10">
        <v>0.84599999999999997</v>
      </c>
      <c r="N14" s="17">
        <f t="shared" si="0"/>
        <v>1.1961722488038395E-2</v>
      </c>
    </row>
    <row r="15" spans="1:14" s="3" customFormat="1" ht="15.75">
      <c r="A15" s="11">
        <v>35</v>
      </c>
      <c r="B15" s="12" t="s">
        <v>38</v>
      </c>
      <c r="C15" s="11">
        <v>1</v>
      </c>
      <c r="D15" s="11">
        <v>0</v>
      </c>
      <c r="E15" s="13">
        <v>574</v>
      </c>
      <c r="F15" s="14">
        <v>1.26</v>
      </c>
      <c r="G15" s="19">
        <v>1</v>
      </c>
      <c r="H15" s="15">
        <v>0.4864</v>
      </c>
      <c r="I15" s="15">
        <v>0.3306</v>
      </c>
      <c r="J15" s="15">
        <v>0.2321</v>
      </c>
      <c r="K15" s="14">
        <v>0.77</v>
      </c>
      <c r="L15" s="14">
        <v>0.41699999999999998</v>
      </c>
      <c r="M15" s="14">
        <v>0.33500000000000002</v>
      </c>
      <c r="N15" s="16">
        <f t="shared" si="0"/>
        <v>-0.19664268585131883</v>
      </c>
    </row>
    <row r="16" spans="1:14" s="3" customFormat="1" ht="31.5">
      <c r="A16" s="11">
        <v>42</v>
      </c>
      <c r="B16" s="12" t="s">
        <v>45</v>
      </c>
      <c r="C16" s="11">
        <v>1</v>
      </c>
      <c r="D16" s="11">
        <v>0</v>
      </c>
      <c r="E16" s="13">
        <v>564</v>
      </c>
      <c r="F16" s="14">
        <v>3.093</v>
      </c>
      <c r="G16" s="19">
        <v>1</v>
      </c>
      <c r="H16" s="15">
        <v>0.43359999999999999</v>
      </c>
      <c r="I16" s="15">
        <v>0.53</v>
      </c>
      <c r="J16" s="15">
        <v>0.41299999999999998</v>
      </c>
      <c r="K16" s="14">
        <v>1.62</v>
      </c>
      <c r="L16" s="14">
        <v>1.637</v>
      </c>
      <c r="M16" s="14">
        <v>1.401</v>
      </c>
      <c r="N16" s="16">
        <f t="shared" si="0"/>
        <v>-0.14416615760537566</v>
      </c>
    </row>
    <row r="17" spans="1:14" s="3" customFormat="1" ht="15.75">
      <c r="A17" s="11">
        <v>6</v>
      </c>
      <c r="B17" s="12" t="s">
        <v>10</v>
      </c>
      <c r="C17" s="11">
        <v>1</v>
      </c>
      <c r="D17" s="11">
        <v>0</v>
      </c>
      <c r="E17" s="13">
        <v>545</v>
      </c>
      <c r="F17" s="14">
        <v>1.1919999999999999</v>
      </c>
      <c r="G17" s="19">
        <v>1</v>
      </c>
      <c r="H17" s="15">
        <v>0.4914</v>
      </c>
      <c r="I17" s="15">
        <v>0.54749999999999999</v>
      </c>
      <c r="J17" s="15">
        <v>0.28039999999999998</v>
      </c>
      <c r="K17" s="14">
        <v>0.63700000000000001</v>
      </c>
      <c r="L17" s="14">
        <v>0.65200000000000002</v>
      </c>
      <c r="M17" s="14">
        <v>0.33500000000000002</v>
      </c>
      <c r="N17" s="16">
        <f t="shared" si="0"/>
        <v>-0.48619631901840488</v>
      </c>
    </row>
    <row r="18" spans="1:14" s="3" customFormat="1">
      <c r="A18" s="6">
        <v>11</v>
      </c>
      <c r="B18" s="7" t="s">
        <v>15</v>
      </c>
      <c r="C18" s="6">
        <v>2</v>
      </c>
      <c r="D18" s="6">
        <v>0</v>
      </c>
      <c r="E18" s="8">
        <v>523</v>
      </c>
      <c r="F18" s="10">
        <v>1.1120000000000001</v>
      </c>
      <c r="G18" s="6">
        <v>1</v>
      </c>
      <c r="H18" s="9">
        <v>0.57540000000000002</v>
      </c>
      <c r="I18" s="9">
        <v>0.46239999999999998</v>
      </c>
      <c r="J18" s="9">
        <v>0.34079999999999999</v>
      </c>
      <c r="K18" s="10">
        <v>0.751</v>
      </c>
      <c r="L18" s="10">
        <v>0.51400000000000001</v>
      </c>
      <c r="M18" s="10">
        <v>0.40200000000000002</v>
      </c>
      <c r="N18" s="17">
        <f t="shared" si="0"/>
        <v>-0.21789883268482491</v>
      </c>
    </row>
    <row r="19" spans="1:14" s="3" customFormat="1">
      <c r="A19" s="6">
        <v>8</v>
      </c>
      <c r="B19" s="7" t="s">
        <v>12</v>
      </c>
      <c r="C19" s="6">
        <v>2</v>
      </c>
      <c r="D19" s="6">
        <v>0</v>
      </c>
      <c r="E19" s="8">
        <v>512</v>
      </c>
      <c r="F19" s="10">
        <v>1.8169999999999999</v>
      </c>
      <c r="G19" s="6">
        <v>1</v>
      </c>
      <c r="H19" s="9">
        <v>0.32429999999999998</v>
      </c>
      <c r="I19" s="9">
        <v>0.33360000000000001</v>
      </c>
      <c r="J19" s="9">
        <v>0.21640000000000001</v>
      </c>
      <c r="K19" s="10">
        <v>0.75800000000000001</v>
      </c>
      <c r="L19" s="10">
        <v>0.60799999999999998</v>
      </c>
      <c r="M19" s="10">
        <v>0.50600000000000001</v>
      </c>
      <c r="N19" s="17">
        <f t="shared" si="0"/>
        <v>-0.16776315789473684</v>
      </c>
    </row>
    <row r="20" spans="1:14" s="3" customFormat="1">
      <c r="A20" s="6">
        <v>56</v>
      </c>
      <c r="B20" s="7" t="s">
        <v>59</v>
      </c>
      <c r="C20" s="6">
        <v>3</v>
      </c>
      <c r="D20" s="6">
        <v>0</v>
      </c>
      <c r="E20" s="8">
        <v>508</v>
      </c>
      <c r="F20" s="10">
        <v>7.7629999999999999</v>
      </c>
      <c r="G20" s="6">
        <v>1</v>
      </c>
      <c r="H20" s="9">
        <v>0.50590000000000002</v>
      </c>
      <c r="I20" s="9">
        <v>0.47160000000000002</v>
      </c>
      <c r="J20" s="9">
        <v>0.43259999999999998</v>
      </c>
      <c r="K20" s="10">
        <v>4.0439999999999996</v>
      </c>
      <c r="L20" s="10">
        <v>3.661</v>
      </c>
      <c r="M20" s="10">
        <v>3.343</v>
      </c>
      <c r="N20" s="17">
        <f t="shared" si="0"/>
        <v>-8.6861513247746491E-2</v>
      </c>
    </row>
    <row r="21" spans="1:14" s="3" customFormat="1">
      <c r="A21" s="6">
        <v>12</v>
      </c>
      <c r="B21" s="7" t="s">
        <v>16</v>
      </c>
      <c r="C21" s="6">
        <v>3</v>
      </c>
      <c r="D21" s="6">
        <v>0</v>
      </c>
      <c r="E21" s="8">
        <v>466</v>
      </c>
      <c r="F21" s="10">
        <v>203.58199999999999</v>
      </c>
      <c r="G21" s="6">
        <v>1</v>
      </c>
      <c r="H21" s="9">
        <v>0.47670000000000001</v>
      </c>
      <c r="I21" s="9">
        <v>0.54669999999999996</v>
      </c>
      <c r="J21" s="9">
        <v>0.47810000000000002</v>
      </c>
      <c r="K21" s="10">
        <v>122.81</v>
      </c>
      <c r="L21" s="10">
        <v>111.19499999999999</v>
      </c>
      <c r="M21" s="10">
        <v>117.111</v>
      </c>
      <c r="N21" s="17">
        <f t="shared" si="0"/>
        <v>5.3203831107514032E-2</v>
      </c>
    </row>
    <row r="22" spans="1:14" s="3" customFormat="1" ht="15.75">
      <c r="A22" s="11">
        <v>16</v>
      </c>
      <c r="B22" s="12" t="s">
        <v>20</v>
      </c>
      <c r="C22" s="11">
        <v>1</v>
      </c>
      <c r="D22" s="11">
        <v>0</v>
      </c>
      <c r="E22" s="13">
        <v>438</v>
      </c>
      <c r="F22" s="14">
        <v>0.92200000000000004</v>
      </c>
      <c r="G22" s="19">
        <v>1</v>
      </c>
      <c r="H22" s="15">
        <v>0.31480000000000002</v>
      </c>
      <c r="I22" s="15">
        <v>0.3009</v>
      </c>
      <c r="J22" s="15">
        <v>7.8E-2</v>
      </c>
      <c r="K22" s="14">
        <v>0.312</v>
      </c>
      <c r="L22" s="14">
        <v>0.27700000000000002</v>
      </c>
      <c r="M22" s="14">
        <v>7.1999999999999995E-2</v>
      </c>
      <c r="N22" s="16">
        <f t="shared" si="0"/>
        <v>-0.74007220216606506</v>
      </c>
    </row>
    <row r="23" spans="1:14" s="4" customFormat="1">
      <c r="A23" s="6">
        <v>59</v>
      </c>
      <c r="B23" s="7" t="s">
        <v>62</v>
      </c>
      <c r="C23" s="6">
        <v>3</v>
      </c>
      <c r="D23" s="6">
        <v>0</v>
      </c>
      <c r="E23" s="8">
        <v>436</v>
      </c>
      <c r="F23" s="10">
        <v>6.5609999999999999</v>
      </c>
      <c r="G23" s="6">
        <v>1</v>
      </c>
      <c r="H23" s="9">
        <v>0.46689999999999998</v>
      </c>
      <c r="I23" s="9">
        <v>0.4924</v>
      </c>
      <c r="J23" s="9">
        <v>0.38929999999999998</v>
      </c>
      <c r="K23" s="10">
        <v>3.5760000000000001</v>
      </c>
      <c r="L23" s="10">
        <v>3.23</v>
      </c>
      <c r="M23" s="10">
        <v>2.903</v>
      </c>
      <c r="N23" s="17">
        <f t="shared" si="0"/>
        <v>-0.10123839009287927</v>
      </c>
    </row>
    <row r="24" spans="1:14" s="4" customFormat="1" ht="30">
      <c r="A24" s="6">
        <v>52</v>
      </c>
      <c r="B24" s="7" t="s">
        <v>55</v>
      </c>
      <c r="C24" s="6">
        <v>3</v>
      </c>
      <c r="D24" s="6">
        <v>0</v>
      </c>
      <c r="E24" s="8">
        <v>432</v>
      </c>
      <c r="F24" s="10">
        <v>0.91300000000000003</v>
      </c>
      <c r="G24" s="6">
        <v>1</v>
      </c>
      <c r="H24" s="9">
        <v>0.60589999999999999</v>
      </c>
      <c r="I24" s="9">
        <v>0.54449999999999998</v>
      </c>
      <c r="J24" s="9">
        <v>0.43740000000000001</v>
      </c>
      <c r="K24" s="10">
        <v>0.66</v>
      </c>
      <c r="L24" s="10">
        <v>0.498</v>
      </c>
      <c r="M24" s="10">
        <v>0.44800000000000001</v>
      </c>
      <c r="N24" s="17">
        <f t="shared" si="0"/>
        <v>-0.10040160642570284</v>
      </c>
    </row>
    <row r="25" spans="1:14" s="4" customFormat="1" ht="31.5">
      <c r="A25" s="11">
        <v>37</v>
      </c>
      <c r="B25" s="12" t="s">
        <v>40</v>
      </c>
      <c r="C25" s="11">
        <v>1</v>
      </c>
      <c r="D25" s="11">
        <v>0</v>
      </c>
      <c r="E25" s="13">
        <v>421</v>
      </c>
      <c r="F25" s="14">
        <v>3.141</v>
      </c>
      <c r="G25" s="19">
        <v>1</v>
      </c>
      <c r="H25" s="15">
        <v>0.45090000000000002</v>
      </c>
      <c r="I25" s="15">
        <v>0.52270000000000005</v>
      </c>
      <c r="J25" s="15">
        <v>0.42170000000000002</v>
      </c>
      <c r="K25" s="14">
        <v>1.4870000000000001</v>
      </c>
      <c r="L25" s="14">
        <v>1.641</v>
      </c>
      <c r="M25" s="14">
        <v>1.516</v>
      </c>
      <c r="N25" s="16">
        <f t="shared" si="0"/>
        <v>-7.6173065204143797E-2</v>
      </c>
    </row>
    <row r="26" spans="1:14" s="4" customFormat="1">
      <c r="A26" s="6">
        <v>1</v>
      </c>
      <c r="B26" s="7" t="s">
        <v>5</v>
      </c>
      <c r="C26" s="6">
        <v>3</v>
      </c>
      <c r="D26" s="6">
        <v>0</v>
      </c>
      <c r="E26" s="8">
        <v>419</v>
      </c>
      <c r="F26" s="10">
        <v>0.89700000000000002</v>
      </c>
      <c r="G26" s="6">
        <v>1</v>
      </c>
      <c r="H26" s="9">
        <v>0.60260000000000002</v>
      </c>
      <c r="I26" s="9">
        <v>0.58260000000000001</v>
      </c>
      <c r="J26" s="9">
        <v>0.3609</v>
      </c>
      <c r="K26" s="10">
        <v>0.626</v>
      </c>
      <c r="L26" s="10">
        <v>0.52300000000000002</v>
      </c>
      <c r="M26" s="10">
        <v>0.318</v>
      </c>
      <c r="N26" s="17">
        <f t="shared" si="0"/>
        <v>-0.39196940726577434</v>
      </c>
    </row>
    <row r="27" spans="1:14" s="4" customFormat="1" ht="30">
      <c r="A27" s="6">
        <v>58</v>
      </c>
      <c r="B27" s="7" t="s">
        <v>61</v>
      </c>
      <c r="C27" s="6">
        <v>3</v>
      </c>
      <c r="D27" s="6">
        <v>0</v>
      </c>
      <c r="E27" s="8">
        <v>363</v>
      </c>
      <c r="F27" s="10">
        <v>98.694999999999993</v>
      </c>
      <c r="G27" s="6">
        <v>1</v>
      </c>
      <c r="H27" s="9">
        <v>0.54179999999999995</v>
      </c>
      <c r="I27" s="9">
        <v>0.39360000000000001</v>
      </c>
      <c r="J27" s="9">
        <v>0.3009</v>
      </c>
      <c r="K27" s="10">
        <v>58.21</v>
      </c>
      <c r="L27" s="10">
        <v>38.847999999999999</v>
      </c>
      <c r="M27" s="10">
        <v>33.36</v>
      </c>
      <c r="N27" s="17">
        <f t="shared" si="0"/>
        <v>-0.14126853377265236</v>
      </c>
    </row>
    <row r="28" spans="1:14" s="4" customFormat="1" ht="15.75">
      <c r="A28" s="11">
        <v>7</v>
      </c>
      <c r="B28" s="12" t="s">
        <v>11</v>
      </c>
      <c r="C28" s="11">
        <v>1</v>
      </c>
      <c r="D28" s="11">
        <v>0</v>
      </c>
      <c r="E28" s="13">
        <v>347</v>
      </c>
      <c r="F28" s="14">
        <v>0.73399999999999999</v>
      </c>
      <c r="G28" s="19">
        <v>1</v>
      </c>
      <c r="H28" s="15">
        <v>0.437</v>
      </c>
      <c r="I28" s="15">
        <v>0.34710000000000002</v>
      </c>
      <c r="J28" s="15">
        <v>0.27189999999999998</v>
      </c>
      <c r="K28" s="14">
        <v>0.34300000000000003</v>
      </c>
      <c r="L28" s="14">
        <v>0.254</v>
      </c>
      <c r="M28" s="14">
        <v>0.20599999999999999</v>
      </c>
      <c r="N28" s="16">
        <f t="shared" si="0"/>
        <v>-0.18897637795275601</v>
      </c>
    </row>
    <row r="29" spans="1:14" s="4" customFormat="1">
      <c r="A29" s="6">
        <v>10</v>
      </c>
      <c r="B29" s="7" t="s">
        <v>14</v>
      </c>
      <c r="C29" s="6">
        <v>2</v>
      </c>
      <c r="D29" s="6">
        <v>0</v>
      </c>
      <c r="E29" s="8">
        <v>284</v>
      </c>
      <c r="F29" s="10">
        <v>0.69599999999999995</v>
      </c>
      <c r="G29" s="6">
        <v>1</v>
      </c>
      <c r="H29" s="9">
        <v>0.18509999999999999</v>
      </c>
      <c r="I29" s="9">
        <v>0.22850000000000001</v>
      </c>
      <c r="J29" s="9">
        <v>0.13600000000000001</v>
      </c>
      <c r="K29" s="10">
        <v>0.187</v>
      </c>
      <c r="L29" s="10">
        <v>0.16200000000000001</v>
      </c>
      <c r="M29" s="10">
        <v>0.10199999999999999</v>
      </c>
      <c r="N29" s="17">
        <f t="shared" si="0"/>
        <v>-0.37037037037037046</v>
      </c>
    </row>
    <row r="30" spans="1:14" s="4" customFormat="1">
      <c r="A30" s="6">
        <v>48</v>
      </c>
      <c r="B30" s="7" t="s">
        <v>51</v>
      </c>
      <c r="C30" s="6">
        <v>2</v>
      </c>
      <c r="D30" s="6">
        <v>0</v>
      </c>
      <c r="E30" s="8">
        <v>264</v>
      </c>
      <c r="F30" s="10">
        <v>0.55200000000000005</v>
      </c>
      <c r="G30" s="6">
        <v>1</v>
      </c>
      <c r="H30" s="9">
        <v>0.39419999999999999</v>
      </c>
      <c r="I30" s="9">
        <v>0.40799999999999997</v>
      </c>
      <c r="J30" s="9">
        <v>0.32640000000000002</v>
      </c>
      <c r="K30" s="10">
        <v>0.25800000000000001</v>
      </c>
      <c r="L30" s="10">
        <v>0.22500000000000001</v>
      </c>
      <c r="M30" s="10">
        <v>0.17199999999999999</v>
      </c>
      <c r="N30" s="17">
        <f t="shared" si="0"/>
        <v>-0.23555555555555563</v>
      </c>
    </row>
    <row r="31" spans="1:14" s="4" customFormat="1">
      <c r="A31" s="6">
        <v>64</v>
      </c>
      <c r="B31" s="7" t="s">
        <v>67</v>
      </c>
      <c r="C31" s="6">
        <v>3</v>
      </c>
      <c r="D31" s="6">
        <v>0</v>
      </c>
      <c r="E31" s="8">
        <v>260</v>
      </c>
      <c r="F31" s="10">
        <v>0.54100000000000004</v>
      </c>
      <c r="G31" s="6">
        <v>1</v>
      </c>
      <c r="H31" s="9">
        <v>0</v>
      </c>
      <c r="I31" s="9">
        <v>0</v>
      </c>
      <c r="J31" s="9">
        <v>0</v>
      </c>
      <c r="K31" s="10">
        <v>0</v>
      </c>
      <c r="L31" s="10">
        <v>0</v>
      </c>
      <c r="M31" s="10">
        <v>0</v>
      </c>
      <c r="N31" s="17" t="e">
        <f t="shared" si="0"/>
        <v>#DIV/0!</v>
      </c>
    </row>
    <row r="32" spans="1:14" s="4" customFormat="1" ht="30">
      <c r="A32" s="6">
        <v>17</v>
      </c>
      <c r="B32" s="7" t="s">
        <v>21</v>
      </c>
      <c r="C32" s="6">
        <v>2</v>
      </c>
      <c r="D32" s="6">
        <v>0</v>
      </c>
      <c r="E32" s="8">
        <v>252</v>
      </c>
      <c r="F32" s="10">
        <v>0.55200000000000005</v>
      </c>
      <c r="G32" s="6">
        <v>1</v>
      </c>
      <c r="H32" s="9">
        <v>0.51490000000000002</v>
      </c>
      <c r="I32" s="9">
        <v>0.54359999999999997</v>
      </c>
      <c r="J32" s="9">
        <v>0.215</v>
      </c>
      <c r="K32" s="10">
        <v>0.34</v>
      </c>
      <c r="L32" s="10">
        <v>0.3</v>
      </c>
      <c r="M32" s="10">
        <v>0.13500000000000001</v>
      </c>
      <c r="N32" s="17">
        <f t="shared" si="0"/>
        <v>-0.54999999999999993</v>
      </c>
    </row>
    <row r="33" spans="1:14" s="4" customFormat="1">
      <c r="A33" s="6">
        <v>62</v>
      </c>
      <c r="B33" s="7" t="s">
        <v>65</v>
      </c>
      <c r="C33" s="6">
        <v>3</v>
      </c>
      <c r="D33" s="6">
        <v>0</v>
      </c>
      <c r="E33" s="8">
        <v>212</v>
      </c>
      <c r="F33" s="10">
        <v>3.19</v>
      </c>
      <c r="G33" s="6">
        <v>1</v>
      </c>
      <c r="H33" s="9">
        <v>0.21879999999999999</v>
      </c>
      <c r="I33" s="9">
        <v>0.29630000000000001</v>
      </c>
      <c r="J33" s="9">
        <v>0</v>
      </c>
      <c r="K33" s="10">
        <v>0.73</v>
      </c>
      <c r="L33" s="10">
        <v>0.94499999999999995</v>
      </c>
      <c r="M33" s="10">
        <v>0</v>
      </c>
      <c r="N33" s="17">
        <f t="shared" si="0"/>
        <v>-1</v>
      </c>
    </row>
    <row r="34" spans="1:14" s="4" customFormat="1">
      <c r="A34" s="6">
        <v>33</v>
      </c>
      <c r="B34" s="7" t="s">
        <v>36</v>
      </c>
      <c r="C34" s="6">
        <v>3</v>
      </c>
      <c r="D34" s="6">
        <v>0</v>
      </c>
      <c r="E34" s="8">
        <v>211</v>
      </c>
      <c r="F34" s="10">
        <v>0.53</v>
      </c>
      <c r="G34" s="6">
        <v>1</v>
      </c>
      <c r="H34" s="9">
        <v>0.39510000000000001</v>
      </c>
      <c r="I34" s="9">
        <v>0.36830000000000002</v>
      </c>
      <c r="J34" s="9">
        <v>0.14979999999999999</v>
      </c>
      <c r="K34" s="10">
        <v>0.25</v>
      </c>
      <c r="L34" s="10">
        <v>0.19700000000000001</v>
      </c>
      <c r="M34" s="10">
        <v>8.1000000000000003E-2</v>
      </c>
      <c r="N34" s="17">
        <f t="shared" si="0"/>
        <v>-0.58883248730964466</v>
      </c>
    </row>
    <row r="35" spans="1:14" s="4" customFormat="1">
      <c r="A35" s="6">
        <v>50</v>
      </c>
      <c r="B35" s="7" t="s">
        <v>53</v>
      </c>
      <c r="C35" s="6">
        <v>3</v>
      </c>
      <c r="D35" s="6">
        <v>0</v>
      </c>
      <c r="E35" s="8">
        <v>197</v>
      </c>
      <c r="F35" s="10">
        <v>0.42799999999999999</v>
      </c>
      <c r="G35" s="6">
        <v>1</v>
      </c>
      <c r="H35" s="9">
        <v>0.47649999999999998</v>
      </c>
      <c r="I35" s="9">
        <v>0.33700000000000002</v>
      </c>
      <c r="J35" s="9">
        <v>6.3299999999999995E-2</v>
      </c>
      <c r="K35" s="10">
        <v>0.223</v>
      </c>
      <c r="L35" s="10">
        <v>0.14599999999999999</v>
      </c>
      <c r="M35" s="10">
        <v>2.5999999999999999E-2</v>
      </c>
      <c r="N35" s="17">
        <f t="shared" si="0"/>
        <v>-0.82191780821917804</v>
      </c>
    </row>
    <row r="36" spans="1:14" s="4" customFormat="1">
      <c r="A36" s="6">
        <v>23</v>
      </c>
      <c r="B36" s="7" t="s">
        <v>26</v>
      </c>
      <c r="C36" s="6">
        <v>3</v>
      </c>
      <c r="D36" s="6">
        <v>0</v>
      </c>
      <c r="E36" s="8">
        <v>169</v>
      </c>
      <c r="F36" s="10">
        <v>0.36699999999999999</v>
      </c>
      <c r="G36" s="6">
        <v>1</v>
      </c>
      <c r="H36" s="9">
        <v>0.31380000000000002</v>
      </c>
      <c r="I36" s="9">
        <v>0.19750000000000001</v>
      </c>
      <c r="J36" s="9">
        <v>4.6100000000000002E-2</v>
      </c>
      <c r="K36" s="10">
        <v>0.13600000000000001</v>
      </c>
      <c r="L36" s="10">
        <v>7.1999999999999995E-2</v>
      </c>
      <c r="M36" s="10">
        <v>2.1000000000000001E-2</v>
      </c>
      <c r="N36" s="17">
        <f t="shared" si="0"/>
        <v>-0.70833333333333326</v>
      </c>
    </row>
    <row r="37" spans="1:14" s="4" customFormat="1">
      <c r="A37" s="6">
        <v>47</v>
      </c>
      <c r="B37" s="7" t="s">
        <v>50</v>
      </c>
      <c r="C37" s="6">
        <v>3</v>
      </c>
      <c r="D37" s="6">
        <v>0</v>
      </c>
      <c r="E37" s="8">
        <v>157</v>
      </c>
      <c r="F37" s="10">
        <v>0.46600000000000003</v>
      </c>
      <c r="G37" s="6">
        <v>1</v>
      </c>
      <c r="H37" s="9">
        <v>0.30399999999999999</v>
      </c>
      <c r="I37" s="9">
        <v>0.2273</v>
      </c>
      <c r="J37" s="9">
        <v>0.15290000000000001</v>
      </c>
      <c r="K37" s="10">
        <v>0.19400000000000001</v>
      </c>
      <c r="L37" s="10">
        <v>0.106</v>
      </c>
      <c r="M37" s="10">
        <v>8.2000000000000003E-2</v>
      </c>
      <c r="N37" s="17">
        <f t="shared" si="0"/>
        <v>-0.22641509433962259</v>
      </c>
    </row>
    <row r="38" spans="1:14" s="4" customFormat="1" ht="15.75">
      <c r="A38" s="11">
        <v>49</v>
      </c>
      <c r="B38" s="12" t="s">
        <v>52</v>
      </c>
      <c r="C38" s="11">
        <v>1</v>
      </c>
      <c r="D38" s="11">
        <v>0</v>
      </c>
      <c r="E38" s="13">
        <v>148</v>
      </c>
      <c r="F38" s="14">
        <v>0.31900000000000001</v>
      </c>
      <c r="G38" s="19">
        <v>1</v>
      </c>
      <c r="H38" s="15">
        <v>0.39539999999999997</v>
      </c>
      <c r="I38" s="15">
        <v>0.1123</v>
      </c>
      <c r="J38" s="15">
        <v>0</v>
      </c>
      <c r="K38" s="14">
        <v>0.14099999999999999</v>
      </c>
      <c r="L38" s="14">
        <v>3.5000000000000003E-2</v>
      </c>
      <c r="M38" s="14">
        <v>0</v>
      </c>
      <c r="N38" s="16">
        <f t="shared" si="0"/>
        <v>-1</v>
      </c>
    </row>
    <row r="39" spans="1:14" s="4" customFormat="1" ht="30">
      <c r="A39" s="6">
        <v>20</v>
      </c>
      <c r="B39" s="7" t="s">
        <v>24</v>
      </c>
      <c r="C39" s="6">
        <v>3</v>
      </c>
      <c r="D39" s="6">
        <v>0</v>
      </c>
      <c r="E39" s="8">
        <v>140</v>
      </c>
      <c r="F39" s="10">
        <v>0.33800000000000002</v>
      </c>
      <c r="G39" s="6">
        <v>1</v>
      </c>
      <c r="H39" s="9">
        <v>0.29039999999999999</v>
      </c>
      <c r="I39" s="9">
        <v>0.41560000000000002</v>
      </c>
      <c r="J39" s="9">
        <v>0</v>
      </c>
      <c r="K39" s="10">
        <v>9.7000000000000003E-2</v>
      </c>
      <c r="L39" s="10">
        <v>0.14000000000000001</v>
      </c>
      <c r="M39" s="10">
        <v>0</v>
      </c>
      <c r="N39" s="17">
        <f t="shared" si="0"/>
        <v>-1</v>
      </c>
    </row>
    <row r="40" spans="1:14" s="4" customFormat="1">
      <c r="A40" s="6">
        <v>36</v>
      </c>
      <c r="B40" s="7" t="s">
        <v>39</v>
      </c>
      <c r="C40" s="6">
        <v>3</v>
      </c>
      <c r="D40" s="6">
        <v>0</v>
      </c>
      <c r="E40" s="8">
        <v>139</v>
      </c>
      <c r="F40" s="10">
        <v>0.53</v>
      </c>
      <c r="G40" s="6">
        <v>1</v>
      </c>
      <c r="H40" s="9">
        <v>0.19139999999999999</v>
      </c>
      <c r="I40" s="9">
        <v>0.24360000000000001</v>
      </c>
      <c r="J40" s="9">
        <v>0</v>
      </c>
      <c r="K40" s="10">
        <v>0.115</v>
      </c>
      <c r="L40" s="10">
        <v>0.128</v>
      </c>
      <c r="M40" s="10">
        <v>0</v>
      </c>
      <c r="N40" s="17">
        <f t="shared" si="0"/>
        <v>-1</v>
      </c>
    </row>
    <row r="41" spans="1:14" s="4" customFormat="1" ht="30">
      <c r="A41" s="6">
        <v>61</v>
      </c>
      <c r="B41" s="7" t="s">
        <v>64</v>
      </c>
      <c r="C41" s="6">
        <v>3</v>
      </c>
      <c r="D41" s="6">
        <v>0</v>
      </c>
      <c r="E41" s="8">
        <v>135</v>
      </c>
      <c r="F41" s="10">
        <v>2.04</v>
      </c>
      <c r="G41" s="6">
        <v>1</v>
      </c>
      <c r="H41" s="9">
        <v>0.41570000000000001</v>
      </c>
      <c r="I41" s="9">
        <v>0.37009999999999998</v>
      </c>
      <c r="J41" s="9">
        <v>8.0600000000000005E-2</v>
      </c>
      <c r="K41" s="10">
        <v>1.0229999999999999</v>
      </c>
      <c r="L41" s="10">
        <v>0.76900000000000002</v>
      </c>
      <c r="M41" s="10">
        <v>0.17899999999999999</v>
      </c>
      <c r="N41" s="17">
        <f t="shared" si="0"/>
        <v>-0.76723016905071528</v>
      </c>
    </row>
    <row r="42" spans="1:14" s="4" customFormat="1">
      <c r="A42" s="6">
        <v>44</v>
      </c>
      <c r="B42" s="7" t="s">
        <v>47</v>
      </c>
      <c r="C42" s="6">
        <v>3</v>
      </c>
      <c r="D42" s="6">
        <v>0</v>
      </c>
      <c r="E42" s="8">
        <v>134</v>
      </c>
      <c r="F42" s="10">
        <v>1.0129999999999999</v>
      </c>
      <c r="G42" s="6">
        <v>1</v>
      </c>
      <c r="H42" s="9">
        <v>0.50700000000000001</v>
      </c>
      <c r="I42" s="9">
        <v>0.35249999999999998</v>
      </c>
      <c r="J42" s="9">
        <v>0.26319999999999999</v>
      </c>
      <c r="K42" s="10">
        <v>0.59299999999999997</v>
      </c>
      <c r="L42" s="10">
        <v>0.35299999999999998</v>
      </c>
      <c r="M42" s="10">
        <v>0.30399999999999999</v>
      </c>
      <c r="N42" s="17">
        <f t="shared" si="0"/>
        <v>-0.13881019830028329</v>
      </c>
    </row>
    <row r="43" spans="1:14" s="4" customFormat="1" ht="30">
      <c r="A43" s="6">
        <v>53</v>
      </c>
      <c r="B43" s="7" t="s">
        <v>56</v>
      </c>
      <c r="C43" s="6">
        <v>3</v>
      </c>
      <c r="D43" s="6">
        <v>0</v>
      </c>
      <c r="E43" s="8">
        <v>130</v>
      </c>
      <c r="F43" s="10">
        <v>0.28499999999999998</v>
      </c>
      <c r="G43" s="6">
        <v>1</v>
      </c>
      <c r="H43" s="9">
        <v>0.26079999999999998</v>
      </c>
      <c r="I43" s="9">
        <v>0.1104</v>
      </c>
      <c r="J43" s="9">
        <v>0</v>
      </c>
      <c r="K43" s="10">
        <v>0.09</v>
      </c>
      <c r="L43" s="10">
        <v>0.03</v>
      </c>
      <c r="M43" s="10">
        <v>0</v>
      </c>
      <c r="N43" s="17">
        <f t="shared" si="0"/>
        <v>-1</v>
      </c>
    </row>
    <row r="44" spans="1:14" s="4" customFormat="1" ht="30">
      <c r="A44" s="6">
        <v>41</v>
      </c>
      <c r="B44" s="7" t="s">
        <v>44</v>
      </c>
      <c r="C44" s="6">
        <v>2</v>
      </c>
      <c r="D44" s="6">
        <v>0</v>
      </c>
      <c r="E44" s="8">
        <v>129</v>
      </c>
      <c r="F44" s="10">
        <v>0.95899999999999996</v>
      </c>
      <c r="G44" s="6">
        <v>1</v>
      </c>
      <c r="H44" s="9">
        <v>0.1827</v>
      </c>
      <c r="I44" s="9">
        <v>5.9299999999999999E-2</v>
      </c>
      <c r="J44" s="9">
        <v>0</v>
      </c>
      <c r="K44" s="10">
        <v>0.191</v>
      </c>
      <c r="L44" s="10">
        <v>5.6000000000000001E-2</v>
      </c>
      <c r="M44" s="10">
        <v>0</v>
      </c>
      <c r="N44" s="17">
        <f t="shared" si="0"/>
        <v>-1</v>
      </c>
    </row>
    <row r="45" spans="1:14" s="4" customFormat="1">
      <c r="A45" s="6">
        <v>19</v>
      </c>
      <c r="B45" s="7" t="s">
        <v>23</v>
      </c>
      <c r="C45" s="6">
        <v>2</v>
      </c>
      <c r="D45" s="6">
        <v>0</v>
      </c>
      <c r="E45" s="8">
        <v>120</v>
      </c>
      <c r="F45" s="10">
        <v>0.27400000000000002</v>
      </c>
      <c r="G45" s="6">
        <v>1</v>
      </c>
      <c r="H45" s="9">
        <v>0.39460000000000001</v>
      </c>
      <c r="I45" s="9">
        <v>0.3422</v>
      </c>
      <c r="J45" s="9">
        <v>0.2576</v>
      </c>
      <c r="K45" s="10">
        <v>0.108</v>
      </c>
      <c r="L45" s="10">
        <v>9.2999999999999999E-2</v>
      </c>
      <c r="M45" s="10">
        <v>7.0999999999999994E-2</v>
      </c>
      <c r="N45" s="17">
        <f t="shared" si="0"/>
        <v>-0.23655913978494625</v>
      </c>
    </row>
    <row r="46" spans="1:14" s="4" customFormat="1">
      <c r="A46" s="6">
        <v>51</v>
      </c>
      <c r="B46" s="7" t="s">
        <v>54</v>
      </c>
      <c r="C46" s="6">
        <v>3</v>
      </c>
      <c r="D46" s="6">
        <v>0</v>
      </c>
      <c r="E46" s="8">
        <v>113</v>
      </c>
      <c r="F46" s="10">
        <v>0.249</v>
      </c>
      <c r="G46" s="6">
        <v>1</v>
      </c>
      <c r="H46" s="9">
        <v>0.16819999999999999</v>
      </c>
      <c r="I46" s="9">
        <v>0.1031</v>
      </c>
      <c r="J46" s="9">
        <v>0</v>
      </c>
      <c r="K46" s="10">
        <v>5.0999999999999997E-2</v>
      </c>
      <c r="L46" s="10">
        <v>2.5000000000000001E-2</v>
      </c>
      <c r="M46" s="10">
        <v>0</v>
      </c>
      <c r="N46" s="17">
        <f t="shared" si="0"/>
        <v>-1</v>
      </c>
    </row>
    <row r="47" spans="1:14" s="4" customFormat="1" ht="15.75">
      <c r="A47" s="11">
        <v>66</v>
      </c>
      <c r="B47" s="12" t="s">
        <v>69</v>
      </c>
      <c r="C47" s="11">
        <v>1</v>
      </c>
      <c r="D47" s="11">
        <v>0</v>
      </c>
      <c r="E47" s="13">
        <v>106</v>
      </c>
      <c r="F47" s="14">
        <v>0.254</v>
      </c>
      <c r="G47" s="19">
        <v>1</v>
      </c>
      <c r="H47" s="15">
        <v>7.6200000000000004E-2</v>
      </c>
      <c r="I47" s="15">
        <v>0</v>
      </c>
      <c r="J47" s="15">
        <v>0</v>
      </c>
      <c r="K47" s="14">
        <v>1.2999999999999999E-2</v>
      </c>
      <c r="L47" s="14">
        <v>0</v>
      </c>
      <c r="M47" s="14">
        <v>0</v>
      </c>
      <c r="N47" s="16" t="e">
        <f t="shared" si="0"/>
        <v>#DIV/0!</v>
      </c>
    </row>
    <row r="48" spans="1:14" s="4" customFormat="1">
      <c r="A48" s="6">
        <v>39</v>
      </c>
      <c r="B48" s="7" t="s">
        <v>42</v>
      </c>
      <c r="C48" s="6">
        <v>3</v>
      </c>
      <c r="D48" s="6">
        <v>0</v>
      </c>
      <c r="E48" s="8">
        <v>106</v>
      </c>
      <c r="F48" s="10">
        <v>0.86599999999999999</v>
      </c>
      <c r="G48" s="6">
        <v>1</v>
      </c>
      <c r="H48" s="9">
        <v>0.48409999999999997</v>
      </c>
      <c r="I48" s="9">
        <v>0.24299999999999999</v>
      </c>
      <c r="J48" s="9">
        <v>0.1007</v>
      </c>
      <c r="K48" s="10">
        <v>0.50800000000000001</v>
      </c>
      <c r="L48" s="10">
        <v>0.21199999999999999</v>
      </c>
      <c r="M48" s="10">
        <v>9.5000000000000001E-2</v>
      </c>
      <c r="N48" s="17">
        <f t="shared" si="0"/>
        <v>-0.55188679245283012</v>
      </c>
    </row>
    <row r="49" spans="1:14" s="4" customFormat="1" ht="30">
      <c r="A49" s="6">
        <v>18</v>
      </c>
      <c r="B49" s="7" t="s">
        <v>22</v>
      </c>
      <c r="C49" s="6">
        <v>2</v>
      </c>
      <c r="D49" s="6">
        <v>0</v>
      </c>
      <c r="E49" s="8">
        <v>105</v>
      </c>
      <c r="F49" s="10">
        <v>0.23899999999999999</v>
      </c>
      <c r="G49" s="6">
        <v>1</v>
      </c>
      <c r="H49" s="9">
        <v>0.16489999999999999</v>
      </c>
      <c r="I49" s="9">
        <v>0.11990000000000001</v>
      </c>
      <c r="J49" s="9">
        <v>0</v>
      </c>
      <c r="K49" s="10">
        <v>4.2999999999999997E-2</v>
      </c>
      <c r="L49" s="10">
        <v>2.8000000000000001E-2</v>
      </c>
      <c r="M49" s="10">
        <v>0</v>
      </c>
      <c r="N49" s="17">
        <f t="shared" si="0"/>
        <v>-1</v>
      </c>
    </row>
    <row r="50" spans="1:14" s="4" customFormat="1" ht="30">
      <c r="A50" s="6">
        <v>15</v>
      </c>
      <c r="B50" s="7" t="s">
        <v>19</v>
      </c>
      <c r="C50" s="6">
        <v>3</v>
      </c>
      <c r="D50" s="6">
        <v>0</v>
      </c>
      <c r="E50" s="8">
        <v>96</v>
      </c>
      <c r="F50" s="10">
        <v>0.23100000000000001</v>
      </c>
      <c r="G50" s="6">
        <v>1</v>
      </c>
      <c r="H50" s="9">
        <v>8.0600000000000005E-2</v>
      </c>
      <c r="I50" s="9">
        <v>0.32700000000000001</v>
      </c>
      <c r="J50" s="9">
        <v>0</v>
      </c>
      <c r="K50" s="10">
        <v>1.7000000000000001E-2</v>
      </c>
      <c r="L50" s="10">
        <v>7.3999999999999996E-2</v>
      </c>
      <c r="M50" s="10">
        <v>0</v>
      </c>
      <c r="N50" s="17">
        <f t="shared" si="0"/>
        <v>-1</v>
      </c>
    </row>
    <row r="51" spans="1:14" s="4" customFormat="1">
      <c r="A51" s="6">
        <v>34</v>
      </c>
      <c r="B51" s="7" t="s">
        <v>37</v>
      </c>
      <c r="C51" s="6">
        <v>3</v>
      </c>
      <c r="D51" s="6">
        <v>0</v>
      </c>
      <c r="E51" s="8">
        <v>95</v>
      </c>
      <c r="F51" s="10">
        <v>0.28199999999999997</v>
      </c>
      <c r="G51" s="6">
        <v>1</v>
      </c>
      <c r="H51" s="9">
        <v>5.2499999999999998E-2</v>
      </c>
      <c r="I51" s="9">
        <v>5.3800000000000001E-2</v>
      </c>
      <c r="J51" s="9">
        <v>0</v>
      </c>
      <c r="K51" s="10">
        <v>1.4999999999999999E-2</v>
      </c>
      <c r="L51" s="10">
        <v>1.6E-2</v>
      </c>
      <c r="M51" s="10">
        <v>0</v>
      </c>
      <c r="N51" s="17">
        <f t="shared" si="0"/>
        <v>-1</v>
      </c>
    </row>
    <row r="52" spans="1:14" s="4" customFormat="1" ht="15.75">
      <c r="A52" s="11">
        <v>54</v>
      </c>
      <c r="B52" s="12" t="s">
        <v>57</v>
      </c>
      <c r="C52" s="11">
        <v>1</v>
      </c>
      <c r="D52" s="11">
        <v>0</v>
      </c>
      <c r="E52" s="13">
        <v>92</v>
      </c>
      <c r="F52" s="14">
        <v>0.19600000000000001</v>
      </c>
      <c r="G52" s="19">
        <v>1</v>
      </c>
      <c r="H52" s="15">
        <v>0.16189999999999999</v>
      </c>
      <c r="I52" s="15">
        <v>0.1905</v>
      </c>
      <c r="J52" s="15">
        <v>0</v>
      </c>
      <c r="K52" s="14">
        <v>3.2000000000000001E-2</v>
      </c>
      <c r="L52" s="14">
        <v>3.6999999999999998E-2</v>
      </c>
      <c r="M52" s="14">
        <v>0</v>
      </c>
      <c r="N52" s="16">
        <f t="shared" si="0"/>
        <v>-1</v>
      </c>
    </row>
    <row r="53" spans="1:14" s="4" customFormat="1">
      <c r="A53" s="6">
        <v>13</v>
      </c>
      <c r="B53" s="7" t="s">
        <v>17</v>
      </c>
      <c r="C53" s="6">
        <v>3</v>
      </c>
      <c r="D53" s="6">
        <v>0</v>
      </c>
      <c r="E53" s="8">
        <v>92</v>
      </c>
      <c r="F53" s="10">
        <v>0.22500000000000001</v>
      </c>
      <c r="G53" s="6">
        <v>1</v>
      </c>
      <c r="H53" s="9">
        <v>0.10829999999999999</v>
      </c>
      <c r="I53" s="9">
        <v>0.16500000000000001</v>
      </c>
      <c r="J53" s="9">
        <v>0</v>
      </c>
      <c r="K53" s="10">
        <v>2.5000000000000001E-2</v>
      </c>
      <c r="L53" s="10">
        <v>3.5999999999999997E-2</v>
      </c>
      <c r="M53" s="10">
        <v>0</v>
      </c>
      <c r="N53" s="17">
        <f t="shared" si="0"/>
        <v>-1</v>
      </c>
    </row>
    <row r="54" spans="1:14" s="4" customFormat="1" ht="30">
      <c r="A54" s="6">
        <v>60</v>
      </c>
      <c r="B54" s="7" t="s">
        <v>63</v>
      </c>
      <c r="C54" s="6">
        <v>3</v>
      </c>
      <c r="D54" s="6">
        <v>0</v>
      </c>
      <c r="E54" s="8">
        <v>89</v>
      </c>
      <c r="F54" s="10">
        <v>1.409</v>
      </c>
      <c r="G54" s="6">
        <v>1</v>
      </c>
      <c r="H54" s="9">
        <v>0.27789999999999998</v>
      </c>
      <c r="I54" s="9">
        <v>0.16600000000000001</v>
      </c>
      <c r="J54" s="9">
        <v>0</v>
      </c>
      <c r="K54" s="10">
        <v>0.441</v>
      </c>
      <c r="L54" s="10">
        <v>0.23200000000000001</v>
      </c>
      <c r="M54" s="10">
        <v>0</v>
      </c>
      <c r="N54" s="17">
        <f t="shared" si="0"/>
        <v>-1</v>
      </c>
    </row>
    <row r="55" spans="1:14" s="4" customFormat="1">
      <c r="A55" s="6">
        <v>2</v>
      </c>
      <c r="B55" s="7" t="s">
        <v>6</v>
      </c>
      <c r="C55" s="6">
        <v>3</v>
      </c>
      <c r="D55" s="6">
        <v>0</v>
      </c>
      <c r="E55" s="8">
        <v>84</v>
      </c>
      <c r="F55" s="10">
        <v>0.22</v>
      </c>
      <c r="G55" s="6">
        <v>1</v>
      </c>
      <c r="H55" s="9">
        <v>0.42820000000000003</v>
      </c>
      <c r="I55" s="9">
        <v>0.30599999999999999</v>
      </c>
      <c r="J55" s="9">
        <v>0</v>
      </c>
      <c r="K55" s="10">
        <v>0.109</v>
      </c>
      <c r="L55" s="10">
        <v>6.4000000000000001E-2</v>
      </c>
      <c r="M55" s="10">
        <v>0</v>
      </c>
      <c r="N55" s="17">
        <f t="shared" si="0"/>
        <v>-1</v>
      </c>
    </row>
    <row r="56" spans="1:14" s="4" customFormat="1">
      <c r="A56" s="6">
        <v>29</v>
      </c>
      <c r="B56" s="7" t="s">
        <v>32</v>
      </c>
      <c r="C56" s="6">
        <v>3</v>
      </c>
      <c r="D56" s="6">
        <v>0</v>
      </c>
      <c r="E56" s="8">
        <v>78</v>
      </c>
      <c r="F56" s="10">
        <v>0.18</v>
      </c>
      <c r="G56" s="6">
        <v>1</v>
      </c>
      <c r="H56" s="9">
        <v>0.1191</v>
      </c>
      <c r="I56" s="9">
        <v>0.18479999999999999</v>
      </c>
      <c r="J56" s="9">
        <v>0</v>
      </c>
      <c r="K56" s="10">
        <v>2.4E-2</v>
      </c>
      <c r="L56" s="10">
        <v>3.3000000000000002E-2</v>
      </c>
      <c r="M56" s="10">
        <v>0</v>
      </c>
      <c r="N56" s="17">
        <f t="shared" si="0"/>
        <v>-1</v>
      </c>
    </row>
    <row r="57" spans="1:14" s="4" customFormat="1" ht="15.75">
      <c r="A57" s="11">
        <v>28</v>
      </c>
      <c r="B57" s="12" t="s">
        <v>31</v>
      </c>
      <c r="C57" s="11">
        <v>1</v>
      </c>
      <c r="D57" s="11">
        <v>0</v>
      </c>
      <c r="E57" s="13">
        <v>61</v>
      </c>
      <c r="F57" s="14">
        <v>0.14599999999999999</v>
      </c>
      <c r="G57" s="19">
        <v>1</v>
      </c>
      <c r="H57" s="15">
        <v>0.1159</v>
      </c>
      <c r="I57" s="15">
        <v>0.34689999999999999</v>
      </c>
      <c r="J57" s="15">
        <v>0</v>
      </c>
      <c r="K57" s="14">
        <v>0.02</v>
      </c>
      <c r="L57" s="14">
        <v>5.1999999999999998E-2</v>
      </c>
      <c r="M57" s="14">
        <v>0</v>
      </c>
      <c r="N57" s="16">
        <f t="shared" si="0"/>
        <v>-1</v>
      </c>
    </row>
    <row r="58" spans="1:14" s="4" customFormat="1" ht="31.5">
      <c r="A58" s="11">
        <v>38</v>
      </c>
      <c r="B58" s="12" t="s">
        <v>41</v>
      </c>
      <c r="C58" s="11">
        <v>1</v>
      </c>
      <c r="D58" s="11">
        <v>0</v>
      </c>
      <c r="E58" s="13">
        <v>45</v>
      </c>
      <c r="F58" s="14">
        <v>0.40699999999999997</v>
      </c>
      <c r="G58" s="19">
        <v>1</v>
      </c>
      <c r="H58" s="15">
        <v>0.32829999999999998</v>
      </c>
      <c r="I58" s="15">
        <v>0.2026</v>
      </c>
      <c r="J58" s="15">
        <v>0</v>
      </c>
      <c r="K58" s="14">
        <v>0.15</v>
      </c>
      <c r="L58" s="14">
        <v>8.3000000000000004E-2</v>
      </c>
      <c r="M58" s="14">
        <v>0</v>
      </c>
      <c r="N58" s="16">
        <f t="shared" si="0"/>
        <v>-1</v>
      </c>
    </row>
    <row r="59" spans="1:14" s="4" customFormat="1">
      <c r="A59" s="6">
        <v>25</v>
      </c>
      <c r="B59" s="7" t="s">
        <v>28</v>
      </c>
      <c r="C59" s="6">
        <v>3</v>
      </c>
      <c r="D59" s="6">
        <v>0</v>
      </c>
      <c r="E59" s="8">
        <v>34</v>
      </c>
      <c r="F59" s="10">
        <v>0.124</v>
      </c>
      <c r="G59" s="6">
        <v>1</v>
      </c>
      <c r="H59" s="9">
        <v>0.26100000000000001</v>
      </c>
      <c r="I59" s="9">
        <v>0</v>
      </c>
      <c r="J59" s="9">
        <v>0</v>
      </c>
      <c r="K59" s="10">
        <v>4.2000000000000003E-2</v>
      </c>
      <c r="L59" s="10">
        <v>0</v>
      </c>
      <c r="M59" s="10">
        <v>0</v>
      </c>
      <c r="N59" s="17" t="e">
        <f t="shared" si="0"/>
        <v>#DIV/0!</v>
      </c>
    </row>
    <row r="60" spans="1:14" s="4" customFormat="1">
      <c r="A60" s="6">
        <v>63</v>
      </c>
      <c r="B60" s="7" t="s">
        <v>66</v>
      </c>
      <c r="C60" s="6">
        <v>3</v>
      </c>
      <c r="D60" s="6">
        <v>0</v>
      </c>
      <c r="E60" s="8">
        <v>25</v>
      </c>
      <c r="F60" s="10">
        <v>0.43</v>
      </c>
      <c r="G60" s="6">
        <v>1</v>
      </c>
      <c r="H60" s="9">
        <v>0</v>
      </c>
      <c r="I60" s="9">
        <v>0</v>
      </c>
      <c r="J60" s="9">
        <v>0</v>
      </c>
      <c r="K60" s="10">
        <v>0</v>
      </c>
      <c r="L60" s="10">
        <v>0</v>
      </c>
      <c r="M60" s="10">
        <v>0</v>
      </c>
      <c r="N60" s="17" t="e">
        <f t="shared" si="0"/>
        <v>#DIV/0!</v>
      </c>
    </row>
    <row r="61" spans="1:14" s="4" customFormat="1" ht="30">
      <c r="A61" s="6">
        <v>43</v>
      </c>
      <c r="B61" s="7" t="s">
        <v>46</v>
      </c>
      <c r="C61" s="6">
        <v>3</v>
      </c>
      <c r="D61" s="6">
        <v>0</v>
      </c>
      <c r="E61" s="8">
        <v>18</v>
      </c>
      <c r="F61" s="10">
        <v>0.09</v>
      </c>
      <c r="G61" s="6">
        <v>1</v>
      </c>
      <c r="H61" s="9">
        <v>0</v>
      </c>
      <c r="I61" s="9">
        <v>0</v>
      </c>
      <c r="J61" s="9">
        <v>0</v>
      </c>
      <c r="K61" s="10">
        <v>0</v>
      </c>
      <c r="L61" s="10">
        <v>0</v>
      </c>
      <c r="M61" s="10">
        <v>0</v>
      </c>
      <c r="N61" s="17" t="e">
        <f t="shared" si="0"/>
        <v>#DIV/0!</v>
      </c>
    </row>
    <row r="62" spans="1:14" s="4" customFormat="1">
      <c r="A62" s="6">
        <v>26</v>
      </c>
      <c r="B62" s="7" t="s">
        <v>29</v>
      </c>
      <c r="C62" s="6">
        <v>3</v>
      </c>
      <c r="D62" s="6">
        <v>0</v>
      </c>
      <c r="E62" s="8">
        <v>7</v>
      </c>
      <c r="F62" s="10">
        <v>6.4000000000000001E-2</v>
      </c>
      <c r="G62" s="6">
        <v>1</v>
      </c>
      <c r="H62" s="9">
        <v>0</v>
      </c>
      <c r="I62" s="9">
        <v>0</v>
      </c>
      <c r="J62" s="9">
        <v>0</v>
      </c>
      <c r="K62" s="10">
        <v>0</v>
      </c>
      <c r="L62" s="10">
        <v>0</v>
      </c>
      <c r="M62" s="10">
        <v>0</v>
      </c>
      <c r="N62" s="17" t="e">
        <f t="shared" si="0"/>
        <v>#DIV/0!</v>
      </c>
    </row>
    <row r="63" spans="1:14" s="4" customFormat="1" ht="15.75">
      <c r="A63" s="11">
        <v>31</v>
      </c>
      <c r="B63" s="12" t="s">
        <v>34</v>
      </c>
      <c r="C63" s="11">
        <v>1</v>
      </c>
      <c r="D63" s="11">
        <v>1</v>
      </c>
      <c r="E63" s="13">
        <v>106</v>
      </c>
      <c r="F63" s="14">
        <v>0.20599999999999999</v>
      </c>
      <c r="G63" s="19">
        <v>1</v>
      </c>
      <c r="H63" s="15">
        <v>0</v>
      </c>
      <c r="I63" s="15">
        <v>0</v>
      </c>
      <c r="J63" s="15">
        <v>0</v>
      </c>
      <c r="K63" s="14">
        <v>0</v>
      </c>
      <c r="L63" s="14">
        <v>0</v>
      </c>
      <c r="M63" s="14">
        <v>0</v>
      </c>
      <c r="N63" s="16" t="e">
        <f t="shared" si="0"/>
        <v>#DIV/0!</v>
      </c>
    </row>
    <row r="64" spans="1:14" s="4" customFormat="1">
      <c r="A64" s="6">
        <v>45</v>
      </c>
      <c r="B64" s="7" t="s">
        <v>48</v>
      </c>
      <c r="C64" s="6">
        <v>3</v>
      </c>
      <c r="D64" s="6">
        <v>1</v>
      </c>
      <c r="E64" s="8">
        <v>13</v>
      </c>
      <c r="F64" s="10">
        <v>8.1000000000000003E-2</v>
      </c>
      <c r="G64" s="6">
        <v>1</v>
      </c>
      <c r="H64" s="9">
        <v>0</v>
      </c>
      <c r="I64" s="9">
        <v>0</v>
      </c>
      <c r="J64" s="9">
        <v>0</v>
      </c>
      <c r="K64" s="10">
        <v>0</v>
      </c>
      <c r="L64" s="10">
        <v>0</v>
      </c>
      <c r="M64" s="10">
        <v>0</v>
      </c>
      <c r="N64" s="17" t="e">
        <f t="shared" si="0"/>
        <v>#DIV/0!</v>
      </c>
    </row>
    <row r="65" spans="1:14" s="4" customFormat="1" ht="30">
      <c r="A65" s="6">
        <v>46</v>
      </c>
      <c r="B65" s="7" t="s">
        <v>49</v>
      </c>
      <c r="C65" s="6">
        <v>3</v>
      </c>
      <c r="D65" s="6">
        <v>1</v>
      </c>
      <c r="E65" s="8">
        <v>2</v>
      </c>
      <c r="F65" s="10">
        <v>4.0000000000000001E-3</v>
      </c>
      <c r="G65" s="6">
        <v>1</v>
      </c>
      <c r="H65" s="9">
        <v>0</v>
      </c>
      <c r="I65" s="9">
        <v>0</v>
      </c>
      <c r="J65" s="9">
        <v>0</v>
      </c>
      <c r="K65" s="10">
        <v>0</v>
      </c>
      <c r="L65" s="10">
        <v>0</v>
      </c>
      <c r="M65" s="10">
        <v>0</v>
      </c>
      <c r="N65" s="17" t="e">
        <f t="shared" si="0"/>
        <v>#DIV/0!</v>
      </c>
    </row>
    <row r="66" spans="1:14" s="4" customFormat="1">
      <c r="A66" s="6">
        <v>32</v>
      </c>
      <c r="B66" s="7" t="s">
        <v>35</v>
      </c>
      <c r="C66" s="6">
        <v>3</v>
      </c>
      <c r="D66" s="6">
        <v>1</v>
      </c>
      <c r="E66" s="8">
        <v>1</v>
      </c>
      <c r="F66" s="10">
        <v>2E-3</v>
      </c>
      <c r="G66" s="6">
        <v>1</v>
      </c>
      <c r="H66" s="9">
        <v>0</v>
      </c>
      <c r="I66" s="9">
        <v>0</v>
      </c>
      <c r="J66" s="9">
        <v>0</v>
      </c>
      <c r="K66" s="10">
        <v>0</v>
      </c>
      <c r="L66" s="10">
        <v>0</v>
      </c>
      <c r="M66" s="10">
        <v>0</v>
      </c>
      <c r="N66" s="17" t="e">
        <f t="shared" si="0"/>
        <v>#DIV/0!</v>
      </c>
    </row>
    <row r="67" spans="1:14" s="4" customFormat="1">
      <c r="A67" s="6">
        <v>30</v>
      </c>
      <c r="B67" s="7" t="s">
        <v>33</v>
      </c>
      <c r="C67" s="6">
        <v>3</v>
      </c>
      <c r="D67" s="6">
        <v>1</v>
      </c>
      <c r="E67" s="8">
        <v>0</v>
      </c>
      <c r="F67" s="10">
        <v>0</v>
      </c>
      <c r="G67" s="6">
        <v>1</v>
      </c>
      <c r="H67" s="9">
        <v>0</v>
      </c>
      <c r="I67" s="9">
        <v>0</v>
      </c>
      <c r="J67" s="9">
        <v>0</v>
      </c>
      <c r="K67" s="10">
        <v>0</v>
      </c>
      <c r="L67" s="10">
        <v>0</v>
      </c>
      <c r="M67" s="10">
        <v>0</v>
      </c>
      <c r="N67" s="17" t="e">
        <f t="shared" si="0"/>
        <v>#DIV/0!</v>
      </c>
    </row>
    <row r="68" spans="1:14" s="5" customFormat="1" ht="21.75" customHeight="1">
      <c r="A68" s="27" t="s">
        <v>79</v>
      </c>
      <c r="B68" s="28"/>
      <c r="F68" s="4"/>
      <c r="G68" s="4"/>
      <c r="K68" s="4"/>
      <c r="L68" s="4"/>
      <c r="M68" s="4"/>
      <c r="N68" s="4"/>
    </row>
    <row r="69" spans="1:14" ht="21.75" customHeight="1">
      <c r="A69" s="29" t="s">
        <v>81</v>
      </c>
      <c r="B69" s="29"/>
    </row>
  </sheetData>
  <sortState ref="A3:S67">
    <sortCondition ref="D3:D67"/>
    <sortCondition descending="1" ref="E3:E67"/>
  </sortState>
  <mergeCells count="2">
    <mergeCell ref="A68:B68"/>
    <mergeCell ref="A69:B69"/>
  </mergeCells>
  <pageMargins left="0.25" right="0.25" top="0.75" bottom="0.75" header="0.3" footer="0.3"/>
  <pageSetup scale="4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11" sqref="B11"/>
    </sheetView>
  </sheetViews>
  <sheetFormatPr defaultRowHeight="15"/>
  <cols>
    <col min="1" max="1" width="19" customWidth="1"/>
    <col min="2" max="2" width="46.85546875" customWidth="1"/>
    <col min="3" max="3" width="17.28515625" customWidth="1"/>
    <col min="4" max="4" width="18.28515625" customWidth="1"/>
    <col min="5" max="5" width="15.5703125" customWidth="1"/>
    <col min="6" max="6" width="17.7109375" customWidth="1"/>
    <col min="7" max="7" width="20.140625" customWidth="1"/>
    <col min="8" max="9" width="19.7109375" customWidth="1"/>
    <col min="10" max="10" width="19.28515625" customWidth="1"/>
    <col min="11" max="11" width="19.140625" customWidth="1"/>
  </cols>
  <sheetData>
    <row r="1" spans="1:11" ht="19.5" customHeight="1" thickBot="1">
      <c r="A1" s="30" t="s">
        <v>82</v>
      </c>
      <c r="B1" s="30"/>
      <c r="C1" s="31"/>
      <c r="D1" s="31"/>
      <c r="E1" s="31"/>
      <c r="F1" s="31"/>
      <c r="G1" s="31"/>
      <c r="H1" s="31"/>
      <c r="I1" s="31"/>
      <c r="J1" s="31"/>
      <c r="K1" s="30"/>
    </row>
    <row r="2" spans="1:11" ht="94.5" thickBot="1">
      <c r="A2" s="32" t="s">
        <v>83</v>
      </c>
      <c r="B2" s="33" t="s">
        <v>84</v>
      </c>
      <c r="C2" s="34" t="s">
        <v>85</v>
      </c>
      <c r="D2" s="33" t="s">
        <v>86</v>
      </c>
      <c r="E2" s="33" t="s">
        <v>87</v>
      </c>
      <c r="F2" s="33" t="s">
        <v>88</v>
      </c>
      <c r="G2" s="34" t="s">
        <v>89</v>
      </c>
      <c r="H2" s="33" t="s">
        <v>90</v>
      </c>
      <c r="I2" s="33" t="s">
        <v>91</v>
      </c>
      <c r="J2" s="35" t="s">
        <v>92</v>
      </c>
      <c r="K2" s="36" t="s">
        <v>93</v>
      </c>
    </row>
    <row r="3" spans="1:11" ht="15.75">
      <c r="A3" s="37">
        <v>210045</v>
      </c>
      <c r="B3" s="38" t="s">
        <v>128</v>
      </c>
      <c r="C3" s="39">
        <v>1</v>
      </c>
      <c r="D3" s="40">
        <v>0.93</v>
      </c>
      <c r="E3" s="41">
        <v>1.08094</v>
      </c>
      <c r="F3" s="42">
        <v>1.3584099999999999</v>
      </c>
      <c r="G3" s="39">
        <v>0</v>
      </c>
      <c r="H3" s="40">
        <v>0.99</v>
      </c>
      <c r="I3" s="41">
        <v>0</v>
      </c>
      <c r="J3" s="43">
        <v>0</v>
      </c>
      <c r="K3" s="44">
        <f>J3/F3-1</f>
        <v>-1</v>
      </c>
    </row>
    <row r="4" spans="1:11" ht="15.75">
      <c r="A4" s="37">
        <v>210060</v>
      </c>
      <c r="B4" s="38" t="s">
        <v>136</v>
      </c>
      <c r="C4" s="45">
        <v>34</v>
      </c>
      <c r="D4" s="46">
        <v>32.17</v>
      </c>
      <c r="E4" s="47">
        <v>1.05701</v>
      </c>
      <c r="F4" s="48">
        <v>1.32833</v>
      </c>
      <c r="G4" s="45">
        <v>21</v>
      </c>
      <c r="H4" s="46">
        <v>39.090000000000003</v>
      </c>
      <c r="I4" s="47">
        <v>0.53720000000000001</v>
      </c>
      <c r="J4" s="49">
        <v>0.67508999999999997</v>
      </c>
      <c r="K4" s="50">
        <f>J4/F4-1</f>
        <v>-0.49177538714024382</v>
      </c>
    </row>
    <row r="5" spans="1:11" ht="15.75">
      <c r="A5" s="37">
        <v>210040</v>
      </c>
      <c r="B5" s="38" t="s">
        <v>125</v>
      </c>
      <c r="C5" s="45">
        <v>378</v>
      </c>
      <c r="D5" s="46">
        <v>289.64999999999998</v>
      </c>
      <c r="E5" s="47">
        <v>1.3049999999999999</v>
      </c>
      <c r="F5" s="48">
        <v>1.63998</v>
      </c>
      <c r="G5" s="45">
        <v>167</v>
      </c>
      <c r="H5" s="46">
        <v>246.83</v>
      </c>
      <c r="I5" s="47">
        <v>0.67657999999999996</v>
      </c>
      <c r="J5" s="49">
        <v>0.85024999999999995</v>
      </c>
      <c r="K5" s="50">
        <f>J5/F5-1</f>
        <v>-0.48154855547018871</v>
      </c>
    </row>
    <row r="6" spans="1:11" ht="15.75">
      <c r="A6" s="37">
        <v>210001</v>
      </c>
      <c r="B6" s="38" t="s">
        <v>94</v>
      </c>
      <c r="C6" s="45">
        <v>608</v>
      </c>
      <c r="D6" s="46">
        <v>505.48</v>
      </c>
      <c r="E6" s="47">
        <v>1.20282</v>
      </c>
      <c r="F6" s="48">
        <v>1.5115700000000001</v>
      </c>
      <c r="G6" s="45">
        <v>336</v>
      </c>
      <c r="H6" s="46">
        <v>514.83000000000004</v>
      </c>
      <c r="I6" s="47">
        <v>0.65264</v>
      </c>
      <c r="J6" s="49">
        <v>0.82016</v>
      </c>
      <c r="K6" s="50">
        <f>J6/F6-1</f>
        <v>-0.45741183008395248</v>
      </c>
    </row>
    <row r="7" spans="1:11" ht="15.75">
      <c r="A7" s="37">
        <v>210029</v>
      </c>
      <c r="B7" s="38" t="s">
        <v>116</v>
      </c>
      <c r="C7" s="45">
        <v>699</v>
      </c>
      <c r="D7" s="46">
        <v>609.85</v>
      </c>
      <c r="E7" s="47">
        <v>1.14618</v>
      </c>
      <c r="F7" s="48">
        <v>1.4403900000000001</v>
      </c>
      <c r="G7" s="45">
        <v>377</v>
      </c>
      <c r="H7" s="46">
        <v>603.84</v>
      </c>
      <c r="I7" s="47">
        <v>0.62433000000000005</v>
      </c>
      <c r="J7" s="49">
        <v>0.78459000000000001</v>
      </c>
      <c r="K7" s="50">
        <f>J7/F7-1</f>
        <v>-0.45529335804886173</v>
      </c>
    </row>
    <row r="8" spans="1:11" ht="15.75">
      <c r="A8" s="37">
        <v>210009</v>
      </c>
      <c r="B8" s="38" t="s">
        <v>101</v>
      </c>
      <c r="C8" s="45">
        <v>2141</v>
      </c>
      <c r="D8" s="46">
        <v>1962.79</v>
      </c>
      <c r="E8" s="47">
        <v>1.0908</v>
      </c>
      <c r="F8" s="48">
        <v>1.37079</v>
      </c>
      <c r="G8" s="45">
        <v>1266</v>
      </c>
      <c r="H8" s="46">
        <v>2004.37</v>
      </c>
      <c r="I8" s="47">
        <v>0.63161999999999996</v>
      </c>
      <c r="J8" s="49">
        <v>0.79374999999999996</v>
      </c>
      <c r="K8" s="50">
        <f>J8/F8-1</f>
        <v>-0.42095434019798805</v>
      </c>
    </row>
    <row r="9" spans="1:11" ht="15.75">
      <c r="A9" s="37">
        <v>210063</v>
      </c>
      <c r="B9" s="38" t="s">
        <v>139</v>
      </c>
      <c r="C9" s="45">
        <v>792</v>
      </c>
      <c r="D9" s="46">
        <v>686.14</v>
      </c>
      <c r="E9" s="47">
        <v>1.15429</v>
      </c>
      <c r="F9" s="48">
        <v>1.45058</v>
      </c>
      <c r="G9" s="45">
        <v>535</v>
      </c>
      <c r="H9" s="46">
        <v>782.84</v>
      </c>
      <c r="I9" s="47">
        <v>0.68340999999999996</v>
      </c>
      <c r="J9" s="49">
        <v>0.85884000000000005</v>
      </c>
      <c r="K9" s="50">
        <f>J9/F9-1</f>
        <v>-0.40793337837278876</v>
      </c>
    </row>
    <row r="10" spans="1:11" ht="15.75">
      <c r="A10" s="37">
        <v>210058</v>
      </c>
      <c r="B10" s="38" t="s">
        <v>135</v>
      </c>
      <c r="C10" s="45">
        <v>115</v>
      </c>
      <c r="D10" s="46">
        <v>108.34</v>
      </c>
      <c r="E10" s="47">
        <v>1.06148</v>
      </c>
      <c r="F10" s="48">
        <v>1.33395</v>
      </c>
      <c r="G10" s="45">
        <v>63</v>
      </c>
      <c r="H10" s="46">
        <v>100.24</v>
      </c>
      <c r="I10" s="47">
        <v>0.62848999999999999</v>
      </c>
      <c r="J10" s="49">
        <v>0.78981000000000001</v>
      </c>
      <c r="K10" s="50">
        <f>J10/F10-1</f>
        <v>-0.40791633869335431</v>
      </c>
    </row>
    <row r="11" spans="1:11" ht="15.75">
      <c r="A11" s="37">
        <v>210012</v>
      </c>
      <c r="B11" s="38" t="s">
        <v>104</v>
      </c>
      <c r="C11" s="45">
        <v>1029</v>
      </c>
      <c r="D11" s="46">
        <v>1016.75</v>
      </c>
      <c r="E11" s="47">
        <v>1.0120499999999999</v>
      </c>
      <c r="F11" s="48">
        <v>1.27183</v>
      </c>
      <c r="G11" s="45">
        <v>621</v>
      </c>
      <c r="H11" s="46">
        <v>1023.75</v>
      </c>
      <c r="I11" s="47">
        <v>0.60660000000000003</v>
      </c>
      <c r="J11" s="49">
        <v>0.76229999999999998</v>
      </c>
      <c r="K11" s="50">
        <f>J11/F11-1</f>
        <v>-0.40062744234685455</v>
      </c>
    </row>
    <row r="12" spans="1:11" ht="15.75">
      <c r="A12" s="37">
        <v>210032</v>
      </c>
      <c r="B12" s="38" t="s">
        <v>118</v>
      </c>
      <c r="C12" s="45">
        <v>215</v>
      </c>
      <c r="D12" s="46">
        <v>173.02</v>
      </c>
      <c r="E12" s="47">
        <v>1.2426600000000001</v>
      </c>
      <c r="F12" s="48">
        <v>1.5616399999999999</v>
      </c>
      <c r="G12" s="45">
        <v>112</v>
      </c>
      <c r="H12" s="46">
        <v>149.61000000000001</v>
      </c>
      <c r="I12" s="47">
        <v>0.74863000000000002</v>
      </c>
      <c r="J12" s="49">
        <v>0.94079999999999997</v>
      </c>
      <c r="K12" s="50">
        <f>J12/F12-1</f>
        <v>-0.39755641505084394</v>
      </c>
    </row>
    <row r="13" spans="1:11" ht="15.75">
      <c r="A13" s="37">
        <v>210027</v>
      </c>
      <c r="B13" s="38" t="s">
        <v>114</v>
      </c>
      <c r="C13" s="45">
        <v>493</v>
      </c>
      <c r="D13" s="46">
        <v>468.95</v>
      </c>
      <c r="E13" s="47">
        <v>1.0512699999999999</v>
      </c>
      <c r="F13" s="48">
        <v>1.3211200000000001</v>
      </c>
      <c r="G13" s="45">
        <v>285</v>
      </c>
      <c r="H13" s="46">
        <v>423.09</v>
      </c>
      <c r="I13" s="47">
        <v>0.67361000000000004</v>
      </c>
      <c r="J13" s="49">
        <v>0.84652000000000005</v>
      </c>
      <c r="K13" s="50">
        <f>J13/F13-1</f>
        <v>-0.35924064430180458</v>
      </c>
    </row>
    <row r="14" spans="1:11" ht="15.75">
      <c r="A14" s="37">
        <v>210019</v>
      </c>
      <c r="B14" s="38" t="s">
        <v>110</v>
      </c>
      <c r="C14" s="45">
        <v>934</v>
      </c>
      <c r="D14" s="46">
        <v>802.22</v>
      </c>
      <c r="E14" s="47">
        <v>1.1642600000000001</v>
      </c>
      <c r="F14" s="48">
        <v>1.4631099999999999</v>
      </c>
      <c r="G14" s="45">
        <v>563</v>
      </c>
      <c r="H14" s="46">
        <v>750.97</v>
      </c>
      <c r="I14" s="47">
        <v>0.74968999999999997</v>
      </c>
      <c r="J14" s="49">
        <v>0.94213000000000002</v>
      </c>
      <c r="K14" s="50">
        <f>J14/F14-1</f>
        <v>-0.3560771233878518</v>
      </c>
    </row>
    <row r="15" spans="1:11" ht="15.75">
      <c r="A15" s="37">
        <v>210035</v>
      </c>
      <c r="B15" s="38" t="s">
        <v>121</v>
      </c>
      <c r="C15" s="45">
        <v>190</v>
      </c>
      <c r="D15" s="46">
        <v>204.06</v>
      </c>
      <c r="E15" s="47">
        <v>0.93108999999999997</v>
      </c>
      <c r="F15" s="48">
        <v>1.17008</v>
      </c>
      <c r="G15" s="45">
        <v>122</v>
      </c>
      <c r="H15" s="46">
        <v>200.9</v>
      </c>
      <c r="I15" s="47">
        <v>0.60726000000000002</v>
      </c>
      <c r="J15" s="49">
        <v>0.76312999999999998</v>
      </c>
      <c r="K15" s="50">
        <f>J15/F15-1</f>
        <v>-0.34779673184739512</v>
      </c>
    </row>
    <row r="16" spans="1:11" ht="15.75">
      <c r="A16" s="37">
        <v>210013</v>
      </c>
      <c r="B16" s="38" t="s">
        <v>105</v>
      </c>
      <c r="C16" s="45">
        <v>93</v>
      </c>
      <c r="D16" s="46">
        <v>118.43</v>
      </c>
      <c r="E16" s="47">
        <v>0.78525999999999996</v>
      </c>
      <c r="F16" s="48">
        <v>0.98682999999999998</v>
      </c>
      <c r="G16" s="45">
        <v>49</v>
      </c>
      <c r="H16" s="46">
        <v>93.04</v>
      </c>
      <c r="I16" s="47">
        <v>0.52666999999999997</v>
      </c>
      <c r="J16" s="49">
        <v>0.66185000000000005</v>
      </c>
      <c r="K16" s="50">
        <f>J16/F16-1</f>
        <v>-0.32931710628983712</v>
      </c>
    </row>
    <row r="17" spans="1:11" ht="15.75">
      <c r="A17" s="37">
        <v>210002</v>
      </c>
      <c r="B17" s="38" t="s">
        <v>95</v>
      </c>
      <c r="C17" s="45">
        <v>1692</v>
      </c>
      <c r="D17" s="46">
        <v>1557.99</v>
      </c>
      <c r="E17" s="47">
        <v>1.0860099999999999</v>
      </c>
      <c r="F17" s="48">
        <v>1.3647800000000001</v>
      </c>
      <c r="G17" s="45">
        <v>1123</v>
      </c>
      <c r="H17" s="46">
        <v>1541.65</v>
      </c>
      <c r="I17" s="47">
        <v>0.72843999999999998</v>
      </c>
      <c r="J17" s="49">
        <v>0.91542000000000001</v>
      </c>
      <c r="K17" s="50">
        <f>J17/F17-1</f>
        <v>-0.32925453186594178</v>
      </c>
    </row>
    <row r="18" spans="1:11" ht="15.75">
      <c r="A18" s="37">
        <v>210039</v>
      </c>
      <c r="B18" s="38" t="s">
        <v>124</v>
      </c>
      <c r="C18" s="45">
        <v>129</v>
      </c>
      <c r="D18" s="46">
        <v>153.30000000000001</v>
      </c>
      <c r="E18" s="47">
        <v>0.84150000000000003</v>
      </c>
      <c r="F18" s="48">
        <v>1.0575000000000001</v>
      </c>
      <c r="G18" s="45">
        <v>77</v>
      </c>
      <c r="H18" s="46">
        <v>136.38999999999999</v>
      </c>
      <c r="I18" s="47">
        <v>0.56454000000000004</v>
      </c>
      <c r="J18" s="49">
        <v>0.70945000000000003</v>
      </c>
      <c r="K18" s="50">
        <f>J18/F18-1</f>
        <v>-0.3291252955082743</v>
      </c>
    </row>
    <row r="19" spans="1:11" ht="15.75">
      <c r="A19" s="37">
        <v>210048</v>
      </c>
      <c r="B19" s="38" t="s">
        <v>129</v>
      </c>
      <c r="C19" s="45">
        <v>658</v>
      </c>
      <c r="D19" s="46">
        <v>496.6</v>
      </c>
      <c r="E19" s="47">
        <v>1.3250200000000001</v>
      </c>
      <c r="F19" s="48">
        <v>1.6651400000000001</v>
      </c>
      <c r="G19" s="45">
        <v>457</v>
      </c>
      <c r="H19" s="46">
        <v>508.62</v>
      </c>
      <c r="I19" s="47">
        <v>0.89849999999999997</v>
      </c>
      <c r="J19" s="49">
        <v>1.12914</v>
      </c>
      <c r="K19" s="50">
        <f>J19/F19-1</f>
        <v>-0.32189485568781007</v>
      </c>
    </row>
    <row r="20" spans="1:11" ht="15.75">
      <c r="A20" s="37">
        <v>210006</v>
      </c>
      <c r="B20" s="38" t="s">
        <v>99</v>
      </c>
      <c r="C20" s="45">
        <v>106</v>
      </c>
      <c r="D20" s="46">
        <v>86.08</v>
      </c>
      <c r="E20" s="47">
        <v>1.23146</v>
      </c>
      <c r="F20" s="48">
        <v>1.54756</v>
      </c>
      <c r="G20" s="45">
        <v>66</v>
      </c>
      <c r="H20" s="46">
        <v>77.650000000000006</v>
      </c>
      <c r="I20" s="47">
        <v>0.84992000000000001</v>
      </c>
      <c r="J20" s="49">
        <v>1.0680799999999999</v>
      </c>
      <c r="K20" s="50">
        <f>J20/F20-1</f>
        <v>-0.3098296673473081</v>
      </c>
    </row>
    <row r="21" spans="1:11" ht="15.75">
      <c r="A21" s="37">
        <v>210010</v>
      </c>
      <c r="B21" s="38" t="s">
        <v>102</v>
      </c>
      <c r="C21" s="45">
        <v>49</v>
      </c>
      <c r="D21" s="46">
        <v>40.31</v>
      </c>
      <c r="E21" s="47">
        <v>1.2156899999999999</v>
      </c>
      <c r="F21" s="48">
        <v>1.5277400000000001</v>
      </c>
      <c r="G21" s="45">
        <v>31</v>
      </c>
      <c r="H21" s="46">
        <v>35.85</v>
      </c>
      <c r="I21" s="47">
        <v>0.86480000000000001</v>
      </c>
      <c r="J21" s="49">
        <v>1.0867899999999999</v>
      </c>
      <c r="K21" s="50">
        <f>J21/F21-1</f>
        <v>-0.28862895518871023</v>
      </c>
    </row>
    <row r="22" spans="1:11" ht="15.75">
      <c r="A22" s="37">
        <v>210024</v>
      </c>
      <c r="B22" s="38" t="s">
        <v>113</v>
      </c>
      <c r="C22" s="45">
        <v>726</v>
      </c>
      <c r="D22" s="46">
        <v>721.07</v>
      </c>
      <c r="E22" s="47">
        <v>1.00684</v>
      </c>
      <c r="F22" s="48">
        <v>1.26529</v>
      </c>
      <c r="G22" s="45">
        <v>510</v>
      </c>
      <c r="H22" s="46">
        <v>707.85</v>
      </c>
      <c r="I22" s="47">
        <v>0.72050000000000003</v>
      </c>
      <c r="J22" s="49">
        <v>0.90544000000000002</v>
      </c>
      <c r="K22" s="50">
        <f>J22/F22-1</f>
        <v>-0.28440120446696016</v>
      </c>
    </row>
    <row r="23" spans="1:11" ht="15.75">
      <c r="A23" s="37">
        <v>210011</v>
      </c>
      <c r="B23" s="38" t="s">
        <v>103</v>
      </c>
      <c r="C23" s="45">
        <v>612</v>
      </c>
      <c r="D23" s="46">
        <v>589.05999999999995</v>
      </c>
      <c r="E23" s="47">
        <v>1.03895</v>
      </c>
      <c r="F23" s="48">
        <v>1.3056399999999999</v>
      </c>
      <c r="G23" s="45">
        <v>433</v>
      </c>
      <c r="H23" s="46">
        <v>580.59</v>
      </c>
      <c r="I23" s="47">
        <v>0.74578999999999995</v>
      </c>
      <c r="J23" s="49">
        <v>0.93723000000000001</v>
      </c>
      <c r="K23" s="50">
        <f>J23/F23-1</f>
        <v>-0.28216813210379577</v>
      </c>
    </row>
    <row r="24" spans="1:11" ht="15.75">
      <c r="A24" s="37">
        <v>210037</v>
      </c>
      <c r="B24" s="38" t="s">
        <v>122</v>
      </c>
      <c r="C24" s="45">
        <v>220</v>
      </c>
      <c r="D24" s="46">
        <v>222.06</v>
      </c>
      <c r="E24" s="47">
        <v>0.99070000000000003</v>
      </c>
      <c r="F24" s="48">
        <v>1.2450000000000001</v>
      </c>
      <c r="G24" s="45">
        <v>160</v>
      </c>
      <c r="H24" s="46">
        <v>224.94</v>
      </c>
      <c r="I24" s="47">
        <v>0.71128999999999998</v>
      </c>
      <c r="J24" s="49">
        <v>0.89387000000000005</v>
      </c>
      <c r="K24" s="50">
        <f>J24/F24-1</f>
        <v>-0.28203212851405624</v>
      </c>
    </row>
    <row r="25" spans="1:11" ht="15.75">
      <c r="A25" s="37">
        <v>210028</v>
      </c>
      <c r="B25" s="38" t="s">
        <v>115</v>
      </c>
      <c r="C25" s="45">
        <v>143</v>
      </c>
      <c r="D25" s="46">
        <v>187.6</v>
      </c>
      <c r="E25" s="47">
        <v>0.76226000000000005</v>
      </c>
      <c r="F25" s="48">
        <v>0.95791999999999999</v>
      </c>
      <c r="G25" s="45">
        <v>108</v>
      </c>
      <c r="H25" s="46">
        <v>196.87</v>
      </c>
      <c r="I25" s="47">
        <v>0.54859999999999998</v>
      </c>
      <c r="J25" s="49">
        <v>0.68942000000000003</v>
      </c>
      <c r="K25" s="50">
        <f>J25/F25-1</f>
        <v>-0.28029480541172536</v>
      </c>
    </row>
    <row r="26" spans="1:11" ht="15.75">
      <c r="A26" s="37">
        <v>210049</v>
      </c>
      <c r="B26" s="38" t="s">
        <v>130</v>
      </c>
      <c r="C26" s="45">
        <v>394</v>
      </c>
      <c r="D26" s="46">
        <v>415.29</v>
      </c>
      <c r="E26" s="47">
        <v>0.94872999999999996</v>
      </c>
      <c r="F26" s="48">
        <v>1.1922600000000001</v>
      </c>
      <c r="G26" s="45">
        <v>256</v>
      </c>
      <c r="H26" s="46">
        <v>371.9</v>
      </c>
      <c r="I26" s="47">
        <v>0.68835999999999997</v>
      </c>
      <c r="J26" s="49">
        <v>0.86506000000000005</v>
      </c>
      <c r="K26" s="50">
        <f>J26/F26-1</f>
        <v>-0.27443678392296988</v>
      </c>
    </row>
    <row r="27" spans="1:11" ht="15.75">
      <c r="A27" s="37">
        <v>210008</v>
      </c>
      <c r="B27" s="38" t="s">
        <v>100</v>
      </c>
      <c r="C27" s="45">
        <v>594</v>
      </c>
      <c r="D27" s="46">
        <v>593.83000000000004</v>
      </c>
      <c r="E27" s="47">
        <v>1.0002800000000001</v>
      </c>
      <c r="F27" s="48">
        <v>1.2570399999999999</v>
      </c>
      <c r="G27" s="45">
        <v>393</v>
      </c>
      <c r="H27" s="46">
        <v>540.36</v>
      </c>
      <c r="I27" s="47">
        <v>0.72728999999999999</v>
      </c>
      <c r="J27" s="49">
        <v>0.91398000000000001</v>
      </c>
      <c r="K27" s="50">
        <f>J27/F27-1</f>
        <v>-0.27291096544262705</v>
      </c>
    </row>
    <row r="28" spans="1:11" ht="15.75">
      <c r="A28" s="37">
        <v>210004</v>
      </c>
      <c r="B28" s="38" t="s">
        <v>97</v>
      </c>
      <c r="C28" s="45">
        <v>1063</v>
      </c>
      <c r="D28" s="46">
        <v>980.98</v>
      </c>
      <c r="E28" s="47">
        <v>1.08361</v>
      </c>
      <c r="F28" s="48">
        <v>1.3617600000000001</v>
      </c>
      <c r="G28" s="45">
        <v>820</v>
      </c>
      <c r="H28" s="46">
        <v>1025.45</v>
      </c>
      <c r="I28" s="47">
        <v>0.79964999999999997</v>
      </c>
      <c r="J28" s="49">
        <v>1.0048999999999999</v>
      </c>
      <c r="K28" s="50">
        <f>J28/F28-1</f>
        <v>-0.26205792503818603</v>
      </c>
    </row>
    <row r="29" spans="1:11" ht="15.75">
      <c r="A29" s="37">
        <v>210043</v>
      </c>
      <c r="B29" s="38" t="s">
        <v>126</v>
      </c>
      <c r="C29" s="45">
        <v>619</v>
      </c>
      <c r="D29" s="46">
        <v>639.49</v>
      </c>
      <c r="E29" s="47">
        <v>0.96796000000000004</v>
      </c>
      <c r="F29" s="48">
        <v>1.2164299999999999</v>
      </c>
      <c r="G29" s="45">
        <v>448</v>
      </c>
      <c r="H29" s="46">
        <v>625.91</v>
      </c>
      <c r="I29" s="47">
        <v>0.71575999999999995</v>
      </c>
      <c r="J29" s="49">
        <v>0.89947999999999995</v>
      </c>
      <c r="K29" s="50">
        <f>J29/F29-1</f>
        <v>-0.26055753310918017</v>
      </c>
    </row>
    <row r="30" spans="1:11" ht="15.75">
      <c r="A30" s="37">
        <v>210022</v>
      </c>
      <c r="B30" s="38" t="s">
        <v>111</v>
      </c>
      <c r="C30" s="45">
        <v>645</v>
      </c>
      <c r="D30" s="46">
        <v>511.86</v>
      </c>
      <c r="E30" s="47">
        <v>1.2601199999999999</v>
      </c>
      <c r="F30" s="48">
        <v>1.58358</v>
      </c>
      <c r="G30" s="45">
        <v>484</v>
      </c>
      <c r="H30" s="46">
        <v>517.35</v>
      </c>
      <c r="I30" s="47">
        <v>0.93554999999999999</v>
      </c>
      <c r="J30" s="49">
        <v>1.1756899999999999</v>
      </c>
      <c r="K30" s="50">
        <f>J30/F30-1</f>
        <v>-0.25757460942926791</v>
      </c>
    </row>
    <row r="31" spans="1:11" ht="15.75">
      <c r="A31" s="37">
        <v>210038</v>
      </c>
      <c r="B31" s="38" t="s">
        <v>123</v>
      </c>
      <c r="C31" s="45">
        <v>182</v>
      </c>
      <c r="D31" s="46">
        <v>169.46</v>
      </c>
      <c r="E31" s="47">
        <v>1.0739700000000001</v>
      </c>
      <c r="F31" s="48">
        <v>1.34965</v>
      </c>
      <c r="G31" s="45">
        <v>112</v>
      </c>
      <c r="H31" s="46">
        <v>139.18</v>
      </c>
      <c r="I31" s="47">
        <v>0.80471999999999999</v>
      </c>
      <c r="J31" s="49">
        <v>1.01128</v>
      </c>
      <c r="K31" s="50">
        <f>J31/F31-1</f>
        <v>-0.25070944318897492</v>
      </c>
    </row>
    <row r="32" spans="1:11" ht="15.75">
      <c r="A32" s="37">
        <v>210018</v>
      </c>
      <c r="B32" s="38" t="s">
        <v>109</v>
      </c>
      <c r="C32" s="45">
        <v>249</v>
      </c>
      <c r="D32" s="46">
        <v>211.04</v>
      </c>
      <c r="E32" s="47">
        <v>1.17984</v>
      </c>
      <c r="F32" s="48">
        <v>1.4826999999999999</v>
      </c>
      <c r="G32" s="45">
        <v>197</v>
      </c>
      <c r="H32" s="46">
        <v>217.95</v>
      </c>
      <c r="I32" s="47">
        <v>0.90388999999999997</v>
      </c>
      <c r="J32" s="49">
        <v>1.13591</v>
      </c>
      <c r="K32" s="50">
        <f>J32/F32-1</f>
        <v>-0.23389087475551351</v>
      </c>
    </row>
    <row r="33" spans="1:11" ht="15.75">
      <c r="A33" s="37">
        <v>210044</v>
      </c>
      <c r="B33" s="38" t="s">
        <v>127</v>
      </c>
      <c r="C33" s="45">
        <v>746</v>
      </c>
      <c r="D33" s="46">
        <v>664.59</v>
      </c>
      <c r="E33" s="47">
        <v>1.1225000000000001</v>
      </c>
      <c r="F33" s="48">
        <v>1.4106300000000001</v>
      </c>
      <c r="G33" s="45">
        <v>570</v>
      </c>
      <c r="H33" s="46">
        <v>619.46</v>
      </c>
      <c r="I33" s="47">
        <v>0.92015999999999998</v>
      </c>
      <c r="J33" s="49">
        <v>1.15635</v>
      </c>
      <c r="K33" s="50">
        <f>J33/F33-1</f>
        <v>-0.18025988388166991</v>
      </c>
    </row>
    <row r="34" spans="1:11" ht="15.75">
      <c r="A34" s="37">
        <v>210051</v>
      </c>
      <c r="B34" s="38" t="s">
        <v>131</v>
      </c>
      <c r="C34" s="45">
        <v>344</v>
      </c>
      <c r="D34" s="46">
        <v>299.27999999999997</v>
      </c>
      <c r="E34" s="47">
        <v>1.14944</v>
      </c>
      <c r="F34" s="48">
        <v>1.4444900000000001</v>
      </c>
      <c r="G34" s="45">
        <v>272</v>
      </c>
      <c r="H34" s="46">
        <v>277.77</v>
      </c>
      <c r="I34" s="47">
        <v>0.97924</v>
      </c>
      <c r="J34" s="49">
        <v>1.2305999999999999</v>
      </c>
      <c r="K34" s="50">
        <f>J34/F34-1</f>
        <v>-0.14807302231237329</v>
      </c>
    </row>
    <row r="35" spans="1:11" ht="15.75">
      <c r="A35" s="37">
        <v>210003</v>
      </c>
      <c r="B35" s="38" t="s">
        <v>96</v>
      </c>
      <c r="C35" s="45">
        <v>264</v>
      </c>
      <c r="D35" s="46">
        <v>309.79000000000002</v>
      </c>
      <c r="E35" s="47">
        <v>0.85218000000000005</v>
      </c>
      <c r="F35" s="48">
        <v>1.0709299999999999</v>
      </c>
      <c r="G35" s="45">
        <v>247</v>
      </c>
      <c r="H35" s="46">
        <v>338.79</v>
      </c>
      <c r="I35" s="47">
        <v>0.72906000000000004</v>
      </c>
      <c r="J35" s="49">
        <v>0.91620000000000001</v>
      </c>
      <c r="K35" s="50">
        <f>J35/F35-1</f>
        <v>-0.14448189891029284</v>
      </c>
    </row>
    <row r="36" spans="1:11" ht="15.75">
      <c r="A36" s="37">
        <v>210062</v>
      </c>
      <c r="B36" s="38" t="s">
        <v>138</v>
      </c>
      <c r="C36" s="45">
        <v>498</v>
      </c>
      <c r="D36" s="46">
        <v>417.47</v>
      </c>
      <c r="E36" s="47">
        <v>1.1929099999999999</v>
      </c>
      <c r="F36" s="48">
        <v>1.4991099999999999</v>
      </c>
      <c r="G36" s="45">
        <v>394</v>
      </c>
      <c r="H36" s="46">
        <v>378.65</v>
      </c>
      <c r="I36" s="47">
        <v>1.04054</v>
      </c>
      <c r="J36" s="49">
        <v>1.3076300000000001</v>
      </c>
      <c r="K36" s="50">
        <f>J36/F36-1</f>
        <v>-0.12772911927743791</v>
      </c>
    </row>
    <row r="37" spans="1:11" ht="15.75">
      <c r="A37" s="37">
        <v>210015</v>
      </c>
      <c r="B37" s="38" t="s">
        <v>106</v>
      </c>
      <c r="C37" s="45">
        <v>671</v>
      </c>
      <c r="D37" s="46">
        <v>750.12</v>
      </c>
      <c r="E37" s="47">
        <v>0.89453000000000005</v>
      </c>
      <c r="F37" s="48">
        <v>1.1241399999999999</v>
      </c>
      <c r="G37" s="45">
        <v>594</v>
      </c>
      <c r="H37" s="46">
        <v>753.53</v>
      </c>
      <c r="I37" s="47">
        <v>0.78829000000000005</v>
      </c>
      <c r="J37" s="49">
        <v>0.99063999999999997</v>
      </c>
      <c r="K37" s="50">
        <f>J37/F37-1</f>
        <v>-0.11875745013966232</v>
      </c>
    </row>
    <row r="38" spans="1:11" ht="15.75">
      <c r="A38" s="37">
        <v>210005</v>
      </c>
      <c r="B38" s="38" t="s">
        <v>98</v>
      </c>
      <c r="C38" s="45">
        <v>463</v>
      </c>
      <c r="D38" s="46">
        <v>545.48</v>
      </c>
      <c r="E38" s="47">
        <v>0.84879000000000004</v>
      </c>
      <c r="F38" s="48">
        <v>1.0666599999999999</v>
      </c>
      <c r="G38" s="45">
        <v>414</v>
      </c>
      <c r="H38" s="46">
        <v>539.6</v>
      </c>
      <c r="I38" s="47">
        <v>0.76722999999999997</v>
      </c>
      <c r="J38" s="49">
        <v>0.96416999999999997</v>
      </c>
      <c r="K38" s="50">
        <f>J38/F38-1</f>
        <v>-9.6084975531097072E-2</v>
      </c>
    </row>
    <row r="39" spans="1:11" ht="15.75">
      <c r="A39" s="37">
        <v>210023</v>
      </c>
      <c r="B39" s="38" t="s">
        <v>112</v>
      </c>
      <c r="C39" s="45">
        <v>830</v>
      </c>
      <c r="D39" s="46">
        <v>935.79</v>
      </c>
      <c r="E39" s="47">
        <v>0.88695999999999997</v>
      </c>
      <c r="F39" s="48">
        <v>1.11463</v>
      </c>
      <c r="G39" s="45">
        <v>754</v>
      </c>
      <c r="H39" s="46">
        <v>914.46</v>
      </c>
      <c r="I39" s="47">
        <v>0.82452999999999999</v>
      </c>
      <c r="J39" s="49">
        <v>1.0361800000000001</v>
      </c>
      <c r="K39" s="50">
        <f>J39/F39-1</f>
        <v>-7.0382099889649385E-2</v>
      </c>
    </row>
    <row r="40" spans="1:11" ht="15.75">
      <c r="A40" s="37">
        <v>210030</v>
      </c>
      <c r="B40" s="38" t="s">
        <v>117</v>
      </c>
      <c r="C40" s="45">
        <v>32</v>
      </c>
      <c r="D40" s="46">
        <v>49.23</v>
      </c>
      <c r="E40" s="47">
        <v>0.65003</v>
      </c>
      <c r="F40" s="48">
        <v>0.81688000000000005</v>
      </c>
      <c r="G40" s="45">
        <v>30</v>
      </c>
      <c r="H40" s="46">
        <v>47.7</v>
      </c>
      <c r="I40" s="47">
        <v>0.62887999999999999</v>
      </c>
      <c r="J40" s="49">
        <v>0.7903</v>
      </c>
      <c r="K40" s="50">
        <f>J40/F40-1</f>
        <v>-3.2538438938399805E-2</v>
      </c>
    </row>
    <row r="41" spans="1:11" ht="15.75">
      <c r="A41" s="37">
        <v>210057</v>
      </c>
      <c r="B41" s="38" t="s">
        <v>134</v>
      </c>
      <c r="C41" s="45">
        <v>482</v>
      </c>
      <c r="D41" s="46">
        <v>676.4</v>
      </c>
      <c r="E41" s="47">
        <v>0.71260000000000001</v>
      </c>
      <c r="F41" s="48">
        <v>0.89551999999999998</v>
      </c>
      <c r="G41" s="45">
        <v>466</v>
      </c>
      <c r="H41" s="46">
        <v>667.7</v>
      </c>
      <c r="I41" s="47">
        <v>0.69791999999999998</v>
      </c>
      <c r="J41" s="49">
        <v>0.87707000000000002</v>
      </c>
      <c r="K41" s="50">
        <f>J41/F41-1</f>
        <v>-2.0602554940146511E-2</v>
      </c>
    </row>
    <row r="42" spans="1:11" ht="15.75">
      <c r="A42" s="37">
        <v>210056</v>
      </c>
      <c r="B42" s="38" t="s">
        <v>133</v>
      </c>
      <c r="C42" s="45">
        <v>302</v>
      </c>
      <c r="D42" s="46">
        <v>439.34</v>
      </c>
      <c r="E42" s="47">
        <v>0.68738999999999995</v>
      </c>
      <c r="F42" s="48">
        <v>0.86384000000000005</v>
      </c>
      <c r="G42" s="45">
        <v>273</v>
      </c>
      <c r="H42" s="46">
        <v>404.69</v>
      </c>
      <c r="I42" s="47">
        <v>0.67459999999999998</v>
      </c>
      <c r="J42" s="49">
        <v>0.84775999999999996</v>
      </c>
      <c r="K42" s="50">
        <f>J42/F42-1</f>
        <v>-1.8614558251528135E-2</v>
      </c>
    </row>
    <row r="43" spans="1:11" ht="15.75">
      <c r="A43" s="37">
        <v>210033</v>
      </c>
      <c r="B43" s="38" t="s">
        <v>119</v>
      </c>
      <c r="C43" s="45">
        <v>296</v>
      </c>
      <c r="D43" s="46">
        <v>337.8</v>
      </c>
      <c r="E43" s="47">
        <v>0.87626999999999999</v>
      </c>
      <c r="F43" s="48">
        <v>1.1011899999999999</v>
      </c>
      <c r="G43" s="45">
        <v>295</v>
      </c>
      <c r="H43" s="46">
        <v>320.92</v>
      </c>
      <c r="I43" s="47">
        <v>0.91922999999999999</v>
      </c>
      <c r="J43" s="49">
        <v>1.1551899999999999</v>
      </c>
      <c r="K43" s="50">
        <f>J43/F43-1</f>
        <v>4.9037859043398635E-2</v>
      </c>
    </row>
    <row r="44" spans="1:11" ht="15.75">
      <c r="A44" s="37">
        <v>210055</v>
      </c>
      <c r="B44" s="38" t="s">
        <v>132</v>
      </c>
      <c r="C44" s="45">
        <v>148</v>
      </c>
      <c r="D44" s="46">
        <v>160.88</v>
      </c>
      <c r="E44" s="47">
        <v>0.91991999999999996</v>
      </c>
      <c r="F44" s="48">
        <v>1.15605</v>
      </c>
      <c r="G44" s="45">
        <v>130</v>
      </c>
      <c r="H44" s="46">
        <v>132.9</v>
      </c>
      <c r="I44" s="47">
        <v>0.97818000000000005</v>
      </c>
      <c r="J44" s="49">
        <v>1.22926</v>
      </c>
      <c r="K44" s="50">
        <f>J44/F44-1</f>
        <v>6.3327710739154774E-2</v>
      </c>
    </row>
    <row r="45" spans="1:11" ht="15.75">
      <c r="A45" s="37">
        <v>210016</v>
      </c>
      <c r="B45" s="38" t="s">
        <v>107</v>
      </c>
      <c r="C45" s="45">
        <v>391</v>
      </c>
      <c r="D45" s="46">
        <v>491.81</v>
      </c>
      <c r="E45" s="47">
        <v>0.79501999999999995</v>
      </c>
      <c r="F45" s="48">
        <v>0.99909000000000003</v>
      </c>
      <c r="G45" s="45">
        <v>399</v>
      </c>
      <c r="H45" s="46">
        <v>445.68</v>
      </c>
      <c r="I45" s="47">
        <v>0.89527000000000001</v>
      </c>
      <c r="J45" s="49">
        <v>1.12507</v>
      </c>
      <c r="K45" s="50">
        <f>J45/F45-1</f>
        <v>0.12609474621905936</v>
      </c>
    </row>
    <row r="46" spans="1:11" ht="15.75">
      <c r="A46" s="37">
        <v>210061</v>
      </c>
      <c r="B46" s="38" t="s">
        <v>137</v>
      </c>
      <c r="C46" s="45">
        <v>62</v>
      </c>
      <c r="D46" s="46">
        <v>102.82</v>
      </c>
      <c r="E46" s="47">
        <v>0.60299000000000003</v>
      </c>
      <c r="F46" s="48">
        <v>0.75777000000000005</v>
      </c>
      <c r="G46" s="45">
        <v>68</v>
      </c>
      <c r="H46" s="46">
        <v>98.25</v>
      </c>
      <c r="I46" s="47">
        <v>0.69208999999999998</v>
      </c>
      <c r="J46" s="49">
        <v>0.86973999999999996</v>
      </c>
      <c r="K46" s="50">
        <f>J46/F46-1</f>
        <v>0.14776251369148929</v>
      </c>
    </row>
    <row r="47" spans="1:11" ht="15.75">
      <c r="A47" s="37">
        <v>210017</v>
      </c>
      <c r="B47" s="38" t="s">
        <v>108</v>
      </c>
      <c r="C47" s="45">
        <v>36</v>
      </c>
      <c r="D47" s="46">
        <v>50.67</v>
      </c>
      <c r="E47" s="47">
        <v>0.71052999999999999</v>
      </c>
      <c r="F47" s="48">
        <v>0.89290999999999998</v>
      </c>
      <c r="G47" s="45">
        <v>46</v>
      </c>
      <c r="H47" s="46">
        <v>50.72</v>
      </c>
      <c r="I47" s="47">
        <v>0.90691999999999995</v>
      </c>
      <c r="J47" s="49">
        <v>1.13971</v>
      </c>
      <c r="K47" s="50">
        <f>J47/F47-1</f>
        <v>0.27639963714148119</v>
      </c>
    </row>
    <row r="48" spans="1:11" ht="16.5" thickBot="1">
      <c r="A48" s="51">
        <v>210034</v>
      </c>
      <c r="B48" s="52" t="s">
        <v>120</v>
      </c>
      <c r="C48" s="53">
        <v>187</v>
      </c>
      <c r="D48" s="54">
        <v>301.33</v>
      </c>
      <c r="E48" s="55">
        <v>0.62056999999999995</v>
      </c>
      <c r="F48" s="56">
        <v>0.77986999999999995</v>
      </c>
      <c r="G48" s="53">
        <v>227</v>
      </c>
      <c r="H48" s="54">
        <v>277.57</v>
      </c>
      <c r="I48" s="55">
        <v>0.81779999999999997</v>
      </c>
      <c r="J48" s="57">
        <v>1.02772</v>
      </c>
      <c r="K48" s="58">
        <f>J48/F48-1</f>
        <v>0.31780937848615798</v>
      </c>
    </row>
    <row r="49" spans="1:11" ht="16.5" thickBot="1">
      <c r="A49" s="59" t="s">
        <v>140</v>
      </c>
      <c r="B49" s="60"/>
      <c r="C49" s="61">
        <f>SUM(C3:C48)</f>
        <v>21555</v>
      </c>
      <c r="D49" s="62">
        <f>SUM(D3:D48)</f>
        <v>21087.600000000002</v>
      </c>
      <c r="E49" s="63">
        <f>C49/D49</f>
        <v>1.0221646844591132</v>
      </c>
      <c r="F49" s="64">
        <v>1.28454</v>
      </c>
      <c r="G49" s="61">
        <f>SUM(G3:G48)</f>
        <v>15371</v>
      </c>
      <c r="H49" s="62">
        <f>SUM(H3:H48)</f>
        <v>20651.290000000005</v>
      </c>
      <c r="I49" s="63">
        <v>0.74431000000000003</v>
      </c>
      <c r="J49" s="65">
        <v>0.93537000000000003</v>
      </c>
      <c r="K49" s="66">
        <f t="shared" ref="K4:K49" si="0">J49/F49-1</f>
        <v>-0.27182493343920777</v>
      </c>
    </row>
    <row r="50" spans="1:11">
      <c r="K50" s="67"/>
    </row>
  </sheetData>
  <sortState ref="A3:K48">
    <sortCondition ref="K3:K48"/>
  </sortState>
  <mergeCells count="2">
    <mergeCell ref="A1:K1"/>
    <mergeCell ref="A49:B4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24BE85-E2E7-4AFD-99F0-68162A77AF20}"/>
</file>

<file path=customXml/itemProps2.xml><?xml version="1.0" encoding="utf-8"?>
<ds:datastoreItem xmlns:ds="http://schemas.openxmlformats.org/officeDocument/2006/customXml" ds:itemID="{655BBD30-8057-4D65-8418-79E3CAB784C5}"/>
</file>

<file path=customXml/itemProps3.xml><?xml version="1.0" encoding="utf-8"?>
<ds:datastoreItem xmlns:ds="http://schemas.openxmlformats.org/officeDocument/2006/customXml" ds:itemID="{EADA1735-BA6B-4FBF-80B7-6316C943F9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2a.Benchmarks</vt:lpstr>
      <vt:lpstr>2b.PPC IMPROVEMENT BY HOSPITAL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Alyson Schuster</dc:creator>
  <cp:lastModifiedBy>Alyson Schuster</cp:lastModifiedBy>
  <cp:lastPrinted>2014-11-19T13:41:42Z</cp:lastPrinted>
  <dcterms:created xsi:type="dcterms:W3CDTF">2014-11-13T14:34:14Z</dcterms:created>
  <dcterms:modified xsi:type="dcterms:W3CDTF">2014-12-16T22:00:28Z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