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7\February 15\"/>
    </mc:Choice>
  </mc:AlternateContent>
  <bookViews>
    <workbookView xWindow="0" yWindow="0" windowWidth="25125" windowHeight="14235"/>
  </bookViews>
  <sheets>
    <sheet name="RY 2017 MHAC w PC" sheetId="4" r:id="rId1"/>
    <sheet name="RY19 Base Scores" sheetId="2" r:id="rId2"/>
  </sheets>
  <definedNames>
    <definedName name="_xlnm._FilterDatabase" localSheetId="0" hidden="1">'RY 2017 MHAC w PC'!$A$5:$O$5</definedName>
    <definedName name="_xlnm._FilterDatabase" localSheetId="1" hidden="1">'RY19 Base Scores'!$A$2:$H$2</definedName>
    <definedName name="_fy13">#REF!</definedName>
    <definedName name="_fy14">#REF!</definedName>
    <definedName name="_fy15">#REF!</definedName>
    <definedName name="_fy152">#REF!</definedName>
    <definedName name="_xlnm.Print_Area" localSheetId="1">'RY19 Base Scores'!$A$1:$H$51</definedName>
    <definedName name="_xlnm.Print_Area">#REF!</definedName>
    <definedName name="_xlnm.Print_Titles" localSheetId="1">'RY19 Base Scores'!$1:$1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4" l="1"/>
  <c r="K53" i="4"/>
  <c r="L53" i="4" s="1"/>
  <c r="J53" i="4"/>
  <c r="H53" i="4"/>
  <c r="E53" i="4"/>
  <c r="O51" i="4"/>
  <c r="L51" i="4"/>
  <c r="H51" i="4"/>
  <c r="I51" i="4" s="1"/>
  <c r="E51" i="4"/>
  <c r="O50" i="4"/>
  <c r="L50" i="4"/>
  <c r="H50" i="4"/>
  <c r="I50" i="4" s="1"/>
  <c r="E50" i="4"/>
  <c r="O49" i="4"/>
  <c r="L49" i="4"/>
  <c r="I49" i="4"/>
  <c r="H49" i="4"/>
  <c r="E49" i="4"/>
  <c r="O48" i="4"/>
  <c r="L48" i="4"/>
  <c r="H48" i="4"/>
  <c r="E48" i="4"/>
  <c r="I48" i="4" s="1"/>
  <c r="O47" i="4"/>
  <c r="L47" i="4"/>
  <c r="H47" i="4"/>
  <c r="E47" i="4"/>
  <c r="O46" i="4"/>
  <c r="L46" i="4"/>
  <c r="H46" i="4"/>
  <c r="E46" i="4"/>
  <c r="O45" i="4"/>
  <c r="L45" i="4"/>
  <c r="H45" i="4"/>
  <c r="I45" i="4" s="1"/>
  <c r="E45" i="4"/>
  <c r="O44" i="4"/>
  <c r="L44" i="4"/>
  <c r="H44" i="4"/>
  <c r="E44" i="4"/>
  <c r="O43" i="4"/>
  <c r="L43" i="4"/>
  <c r="H43" i="4"/>
  <c r="I43" i="4" s="1"/>
  <c r="E43" i="4"/>
  <c r="O42" i="4"/>
  <c r="L42" i="4"/>
  <c r="H42" i="4"/>
  <c r="I42" i="4" s="1"/>
  <c r="E42" i="4"/>
  <c r="O41" i="4"/>
  <c r="L41" i="4"/>
  <c r="O40" i="4"/>
  <c r="L40" i="4"/>
  <c r="H40" i="4"/>
  <c r="I40" i="4" s="1"/>
  <c r="E40" i="4"/>
  <c r="O39" i="4"/>
  <c r="L39" i="4"/>
  <c r="H39" i="4"/>
  <c r="I39" i="4" s="1"/>
  <c r="E39" i="4"/>
  <c r="O38" i="4"/>
  <c r="L38" i="4"/>
  <c r="I38" i="4"/>
  <c r="H38" i="4"/>
  <c r="E38" i="4"/>
  <c r="O37" i="4"/>
  <c r="L37" i="4"/>
  <c r="H37" i="4"/>
  <c r="E37" i="4"/>
  <c r="I37" i="4" s="1"/>
  <c r="O36" i="4"/>
  <c r="L36" i="4"/>
  <c r="H36" i="4"/>
  <c r="E36" i="4"/>
  <c r="O35" i="4"/>
  <c r="L35" i="4"/>
  <c r="H35" i="4"/>
  <c r="E35" i="4"/>
  <c r="O34" i="4"/>
  <c r="L34" i="4"/>
  <c r="H34" i="4"/>
  <c r="I34" i="4" s="1"/>
  <c r="E34" i="4"/>
  <c r="O33" i="4"/>
  <c r="L33" i="4"/>
  <c r="H33" i="4"/>
  <c r="E33" i="4"/>
  <c r="O32" i="4"/>
  <c r="L32" i="4"/>
  <c r="H32" i="4"/>
  <c r="I32" i="4" s="1"/>
  <c r="E32" i="4"/>
  <c r="O31" i="4"/>
  <c r="L31" i="4"/>
  <c r="H31" i="4"/>
  <c r="I31" i="4" s="1"/>
  <c r="E31" i="4"/>
  <c r="O30" i="4"/>
  <c r="L30" i="4"/>
  <c r="H30" i="4"/>
  <c r="E30" i="4"/>
  <c r="I30" i="4" s="1"/>
  <c r="O29" i="4"/>
  <c r="L29" i="4"/>
  <c r="H29" i="4"/>
  <c r="E29" i="4"/>
  <c r="I29" i="4" s="1"/>
  <c r="O28" i="4"/>
  <c r="L28" i="4"/>
  <c r="H28" i="4"/>
  <c r="E28" i="4"/>
  <c r="O27" i="4"/>
  <c r="L27" i="4"/>
  <c r="H27" i="4"/>
  <c r="E27" i="4"/>
  <c r="O26" i="4"/>
  <c r="L26" i="4"/>
  <c r="H26" i="4"/>
  <c r="I26" i="4" s="1"/>
  <c r="E26" i="4"/>
  <c r="O25" i="4"/>
  <c r="L25" i="4"/>
  <c r="H25" i="4"/>
  <c r="E25" i="4"/>
  <c r="O24" i="4"/>
  <c r="L24" i="4"/>
  <c r="H24" i="4"/>
  <c r="I24" i="4" s="1"/>
  <c r="E24" i="4"/>
  <c r="O23" i="4"/>
  <c r="L23" i="4"/>
  <c r="H23" i="4"/>
  <c r="I23" i="4" s="1"/>
  <c r="E23" i="4"/>
  <c r="O22" i="4"/>
  <c r="L22" i="4"/>
  <c r="I22" i="4"/>
  <c r="H22" i="4"/>
  <c r="E22" i="4"/>
  <c r="O21" i="4"/>
  <c r="L21" i="4"/>
  <c r="H21" i="4"/>
  <c r="E21" i="4"/>
  <c r="I21" i="4" s="1"/>
  <c r="O20" i="4"/>
  <c r="L20" i="4"/>
  <c r="H20" i="4"/>
  <c r="E20" i="4"/>
  <c r="O19" i="4"/>
  <c r="L19" i="4"/>
  <c r="H19" i="4"/>
  <c r="E19" i="4"/>
  <c r="O18" i="4"/>
  <c r="L18" i="4"/>
  <c r="H18" i="4"/>
  <c r="I18" i="4" s="1"/>
  <c r="E18" i="4"/>
  <c r="O17" i="4"/>
  <c r="L17" i="4"/>
  <c r="H17" i="4"/>
  <c r="E17" i="4"/>
  <c r="O16" i="4"/>
  <c r="L16" i="4"/>
  <c r="H16" i="4"/>
  <c r="I16" i="4" s="1"/>
  <c r="E16" i="4"/>
  <c r="O15" i="4"/>
  <c r="L15" i="4"/>
  <c r="H15" i="4"/>
  <c r="I15" i="4" s="1"/>
  <c r="E15" i="4"/>
  <c r="O14" i="4"/>
  <c r="L14" i="4"/>
  <c r="H14" i="4"/>
  <c r="E14" i="4"/>
  <c r="I14" i="4" s="1"/>
  <c r="O13" i="4"/>
  <c r="L13" i="4"/>
  <c r="H13" i="4"/>
  <c r="E13" i="4"/>
  <c r="I13" i="4" s="1"/>
  <c r="O12" i="4"/>
  <c r="L12" i="4"/>
  <c r="H12" i="4"/>
  <c r="E12" i="4"/>
  <c r="O11" i="4"/>
  <c r="L11" i="4"/>
  <c r="H11" i="4"/>
  <c r="E11" i="4"/>
  <c r="O10" i="4"/>
  <c r="L10" i="4"/>
  <c r="H10" i="4"/>
  <c r="I10" i="4" s="1"/>
  <c r="E10" i="4"/>
  <c r="O9" i="4"/>
  <c r="L9" i="4"/>
  <c r="H9" i="4"/>
  <c r="E9" i="4"/>
  <c r="O8" i="4"/>
  <c r="L8" i="4"/>
  <c r="H8" i="4"/>
  <c r="I8" i="4" s="1"/>
  <c r="E8" i="4"/>
  <c r="O7" i="4"/>
  <c r="L7" i="4"/>
  <c r="H7" i="4"/>
  <c r="I7" i="4" s="1"/>
  <c r="E7" i="4"/>
  <c r="O6" i="4"/>
  <c r="L6" i="4"/>
  <c r="I6" i="4"/>
  <c r="H6" i="4"/>
  <c r="E6" i="4"/>
  <c r="I11" i="4" l="1"/>
  <c r="I12" i="4"/>
  <c r="I17" i="4"/>
  <c r="I27" i="4"/>
  <c r="I28" i="4"/>
  <c r="I33" i="4"/>
  <c r="I44" i="4"/>
  <c r="I9" i="4"/>
  <c r="I19" i="4"/>
  <c r="I20" i="4"/>
  <c r="I25" i="4"/>
  <c r="I35" i="4"/>
  <c r="I36" i="4"/>
  <c r="I46" i="4"/>
  <c r="I47" i="4"/>
  <c r="I53" i="4"/>
  <c r="G32" i="2"/>
  <c r="G14" i="2"/>
  <c r="G11" i="2"/>
  <c r="G15" i="2"/>
  <c r="G10" i="2"/>
  <c r="G26" i="2"/>
  <c r="G29" i="2"/>
  <c r="G23" i="2"/>
  <c r="G33" i="2"/>
  <c r="G8" i="2"/>
  <c r="G9" i="2"/>
  <c r="G45" i="2"/>
  <c r="G4" i="2"/>
  <c r="G3" i="2"/>
  <c r="G37" i="2"/>
  <c r="G12" i="2"/>
  <c r="G19" i="2"/>
  <c r="G38" i="2"/>
  <c r="G7" i="2"/>
  <c r="G6" i="2"/>
  <c r="G21" i="2"/>
  <c r="G30" i="2"/>
  <c r="G35" i="2"/>
  <c r="G5" i="2"/>
  <c r="G18" i="2"/>
  <c r="G13" i="2"/>
  <c r="G20" i="2"/>
  <c r="G49" i="2"/>
  <c r="G25" i="2"/>
  <c r="G28" i="2"/>
  <c r="G36" i="2"/>
  <c r="G34" i="2"/>
  <c r="G16" i="2"/>
  <c r="G27" i="2"/>
  <c r="G44" i="2"/>
  <c r="G22" i="2"/>
  <c r="G31" i="2"/>
  <c r="G47" i="2"/>
  <c r="G17" i="2"/>
  <c r="G42" i="2"/>
  <c r="G39" i="2"/>
  <c r="G43" i="2"/>
  <c r="G46" i="2"/>
  <c r="G24" i="2"/>
  <c r="G41" i="2"/>
  <c r="G48" i="2"/>
  <c r="G40" i="2"/>
</calcChain>
</file>

<file path=xl/sharedStrings.xml><?xml version="1.0" encoding="utf-8"?>
<sst xmlns="http://schemas.openxmlformats.org/spreadsheetml/2006/main" count="126" uniqueCount="75">
  <si>
    <t>Hospital ID</t>
  </si>
  <si>
    <t>Hospital Name</t>
  </si>
  <si>
    <t>Statewide</t>
  </si>
  <si>
    <t>HOSPITAL NAME</t>
  </si>
  <si>
    <t>HC-Germantown</t>
  </si>
  <si>
    <t>UMMC Midtown</t>
  </si>
  <si>
    <t>Holy Cross</t>
  </si>
  <si>
    <t>Doctors</t>
  </si>
  <si>
    <t>MedStar St. Mary's</t>
  </si>
  <si>
    <t>MedStar Good Sam</t>
  </si>
  <si>
    <t>UM-Dorchester</t>
  </si>
  <si>
    <t>UM-St. Joe</t>
  </si>
  <si>
    <t>MedStar Union Mem</t>
  </si>
  <si>
    <t>Garrett</t>
  </si>
  <si>
    <t>Meritus</t>
  </si>
  <si>
    <t>Suburban</t>
  </si>
  <si>
    <t>JH Bayview</t>
  </si>
  <si>
    <t>Mercy</t>
  </si>
  <si>
    <t>Anne Arundel</t>
  </si>
  <si>
    <t>Atlantic General</t>
  </si>
  <si>
    <t>MedStar Fr Square</t>
  </si>
  <si>
    <t>UM-Easton</t>
  </si>
  <si>
    <t>UM-Chestertown</t>
  </si>
  <si>
    <t>Ft. Washington</t>
  </si>
  <si>
    <t>UM-BWMC</t>
  </si>
  <si>
    <t>PG Hospital</t>
  </si>
  <si>
    <t>Carroll</t>
  </si>
  <si>
    <t>Levindale</t>
  </si>
  <si>
    <t>St. Agnes</t>
  </si>
  <si>
    <t>Union of Cecil</t>
  </si>
  <si>
    <t>McCready</t>
  </si>
  <si>
    <t>MedStar Southern MD</t>
  </si>
  <si>
    <t>Western Maryland</t>
  </si>
  <si>
    <t>GBMC</t>
  </si>
  <si>
    <t>UM-Harford</t>
  </si>
  <si>
    <t>UMMC</t>
  </si>
  <si>
    <t>MedStar Harbor</t>
  </si>
  <si>
    <t>MedStar Montgomery</t>
  </si>
  <si>
    <t>Johns Hopkins</t>
  </si>
  <si>
    <t>Washington Adventist</t>
  </si>
  <si>
    <t>Calvert</t>
  </si>
  <si>
    <t>Frederick</t>
  </si>
  <si>
    <t>Howard County</t>
  </si>
  <si>
    <t>UM-Charles Regional</t>
  </si>
  <si>
    <t>UM-Upper Chesapeake</t>
  </si>
  <si>
    <t>Northwest</t>
  </si>
  <si>
    <t>Laurel Regional</t>
  </si>
  <si>
    <t>Shady Grove</t>
  </si>
  <si>
    <t>Bon Secours</t>
  </si>
  <si>
    <t>Sinai</t>
  </si>
  <si>
    <t>Peninsula</t>
  </si>
  <si>
    <t>UMROI</t>
  </si>
  <si>
    <t>statewide average</t>
  </si>
  <si>
    <t>Difference with and without PC</t>
  </si>
  <si>
    <t>RY18 Base Attainment</t>
  </si>
  <si>
    <t>RY18 YTD Sept. Scores</t>
  </si>
  <si>
    <t>RY19 Without Palliative Care</t>
  </si>
  <si>
    <t>RY19 With Palliative Care</t>
  </si>
  <si>
    <t>Case Mix Adjusted PPC Rate</t>
  </si>
  <si>
    <t>MHAC Scores</t>
  </si>
  <si>
    <t>At-Risk Discharges</t>
  </si>
  <si>
    <t>Without PC</t>
  </si>
  <si>
    <t>with PC</t>
  </si>
  <si>
    <t>% with PC</t>
  </si>
  <si>
    <t>FY 2014</t>
  </si>
  <si>
    <t>CY 2015</t>
  </si>
  <si>
    <t>% change</t>
  </si>
  <si>
    <t>Difference in % change</t>
  </si>
  <si>
    <t>With PC</t>
  </si>
  <si>
    <t>Difference in Score</t>
  </si>
  <si>
    <t>Difference in %</t>
  </si>
  <si>
    <t>Percent At-Risk w/PC RY 19 Base</t>
  </si>
  <si>
    <t>2) Hospital-specific RY 19 Base Period Attainment Scores</t>
  </si>
  <si>
    <t>HOSP ID</t>
  </si>
  <si>
    <t>1) Hospital-specific RY 17 PPC Results with and without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</si>
</sst>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,##0.0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NumberFormat="1" applyFont="1" applyFill="1" applyBorder="1" applyAlignment="1" applyProtection="1"/>
    <xf numFmtId="0" fontId="6" fillId="9" borderId="5" xfId="0" applyFont="1" applyFill="1" applyBorder="1" applyAlignment="1">
      <alignment horizontal="center"/>
    </xf>
    <xf numFmtId="0" fontId="2" fillId="9" borderId="5" xfId="0" applyFont="1" applyFill="1" applyBorder="1" applyAlignment="1"/>
    <xf numFmtId="0" fontId="7" fillId="9" borderId="1" xfId="0" applyNumberFormat="1" applyFont="1" applyFill="1" applyBorder="1" applyAlignment="1" applyProtection="1">
      <alignment horizontal="center" vertical="center" wrapText="1"/>
    </xf>
    <xf numFmtId="0" fontId="7" fillId="1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0" fillId="0" borderId="0" xfId="0" applyFill="1"/>
    <xf numFmtId="0" fontId="9" fillId="0" borderId="0" xfId="0" applyFont="1" applyFill="1"/>
    <xf numFmtId="0" fontId="10" fillId="0" borderId="0" xfId="0" applyFont="1"/>
    <xf numFmtId="10" fontId="14" fillId="0" borderId="0" xfId="1" applyNumberFormat="1" applyFont="1"/>
    <xf numFmtId="0" fontId="14" fillId="3" borderId="0" xfId="0" applyNumberFormat="1" applyFont="1" applyFill="1" applyBorder="1" applyAlignment="1" applyProtection="1"/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16" fillId="8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5" borderId="1" xfId="0" applyNumberFormat="1" applyFont="1" applyFill="1" applyBorder="1" applyAlignment="1" applyProtection="1">
      <alignment horizontal="center" vertical="center" wrapText="1"/>
    </xf>
    <xf numFmtId="0" fontId="16" fillId="6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wrapText="1"/>
    </xf>
    <xf numFmtId="0" fontId="11" fillId="2" borderId="1" xfId="0" applyNumberFormat="1" applyFont="1" applyFill="1" applyBorder="1" applyAlignment="1" applyProtection="1">
      <alignment horizontal="right" wrapText="1"/>
    </xf>
    <xf numFmtId="0" fontId="12" fillId="2" borderId="1" xfId="0" applyNumberFormat="1" applyFont="1" applyFill="1" applyBorder="1" applyAlignment="1" applyProtection="1">
      <alignment horizontal="right" wrapText="1"/>
    </xf>
    <xf numFmtId="0" fontId="13" fillId="2" borderId="1" xfId="0" applyNumberFormat="1" applyFont="1" applyFill="1" applyBorder="1" applyAlignment="1" applyProtection="1">
      <alignment horizontal="right" wrapText="1"/>
    </xf>
    <xf numFmtId="10" fontId="14" fillId="0" borderId="1" xfId="1" applyNumberFormat="1" applyFont="1" applyBorder="1"/>
    <xf numFmtId="0" fontId="11" fillId="0" borderId="1" xfId="0" applyNumberFormat="1" applyFont="1" applyFill="1" applyBorder="1" applyAlignment="1" applyProtection="1">
      <alignment horizontal="left" wrapText="1"/>
    </xf>
    <xf numFmtId="164" fontId="11" fillId="2" borderId="1" xfId="0" applyNumberFormat="1" applyFont="1" applyFill="1" applyBorder="1" applyAlignment="1" applyProtection="1">
      <alignment horizontal="right" wrapText="1"/>
    </xf>
    <xf numFmtId="9" fontId="14" fillId="0" borderId="1" xfId="1" applyNumberFormat="1" applyFont="1" applyBorder="1"/>
    <xf numFmtId="9" fontId="13" fillId="0" borderId="1" xfId="1" applyNumberFormat="1" applyFont="1" applyBorder="1"/>
    <xf numFmtId="9" fontId="13" fillId="0" borderId="1" xfId="0" applyNumberFormat="1" applyFont="1" applyBorder="1"/>
    <xf numFmtId="2" fontId="11" fillId="2" borderId="1" xfId="0" applyNumberFormat="1" applyFont="1" applyFill="1" applyBorder="1" applyAlignment="1" applyProtection="1">
      <alignment horizontal="right" wrapText="1"/>
    </xf>
    <xf numFmtId="9" fontId="12" fillId="0" borderId="1" xfId="1" applyNumberFormat="1" applyFont="1" applyBorder="1"/>
    <xf numFmtId="165" fontId="11" fillId="2" borderId="1" xfId="1" applyNumberFormat="1" applyFont="1" applyFill="1" applyBorder="1" applyAlignment="1" applyProtection="1">
      <alignment horizontal="right" wrapText="1"/>
    </xf>
    <xf numFmtId="165" fontId="13" fillId="0" borderId="1" xfId="1" applyNumberFormat="1" applyFont="1" applyBorder="1"/>
    <xf numFmtId="0" fontId="14" fillId="0" borderId="0" xfId="0" applyFont="1"/>
    <xf numFmtId="0" fontId="13" fillId="0" borderId="0" xfId="0" applyFont="1"/>
    <xf numFmtId="165" fontId="13" fillId="0" borderId="0" xfId="0" applyNumberFormat="1" applyFont="1"/>
    <xf numFmtId="0" fontId="14" fillId="11" borderId="1" xfId="0" applyFont="1" applyFill="1" applyBorder="1"/>
    <xf numFmtId="0" fontId="11" fillId="11" borderId="1" xfId="0" applyNumberFormat="1" applyFont="1" applyFill="1" applyBorder="1" applyAlignment="1" applyProtection="1">
      <alignment horizontal="left" wrapText="1"/>
    </xf>
    <xf numFmtId="164" fontId="11" fillId="11" borderId="1" xfId="0" applyNumberFormat="1" applyFont="1" applyFill="1" applyBorder="1" applyAlignment="1" applyProtection="1">
      <alignment horizontal="right" wrapText="1"/>
    </xf>
    <xf numFmtId="9" fontId="14" fillId="11" borderId="1" xfId="1" applyNumberFormat="1" applyFont="1" applyFill="1" applyBorder="1"/>
    <xf numFmtId="9" fontId="13" fillId="11" borderId="1" xfId="1" applyNumberFormat="1" applyFont="1" applyFill="1" applyBorder="1"/>
    <xf numFmtId="9" fontId="13" fillId="11" borderId="1" xfId="0" applyNumberFormat="1" applyFont="1" applyFill="1" applyBorder="1"/>
    <xf numFmtId="2" fontId="11" fillId="11" borderId="1" xfId="1" applyNumberFormat="1" applyFont="1" applyFill="1" applyBorder="1" applyAlignment="1" applyProtection="1">
      <alignment horizontal="right" wrapText="1"/>
    </xf>
    <xf numFmtId="165" fontId="11" fillId="11" borderId="1" xfId="1" applyNumberFormat="1" applyFont="1" applyFill="1" applyBorder="1" applyAlignment="1" applyProtection="1">
      <alignment horizontal="right" wrapText="1"/>
    </xf>
    <xf numFmtId="165" fontId="13" fillId="11" borderId="1" xfId="1" applyNumberFormat="1" applyFont="1" applyFill="1" applyBorder="1"/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15" fillId="0" borderId="0" xfId="0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5" x14ac:dyDescent="0.25"/>
  <cols>
    <col min="1" max="1" width="12.85546875" bestFit="1" customWidth="1"/>
    <col min="2" max="2" width="21" customWidth="1"/>
    <col min="5" max="5" width="10.140625" customWidth="1"/>
    <col min="8" max="8" width="10.28515625" style="6" customWidth="1"/>
    <col min="9" max="9" width="16.5703125" style="6" bestFit="1" customWidth="1"/>
    <col min="10" max="10" width="10" bestFit="1" customWidth="1"/>
    <col min="12" max="12" width="18.7109375" customWidth="1"/>
    <col min="13" max="13" width="14" customWidth="1"/>
    <col min="14" max="14" width="13.140625" customWidth="1"/>
    <col min="15" max="15" width="18.7109375" customWidth="1"/>
  </cols>
  <sheetData>
    <row r="1" spans="1:15" s="9" customFormat="1" ht="18" customHeight="1" x14ac:dyDescent="0.25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5.25" customHeight="1" x14ac:dyDescent="0.3">
      <c r="A2" s="8"/>
      <c r="B2" s="7"/>
    </row>
    <row r="3" spans="1:15" x14ac:dyDescent="0.25">
      <c r="C3" s="45" t="s">
        <v>58</v>
      </c>
      <c r="D3" s="46"/>
      <c r="E3" s="46"/>
      <c r="F3" s="46"/>
      <c r="G3" s="46"/>
      <c r="H3" s="46"/>
      <c r="I3" s="46"/>
      <c r="J3" s="47" t="s">
        <v>59</v>
      </c>
      <c r="K3" s="47"/>
      <c r="L3" s="47"/>
      <c r="M3" s="47" t="s">
        <v>60</v>
      </c>
      <c r="N3" s="47"/>
      <c r="O3" s="47"/>
    </row>
    <row r="4" spans="1:15" x14ac:dyDescent="0.25">
      <c r="C4" s="48" t="s">
        <v>61</v>
      </c>
      <c r="D4" s="48"/>
      <c r="E4" s="48"/>
      <c r="F4" s="48" t="s">
        <v>62</v>
      </c>
      <c r="G4" s="48"/>
      <c r="H4" s="48"/>
      <c r="I4" s="2"/>
      <c r="J4" s="3"/>
      <c r="K4" s="3"/>
      <c r="L4" s="3"/>
      <c r="M4" s="45" t="s">
        <v>63</v>
      </c>
      <c r="N4" s="46"/>
      <c r="O4" s="49"/>
    </row>
    <row r="5" spans="1:15" ht="25.5" x14ac:dyDescent="0.25">
      <c r="A5" s="4" t="s">
        <v>0</v>
      </c>
      <c r="B5" s="4" t="s">
        <v>1</v>
      </c>
      <c r="C5" s="5" t="s">
        <v>64</v>
      </c>
      <c r="D5" s="5" t="s">
        <v>65</v>
      </c>
      <c r="E5" s="5" t="s">
        <v>66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61</v>
      </c>
      <c r="K5" s="5" t="s">
        <v>68</v>
      </c>
      <c r="L5" s="5" t="s">
        <v>69</v>
      </c>
      <c r="M5" s="5" t="s">
        <v>64</v>
      </c>
      <c r="N5" s="5" t="s">
        <v>65</v>
      </c>
      <c r="O5" s="5" t="s">
        <v>70</v>
      </c>
    </row>
    <row r="6" spans="1:15" s="32" customFormat="1" ht="12" x14ac:dyDescent="0.2">
      <c r="A6" s="18">
        <v>210010</v>
      </c>
      <c r="B6" s="23" t="s">
        <v>10</v>
      </c>
      <c r="C6" s="24">
        <v>1.4511700000000001</v>
      </c>
      <c r="D6" s="24">
        <v>0.66415999999999997</v>
      </c>
      <c r="E6" s="25">
        <f t="shared" ref="E6:E40" si="0">D6/C6-1</f>
        <v>-0.54232791471709041</v>
      </c>
      <c r="F6" s="24">
        <v>1.4018600000000001</v>
      </c>
      <c r="G6" s="24">
        <v>0.88807000000000003</v>
      </c>
      <c r="H6" s="26">
        <f t="shared" ref="H6:H40" si="1">G6/F6-1</f>
        <v>-0.3665059278387286</v>
      </c>
      <c r="I6" s="27">
        <f t="shared" ref="I6:I40" si="2">H6-E6</f>
        <v>0.17582198687836181</v>
      </c>
      <c r="J6" s="28">
        <v>0.74</v>
      </c>
      <c r="K6" s="28">
        <v>0.61</v>
      </c>
      <c r="L6" s="29">
        <f t="shared" ref="L6:L51" si="3">K6-J6</f>
        <v>-0.13</v>
      </c>
      <c r="M6" s="30">
        <v>0.11765665796344647</v>
      </c>
      <c r="N6" s="30">
        <v>0.10792208376445184</v>
      </c>
      <c r="O6" s="31">
        <f t="shared" ref="O6:O51" si="4">N6-M6</f>
        <v>-9.7345741989946361E-3</v>
      </c>
    </row>
    <row r="7" spans="1:15" s="32" customFormat="1" ht="12" x14ac:dyDescent="0.2">
      <c r="A7" s="18">
        <v>210006</v>
      </c>
      <c r="B7" s="23" t="s">
        <v>34</v>
      </c>
      <c r="C7" s="24">
        <v>1.2327900000000001</v>
      </c>
      <c r="D7" s="24">
        <v>0.64441999999999999</v>
      </c>
      <c r="E7" s="25">
        <f t="shared" si="0"/>
        <v>-0.47726701222430423</v>
      </c>
      <c r="F7" s="24">
        <v>1.3324800000000001</v>
      </c>
      <c r="G7" s="24">
        <v>0.90678999999999998</v>
      </c>
      <c r="H7" s="26">
        <f t="shared" si="1"/>
        <v>-0.31947196205571571</v>
      </c>
      <c r="I7" s="27">
        <f t="shared" si="2"/>
        <v>0.15779505016858852</v>
      </c>
      <c r="J7" s="28">
        <v>0.77</v>
      </c>
      <c r="K7" s="28">
        <v>0.65</v>
      </c>
      <c r="L7" s="29">
        <f t="shared" si="3"/>
        <v>-0.12</v>
      </c>
      <c r="M7" s="30">
        <v>0.15666477165055903</v>
      </c>
      <c r="N7" s="30">
        <v>0.16221983293358697</v>
      </c>
      <c r="O7" s="31">
        <f t="shared" si="4"/>
        <v>5.5550612830279344E-3</v>
      </c>
    </row>
    <row r="8" spans="1:15" s="32" customFormat="1" ht="13.5" customHeight="1" x14ac:dyDescent="0.2">
      <c r="A8" s="18">
        <v>210049</v>
      </c>
      <c r="B8" s="23" t="s">
        <v>44</v>
      </c>
      <c r="C8" s="24">
        <v>0.92620000000000002</v>
      </c>
      <c r="D8" s="24">
        <v>0.61180000000000001</v>
      </c>
      <c r="E8" s="25">
        <f t="shared" si="0"/>
        <v>-0.33945152234938458</v>
      </c>
      <c r="F8" s="24">
        <v>1.0736300000000001</v>
      </c>
      <c r="G8" s="24">
        <v>0.78947999999999996</v>
      </c>
      <c r="H8" s="26">
        <f t="shared" si="1"/>
        <v>-0.26466287268425814</v>
      </c>
      <c r="I8" s="27">
        <f t="shared" si="2"/>
        <v>7.4788649665126439E-2</v>
      </c>
      <c r="J8" s="28">
        <v>0.66</v>
      </c>
      <c r="K8" s="28">
        <v>0.55000000000000004</v>
      </c>
      <c r="L8" s="29">
        <f t="shared" si="3"/>
        <v>-0.10999999999999999</v>
      </c>
      <c r="M8" s="30">
        <v>2.8394575923948007E-2</v>
      </c>
      <c r="N8" s="30">
        <v>3.2339316539755823E-2</v>
      </c>
      <c r="O8" s="31">
        <f t="shared" si="4"/>
        <v>3.9447406158078166E-3</v>
      </c>
    </row>
    <row r="9" spans="1:15" s="32" customFormat="1" ht="12" x14ac:dyDescent="0.2">
      <c r="A9" s="18">
        <v>210004</v>
      </c>
      <c r="B9" s="23" t="s">
        <v>6</v>
      </c>
      <c r="C9" s="24">
        <v>1.10588</v>
      </c>
      <c r="D9" s="24">
        <v>0.64715999999999996</v>
      </c>
      <c r="E9" s="25">
        <f t="shared" si="0"/>
        <v>-0.41480088255506931</v>
      </c>
      <c r="F9" s="24">
        <v>1.26569</v>
      </c>
      <c r="G9" s="24">
        <v>0.79654999999999998</v>
      </c>
      <c r="H9" s="26">
        <f t="shared" si="1"/>
        <v>-0.3706594821796807</v>
      </c>
      <c r="I9" s="27">
        <f t="shared" si="2"/>
        <v>4.4141400375388606E-2</v>
      </c>
      <c r="J9" s="28">
        <v>0.66</v>
      </c>
      <c r="K9" s="28">
        <v>0.59</v>
      </c>
      <c r="L9" s="29">
        <f t="shared" si="3"/>
        <v>-7.0000000000000062E-2</v>
      </c>
      <c r="M9" s="30">
        <v>1.5256384108290654E-2</v>
      </c>
      <c r="N9" s="30">
        <v>1.902814033388053E-2</v>
      </c>
      <c r="O9" s="31">
        <f t="shared" si="4"/>
        <v>3.771756225589876E-3</v>
      </c>
    </row>
    <row r="10" spans="1:15" s="32" customFormat="1" ht="12" x14ac:dyDescent="0.2">
      <c r="A10" s="18">
        <v>210015</v>
      </c>
      <c r="B10" s="23" t="s">
        <v>20</v>
      </c>
      <c r="C10" s="24">
        <v>0.90617000000000003</v>
      </c>
      <c r="D10" s="24">
        <v>0.71638999999999997</v>
      </c>
      <c r="E10" s="25">
        <f t="shared" si="0"/>
        <v>-0.20943090148647614</v>
      </c>
      <c r="F10" s="24">
        <v>1.0003500000000001</v>
      </c>
      <c r="G10" s="24">
        <v>0.81450999999999996</v>
      </c>
      <c r="H10" s="26">
        <f t="shared" si="1"/>
        <v>-0.18577497875743498</v>
      </c>
      <c r="I10" s="27">
        <f t="shared" si="2"/>
        <v>2.3655922729041157E-2</v>
      </c>
      <c r="J10" s="28">
        <v>0.63</v>
      </c>
      <c r="K10" s="28">
        <v>0.56000000000000005</v>
      </c>
      <c r="L10" s="29">
        <f t="shared" si="3"/>
        <v>-6.9999999999999951E-2</v>
      </c>
      <c r="M10" s="30">
        <v>1.3280217144595369E-2</v>
      </c>
      <c r="N10" s="30">
        <v>1.6014770761857113E-2</v>
      </c>
      <c r="O10" s="31">
        <f t="shared" si="4"/>
        <v>2.7345536172617441E-3</v>
      </c>
    </row>
    <row r="11" spans="1:15" s="32" customFormat="1" ht="12" x14ac:dyDescent="0.2">
      <c r="A11" s="18">
        <v>210034</v>
      </c>
      <c r="B11" s="23" t="s">
        <v>36</v>
      </c>
      <c r="C11" s="24">
        <v>1.0181100000000001</v>
      </c>
      <c r="D11" s="24">
        <v>0.50022</v>
      </c>
      <c r="E11" s="25">
        <f t="shared" si="0"/>
        <v>-0.50867784424079909</v>
      </c>
      <c r="F11" s="24">
        <v>1.0896699999999999</v>
      </c>
      <c r="G11" s="24">
        <v>0.64571000000000001</v>
      </c>
      <c r="H11" s="26">
        <f t="shared" si="1"/>
        <v>-0.40742610148026459</v>
      </c>
      <c r="I11" s="27">
        <f t="shared" si="2"/>
        <v>0.1012517427605345</v>
      </c>
      <c r="J11" s="28">
        <v>0.66</v>
      </c>
      <c r="K11" s="28">
        <v>0.6</v>
      </c>
      <c r="L11" s="29">
        <f t="shared" si="3"/>
        <v>-6.0000000000000053E-2</v>
      </c>
      <c r="M11" s="30">
        <v>1.094508093826836E-2</v>
      </c>
      <c r="N11" s="30">
        <v>1.5234382321518939E-2</v>
      </c>
      <c r="O11" s="31">
        <f t="shared" si="4"/>
        <v>4.2893013832505794E-3</v>
      </c>
    </row>
    <row r="12" spans="1:15" s="32" customFormat="1" ht="12" x14ac:dyDescent="0.2">
      <c r="A12" s="18">
        <v>210039</v>
      </c>
      <c r="B12" s="23" t="s">
        <v>40</v>
      </c>
      <c r="C12" s="24">
        <v>0.79591000000000001</v>
      </c>
      <c r="D12" s="24">
        <v>0.48875999999999997</v>
      </c>
      <c r="E12" s="25">
        <f t="shared" si="0"/>
        <v>-0.38591046726388667</v>
      </c>
      <c r="F12" s="24">
        <v>0.83406999999999998</v>
      </c>
      <c r="G12" s="24">
        <v>0.58835000000000004</v>
      </c>
      <c r="H12" s="26">
        <f t="shared" si="1"/>
        <v>-0.29460357044372765</v>
      </c>
      <c r="I12" s="27">
        <f t="shared" si="2"/>
        <v>9.1306896820159023E-2</v>
      </c>
      <c r="J12" s="28">
        <v>0.78</v>
      </c>
      <c r="K12" s="28">
        <v>0.72</v>
      </c>
      <c r="L12" s="29">
        <f t="shared" si="3"/>
        <v>-6.0000000000000053E-2</v>
      </c>
      <c r="M12" s="30">
        <v>0.1379189302131216</v>
      </c>
      <c r="N12" s="30">
        <v>0.13836783659909563</v>
      </c>
      <c r="O12" s="31">
        <f t="shared" si="4"/>
        <v>4.4890638597402943E-4</v>
      </c>
    </row>
    <row r="13" spans="1:15" s="32" customFormat="1" ht="12" x14ac:dyDescent="0.2">
      <c r="A13" s="18">
        <v>210033</v>
      </c>
      <c r="B13" s="23" t="s">
        <v>26</v>
      </c>
      <c r="C13" s="24">
        <v>1.09091</v>
      </c>
      <c r="D13" s="24">
        <v>0.80859000000000003</v>
      </c>
      <c r="E13" s="25">
        <f t="shared" si="0"/>
        <v>-0.25879311767240198</v>
      </c>
      <c r="F13" s="24">
        <v>1.1416599999999999</v>
      </c>
      <c r="G13" s="24">
        <v>0.95925000000000005</v>
      </c>
      <c r="H13" s="26">
        <f t="shared" si="1"/>
        <v>-0.15977611548096615</v>
      </c>
      <c r="I13" s="27">
        <f t="shared" si="2"/>
        <v>9.9017002191435832E-2</v>
      </c>
      <c r="J13" s="28">
        <v>0.5</v>
      </c>
      <c r="K13" s="28">
        <v>0.44</v>
      </c>
      <c r="L13" s="29">
        <f t="shared" si="3"/>
        <v>-0.06</v>
      </c>
      <c r="M13" s="30">
        <v>1.6108362506251341E-2</v>
      </c>
      <c r="N13" s="30">
        <v>2.7263788744264446E-2</v>
      </c>
      <c r="O13" s="31">
        <f t="shared" si="4"/>
        <v>1.1155426238013105E-2</v>
      </c>
    </row>
    <row r="14" spans="1:15" s="32" customFormat="1" ht="12" x14ac:dyDescent="0.2">
      <c r="A14" s="18">
        <v>210027</v>
      </c>
      <c r="B14" s="23" t="s">
        <v>32</v>
      </c>
      <c r="C14" s="24">
        <v>0.81577</v>
      </c>
      <c r="D14" s="24">
        <v>0.77015</v>
      </c>
      <c r="E14" s="25">
        <f t="shared" si="0"/>
        <v>-5.5922625249763991E-2</v>
      </c>
      <c r="F14" s="24">
        <v>0.93028</v>
      </c>
      <c r="G14" s="24">
        <v>0.91454000000000002</v>
      </c>
      <c r="H14" s="26">
        <f t="shared" si="1"/>
        <v>-1.6919637098507967E-2</v>
      </c>
      <c r="I14" s="27">
        <f t="shared" si="2"/>
        <v>3.9002988151256024E-2</v>
      </c>
      <c r="J14" s="28">
        <v>0.47</v>
      </c>
      <c r="K14" s="28">
        <v>0.41</v>
      </c>
      <c r="L14" s="29">
        <f t="shared" si="3"/>
        <v>-0.06</v>
      </c>
      <c r="M14" s="30">
        <v>1.8799830318587729E-2</v>
      </c>
      <c r="N14" s="30">
        <v>2.8128552689112376E-2</v>
      </c>
      <c r="O14" s="31">
        <f t="shared" si="4"/>
        <v>9.3287223705246468E-3</v>
      </c>
    </row>
    <row r="15" spans="1:15" s="32" customFormat="1" ht="12" x14ac:dyDescent="0.2">
      <c r="A15" s="18">
        <v>210032</v>
      </c>
      <c r="B15" s="23" t="s">
        <v>29</v>
      </c>
      <c r="C15" s="24">
        <v>0.95220000000000005</v>
      </c>
      <c r="D15" s="24">
        <v>0.61512</v>
      </c>
      <c r="E15" s="25">
        <f t="shared" si="0"/>
        <v>-0.35400126023944556</v>
      </c>
      <c r="F15" s="24">
        <v>0.99909999999999999</v>
      </c>
      <c r="G15" s="24">
        <v>0.79932000000000003</v>
      </c>
      <c r="H15" s="26">
        <f t="shared" si="1"/>
        <v>-0.19995996396757076</v>
      </c>
      <c r="I15" s="27">
        <f t="shared" si="2"/>
        <v>0.15404129627187479</v>
      </c>
      <c r="J15" s="28">
        <v>0.62</v>
      </c>
      <c r="K15" s="28">
        <v>0.56000000000000005</v>
      </c>
      <c r="L15" s="29">
        <f t="shared" si="3"/>
        <v>-5.9999999999999942E-2</v>
      </c>
      <c r="M15" s="30">
        <v>4.4506172141071047E-2</v>
      </c>
      <c r="N15" s="30">
        <v>6.0087786429146278E-2</v>
      </c>
      <c r="O15" s="31">
        <f t="shared" si="4"/>
        <v>1.5581614288075231E-2</v>
      </c>
    </row>
    <row r="16" spans="1:15" s="32" customFormat="1" ht="12" x14ac:dyDescent="0.2">
      <c r="A16" s="18">
        <v>210028</v>
      </c>
      <c r="B16" s="23" t="s">
        <v>8</v>
      </c>
      <c r="C16" s="24">
        <v>0.74668999999999996</v>
      </c>
      <c r="D16" s="24">
        <v>0.56113000000000002</v>
      </c>
      <c r="E16" s="25">
        <f t="shared" si="0"/>
        <v>-0.248510091202507</v>
      </c>
      <c r="F16" s="24">
        <v>0.77815000000000001</v>
      </c>
      <c r="G16" s="24">
        <v>0.63112999999999997</v>
      </c>
      <c r="H16" s="26">
        <f t="shared" si="1"/>
        <v>-0.18893529525155828</v>
      </c>
      <c r="I16" s="27">
        <f t="shared" si="2"/>
        <v>5.9574795950948722E-2</v>
      </c>
      <c r="J16" s="28">
        <v>0.74</v>
      </c>
      <c r="K16" s="28">
        <v>0.68</v>
      </c>
      <c r="L16" s="29">
        <f t="shared" si="3"/>
        <v>-5.9999999999999942E-2</v>
      </c>
      <c r="M16" s="30">
        <v>5.4352586857769752E-2</v>
      </c>
      <c r="N16" s="30">
        <v>5.7383099341779854E-2</v>
      </c>
      <c r="O16" s="31">
        <f t="shared" si="4"/>
        <v>3.0305124840101019E-3</v>
      </c>
    </row>
    <row r="17" spans="1:15" s="32" customFormat="1" ht="12" x14ac:dyDescent="0.2">
      <c r="A17" s="18">
        <v>210043</v>
      </c>
      <c r="B17" s="23" t="s">
        <v>24</v>
      </c>
      <c r="C17" s="24">
        <v>0.97358</v>
      </c>
      <c r="D17" s="24">
        <v>0.65464</v>
      </c>
      <c r="E17" s="25">
        <f t="shared" si="0"/>
        <v>-0.32759506152550377</v>
      </c>
      <c r="F17" s="24">
        <v>1.15262</v>
      </c>
      <c r="G17" s="24">
        <v>0.83135000000000003</v>
      </c>
      <c r="H17" s="26">
        <f t="shared" si="1"/>
        <v>-0.27873019728965309</v>
      </c>
      <c r="I17" s="27">
        <f t="shared" si="2"/>
        <v>4.886486423585068E-2</v>
      </c>
      <c r="J17" s="28">
        <v>0.6</v>
      </c>
      <c r="K17" s="28">
        <v>0.54</v>
      </c>
      <c r="L17" s="29">
        <f t="shared" si="3"/>
        <v>-5.9999999999999942E-2</v>
      </c>
      <c r="M17" s="30">
        <v>2.2120691535390414E-2</v>
      </c>
      <c r="N17" s="30">
        <v>2.948630915246583E-2</v>
      </c>
      <c r="O17" s="31">
        <f t="shared" si="4"/>
        <v>7.3656176170754165E-3</v>
      </c>
    </row>
    <row r="18" spans="1:15" s="32" customFormat="1" ht="12" x14ac:dyDescent="0.2">
      <c r="A18" s="18">
        <v>210022</v>
      </c>
      <c r="B18" s="23" t="s">
        <v>15</v>
      </c>
      <c r="C18" s="24">
        <v>1.2145699999999999</v>
      </c>
      <c r="D18" s="24">
        <v>0.75407999999999997</v>
      </c>
      <c r="E18" s="25">
        <f t="shared" si="0"/>
        <v>-0.37913829585779324</v>
      </c>
      <c r="F18" s="24">
        <v>1.30518</v>
      </c>
      <c r="G18" s="24">
        <v>0.90966000000000002</v>
      </c>
      <c r="H18" s="26">
        <f t="shared" si="1"/>
        <v>-0.30303866133406887</v>
      </c>
      <c r="I18" s="27">
        <f t="shared" si="2"/>
        <v>7.6099634523724369E-2</v>
      </c>
      <c r="J18" s="28">
        <v>0.55000000000000004</v>
      </c>
      <c r="K18" s="28">
        <v>0.5</v>
      </c>
      <c r="L18" s="29">
        <f t="shared" si="3"/>
        <v>-5.0000000000000044E-2</v>
      </c>
      <c r="M18" s="30">
        <v>1.4050534267952322E-2</v>
      </c>
      <c r="N18" s="30">
        <v>3.2673942569440825E-2</v>
      </c>
      <c r="O18" s="31">
        <f t="shared" si="4"/>
        <v>1.8623408301488502E-2</v>
      </c>
    </row>
    <row r="19" spans="1:15" s="32" customFormat="1" ht="12" x14ac:dyDescent="0.2">
      <c r="A19" s="18">
        <v>210048</v>
      </c>
      <c r="B19" s="23" t="s">
        <v>42</v>
      </c>
      <c r="C19" s="24">
        <v>1.2001500000000001</v>
      </c>
      <c r="D19" s="24">
        <v>0.74446000000000001</v>
      </c>
      <c r="E19" s="25">
        <f t="shared" si="0"/>
        <v>-0.37969420489105532</v>
      </c>
      <c r="F19" s="24">
        <v>1.2914300000000001</v>
      </c>
      <c r="G19" s="24">
        <v>0.88163999999999998</v>
      </c>
      <c r="H19" s="26">
        <f t="shared" si="1"/>
        <v>-0.31731491447465221</v>
      </c>
      <c r="I19" s="27">
        <f t="shared" si="2"/>
        <v>6.237929041640311E-2</v>
      </c>
      <c r="J19" s="28">
        <v>0.53</v>
      </c>
      <c r="K19" s="28">
        <v>0.48</v>
      </c>
      <c r="L19" s="29">
        <f t="shared" si="3"/>
        <v>-5.0000000000000044E-2</v>
      </c>
      <c r="M19" s="30">
        <v>1.5910407939056632E-2</v>
      </c>
      <c r="N19" s="30">
        <v>2.2976848544285472E-2</v>
      </c>
      <c r="O19" s="31">
        <f t="shared" si="4"/>
        <v>7.0664406052288395E-3</v>
      </c>
    </row>
    <row r="20" spans="1:15" s="32" customFormat="1" ht="12" x14ac:dyDescent="0.2">
      <c r="A20" s="18">
        <v>210063</v>
      </c>
      <c r="B20" s="18" t="s">
        <v>11</v>
      </c>
      <c r="C20" s="24">
        <v>0.95313000000000003</v>
      </c>
      <c r="D20" s="24">
        <v>0.68506999999999996</v>
      </c>
      <c r="E20" s="25">
        <f t="shared" si="0"/>
        <v>-0.28124180332168758</v>
      </c>
      <c r="F20" s="24">
        <v>1.0625599999999999</v>
      </c>
      <c r="G20" s="24">
        <v>0.81899999999999995</v>
      </c>
      <c r="H20" s="26">
        <f t="shared" si="1"/>
        <v>-0.22921999698840534</v>
      </c>
      <c r="I20" s="27">
        <f t="shared" si="2"/>
        <v>5.2021806333282239E-2</v>
      </c>
      <c r="J20" s="28">
        <v>0.65</v>
      </c>
      <c r="K20" s="28">
        <v>0.6</v>
      </c>
      <c r="L20" s="29">
        <f t="shared" si="3"/>
        <v>-5.0000000000000044E-2</v>
      </c>
      <c r="M20" s="30">
        <v>1.0312526004208225E-2</v>
      </c>
      <c r="N20" s="30">
        <v>1.6044061663430236E-2</v>
      </c>
      <c r="O20" s="31">
        <f t="shared" si="4"/>
        <v>5.7315356592220115E-3</v>
      </c>
    </row>
    <row r="21" spans="1:15" s="32" customFormat="1" ht="12" x14ac:dyDescent="0.2">
      <c r="A21" s="18">
        <v>210040</v>
      </c>
      <c r="B21" s="23" t="s">
        <v>45</v>
      </c>
      <c r="C21" s="24">
        <v>0.95565999999999995</v>
      </c>
      <c r="D21" s="24">
        <v>0.85148999999999997</v>
      </c>
      <c r="E21" s="25">
        <f t="shared" si="0"/>
        <v>-0.10900320197559799</v>
      </c>
      <c r="F21" s="24">
        <v>1.1005499999999999</v>
      </c>
      <c r="G21" s="24">
        <v>1.0803</v>
      </c>
      <c r="H21" s="26">
        <f t="shared" si="1"/>
        <v>-1.8399890963608945E-2</v>
      </c>
      <c r="I21" s="27">
        <f t="shared" si="2"/>
        <v>9.0603311011989041E-2</v>
      </c>
      <c r="J21" s="28">
        <v>0.51</v>
      </c>
      <c r="K21" s="28">
        <v>0.46</v>
      </c>
      <c r="L21" s="29">
        <f t="shared" si="3"/>
        <v>-4.9999999999999989E-2</v>
      </c>
      <c r="M21" s="30">
        <v>3.8936291465161747E-2</v>
      </c>
      <c r="N21" s="30">
        <v>1.9771122120590064E-2</v>
      </c>
      <c r="O21" s="31">
        <f t="shared" si="4"/>
        <v>-1.9165169344571683E-2</v>
      </c>
    </row>
    <row r="22" spans="1:15" s="32" customFormat="1" ht="12" x14ac:dyDescent="0.2">
      <c r="A22" s="18">
        <v>210012</v>
      </c>
      <c r="B22" s="23" t="s">
        <v>49</v>
      </c>
      <c r="C22" s="24">
        <v>0.91312000000000004</v>
      </c>
      <c r="D22" s="24">
        <v>0.67664999999999997</v>
      </c>
      <c r="E22" s="25">
        <f t="shared" si="0"/>
        <v>-0.25896924829157186</v>
      </c>
      <c r="F22" s="24">
        <v>1.0305299999999999</v>
      </c>
      <c r="G22" s="24">
        <v>0.78064</v>
      </c>
      <c r="H22" s="26">
        <f t="shared" si="1"/>
        <v>-0.2424868756853269</v>
      </c>
      <c r="I22" s="27">
        <f t="shared" si="2"/>
        <v>1.6482372606244966E-2</v>
      </c>
      <c r="J22" s="28">
        <v>0.57999999999999996</v>
      </c>
      <c r="K22" s="28">
        <v>0.53</v>
      </c>
      <c r="L22" s="29">
        <f t="shared" si="3"/>
        <v>-4.9999999999999933E-2</v>
      </c>
      <c r="M22" s="30">
        <v>1.1960377286698149E-2</v>
      </c>
      <c r="N22" s="30">
        <v>9.9615272818662885E-3</v>
      </c>
      <c r="O22" s="31">
        <f t="shared" si="4"/>
        <v>-1.9988500048318605E-3</v>
      </c>
    </row>
    <row r="23" spans="1:15" s="32" customFormat="1" ht="12" x14ac:dyDescent="0.2">
      <c r="A23" s="18">
        <v>210002</v>
      </c>
      <c r="B23" s="18" t="s">
        <v>35</v>
      </c>
      <c r="C23" s="24">
        <v>1.0097100000000001</v>
      </c>
      <c r="D23" s="24">
        <v>0.61397000000000002</v>
      </c>
      <c r="E23" s="25">
        <f t="shared" si="0"/>
        <v>-0.39193431777441057</v>
      </c>
      <c r="F23" s="24">
        <v>1.11111</v>
      </c>
      <c r="G23" s="24">
        <v>0.71045000000000003</v>
      </c>
      <c r="H23" s="26">
        <f t="shared" si="1"/>
        <v>-0.36059436059436056</v>
      </c>
      <c r="I23" s="27">
        <f t="shared" si="2"/>
        <v>3.1339957180050004E-2</v>
      </c>
      <c r="J23" s="28">
        <v>0.67</v>
      </c>
      <c r="K23" s="28">
        <v>0.63</v>
      </c>
      <c r="L23" s="29">
        <f t="shared" si="3"/>
        <v>-4.0000000000000036E-2</v>
      </c>
      <c r="M23" s="30">
        <v>1.3169159391015145E-2</v>
      </c>
      <c r="N23" s="30">
        <v>1.4748261435607096E-2</v>
      </c>
      <c r="O23" s="31">
        <f t="shared" si="4"/>
        <v>1.5791020445919506E-3</v>
      </c>
    </row>
    <row r="24" spans="1:15" s="32" customFormat="1" ht="12" x14ac:dyDescent="0.2">
      <c r="A24" s="18">
        <v>210009</v>
      </c>
      <c r="B24" s="23" t="s">
        <v>38</v>
      </c>
      <c r="C24" s="24">
        <v>0.90971000000000002</v>
      </c>
      <c r="D24" s="24">
        <v>0.77017000000000002</v>
      </c>
      <c r="E24" s="25">
        <f t="shared" si="0"/>
        <v>-0.1533895417220873</v>
      </c>
      <c r="F24" s="24">
        <v>1.0123899999999999</v>
      </c>
      <c r="G24" s="24">
        <v>0.90839000000000003</v>
      </c>
      <c r="H24" s="26">
        <f t="shared" si="1"/>
        <v>-0.10272720986971418</v>
      </c>
      <c r="I24" s="27">
        <f t="shared" si="2"/>
        <v>5.0662331852373121E-2</v>
      </c>
      <c r="J24" s="28">
        <v>0.41</v>
      </c>
      <c r="K24" s="28">
        <v>0.37</v>
      </c>
      <c r="L24" s="29">
        <f t="shared" si="3"/>
        <v>-3.999999999999998E-2</v>
      </c>
      <c r="M24" s="30">
        <v>1.5444476127495292E-2</v>
      </c>
      <c r="N24" s="30">
        <v>1.3267789514390076E-2</v>
      </c>
      <c r="O24" s="31">
        <f t="shared" si="4"/>
        <v>-2.1766866131052165E-3</v>
      </c>
    </row>
    <row r="25" spans="1:15" s="32" customFormat="1" ht="12" x14ac:dyDescent="0.2">
      <c r="A25" s="18">
        <v>210019</v>
      </c>
      <c r="B25" s="23" t="s">
        <v>50</v>
      </c>
      <c r="C25" s="24">
        <v>1.1874800000000001</v>
      </c>
      <c r="D25" s="24">
        <v>0.60748000000000002</v>
      </c>
      <c r="E25" s="25">
        <f t="shared" si="0"/>
        <v>-0.4884292788089063</v>
      </c>
      <c r="F25" s="24">
        <v>1.22695</v>
      </c>
      <c r="G25" s="24">
        <v>0.71133999999999997</v>
      </c>
      <c r="H25" s="26">
        <f t="shared" si="1"/>
        <v>-0.42023717347895184</v>
      </c>
      <c r="I25" s="27">
        <f t="shared" si="2"/>
        <v>6.8192105329954456E-2</v>
      </c>
      <c r="J25" s="28">
        <v>0.71</v>
      </c>
      <c r="K25" s="28">
        <v>0.67</v>
      </c>
      <c r="L25" s="29">
        <f t="shared" si="3"/>
        <v>-3.9999999999999925E-2</v>
      </c>
      <c r="M25" s="30">
        <v>1.3850893157290737E-2</v>
      </c>
      <c r="N25" s="30">
        <v>1.9113899667833684E-2</v>
      </c>
      <c r="O25" s="31">
        <f t="shared" si="4"/>
        <v>5.2630065105429471E-3</v>
      </c>
    </row>
    <row r="26" spans="1:15" s="32" customFormat="1" ht="12.75" customHeight="1" x14ac:dyDescent="0.2">
      <c r="A26" s="18">
        <v>210016</v>
      </c>
      <c r="B26" s="23" t="s">
        <v>39</v>
      </c>
      <c r="C26" s="24">
        <v>0.98751999999999995</v>
      </c>
      <c r="D26" s="24">
        <v>0.95538999999999996</v>
      </c>
      <c r="E26" s="25">
        <f t="shared" si="0"/>
        <v>-3.2536049902786801E-2</v>
      </c>
      <c r="F26" s="24">
        <v>1.0583199999999999</v>
      </c>
      <c r="G26" s="24">
        <v>1.09165</v>
      </c>
      <c r="H26" s="26">
        <f t="shared" si="1"/>
        <v>3.1493310151939014E-2</v>
      </c>
      <c r="I26" s="27">
        <f t="shared" si="2"/>
        <v>6.4029360054725815E-2</v>
      </c>
      <c r="J26" s="28">
        <v>0.32</v>
      </c>
      <c r="K26" s="28">
        <v>0.28999999999999998</v>
      </c>
      <c r="L26" s="29">
        <f t="shared" si="3"/>
        <v>-3.0000000000000027E-2</v>
      </c>
      <c r="M26" s="30">
        <v>7.7082838219035121E-3</v>
      </c>
      <c r="N26" s="30">
        <v>1.2946286288568417E-2</v>
      </c>
      <c r="O26" s="31">
        <f t="shared" si="4"/>
        <v>5.2380024666649049E-3</v>
      </c>
    </row>
    <row r="27" spans="1:15" s="32" customFormat="1" ht="12" x14ac:dyDescent="0.2">
      <c r="A27" s="18">
        <v>210037</v>
      </c>
      <c r="B27" s="23" t="s">
        <v>21</v>
      </c>
      <c r="C27" s="24">
        <v>0.99224000000000001</v>
      </c>
      <c r="D27" s="24">
        <v>0.82704</v>
      </c>
      <c r="E27" s="25">
        <f t="shared" si="0"/>
        <v>-0.16649197774731916</v>
      </c>
      <c r="F27" s="24">
        <v>1.1032500000000001</v>
      </c>
      <c r="G27" s="24">
        <v>0.98350000000000004</v>
      </c>
      <c r="H27" s="26">
        <f t="shared" si="1"/>
        <v>-0.10854294130976661</v>
      </c>
      <c r="I27" s="27">
        <f t="shared" si="2"/>
        <v>5.7949036437552559E-2</v>
      </c>
      <c r="J27" s="28">
        <v>0.5</v>
      </c>
      <c r="K27" s="28">
        <v>0.47</v>
      </c>
      <c r="L27" s="29">
        <f t="shared" si="3"/>
        <v>-3.0000000000000027E-2</v>
      </c>
      <c r="M27" s="30">
        <v>4.641880738677396E-2</v>
      </c>
      <c r="N27" s="30">
        <v>4.925909912742709E-2</v>
      </c>
      <c r="O27" s="31">
        <f t="shared" si="4"/>
        <v>2.8402917406531308E-3</v>
      </c>
    </row>
    <row r="28" spans="1:15" s="32" customFormat="1" ht="12" x14ac:dyDescent="0.2">
      <c r="A28" s="18">
        <v>210005</v>
      </c>
      <c r="B28" s="23" t="s">
        <v>41</v>
      </c>
      <c r="C28" s="24">
        <v>0.91754000000000002</v>
      </c>
      <c r="D28" s="24">
        <v>0.72741</v>
      </c>
      <c r="E28" s="25">
        <f t="shared" si="0"/>
        <v>-0.20721712404908776</v>
      </c>
      <c r="F28" s="24">
        <v>1.02359</v>
      </c>
      <c r="G28" s="24">
        <v>0.82655999999999996</v>
      </c>
      <c r="H28" s="26">
        <f t="shared" si="1"/>
        <v>-0.19248918023818129</v>
      </c>
      <c r="I28" s="27">
        <f t="shared" si="2"/>
        <v>1.4727943810906474E-2</v>
      </c>
      <c r="J28" s="28">
        <v>0.53</v>
      </c>
      <c r="K28" s="28">
        <v>0.5</v>
      </c>
      <c r="L28" s="29">
        <f t="shared" si="3"/>
        <v>-3.0000000000000027E-2</v>
      </c>
      <c r="M28" s="30">
        <v>2.3583557920260702E-2</v>
      </c>
      <c r="N28" s="30">
        <v>3.039905498834829E-2</v>
      </c>
      <c r="O28" s="31">
        <f t="shared" si="4"/>
        <v>6.8154970680875879E-3</v>
      </c>
    </row>
    <row r="29" spans="1:15" s="32" customFormat="1" ht="12" x14ac:dyDescent="0.2">
      <c r="A29" s="18">
        <v>210057</v>
      </c>
      <c r="B29" s="18" t="s">
        <v>47</v>
      </c>
      <c r="C29" s="24">
        <v>0.76583999999999997</v>
      </c>
      <c r="D29" s="24">
        <v>0.75241999999999998</v>
      </c>
      <c r="E29" s="25">
        <f t="shared" si="0"/>
        <v>-1.7523242452731624E-2</v>
      </c>
      <c r="F29" s="24">
        <v>0.85694999999999999</v>
      </c>
      <c r="G29" s="24">
        <v>0.88188</v>
      </c>
      <c r="H29" s="26">
        <f t="shared" si="1"/>
        <v>2.9091545597759616E-2</v>
      </c>
      <c r="I29" s="27">
        <f t="shared" si="2"/>
        <v>4.661478805049124E-2</v>
      </c>
      <c r="J29" s="28">
        <v>0.47</v>
      </c>
      <c r="K29" s="28">
        <v>0.44</v>
      </c>
      <c r="L29" s="29">
        <f t="shared" si="3"/>
        <v>-2.9999999999999971E-2</v>
      </c>
      <c r="M29" s="30">
        <v>1.0377595303954082E-2</v>
      </c>
      <c r="N29" s="30">
        <v>1.1225957814125406E-2</v>
      </c>
      <c r="O29" s="31">
        <f t="shared" si="4"/>
        <v>8.4836251017132366E-4</v>
      </c>
    </row>
    <row r="30" spans="1:15" s="32" customFormat="1" ht="12" x14ac:dyDescent="0.2">
      <c r="A30" s="18">
        <v>210023</v>
      </c>
      <c r="B30" s="23" t="s">
        <v>18</v>
      </c>
      <c r="C30" s="24">
        <v>0.99890999999999996</v>
      </c>
      <c r="D30" s="24">
        <v>0.77668000000000004</v>
      </c>
      <c r="E30" s="25">
        <f t="shared" si="0"/>
        <v>-0.22247249501957123</v>
      </c>
      <c r="F30" s="24">
        <v>1.09758</v>
      </c>
      <c r="G30" s="24">
        <v>0.87495999999999996</v>
      </c>
      <c r="H30" s="26">
        <f t="shared" si="1"/>
        <v>-0.20282803986953124</v>
      </c>
      <c r="I30" s="27">
        <f t="shared" si="2"/>
        <v>1.9644455150039986E-2</v>
      </c>
      <c r="J30" s="28">
        <v>0.49</v>
      </c>
      <c r="K30" s="28">
        <v>0.46</v>
      </c>
      <c r="L30" s="29">
        <f t="shared" si="3"/>
        <v>-2.9999999999999971E-2</v>
      </c>
      <c r="M30" s="30">
        <v>2.3395403734841475E-2</v>
      </c>
      <c r="N30" s="30">
        <v>2.836539211199033E-2</v>
      </c>
      <c r="O30" s="31">
        <f t="shared" si="4"/>
        <v>4.9699883771488554E-3</v>
      </c>
    </row>
    <row r="31" spans="1:15" s="32" customFormat="1" ht="12.75" customHeight="1" x14ac:dyDescent="0.2">
      <c r="A31" s="18">
        <v>210035</v>
      </c>
      <c r="B31" s="23" t="s">
        <v>43</v>
      </c>
      <c r="C31" s="24">
        <v>0.75353999999999999</v>
      </c>
      <c r="D31" s="24">
        <v>0.75082000000000004</v>
      </c>
      <c r="E31" s="25">
        <f t="shared" si="0"/>
        <v>-3.6096292167634436E-3</v>
      </c>
      <c r="F31" s="24">
        <v>0.75627</v>
      </c>
      <c r="G31" s="24">
        <v>0.83935999999999999</v>
      </c>
      <c r="H31" s="26">
        <f t="shared" si="1"/>
        <v>0.10986816877570171</v>
      </c>
      <c r="I31" s="27">
        <f t="shared" si="2"/>
        <v>0.11347779799246516</v>
      </c>
      <c r="J31" s="28">
        <v>0.54</v>
      </c>
      <c r="K31" s="28">
        <v>0.52</v>
      </c>
      <c r="L31" s="29">
        <f t="shared" si="3"/>
        <v>-2.0000000000000018E-2</v>
      </c>
      <c r="M31" s="30">
        <v>4.0792977053950408E-2</v>
      </c>
      <c r="N31" s="30">
        <v>4.755660573327794E-2</v>
      </c>
      <c r="O31" s="31">
        <f t="shared" si="4"/>
        <v>6.7636286793275324E-3</v>
      </c>
    </row>
    <row r="32" spans="1:15" s="32" customFormat="1" ht="12" x14ac:dyDescent="0.2">
      <c r="A32" s="18">
        <v>210011</v>
      </c>
      <c r="B32" s="23" t="s">
        <v>28</v>
      </c>
      <c r="C32" s="24">
        <v>0.94772999999999996</v>
      </c>
      <c r="D32" s="24">
        <v>0.66178000000000003</v>
      </c>
      <c r="E32" s="25">
        <f t="shared" si="0"/>
        <v>-0.30172095428022738</v>
      </c>
      <c r="F32" s="24">
        <v>0.99404999999999999</v>
      </c>
      <c r="G32" s="24">
        <v>0.74789000000000005</v>
      </c>
      <c r="H32" s="26">
        <f t="shared" si="1"/>
        <v>-0.24763341884211054</v>
      </c>
      <c r="I32" s="27">
        <f t="shared" si="2"/>
        <v>5.4087535438116841E-2</v>
      </c>
      <c r="J32" s="28">
        <v>0.62</v>
      </c>
      <c r="K32" s="28">
        <v>0.6</v>
      </c>
      <c r="L32" s="29">
        <f t="shared" si="3"/>
        <v>-2.0000000000000018E-2</v>
      </c>
      <c r="M32" s="30">
        <v>7.5338087329131992E-3</v>
      </c>
      <c r="N32" s="30">
        <v>1.7465675579135205E-2</v>
      </c>
      <c r="O32" s="31">
        <f t="shared" si="4"/>
        <v>9.9318668462220067E-3</v>
      </c>
    </row>
    <row r="33" spans="1:15" s="32" customFormat="1" ht="12" x14ac:dyDescent="0.2">
      <c r="A33" s="18">
        <v>210024</v>
      </c>
      <c r="B33" s="23" t="s">
        <v>12</v>
      </c>
      <c r="C33" s="24">
        <v>1.04464</v>
      </c>
      <c r="D33" s="24">
        <v>0.81501000000000001</v>
      </c>
      <c r="E33" s="25">
        <f t="shared" si="0"/>
        <v>-0.21981735334660746</v>
      </c>
      <c r="F33" s="24">
        <v>1.1025199999999999</v>
      </c>
      <c r="G33" s="24">
        <v>0.89649999999999996</v>
      </c>
      <c r="H33" s="26">
        <f t="shared" si="1"/>
        <v>-0.18686282335014326</v>
      </c>
      <c r="I33" s="27">
        <f t="shared" si="2"/>
        <v>3.2954529996464199E-2</v>
      </c>
      <c r="J33" s="28">
        <v>0.51</v>
      </c>
      <c r="K33" s="28">
        <v>0.49</v>
      </c>
      <c r="L33" s="29">
        <f t="shared" si="3"/>
        <v>-2.0000000000000018E-2</v>
      </c>
      <c r="M33" s="30">
        <v>9.1814638371589437E-3</v>
      </c>
      <c r="N33" s="30">
        <v>9.8903702964616667E-3</v>
      </c>
      <c r="O33" s="31">
        <f t="shared" si="4"/>
        <v>7.0890645930272306E-4</v>
      </c>
    </row>
    <row r="34" spans="1:15" s="32" customFormat="1" ht="12" x14ac:dyDescent="0.2">
      <c r="A34" s="18">
        <v>210008</v>
      </c>
      <c r="B34" s="23" t="s">
        <v>17</v>
      </c>
      <c r="C34" s="24">
        <v>0.92976999999999999</v>
      </c>
      <c r="D34" s="24">
        <v>0.67923999999999995</v>
      </c>
      <c r="E34" s="25">
        <f t="shared" si="0"/>
        <v>-0.26945373587016153</v>
      </c>
      <c r="F34" s="24">
        <v>1.0169299999999999</v>
      </c>
      <c r="G34" s="24">
        <v>0.76268000000000002</v>
      </c>
      <c r="H34" s="26">
        <f t="shared" si="1"/>
        <v>-0.2500172086574296</v>
      </c>
      <c r="I34" s="27">
        <f t="shared" si="2"/>
        <v>1.9436527212731924E-2</v>
      </c>
      <c r="J34" s="28">
        <v>0.6</v>
      </c>
      <c r="K34" s="28">
        <v>0.57999999999999996</v>
      </c>
      <c r="L34" s="29">
        <f t="shared" si="3"/>
        <v>-2.0000000000000018E-2</v>
      </c>
      <c r="M34" s="30">
        <v>2.5370895806447209E-3</v>
      </c>
      <c r="N34" s="30">
        <v>3.1077313890767529E-3</v>
      </c>
      <c r="O34" s="31">
        <f t="shared" si="4"/>
        <v>5.7064180843203203E-4</v>
      </c>
    </row>
    <row r="35" spans="1:15" s="32" customFormat="1" ht="12" x14ac:dyDescent="0.2">
      <c r="A35" s="18">
        <v>210030</v>
      </c>
      <c r="B35" s="23" t="s">
        <v>22</v>
      </c>
      <c r="C35" s="24">
        <v>0.46870000000000001</v>
      </c>
      <c r="D35" s="24">
        <v>0.72040000000000004</v>
      </c>
      <c r="E35" s="25">
        <f t="shared" si="0"/>
        <v>0.5370172818433967</v>
      </c>
      <c r="F35" s="24">
        <v>0.60916000000000003</v>
      </c>
      <c r="G35" s="24">
        <v>0.85275000000000001</v>
      </c>
      <c r="H35" s="26">
        <f t="shared" si="1"/>
        <v>0.39987852124236656</v>
      </c>
      <c r="I35" s="27">
        <f t="shared" si="2"/>
        <v>-0.13713876060103014</v>
      </c>
      <c r="J35" s="28">
        <v>0.66</v>
      </c>
      <c r="K35" s="28">
        <v>0.64</v>
      </c>
      <c r="L35" s="29">
        <f t="shared" si="3"/>
        <v>-2.0000000000000018E-2</v>
      </c>
      <c r="M35" s="30">
        <v>0.12167943488210128</v>
      </c>
      <c r="N35" s="30">
        <v>0.12546027002508139</v>
      </c>
      <c r="O35" s="31">
        <f t="shared" si="4"/>
        <v>3.7808351429801101E-3</v>
      </c>
    </row>
    <row r="36" spans="1:15" s="32" customFormat="1" ht="12" x14ac:dyDescent="0.2">
      <c r="A36" s="18">
        <v>210060</v>
      </c>
      <c r="B36" s="18" t="s">
        <v>23</v>
      </c>
      <c r="C36" s="24">
        <v>0.74270000000000003</v>
      </c>
      <c r="D36" s="24">
        <v>0.27256000000000002</v>
      </c>
      <c r="E36" s="25">
        <f t="shared" si="0"/>
        <v>-0.63301467618149987</v>
      </c>
      <c r="F36" s="24">
        <v>0.72580999999999996</v>
      </c>
      <c r="G36" s="24">
        <v>0.32324999999999998</v>
      </c>
      <c r="H36" s="26">
        <f t="shared" si="1"/>
        <v>-0.55463551067083672</v>
      </c>
      <c r="I36" s="27">
        <f t="shared" si="2"/>
        <v>7.8379165510663151E-2</v>
      </c>
      <c r="J36" s="28">
        <v>0.9</v>
      </c>
      <c r="K36" s="28">
        <v>0.89</v>
      </c>
      <c r="L36" s="29">
        <f t="shared" si="3"/>
        <v>-1.0000000000000009E-2</v>
      </c>
      <c r="M36" s="30">
        <v>4.8784637822070979E-2</v>
      </c>
      <c r="N36" s="30">
        <v>5.3629855593003518E-2</v>
      </c>
      <c r="O36" s="31">
        <f t="shared" si="4"/>
        <v>4.8452177709325389E-3</v>
      </c>
    </row>
    <row r="37" spans="1:15" s="32" customFormat="1" ht="12" x14ac:dyDescent="0.2">
      <c r="A37" s="18">
        <v>210044</v>
      </c>
      <c r="B37" s="23" t="s">
        <v>33</v>
      </c>
      <c r="C37" s="24">
        <v>1.0546800000000001</v>
      </c>
      <c r="D37" s="24">
        <v>0.93710000000000004</v>
      </c>
      <c r="E37" s="25">
        <f t="shared" si="0"/>
        <v>-0.11148405203474043</v>
      </c>
      <c r="F37" s="24">
        <v>1.1486400000000001</v>
      </c>
      <c r="G37" s="24">
        <v>1.03525</v>
      </c>
      <c r="H37" s="26">
        <f t="shared" si="1"/>
        <v>-9.8716743279008257E-2</v>
      </c>
      <c r="I37" s="27">
        <f t="shared" si="2"/>
        <v>1.2767308755732176E-2</v>
      </c>
      <c r="J37" s="28">
        <v>0.43</v>
      </c>
      <c r="K37" s="28">
        <v>0.42</v>
      </c>
      <c r="L37" s="29">
        <f t="shared" si="3"/>
        <v>-1.0000000000000009E-2</v>
      </c>
      <c r="M37" s="30">
        <v>8.135759221593708E-3</v>
      </c>
      <c r="N37" s="30">
        <v>1.4530792236106491E-2</v>
      </c>
      <c r="O37" s="31">
        <f t="shared" si="4"/>
        <v>6.395033014512783E-3</v>
      </c>
    </row>
    <row r="38" spans="1:15" s="32" customFormat="1" ht="12" x14ac:dyDescent="0.2">
      <c r="A38" s="18">
        <v>210058</v>
      </c>
      <c r="B38" s="18" t="s">
        <v>51</v>
      </c>
      <c r="C38" s="24">
        <v>0.92420999999999998</v>
      </c>
      <c r="D38" s="24">
        <v>0.72631000000000001</v>
      </c>
      <c r="E38" s="25">
        <f t="shared" si="0"/>
        <v>-0.21412882353577645</v>
      </c>
      <c r="F38" s="24">
        <v>1.0037199999999999</v>
      </c>
      <c r="G38" s="24">
        <v>0.79191999999999996</v>
      </c>
      <c r="H38" s="26">
        <f t="shared" si="1"/>
        <v>-0.2110150241103097</v>
      </c>
      <c r="I38" s="27">
        <f t="shared" si="2"/>
        <v>3.1137994254667456E-3</v>
      </c>
      <c r="J38" s="28">
        <v>0.59</v>
      </c>
      <c r="K38" s="28">
        <v>0.57999999999999996</v>
      </c>
      <c r="L38" s="29">
        <f t="shared" si="3"/>
        <v>-1.0000000000000009E-2</v>
      </c>
      <c r="M38" s="30">
        <v>3.2835452413282312E-2</v>
      </c>
      <c r="N38" s="30">
        <v>2.4788391777509067E-2</v>
      </c>
      <c r="O38" s="31">
        <f t="shared" si="4"/>
        <v>-8.0470606357732448E-3</v>
      </c>
    </row>
    <row r="39" spans="1:15" s="32" customFormat="1" ht="12" x14ac:dyDescent="0.2">
      <c r="A39" s="18">
        <v>210061</v>
      </c>
      <c r="B39" s="18" t="s">
        <v>19</v>
      </c>
      <c r="C39" s="24">
        <v>0.87317</v>
      </c>
      <c r="D39" s="24">
        <v>0.91047999999999996</v>
      </c>
      <c r="E39" s="25">
        <f t="shared" si="0"/>
        <v>4.2729365415669296E-2</v>
      </c>
      <c r="F39" s="24">
        <v>0.81925000000000003</v>
      </c>
      <c r="G39" s="24">
        <v>0.94799</v>
      </c>
      <c r="H39" s="26">
        <f t="shared" si="1"/>
        <v>0.15714372902044538</v>
      </c>
      <c r="I39" s="27">
        <f t="shared" si="2"/>
        <v>0.11441436360477608</v>
      </c>
      <c r="J39" s="28">
        <v>0.53</v>
      </c>
      <c r="K39" s="28">
        <v>0.53</v>
      </c>
      <c r="L39" s="29">
        <f t="shared" si="3"/>
        <v>0</v>
      </c>
      <c r="M39" s="30">
        <v>0.11745210748785709</v>
      </c>
      <c r="N39" s="30">
        <v>0.1358230979558179</v>
      </c>
      <c r="O39" s="31">
        <f t="shared" si="4"/>
        <v>1.8370990467960813E-2</v>
      </c>
    </row>
    <row r="40" spans="1:15" s="32" customFormat="1" ht="12" x14ac:dyDescent="0.2">
      <c r="A40" s="18">
        <v>210017</v>
      </c>
      <c r="B40" s="23" t="s">
        <v>13</v>
      </c>
      <c r="C40" s="24">
        <v>1.09944</v>
      </c>
      <c r="D40" s="24">
        <v>0.54610000000000003</v>
      </c>
      <c r="E40" s="25">
        <f t="shared" si="0"/>
        <v>-0.50329258531616095</v>
      </c>
      <c r="F40" s="24">
        <v>1.1358900000000001</v>
      </c>
      <c r="G40" s="24">
        <v>0.56825000000000003</v>
      </c>
      <c r="H40" s="26">
        <f t="shared" si="1"/>
        <v>-0.49973148808423351</v>
      </c>
      <c r="I40" s="27">
        <f t="shared" si="2"/>
        <v>3.5610972319274348E-3</v>
      </c>
      <c r="J40" s="28">
        <v>0.81</v>
      </c>
      <c r="K40" s="28">
        <v>0.81</v>
      </c>
      <c r="L40" s="29">
        <f t="shared" si="3"/>
        <v>0</v>
      </c>
      <c r="M40" s="30">
        <v>0.19302216456429933</v>
      </c>
      <c r="N40" s="30">
        <v>0.19550744390857622</v>
      </c>
      <c r="O40" s="31">
        <f t="shared" si="4"/>
        <v>2.4852793442768917E-3</v>
      </c>
    </row>
    <row r="41" spans="1:15" s="32" customFormat="1" ht="12" x14ac:dyDescent="0.2">
      <c r="A41" s="18">
        <v>210045</v>
      </c>
      <c r="B41" s="23" t="s">
        <v>30</v>
      </c>
      <c r="C41" s="24">
        <v>0</v>
      </c>
      <c r="D41" s="24">
        <v>0</v>
      </c>
      <c r="E41" s="25"/>
      <c r="F41" s="24">
        <v>0</v>
      </c>
      <c r="G41" s="24">
        <v>0</v>
      </c>
      <c r="H41" s="26"/>
      <c r="I41" s="27"/>
      <c r="J41" s="28">
        <v>1</v>
      </c>
      <c r="K41" s="28">
        <v>1</v>
      </c>
      <c r="L41" s="29">
        <f t="shared" si="3"/>
        <v>0</v>
      </c>
      <c r="M41" s="30">
        <v>0</v>
      </c>
      <c r="N41" s="30">
        <v>0</v>
      </c>
      <c r="O41" s="31">
        <f t="shared" si="4"/>
        <v>0</v>
      </c>
    </row>
    <row r="42" spans="1:15" s="32" customFormat="1" ht="12" x14ac:dyDescent="0.2">
      <c r="A42" s="18">
        <v>210029</v>
      </c>
      <c r="B42" s="23" t="s">
        <v>16</v>
      </c>
      <c r="C42" s="24">
        <v>0.77325999999999995</v>
      </c>
      <c r="D42" s="24">
        <v>0.59167999999999998</v>
      </c>
      <c r="E42" s="25">
        <f t="shared" ref="E42:E51" si="5">D42/C42-1</f>
        <v>-0.23482399193026926</v>
      </c>
      <c r="F42" s="24">
        <v>0.82247000000000003</v>
      </c>
      <c r="G42" s="24">
        <v>0.60906000000000005</v>
      </c>
      <c r="H42" s="26">
        <f t="shared" ref="H42:H51" si="6">G42/F42-1</f>
        <v>-0.25947450970856079</v>
      </c>
      <c r="I42" s="27">
        <f t="shared" ref="I42:I51" si="7">H42-E42</f>
        <v>-2.4650517778291525E-2</v>
      </c>
      <c r="J42" s="28">
        <v>0.68</v>
      </c>
      <c r="K42" s="28">
        <v>0.69</v>
      </c>
      <c r="L42" s="29">
        <f t="shared" si="3"/>
        <v>9.9999999999998979E-3</v>
      </c>
      <c r="M42" s="30">
        <v>1.5273659663821212E-2</v>
      </c>
      <c r="N42" s="30">
        <v>1.2163742690058479E-2</v>
      </c>
      <c r="O42" s="31">
        <f t="shared" si="4"/>
        <v>-3.1099169737627327E-3</v>
      </c>
    </row>
    <row r="43" spans="1:15" s="32" customFormat="1" ht="12" x14ac:dyDescent="0.2">
      <c r="A43" s="18">
        <v>210018</v>
      </c>
      <c r="B43" s="23" t="s">
        <v>37</v>
      </c>
      <c r="C43" s="24">
        <v>1.22374</v>
      </c>
      <c r="D43" s="24">
        <v>0.79740999999999995</v>
      </c>
      <c r="E43" s="25">
        <f t="shared" si="5"/>
        <v>-0.34838282641737628</v>
      </c>
      <c r="F43" s="24">
        <v>1.33812</v>
      </c>
      <c r="G43" s="24">
        <v>0.86362000000000005</v>
      </c>
      <c r="H43" s="26">
        <f t="shared" si="6"/>
        <v>-0.35460197889576417</v>
      </c>
      <c r="I43" s="27">
        <f t="shared" si="7"/>
        <v>-6.2191524783878904E-3</v>
      </c>
      <c r="J43" s="28">
        <v>0.59</v>
      </c>
      <c r="K43" s="28">
        <v>0.6</v>
      </c>
      <c r="L43" s="29">
        <f t="shared" si="3"/>
        <v>1.0000000000000009E-2</v>
      </c>
      <c r="M43" s="30">
        <v>4.6968529117536122E-2</v>
      </c>
      <c r="N43" s="30">
        <v>3.9840041994444485E-2</v>
      </c>
      <c r="O43" s="31">
        <f t="shared" si="4"/>
        <v>-7.1284871230916369E-3</v>
      </c>
    </row>
    <row r="44" spans="1:15" s="32" customFormat="1" ht="11.25" customHeight="1" x14ac:dyDescent="0.2">
      <c r="A44" s="18">
        <v>210062</v>
      </c>
      <c r="B44" s="18" t="s">
        <v>31</v>
      </c>
      <c r="C44" s="24">
        <v>1.17188</v>
      </c>
      <c r="D44" s="24">
        <v>0.99373999999999996</v>
      </c>
      <c r="E44" s="25">
        <f t="shared" si="5"/>
        <v>-0.15201215141482072</v>
      </c>
      <c r="F44" s="24">
        <v>1.2871600000000001</v>
      </c>
      <c r="G44" s="24">
        <v>1.0767199999999999</v>
      </c>
      <c r="H44" s="26">
        <f t="shared" si="6"/>
        <v>-0.16349171820131159</v>
      </c>
      <c r="I44" s="27">
        <f t="shared" si="7"/>
        <v>-1.1479566786490869E-2</v>
      </c>
      <c r="J44" s="28">
        <v>0.36</v>
      </c>
      <c r="K44" s="28">
        <v>0.37</v>
      </c>
      <c r="L44" s="29">
        <f t="shared" si="3"/>
        <v>1.0000000000000009E-2</v>
      </c>
      <c r="M44" s="30">
        <v>7.3103856845559085E-3</v>
      </c>
      <c r="N44" s="30">
        <v>8.779537679284596E-3</v>
      </c>
      <c r="O44" s="31">
        <f t="shared" si="4"/>
        <v>1.4691519947286876E-3</v>
      </c>
    </row>
    <row r="45" spans="1:15" s="32" customFormat="1" ht="12" x14ac:dyDescent="0.2">
      <c r="A45" s="18">
        <v>210038</v>
      </c>
      <c r="B45" s="23" t="s">
        <v>5</v>
      </c>
      <c r="C45" s="24">
        <v>0.85548000000000002</v>
      </c>
      <c r="D45" s="24">
        <v>0.81491999999999998</v>
      </c>
      <c r="E45" s="25">
        <f t="shared" si="5"/>
        <v>-4.7411979239725066E-2</v>
      </c>
      <c r="F45" s="24">
        <v>0.81079999999999997</v>
      </c>
      <c r="G45" s="24">
        <v>0.77359</v>
      </c>
      <c r="H45" s="26">
        <f t="shared" si="6"/>
        <v>-4.5892945239269789E-2</v>
      </c>
      <c r="I45" s="27">
        <f t="shared" si="7"/>
        <v>1.5190340004552771E-3</v>
      </c>
      <c r="J45" s="28">
        <v>0.56999999999999995</v>
      </c>
      <c r="K45" s="28">
        <v>0.59</v>
      </c>
      <c r="L45" s="29">
        <f t="shared" si="3"/>
        <v>2.0000000000000018E-2</v>
      </c>
      <c r="M45" s="30">
        <v>-2.3867250228281747E-2</v>
      </c>
      <c r="N45" s="30">
        <v>-2.4778738490575661E-2</v>
      </c>
      <c r="O45" s="31">
        <f t="shared" si="4"/>
        <v>-9.1148826229391425E-4</v>
      </c>
    </row>
    <row r="46" spans="1:15" s="32" customFormat="1" ht="12" x14ac:dyDescent="0.2">
      <c r="A46" s="18">
        <v>210003</v>
      </c>
      <c r="B46" s="18" t="s">
        <v>25</v>
      </c>
      <c r="C46" s="24">
        <v>0.80313999999999997</v>
      </c>
      <c r="D46" s="24">
        <v>1.0796699999999999</v>
      </c>
      <c r="E46" s="25">
        <f t="shared" si="5"/>
        <v>0.34431107901486668</v>
      </c>
      <c r="F46" s="24">
        <v>0.84184999999999999</v>
      </c>
      <c r="G46" s="24">
        <v>1.11446</v>
      </c>
      <c r="H46" s="26">
        <f t="shared" si="6"/>
        <v>0.3238225337055296</v>
      </c>
      <c r="I46" s="27">
        <f t="shared" si="7"/>
        <v>-2.0488545309337081E-2</v>
      </c>
      <c r="J46" s="28">
        <v>0.28999999999999998</v>
      </c>
      <c r="K46" s="28">
        <v>0.31</v>
      </c>
      <c r="L46" s="29">
        <f t="shared" si="3"/>
        <v>2.0000000000000018E-2</v>
      </c>
      <c r="M46" s="30">
        <v>2.104678392947069E-3</v>
      </c>
      <c r="N46" s="30">
        <v>2.744254348386232E-3</v>
      </c>
      <c r="O46" s="31">
        <f t="shared" si="4"/>
        <v>6.3957595543916298E-4</v>
      </c>
    </row>
    <row r="47" spans="1:15" s="32" customFormat="1" ht="12" x14ac:dyDescent="0.2">
      <c r="A47" s="18">
        <v>210055</v>
      </c>
      <c r="B47" s="23" t="s">
        <v>46</v>
      </c>
      <c r="C47" s="24">
        <v>0.94821</v>
      </c>
      <c r="D47" s="24">
        <v>1.0371999999999999</v>
      </c>
      <c r="E47" s="25">
        <f t="shared" si="5"/>
        <v>9.3850518345092171E-2</v>
      </c>
      <c r="F47" s="24">
        <v>0.97912999999999994</v>
      </c>
      <c r="G47" s="24">
        <v>1.0477300000000001</v>
      </c>
      <c r="H47" s="26">
        <f t="shared" si="6"/>
        <v>7.0062198073800319E-2</v>
      </c>
      <c r="I47" s="27">
        <f t="shared" si="7"/>
        <v>-2.3788320271291852E-2</v>
      </c>
      <c r="J47" s="28">
        <v>0.44</v>
      </c>
      <c r="K47" s="28">
        <v>0.47</v>
      </c>
      <c r="L47" s="29">
        <f t="shared" si="3"/>
        <v>2.9999999999999971E-2</v>
      </c>
      <c r="M47" s="30">
        <v>7.1888627068605937E-2</v>
      </c>
      <c r="N47" s="30">
        <v>7.5937901014015041E-2</v>
      </c>
      <c r="O47" s="31">
        <f t="shared" si="4"/>
        <v>4.0492739454091042E-3</v>
      </c>
    </row>
    <row r="48" spans="1:15" s="32" customFormat="1" ht="12" x14ac:dyDescent="0.2">
      <c r="A48" s="18">
        <v>210051</v>
      </c>
      <c r="B48" s="23" t="s">
        <v>7</v>
      </c>
      <c r="C48" s="24">
        <v>1.11334</v>
      </c>
      <c r="D48" s="24">
        <v>0.95157999999999998</v>
      </c>
      <c r="E48" s="25">
        <f t="shared" si="5"/>
        <v>-0.14529254315842421</v>
      </c>
      <c r="F48" s="24">
        <v>1.1318900000000001</v>
      </c>
      <c r="G48" s="24">
        <v>0.97741999999999996</v>
      </c>
      <c r="H48" s="26">
        <f t="shared" si="6"/>
        <v>-0.13647085847564699</v>
      </c>
      <c r="I48" s="27">
        <f t="shared" si="7"/>
        <v>8.82168468277722E-3</v>
      </c>
      <c r="J48" s="28">
        <v>0.44</v>
      </c>
      <c r="K48" s="28">
        <v>0.48</v>
      </c>
      <c r="L48" s="29">
        <f t="shared" si="3"/>
        <v>3.999999999999998E-2</v>
      </c>
      <c r="M48" s="30">
        <v>3.2768616530967708E-2</v>
      </c>
      <c r="N48" s="30">
        <v>4.3176833244412828E-2</v>
      </c>
      <c r="O48" s="31">
        <f t="shared" si="4"/>
        <v>1.040821671344512E-2</v>
      </c>
    </row>
    <row r="49" spans="1:15" s="32" customFormat="1" ht="12" x14ac:dyDescent="0.2">
      <c r="A49" s="18">
        <v>210001</v>
      </c>
      <c r="B49" s="18" t="s">
        <v>14</v>
      </c>
      <c r="C49" s="24">
        <v>0.94154000000000004</v>
      </c>
      <c r="D49" s="24">
        <v>0.73394999999999999</v>
      </c>
      <c r="E49" s="25">
        <f t="shared" si="5"/>
        <v>-0.22047921490324363</v>
      </c>
      <c r="F49" s="24">
        <v>0.97369000000000006</v>
      </c>
      <c r="G49" s="24">
        <v>0.75660000000000005</v>
      </c>
      <c r="H49" s="26">
        <f t="shared" si="6"/>
        <v>-0.22295597161314173</v>
      </c>
      <c r="I49" s="27">
        <f t="shared" si="7"/>
        <v>-2.4767567098981091E-3</v>
      </c>
      <c r="J49" s="28">
        <v>0.51</v>
      </c>
      <c r="K49" s="28">
        <v>0.55000000000000004</v>
      </c>
      <c r="L49" s="29">
        <f t="shared" si="3"/>
        <v>4.0000000000000036E-2</v>
      </c>
      <c r="M49" s="30">
        <v>1.6247756109345899E-2</v>
      </c>
      <c r="N49" s="30">
        <v>1.5415168429446192E-2</v>
      </c>
      <c r="O49" s="31">
        <f t="shared" si="4"/>
        <v>-8.3258767989970693E-4</v>
      </c>
    </row>
    <row r="50" spans="1:15" s="32" customFormat="1" ht="12" x14ac:dyDescent="0.2">
      <c r="A50" s="18">
        <v>210013</v>
      </c>
      <c r="B50" s="23" t="s">
        <v>48</v>
      </c>
      <c r="C50" s="24">
        <v>0.65976999999999997</v>
      </c>
      <c r="D50" s="24">
        <v>1.1218399999999999</v>
      </c>
      <c r="E50" s="25">
        <f t="shared" si="5"/>
        <v>0.70035012201221636</v>
      </c>
      <c r="F50" s="24">
        <v>0.61409000000000002</v>
      </c>
      <c r="G50" s="24">
        <v>1.05741</v>
      </c>
      <c r="H50" s="26">
        <f t="shared" si="6"/>
        <v>0.72191372600107462</v>
      </c>
      <c r="I50" s="27">
        <f t="shared" si="7"/>
        <v>2.156360398885826E-2</v>
      </c>
      <c r="J50" s="28">
        <v>0.4</v>
      </c>
      <c r="K50" s="28">
        <v>0.46</v>
      </c>
      <c r="L50" s="29">
        <f t="shared" si="3"/>
        <v>0.06</v>
      </c>
      <c r="M50" s="30">
        <v>8.0595993332784069E-2</v>
      </c>
      <c r="N50" s="30">
        <v>8.153094858466621E-2</v>
      </c>
      <c r="O50" s="31">
        <f t="shared" si="4"/>
        <v>9.3495525188214135E-4</v>
      </c>
    </row>
    <row r="51" spans="1:15" s="32" customFormat="1" ht="12" x14ac:dyDescent="0.2">
      <c r="A51" s="18">
        <v>210056</v>
      </c>
      <c r="B51" s="18" t="s">
        <v>9</v>
      </c>
      <c r="C51" s="24">
        <v>0.79512000000000005</v>
      </c>
      <c r="D51" s="24">
        <v>0.74872000000000005</v>
      </c>
      <c r="E51" s="25">
        <f t="shared" si="5"/>
        <v>-5.8355971425696707E-2</v>
      </c>
      <c r="F51" s="24">
        <v>0.98094999999999999</v>
      </c>
      <c r="G51" s="24">
        <v>0.76536000000000004</v>
      </c>
      <c r="H51" s="26">
        <f t="shared" si="6"/>
        <v>-0.2197767470309393</v>
      </c>
      <c r="I51" s="27">
        <f t="shared" si="7"/>
        <v>-0.16142077560524259</v>
      </c>
      <c r="J51" s="28">
        <v>0.49</v>
      </c>
      <c r="K51" s="28">
        <v>0.55000000000000004</v>
      </c>
      <c r="L51" s="29">
        <f t="shared" si="3"/>
        <v>6.0000000000000053E-2</v>
      </c>
      <c r="M51" s="30">
        <v>1.8476708391366448E-2</v>
      </c>
      <c r="N51" s="30">
        <v>1.8143145048708304E-2</v>
      </c>
      <c r="O51" s="31">
        <f t="shared" si="4"/>
        <v>-3.3356334265814344E-4</v>
      </c>
    </row>
    <row r="52" spans="1:15" s="32" customFormat="1" ht="5.25" customHeight="1" x14ac:dyDescent="0.2">
      <c r="H52" s="33"/>
      <c r="I52" s="33"/>
      <c r="O52" s="34"/>
    </row>
    <row r="53" spans="1:15" s="32" customFormat="1" ht="12" x14ac:dyDescent="0.2">
      <c r="A53" s="35"/>
      <c r="B53" s="36" t="s">
        <v>2</v>
      </c>
      <c r="C53" s="37">
        <v>0.97194000000000003</v>
      </c>
      <c r="D53" s="37">
        <v>0.73475000000000001</v>
      </c>
      <c r="E53" s="38">
        <f>D53/C53-1</f>
        <v>-0.24403769780027573</v>
      </c>
      <c r="F53" s="37">
        <v>1.06345</v>
      </c>
      <c r="G53" s="37">
        <v>0.84265000000000001</v>
      </c>
      <c r="H53" s="39">
        <f>G53/F53-1</f>
        <v>-0.20762612252574164</v>
      </c>
      <c r="I53" s="40">
        <f>H53-E53</f>
        <v>3.6411575274534091E-2</v>
      </c>
      <c r="J53" s="41">
        <f>AVERAGE(J6:J51)</f>
        <v>0.58065217391304347</v>
      </c>
      <c r="K53" s="41">
        <f>AVERAGE(K6:K51)</f>
        <v>0.55304347826086964</v>
      </c>
      <c r="L53" s="38">
        <f>K53-J53</f>
        <v>-2.7608695652173831E-2</v>
      </c>
      <c r="M53" s="42">
        <v>2.0573625893256033E-2</v>
      </c>
      <c r="N53" s="42">
        <v>2.3832367981551038E-2</v>
      </c>
      <c r="O53" s="43">
        <f>N53-M53</f>
        <v>3.2587420882950052E-3</v>
      </c>
    </row>
  </sheetData>
  <autoFilter ref="A5:O5">
    <sortState ref="A4:T49">
      <sortCondition ref="L3"/>
    </sortState>
  </autoFilter>
  <mergeCells count="7">
    <mergeCell ref="A1:M1"/>
    <mergeCell ref="C3:I3"/>
    <mergeCell ref="J3:L3"/>
    <mergeCell ref="M3:O3"/>
    <mergeCell ref="C4:E4"/>
    <mergeCell ref="F4:H4"/>
    <mergeCell ref="M4:O4"/>
  </mergeCells>
  <pageMargins left="0.25" right="0.2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="120" zoomScaleNormal="120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C26" sqref="C26"/>
    </sheetView>
  </sheetViews>
  <sheetFormatPr defaultRowHeight="15" x14ac:dyDescent="0.25"/>
  <cols>
    <col min="1" max="1" width="7.85546875" style="1" customWidth="1"/>
    <col min="2" max="2" width="19.140625" style="1" bestFit="1" customWidth="1"/>
    <col min="3" max="3" width="15.7109375" style="1" customWidth="1"/>
    <col min="4" max="4" width="14.5703125" style="1" customWidth="1"/>
    <col min="5" max="5" width="15" style="1" customWidth="1"/>
    <col min="6" max="6" width="16" style="1" customWidth="1"/>
    <col min="7" max="8" width="18.140625" style="1" customWidth="1"/>
    <col min="9" max="16384" width="9.140625" style="1"/>
  </cols>
  <sheetData>
    <row r="1" spans="1:8" ht="19.5" customHeight="1" x14ac:dyDescent="0.25">
      <c r="A1" s="50" t="s">
        <v>72</v>
      </c>
      <c r="B1" s="50"/>
      <c r="C1" s="50"/>
      <c r="D1" s="50"/>
      <c r="E1" s="50"/>
    </row>
    <row r="2" spans="1:8" ht="24" customHeight="1" x14ac:dyDescent="0.25">
      <c r="A2" s="12" t="s">
        <v>73</v>
      </c>
      <c r="B2" s="12" t="s">
        <v>3</v>
      </c>
      <c r="C2" s="13" t="s">
        <v>54</v>
      </c>
      <c r="D2" s="13" t="s">
        <v>55</v>
      </c>
      <c r="E2" s="14" t="s">
        <v>56</v>
      </c>
      <c r="F2" s="15" t="s">
        <v>57</v>
      </c>
      <c r="G2" s="16" t="s">
        <v>53</v>
      </c>
      <c r="H2" s="17" t="s">
        <v>71</v>
      </c>
    </row>
    <row r="3" spans="1:8" s="11" customFormat="1" ht="12" x14ac:dyDescent="0.2">
      <c r="A3" s="18">
        <v>210009</v>
      </c>
      <c r="B3" s="18" t="s">
        <v>38</v>
      </c>
      <c r="C3" s="19">
        <v>0.25</v>
      </c>
      <c r="D3" s="19">
        <v>0.46</v>
      </c>
      <c r="E3" s="19">
        <v>0.19</v>
      </c>
      <c r="F3" s="20">
        <v>0.15</v>
      </c>
      <c r="G3" s="21">
        <f t="shared" ref="G3:G49" si="0">F3-E3</f>
        <v>-4.0000000000000008E-2</v>
      </c>
      <c r="H3" s="22">
        <v>1.5319256530305062E-2</v>
      </c>
    </row>
    <row r="4" spans="1:8" s="11" customFormat="1" ht="12" customHeight="1" x14ac:dyDescent="0.2">
      <c r="A4" s="18">
        <v>210016</v>
      </c>
      <c r="B4" s="18" t="s">
        <v>39</v>
      </c>
      <c r="C4" s="19">
        <v>0.24</v>
      </c>
      <c r="D4" s="19">
        <v>0.43</v>
      </c>
      <c r="E4" s="19">
        <v>0.17</v>
      </c>
      <c r="F4" s="20">
        <v>0.15</v>
      </c>
      <c r="G4" s="21">
        <f t="shared" si="0"/>
        <v>-2.0000000000000018E-2</v>
      </c>
      <c r="H4" s="22">
        <v>3.6414999880801963E-2</v>
      </c>
    </row>
    <row r="5" spans="1:8" s="11" customFormat="1" ht="12" x14ac:dyDescent="0.2">
      <c r="A5" s="18">
        <v>210064</v>
      </c>
      <c r="B5" s="18" t="s">
        <v>27</v>
      </c>
      <c r="C5" s="19">
        <v>0.2</v>
      </c>
      <c r="D5" s="19">
        <v>0.61</v>
      </c>
      <c r="E5" s="19">
        <v>0.21</v>
      </c>
      <c r="F5" s="20">
        <v>0.19</v>
      </c>
      <c r="G5" s="21">
        <f t="shared" si="0"/>
        <v>-1.999999999999999E-2</v>
      </c>
      <c r="H5" s="22">
        <v>7.8896535071833876E-2</v>
      </c>
    </row>
    <row r="6" spans="1:8" s="11" customFormat="1" ht="12" x14ac:dyDescent="0.2">
      <c r="A6" s="18">
        <v>210027</v>
      </c>
      <c r="B6" s="18" t="s">
        <v>32</v>
      </c>
      <c r="C6" s="19">
        <v>0.28999999999999998</v>
      </c>
      <c r="D6" s="19">
        <v>0.48</v>
      </c>
      <c r="E6" s="19">
        <v>0.28000000000000003</v>
      </c>
      <c r="F6" s="20">
        <v>0.24</v>
      </c>
      <c r="G6" s="21">
        <f t="shared" si="0"/>
        <v>-4.0000000000000036E-2</v>
      </c>
      <c r="H6" s="22">
        <v>2.454312825356382E-2</v>
      </c>
    </row>
    <row r="7" spans="1:8" s="11" customFormat="1" ht="12" x14ac:dyDescent="0.2">
      <c r="A7" s="18">
        <v>210044</v>
      </c>
      <c r="B7" s="18" t="s">
        <v>33</v>
      </c>
      <c r="C7" s="19">
        <v>0.24</v>
      </c>
      <c r="D7" s="19">
        <v>0.5</v>
      </c>
      <c r="E7" s="19">
        <v>0.23</v>
      </c>
      <c r="F7" s="20">
        <v>0.24</v>
      </c>
      <c r="G7" s="21">
        <f t="shared" si="0"/>
        <v>9.9999999999999811E-3</v>
      </c>
      <c r="H7" s="22">
        <v>3.5574890506914987E-2</v>
      </c>
    </row>
    <row r="8" spans="1:8" s="11" customFormat="1" ht="12" x14ac:dyDescent="0.2">
      <c r="A8" s="18">
        <v>210048</v>
      </c>
      <c r="B8" s="18" t="s">
        <v>42</v>
      </c>
      <c r="C8" s="19">
        <v>0.37</v>
      </c>
      <c r="D8" s="19">
        <v>0.53</v>
      </c>
      <c r="E8" s="19">
        <v>0.27</v>
      </c>
      <c r="F8" s="20">
        <v>0.24</v>
      </c>
      <c r="G8" s="21">
        <f t="shared" si="0"/>
        <v>-3.0000000000000027E-2</v>
      </c>
      <c r="H8" s="22">
        <v>2.0941275859367281E-2</v>
      </c>
    </row>
    <row r="9" spans="1:8" s="11" customFormat="1" ht="12" x14ac:dyDescent="0.2">
      <c r="A9" s="18">
        <v>210005</v>
      </c>
      <c r="B9" s="18" t="s">
        <v>41</v>
      </c>
      <c r="C9" s="19">
        <v>0.39</v>
      </c>
      <c r="D9" s="19">
        <v>0.56000000000000005</v>
      </c>
      <c r="E9" s="19">
        <v>0.3</v>
      </c>
      <c r="F9" s="20">
        <v>0.25</v>
      </c>
      <c r="G9" s="21">
        <f t="shared" si="0"/>
        <v>-4.9999999999999989E-2</v>
      </c>
      <c r="H9" s="22">
        <v>5.4228599332565144E-2</v>
      </c>
    </row>
    <row r="10" spans="1:8" s="11" customFormat="1" ht="12" x14ac:dyDescent="0.2">
      <c r="A10" s="18">
        <v>210057</v>
      </c>
      <c r="B10" s="18" t="s">
        <v>47</v>
      </c>
      <c r="C10" s="19">
        <v>0.36</v>
      </c>
      <c r="D10" s="19">
        <v>0.51</v>
      </c>
      <c r="E10" s="19">
        <v>0.21</v>
      </c>
      <c r="F10" s="20">
        <v>0.25</v>
      </c>
      <c r="G10" s="21">
        <f t="shared" si="0"/>
        <v>4.0000000000000008E-2</v>
      </c>
      <c r="H10" s="22">
        <v>1.1186622397454521E-2</v>
      </c>
    </row>
    <row r="11" spans="1:8" s="11" customFormat="1" ht="12" x14ac:dyDescent="0.2">
      <c r="A11" s="18">
        <v>210012</v>
      </c>
      <c r="B11" s="18" t="s">
        <v>49</v>
      </c>
      <c r="C11" s="19">
        <v>0.49</v>
      </c>
      <c r="D11" s="19">
        <v>0.59</v>
      </c>
      <c r="E11" s="19">
        <v>0.28999999999999998</v>
      </c>
      <c r="F11" s="20">
        <v>0.28000000000000003</v>
      </c>
      <c r="G11" s="21">
        <f t="shared" si="0"/>
        <v>-9.9999999999999534E-3</v>
      </c>
      <c r="H11" s="22">
        <v>1.2301858294033052E-2</v>
      </c>
    </row>
    <row r="12" spans="1:8" s="11" customFormat="1" ht="12" x14ac:dyDescent="0.2">
      <c r="A12" s="18">
        <v>210034</v>
      </c>
      <c r="B12" s="18" t="s">
        <v>36</v>
      </c>
      <c r="C12" s="19">
        <v>0.45</v>
      </c>
      <c r="D12" s="19">
        <v>0.63</v>
      </c>
      <c r="E12" s="19">
        <v>0.42</v>
      </c>
      <c r="F12" s="20">
        <v>0.28999999999999998</v>
      </c>
      <c r="G12" s="21">
        <f t="shared" si="0"/>
        <v>-0.13</v>
      </c>
      <c r="H12" s="22">
        <v>0.10553862166381682</v>
      </c>
    </row>
    <row r="13" spans="1:8" s="11" customFormat="1" ht="12" x14ac:dyDescent="0.2">
      <c r="A13" s="18">
        <v>210003</v>
      </c>
      <c r="B13" s="18" t="s">
        <v>25</v>
      </c>
      <c r="C13" s="19">
        <v>0.3</v>
      </c>
      <c r="D13" s="19">
        <v>0.56999999999999995</v>
      </c>
      <c r="E13" s="19">
        <v>0.31</v>
      </c>
      <c r="F13" s="20">
        <v>0.3</v>
      </c>
      <c r="G13" s="21">
        <f t="shared" si="0"/>
        <v>-1.0000000000000009E-2</v>
      </c>
      <c r="H13" s="22">
        <v>3.8223929970446928E-2</v>
      </c>
    </row>
    <row r="14" spans="1:8" s="11" customFormat="1" ht="12" x14ac:dyDescent="0.2">
      <c r="A14" s="18">
        <v>210019</v>
      </c>
      <c r="B14" s="18" t="s">
        <v>50</v>
      </c>
      <c r="C14" s="19">
        <v>0.54</v>
      </c>
      <c r="D14" s="19">
        <v>0.42</v>
      </c>
      <c r="E14" s="19">
        <v>0.32</v>
      </c>
      <c r="F14" s="20">
        <v>0.31</v>
      </c>
      <c r="G14" s="21">
        <f t="shared" si="0"/>
        <v>-1.0000000000000009E-2</v>
      </c>
      <c r="H14" s="22">
        <v>2.4378448249804861E-2</v>
      </c>
    </row>
    <row r="15" spans="1:8" s="11" customFormat="1" ht="12" x14ac:dyDescent="0.2">
      <c r="A15" s="18">
        <v>210013</v>
      </c>
      <c r="B15" s="18" t="s">
        <v>48</v>
      </c>
      <c r="C15" s="19">
        <v>0.49</v>
      </c>
      <c r="D15" s="19">
        <v>0.47</v>
      </c>
      <c r="E15" s="19">
        <v>0.31</v>
      </c>
      <c r="F15" s="20">
        <v>0.32</v>
      </c>
      <c r="G15" s="21">
        <f t="shared" si="0"/>
        <v>1.0000000000000009E-2</v>
      </c>
      <c r="H15" s="22">
        <v>9.5802021249028244E-2</v>
      </c>
    </row>
    <row r="16" spans="1:8" s="11" customFormat="1" ht="12" x14ac:dyDescent="0.2">
      <c r="A16" s="18">
        <v>210023</v>
      </c>
      <c r="B16" s="18" t="s">
        <v>18</v>
      </c>
      <c r="C16" s="19">
        <v>0.24</v>
      </c>
      <c r="D16" s="19">
        <v>0.56999999999999995</v>
      </c>
      <c r="E16" s="19">
        <v>0.32</v>
      </c>
      <c r="F16" s="20">
        <v>0.32</v>
      </c>
      <c r="G16" s="21">
        <f t="shared" si="0"/>
        <v>0</v>
      </c>
      <c r="H16" s="22">
        <v>4.027977104682294E-2</v>
      </c>
    </row>
    <row r="17" spans="1:8" s="11" customFormat="1" ht="12" x14ac:dyDescent="0.2">
      <c r="A17" s="18">
        <v>210024</v>
      </c>
      <c r="B17" s="18" t="s">
        <v>12</v>
      </c>
      <c r="C17" s="19">
        <v>0.26</v>
      </c>
      <c r="D17" s="19">
        <v>0.66</v>
      </c>
      <c r="E17" s="19">
        <v>0.38</v>
      </c>
      <c r="F17" s="20">
        <v>0.32</v>
      </c>
      <c r="G17" s="21">
        <f t="shared" si="0"/>
        <v>-0.06</v>
      </c>
      <c r="H17" s="22">
        <v>1.4332305427596096E-2</v>
      </c>
    </row>
    <row r="18" spans="1:8" s="11" customFormat="1" ht="12" x14ac:dyDescent="0.2">
      <c r="A18" s="18">
        <v>210033</v>
      </c>
      <c r="B18" s="18" t="s">
        <v>26</v>
      </c>
      <c r="C18" s="19">
        <v>0.32</v>
      </c>
      <c r="D18" s="19">
        <v>0.63</v>
      </c>
      <c r="E18" s="19">
        <v>0.33</v>
      </c>
      <c r="F18" s="20">
        <v>0.33</v>
      </c>
      <c r="G18" s="21">
        <f t="shared" si="0"/>
        <v>0</v>
      </c>
      <c r="H18" s="22">
        <v>0.13131348444591348</v>
      </c>
    </row>
    <row r="19" spans="1:8" s="11" customFormat="1" ht="12" x14ac:dyDescent="0.2">
      <c r="A19" s="18">
        <v>210002</v>
      </c>
      <c r="B19" s="18" t="s">
        <v>35</v>
      </c>
      <c r="C19" s="19">
        <v>0.39</v>
      </c>
      <c r="D19" s="19">
        <v>0.56000000000000005</v>
      </c>
      <c r="E19" s="19">
        <v>0.36</v>
      </c>
      <c r="F19" s="20">
        <v>0.35</v>
      </c>
      <c r="G19" s="21">
        <f t="shared" si="0"/>
        <v>-1.0000000000000009E-2</v>
      </c>
      <c r="H19" s="22">
        <v>1.8662928984029901E-2</v>
      </c>
    </row>
    <row r="20" spans="1:8" s="11" customFormat="1" ht="12" x14ac:dyDescent="0.2">
      <c r="A20" s="18">
        <v>210043</v>
      </c>
      <c r="B20" s="18" t="s">
        <v>24</v>
      </c>
      <c r="C20" s="19">
        <v>0.34</v>
      </c>
      <c r="D20" s="19">
        <v>0.59</v>
      </c>
      <c r="E20" s="19">
        <v>0.38</v>
      </c>
      <c r="F20" s="20">
        <v>0.35</v>
      </c>
      <c r="G20" s="21">
        <f t="shared" si="0"/>
        <v>-3.0000000000000027E-2</v>
      </c>
      <c r="H20" s="22">
        <v>2.8054240574915873E-2</v>
      </c>
    </row>
    <row r="21" spans="1:8" s="11" customFormat="1" ht="12" x14ac:dyDescent="0.2">
      <c r="A21" s="18">
        <v>210062</v>
      </c>
      <c r="B21" s="18" t="s">
        <v>31</v>
      </c>
      <c r="C21" s="19">
        <v>0.3</v>
      </c>
      <c r="D21" s="19">
        <v>0.6</v>
      </c>
      <c r="E21" s="19">
        <v>0.3</v>
      </c>
      <c r="F21" s="20">
        <v>0.35</v>
      </c>
      <c r="G21" s="21">
        <f t="shared" si="0"/>
        <v>4.9999999999999989E-2</v>
      </c>
      <c r="H21" s="22">
        <v>9.6803065225850873E-2</v>
      </c>
    </row>
    <row r="22" spans="1:8" s="11" customFormat="1" ht="12" x14ac:dyDescent="0.2">
      <c r="A22" s="18">
        <v>210022</v>
      </c>
      <c r="B22" s="18" t="s">
        <v>15</v>
      </c>
      <c r="C22" s="19">
        <v>0.26</v>
      </c>
      <c r="D22" s="19">
        <v>0.59</v>
      </c>
      <c r="E22" s="19">
        <v>0.36</v>
      </c>
      <c r="F22" s="20">
        <v>0.37</v>
      </c>
      <c r="G22" s="21">
        <f t="shared" si="0"/>
        <v>1.0000000000000009E-2</v>
      </c>
      <c r="H22" s="22">
        <v>8.5362851321345759E-2</v>
      </c>
    </row>
    <row r="23" spans="1:8" s="11" customFormat="1" ht="11.25" customHeight="1" x14ac:dyDescent="0.2">
      <c r="A23" s="18">
        <v>210049</v>
      </c>
      <c r="B23" s="18" t="s">
        <v>44</v>
      </c>
      <c r="C23" s="19">
        <v>0.46</v>
      </c>
      <c r="D23" s="19">
        <v>0.55000000000000004</v>
      </c>
      <c r="E23" s="19">
        <v>0.36</v>
      </c>
      <c r="F23" s="20">
        <v>0.39</v>
      </c>
      <c r="G23" s="21">
        <f t="shared" si="0"/>
        <v>3.0000000000000027E-2</v>
      </c>
      <c r="H23" s="22">
        <v>5.4731328242464745E-2</v>
      </c>
    </row>
    <row r="24" spans="1:8" s="11" customFormat="1" ht="12" x14ac:dyDescent="0.2">
      <c r="A24" s="18">
        <v>210051</v>
      </c>
      <c r="B24" s="18" t="s">
        <v>7</v>
      </c>
      <c r="C24" s="19">
        <v>0.22</v>
      </c>
      <c r="D24" s="19">
        <v>0.72</v>
      </c>
      <c r="E24" s="19">
        <v>0.41</v>
      </c>
      <c r="F24" s="20">
        <v>0.39</v>
      </c>
      <c r="G24" s="21">
        <f t="shared" si="0"/>
        <v>-1.9999999999999962E-2</v>
      </c>
      <c r="H24" s="22">
        <v>3.6971906782046572E-2</v>
      </c>
    </row>
    <row r="25" spans="1:8" s="11" customFormat="1" ht="12" x14ac:dyDescent="0.2">
      <c r="A25" s="18">
        <v>210030</v>
      </c>
      <c r="B25" s="18" t="s">
        <v>22</v>
      </c>
      <c r="C25" s="19">
        <v>0.52</v>
      </c>
      <c r="D25" s="19">
        <v>0.64</v>
      </c>
      <c r="E25" s="19">
        <v>0.56000000000000005</v>
      </c>
      <c r="F25" s="20">
        <v>0.4</v>
      </c>
      <c r="G25" s="21">
        <f t="shared" si="0"/>
        <v>-0.16000000000000003</v>
      </c>
      <c r="H25" s="22">
        <v>0.2192898514228154</v>
      </c>
    </row>
    <row r="26" spans="1:8" s="11" customFormat="1" ht="12" x14ac:dyDescent="0.2">
      <c r="A26" s="18">
        <v>210055</v>
      </c>
      <c r="B26" s="18" t="s">
        <v>46</v>
      </c>
      <c r="C26" s="19">
        <v>0.49</v>
      </c>
      <c r="D26" s="19">
        <v>0.75</v>
      </c>
      <c r="E26" s="19">
        <v>0.37</v>
      </c>
      <c r="F26" s="20">
        <v>0.42</v>
      </c>
      <c r="G26" s="21">
        <f t="shared" si="0"/>
        <v>4.9999999999999989E-2</v>
      </c>
      <c r="H26" s="22">
        <v>1.3807610970001454E-2</v>
      </c>
    </row>
    <row r="27" spans="1:8" s="11" customFormat="1" ht="12" x14ac:dyDescent="0.2">
      <c r="A27" s="18">
        <v>210008</v>
      </c>
      <c r="B27" s="18" t="s">
        <v>17</v>
      </c>
      <c r="C27" s="19">
        <v>0.37</v>
      </c>
      <c r="D27" s="19">
        <v>0.66</v>
      </c>
      <c r="E27" s="19">
        <v>0.45</v>
      </c>
      <c r="F27" s="20">
        <v>0.43</v>
      </c>
      <c r="G27" s="21">
        <f t="shared" si="0"/>
        <v>-2.0000000000000018E-2</v>
      </c>
      <c r="H27" s="22">
        <v>3.7657796739648595E-3</v>
      </c>
    </row>
    <row r="28" spans="1:8" s="11" customFormat="1" ht="12" x14ac:dyDescent="0.2">
      <c r="A28" s="18">
        <v>210037</v>
      </c>
      <c r="B28" s="18" t="s">
        <v>21</v>
      </c>
      <c r="C28" s="19">
        <v>0.38</v>
      </c>
      <c r="D28" s="19">
        <v>0.69</v>
      </c>
      <c r="E28" s="19">
        <v>0.44</v>
      </c>
      <c r="F28" s="20">
        <v>0.43</v>
      </c>
      <c r="G28" s="21">
        <f t="shared" si="0"/>
        <v>-1.0000000000000009E-2</v>
      </c>
      <c r="H28" s="22">
        <v>0.16336452697762832</v>
      </c>
    </row>
    <row r="29" spans="1:8" s="11" customFormat="1" ht="12" x14ac:dyDescent="0.2">
      <c r="A29" s="18">
        <v>210040</v>
      </c>
      <c r="B29" s="18" t="s">
        <v>45</v>
      </c>
      <c r="C29" s="19">
        <v>0.53</v>
      </c>
      <c r="D29" s="19">
        <v>0.74</v>
      </c>
      <c r="E29" s="19">
        <v>0.42</v>
      </c>
      <c r="F29" s="20">
        <v>0.43</v>
      </c>
      <c r="G29" s="21">
        <f t="shared" si="0"/>
        <v>1.0000000000000009E-2</v>
      </c>
      <c r="H29" s="22">
        <v>7.8304427957090875E-2</v>
      </c>
    </row>
    <row r="30" spans="1:8" s="11" customFormat="1" ht="12" x14ac:dyDescent="0.2">
      <c r="A30" s="18">
        <v>210032</v>
      </c>
      <c r="B30" s="18" t="s">
        <v>29</v>
      </c>
      <c r="C30" s="19">
        <v>0.43</v>
      </c>
      <c r="D30" s="19">
        <v>0.63</v>
      </c>
      <c r="E30" s="19">
        <v>0.43</v>
      </c>
      <c r="F30" s="20">
        <v>0.45</v>
      </c>
      <c r="G30" s="21">
        <f t="shared" si="0"/>
        <v>2.0000000000000018E-2</v>
      </c>
      <c r="H30" s="22">
        <v>6.3204223919817115E-2</v>
      </c>
    </row>
    <row r="31" spans="1:8" s="11" customFormat="1" ht="12" x14ac:dyDescent="0.2">
      <c r="A31" s="18">
        <v>210001</v>
      </c>
      <c r="B31" s="18" t="s">
        <v>14</v>
      </c>
      <c r="C31" s="19">
        <v>0.32</v>
      </c>
      <c r="D31" s="19">
        <v>0.6</v>
      </c>
      <c r="E31" s="19">
        <v>0.42</v>
      </c>
      <c r="F31" s="20">
        <v>0.46</v>
      </c>
      <c r="G31" s="21">
        <f t="shared" si="0"/>
        <v>4.0000000000000036E-2</v>
      </c>
      <c r="H31" s="22">
        <v>1.7634537585850034E-2</v>
      </c>
    </row>
    <row r="32" spans="1:8" s="11" customFormat="1" ht="12" x14ac:dyDescent="0.2">
      <c r="A32" s="18">
        <v>210058</v>
      </c>
      <c r="B32" s="18" t="s">
        <v>51</v>
      </c>
      <c r="C32" s="19">
        <v>0.73</v>
      </c>
      <c r="D32" s="19">
        <v>0.69</v>
      </c>
      <c r="E32" s="19">
        <v>0.46</v>
      </c>
      <c r="F32" s="20">
        <v>0.46</v>
      </c>
      <c r="G32" s="21">
        <f t="shared" si="0"/>
        <v>0</v>
      </c>
      <c r="H32" s="22">
        <v>6.843455945252353E-4</v>
      </c>
    </row>
    <row r="33" spans="1:8" s="11" customFormat="1" ht="12" x14ac:dyDescent="0.2">
      <c r="A33" s="18">
        <v>210035</v>
      </c>
      <c r="B33" s="18" t="s">
        <v>43</v>
      </c>
      <c r="C33" s="19">
        <v>0.52</v>
      </c>
      <c r="D33" s="19">
        <v>0.59</v>
      </c>
      <c r="E33" s="19">
        <v>0.42</v>
      </c>
      <c r="F33" s="20">
        <v>0.47</v>
      </c>
      <c r="G33" s="21">
        <f t="shared" si="0"/>
        <v>4.9999999999999989E-2</v>
      </c>
      <c r="H33" s="22">
        <v>0.12833427140693632</v>
      </c>
    </row>
    <row r="34" spans="1:8" s="11" customFormat="1" ht="12" x14ac:dyDescent="0.2">
      <c r="A34" s="18">
        <v>210061</v>
      </c>
      <c r="B34" s="18" t="s">
        <v>19</v>
      </c>
      <c r="C34" s="19">
        <v>0.42</v>
      </c>
      <c r="D34" s="19">
        <v>0.66</v>
      </c>
      <c r="E34" s="19">
        <v>0.5</v>
      </c>
      <c r="F34" s="20">
        <v>0.48</v>
      </c>
      <c r="G34" s="21">
        <f t="shared" si="0"/>
        <v>-2.0000000000000018E-2</v>
      </c>
      <c r="H34" s="22">
        <v>0.12342468768917506</v>
      </c>
    </row>
    <row r="35" spans="1:8" s="11" customFormat="1" ht="12" x14ac:dyDescent="0.2">
      <c r="A35" s="18">
        <v>210011</v>
      </c>
      <c r="B35" s="18" t="s">
        <v>28</v>
      </c>
      <c r="C35" s="19">
        <v>0.49</v>
      </c>
      <c r="D35" s="19">
        <v>0.68</v>
      </c>
      <c r="E35" s="19">
        <v>0.49</v>
      </c>
      <c r="F35" s="20">
        <v>0.49</v>
      </c>
      <c r="G35" s="21">
        <f t="shared" si="0"/>
        <v>0</v>
      </c>
      <c r="H35" s="22">
        <v>1.8412536648249059E-2</v>
      </c>
    </row>
    <row r="36" spans="1:8" s="11" customFormat="1" ht="12" x14ac:dyDescent="0.2">
      <c r="A36" s="18">
        <v>210015</v>
      </c>
      <c r="B36" s="18" t="s">
        <v>20</v>
      </c>
      <c r="C36" s="19">
        <v>0.4</v>
      </c>
      <c r="D36" s="19">
        <v>0.72</v>
      </c>
      <c r="E36" s="19">
        <v>0.46</v>
      </c>
      <c r="F36" s="20">
        <v>0.5</v>
      </c>
      <c r="G36" s="21">
        <f t="shared" si="0"/>
        <v>3.999999999999998E-2</v>
      </c>
      <c r="H36" s="22">
        <v>1.5660345292373298E-2</v>
      </c>
    </row>
    <row r="37" spans="1:8" s="11" customFormat="1" ht="12" x14ac:dyDescent="0.2">
      <c r="A37" s="18">
        <v>210018</v>
      </c>
      <c r="B37" s="18" t="s">
        <v>37</v>
      </c>
      <c r="C37" s="19">
        <v>0.46</v>
      </c>
      <c r="D37" s="19">
        <v>0.68</v>
      </c>
      <c r="E37" s="19">
        <v>0.42</v>
      </c>
      <c r="F37" s="20">
        <v>0.51</v>
      </c>
      <c r="G37" s="21">
        <f t="shared" si="0"/>
        <v>9.0000000000000024E-2</v>
      </c>
      <c r="H37" s="22">
        <v>0.22316712032184363</v>
      </c>
    </row>
    <row r="38" spans="1:8" s="11" customFormat="1" ht="12" x14ac:dyDescent="0.2">
      <c r="A38" s="18">
        <v>210006</v>
      </c>
      <c r="B38" s="18" t="s">
        <v>34</v>
      </c>
      <c r="C38" s="19">
        <v>0.55000000000000004</v>
      </c>
      <c r="D38" s="19">
        <v>0.67</v>
      </c>
      <c r="E38" s="19">
        <v>0.54</v>
      </c>
      <c r="F38" s="20">
        <v>0.52</v>
      </c>
      <c r="G38" s="21">
        <f t="shared" si="0"/>
        <v>-2.0000000000000018E-2</v>
      </c>
      <c r="H38" s="22">
        <v>7.1207743589167066E-2</v>
      </c>
    </row>
    <row r="39" spans="1:8" s="11" customFormat="1" ht="12" x14ac:dyDescent="0.2">
      <c r="A39" s="18">
        <v>210010</v>
      </c>
      <c r="B39" s="18" t="s">
        <v>10</v>
      </c>
      <c r="C39" s="19">
        <v>0.56999999999999995</v>
      </c>
      <c r="D39" s="19">
        <v>0.72</v>
      </c>
      <c r="E39" s="19">
        <v>0.7</v>
      </c>
      <c r="F39" s="20">
        <v>0.52</v>
      </c>
      <c r="G39" s="21">
        <f t="shared" si="0"/>
        <v>-0.17999999999999994</v>
      </c>
      <c r="H39" s="22">
        <v>0.28017526252661984</v>
      </c>
    </row>
    <row r="40" spans="1:8" s="11" customFormat="1" ht="12" x14ac:dyDescent="0.2">
      <c r="A40" s="18">
        <v>210065</v>
      </c>
      <c r="B40" s="18" t="s">
        <v>4</v>
      </c>
      <c r="C40" s="19"/>
      <c r="D40" s="19"/>
      <c r="E40" s="19">
        <v>0.49</v>
      </c>
      <c r="F40" s="20">
        <v>0.53</v>
      </c>
      <c r="G40" s="21">
        <f t="shared" si="0"/>
        <v>4.0000000000000036E-2</v>
      </c>
      <c r="H40" s="22">
        <v>9.9484241796735137E-2</v>
      </c>
    </row>
    <row r="41" spans="1:8" s="11" customFormat="1" ht="12" x14ac:dyDescent="0.2">
      <c r="A41" s="18">
        <v>210004</v>
      </c>
      <c r="B41" s="18" t="s">
        <v>6</v>
      </c>
      <c r="C41" s="19">
        <v>0.39</v>
      </c>
      <c r="D41" s="19">
        <v>0.79</v>
      </c>
      <c r="E41" s="19">
        <v>0.61</v>
      </c>
      <c r="F41" s="20">
        <v>0.55000000000000004</v>
      </c>
      <c r="G41" s="21">
        <f t="shared" si="0"/>
        <v>-5.9999999999999942E-2</v>
      </c>
      <c r="H41" s="22">
        <v>2.1175756265309043E-2</v>
      </c>
    </row>
    <row r="42" spans="1:8" s="11" customFormat="1" ht="12" x14ac:dyDescent="0.2">
      <c r="A42" s="18">
        <v>210063</v>
      </c>
      <c r="B42" s="18" t="s">
        <v>11</v>
      </c>
      <c r="C42" s="19">
        <v>0.44</v>
      </c>
      <c r="D42" s="19">
        <v>0.74</v>
      </c>
      <c r="E42" s="19">
        <v>0.56000000000000005</v>
      </c>
      <c r="F42" s="20">
        <v>0.55000000000000004</v>
      </c>
      <c r="G42" s="21">
        <f t="shared" si="0"/>
        <v>-1.0000000000000009E-2</v>
      </c>
      <c r="H42" s="22">
        <v>1.3483251838830968E-2</v>
      </c>
    </row>
    <row r="43" spans="1:8" s="11" customFormat="1" ht="12" x14ac:dyDescent="0.2">
      <c r="A43" s="18">
        <v>210056</v>
      </c>
      <c r="B43" s="18" t="s">
        <v>9</v>
      </c>
      <c r="C43" s="19">
        <v>0.34</v>
      </c>
      <c r="D43" s="19">
        <v>0.69</v>
      </c>
      <c r="E43" s="19">
        <v>0.48</v>
      </c>
      <c r="F43" s="20">
        <v>0.56000000000000005</v>
      </c>
      <c r="G43" s="21">
        <f t="shared" si="0"/>
        <v>8.0000000000000071E-2</v>
      </c>
      <c r="H43" s="22">
        <v>3.1864977635042709E-2</v>
      </c>
    </row>
    <row r="44" spans="1:8" s="11" customFormat="1" ht="12" x14ac:dyDescent="0.2">
      <c r="A44" s="18">
        <v>210029</v>
      </c>
      <c r="B44" s="18" t="s">
        <v>16</v>
      </c>
      <c r="C44" s="19">
        <v>0.42</v>
      </c>
      <c r="D44" s="19">
        <v>0.73</v>
      </c>
      <c r="E44" s="19">
        <v>0.51</v>
      </c>
      <c r="F44" s="20">
        <v>0.57999999999999996</v>
      </c>
      <c r="G44" s="21">
        <f t="shared" si="0"/>
        <v>6.9999999999999951E-2</v>
      </c>
      <c r="H44" s="22">
        <v>1.4175857823593577E-2</v>
      </c>
    </row>
    <row r="45" spans="1:8" s="11" customFormat="1" ht="12" x14ac:dyDescent="0.2">
      <c r="A45" s="18">
        <v>210039</v>
      </c>
      <c r="B45" s="18" t="s">
        <v>40</v>
      </c>
      <c r="C45" s="19">
        <v>0.65</v>
      </c>
      <c r="D45" s="19">
        <v>0.68</v>
      </c>
      <c r="E45" s="19">
        <v>0.56000000000000005</v>
      </c>
      <c r="F45" s="20">
        <v>0.6</v>
      </c>
      <c r="G45" s="21">
        <f t="shared" si="0"/>
        <v>3.9999999999999925E-2</v>
      </c>
      <c r="H45" s="22">
        <v>5.3441150721554379E-2</v>
      </c>
    </row>
    <row r="46" spans="1:8" s="11" customFormat="1" ht="12" x14ac:dyDescent="0.2">
      <c r="A46" s="18">
        <v>210028</v>
      </c>
      <c r="B46" s="18" t="s">
        <v>8</v>
      </c>
      <c r="C46" s="19">
        <v>0.53</v>
      </c>
      <c r="D46" s="19">
        <v>0.82</v>
      </c>
      <c r="E46" s="19">
        <v>0.69</v>
      </c>
      <c r="F46" s="20">
        <v>0.65</v>
      </c>
      <c r="G46" s="21">
        <f t="shared" si="0"/>
        <v>-3.9999999999999925E-2</v>
      </c>
      <c r="H46" s="22">
        <v>0.15734852206393252</v>
      </c>
    </row>
    <row r="47" spans="1:8" s="11" customFormat="1" ht="12" x14ac:dyDescent="0.2">
      <c r="A47" s="18">
        <v>210017</v>
      </c>
      <c r="B47" s="18" t="s">
        <v>13</v>
      </c>
      <c r="C47" s="19">
        <v>0.57999999999999996</v>
      </c>
      <c r="D47" s="19">
        <v>0.67</v>
      </c>
      <c r="E47" s="19">
        <v>0.69</v>
      </c>
      <c r="F47" s="20">
        <v>0.72</v>
      </c>
      <c r="G47" s="21">
        <f t="shared" si="0"/>
        <v>3.0000000000000027E-2</v>
      </c>
      <c r="H47" s="22">
        <v>0.20235998098593519</v>
      </c>
    </row>
    <row r="48" spans="1:8" s="11" customFormat="1" ht="12" x14ac:dyDescent="0.2">
      <c r="A48" s="18">
        <v>210038</v>
      </c>
      <c r="B48" s="18" t="s">
        <v>5</v>
      </c>
      <c r="C48" s="19">
        <v>0.36</v>
      </c>
      <c r="D48" s="19">
        <v>0.98</v>
      </c>
      <c r="E48" s="19">
        <v>0.69</v>
      </c>
      <c r="F48" s="20">
        <v>0.79</v>
      </c>
      <c r="G48" s="21">
        <f t="shared" si="0"/>
        <v>0.10000000000000009</v>
      </c>
      <c r="H48" s="22">
        <v>8.8827108056392171E-2</v>
      </c>
    </row>
    <row r="49" spans="1:8" s="11" customFormat="1" ht="12" x14ac:dyDescent="0.2">
      <c r="A49" s="18">
        <v>210060</v>
      </c>
      <c r="B49" s="18" t="s">
        <v>23</v>
      </c>
      <c r="C49" s="19">
        <v>0.83</v>
      </c>
      <c r="D49" s="19">
        <v>0.97</v>
      </c>
      <c r="E49" s="19">
        <v>0.87</v>
      </c>
      <c r="F49" s="20">
        <v>0.88</v>
      </c>
      <c r="G49" s="21">
        <f t="shared" si="0"/>
        <v>1.0000000000000009E-2</v>
      </c>
      <c r="H49" s="22">
        <v>5.6070923808300144E-2</v>
      </c>
    </row>
    <row r="50" spans="1:8" s="11" customFormat="1" ht="7.5" customHeight="1" x14ac:dyDescent="0.2">
      <c r="H50" s="10"/>
    </row>
    <row r="51" spans="1:8" s="11" customFormat="1" ht="11.25" customHeight="1" x14ac:dyDescent="0.2">
      <c r="G51" s="11" t="s">
        <v>52</v>
      </c>
      <c r="H51" s="10">
        <v>4.1262483540003843E-2</v>
      </c>
    </row>
  </sheetData>
  <autoFilter ref="A2:H2">
    <sortState ref="A3:H50">
      <sortCondition ref="F2"/>
    </sortState>
  </autoFilter>
  <mergeCells count="1">
    <mergeCell ref="A1:E1"/>
  </mergeCells>
  <printOptions horizontalCentered="1"/>
  <pageMargins left="0" right="0" top="0" bottom="0" header="0.5" footer="0.5"/>
  <pageSetup scale="9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C627D7-1AFB-4E48-9A4A-303C37A0EC19}"/>
</file>

<file path=customXml/itemProps2.xml><?xml version="1.0" encoding="utf-8"?>
<ds:datastoreItem xmlns:ds="http://schemas.openxmlformats.org/officeDocument/2006/customXml" ds:itemID="{1E13D3C3-57EA-4808-BBC1-A9560B127E20}"/>
</file>

<file path=customXml/itemProps3.xml><?xml version="1.0" encoding="utf-8"?>
<ds:datastoreItem xmlns:ds="http://schemas.openxmlformats.org/officeDocument/2006/customXml" ds:itemID="{52983ADA-615D-4252-B0A2-E1576E47E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RY 2017 MHAC w PC</vt:lpstr>
      <vt:lpstr>RY19 Base Scores</vt:lpstr>
      <vt:lpstr>'RY19 Base Scores'!Print_Area</vt:lpstr>
      <vt:lpstr>'RY19 Base Scores'!Print_Titles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Laura Mandel</cp:lastModifiedBy>
  <cp:lastPrinted>2017-02-14T17:16:14Z</cp:lastPrinted>
  <dcterms:created xsi:type="dcterms:W3CDTF">2017-02-09T20:02:32Z</dcterms:created>
  <dcterms:modified xsi:type="dcterms:W3CDTF">2017-02-14T21:33:38Z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