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kteague\Desktop\Rate Model\FY23\Model Input\"/>
    </mc:Choice>
  </mc:AlternateContent>
  <xr:revisionPtr revIDLastSave="0" documentId="13_ncr:1_{A90CC6F7-6A35-4D59-893A-1684461ED723}" xr6:coauthVersionLast="47" xr6:coauthVersionMax="47" xr10:uidLastSave="{00000000-0000-0000-0000-000000000000}"/>
  <bookViews>
    <workbookView xWindow="3510" yWindow="3510" windowWidth="16890" windowHeight="108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D54" i="1"/>
  <c r="D53" i="1"/>
  <c r="D55" i="1"/>
  <c r="C56" i="1"/>
  <c r="E7" i="1"/>
  <c r="D15" i="1" l="1"/>
  <c r="D8" i="1" l="1"/>
  <c r="D9" i="1"/>
  <c r="D10" i="1"/>
  <c r="D11" i="1"/>
  <c r="D12" i="1"/>
  <c r="D13" i="1"/>
  <c r="D14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7" i="1"/>
  <c r="D56" i="1" l="1"/>
  <c r="D6" i="1"/>
</calcChain>
</file>

<file path=xl/sharedStrings.xml><?xml version="1.0" encoding="utf-8"?>
<sst xmlns="http://schemas.openxmlformats.org/spreadsheetml/2006/main" count="109" uniqueCount="109">
  <si>
    <t>Hospital Employees Retraining Fund</t>
  </si>
  <si>
    <t>Hospital ID #</t>
  </si>
  <si>
    <t>Hospital Name</t>
  </si>
  <si>
    <t>H210001</t>
  </si>
  <si>
    <t>Meritus Medical Center, Inc.</t>
  </si>
  <si>
    <t>H210003</t>
  </si>
  <si>
    <t>Prince Georges Hospital Center</t>
  </si>
  <si>
    <t>H210004 H210065</t>
  </si>
  <si>
    <t xml:space="preserve">Holy Cross Health </t>
  </si>
  <si>
    <t>H210005</t>
  </si>
  <si>
    <t>Frederick Health Hospital</t>
  </si>
  <si>
    <t>H210006</t>
  </si>
  <si>
    <t>Harford Memorial Hospital</t>
  </si>
  <si>
    <t>Mercy Medical Center</t>
  </si>
  <si>
    <t>H210009</t>
  </si>
  <si>
    <t>The Johns Hopkins Hospital</t>
  </si>
  <si>
    <t>H210010</t>
  </si>
  <si>
    <t>Shore Medical Center - Dorchester</t>
  </si>
  <si>
    <t>H210011</t>
  </si>
  <si>
    <t>Saint Agnes Hospital</t>
  </si>
  <si>
    <t>H210012</t>
  </si>
  <si>
    <t>Sinai Hospital of Baltimore</t>
  </si>
  <si>
    <t>H210013</t>
  </si>
  <si>
    <t>Grace Medical Center</t>
  </si>
  <si>
    <t>H210015</t>
  </si>
  <si>
    <t>MedStar Franklin Square Medical Center</t>
  </si>
  <si>
    <t>H210016</t>
  </si>
  <si>
    <t>Adventist HeatlhCare d/b/a White Oak Medical Center</t>
  </si>
  <si>
    <t>H210017</t>
  </si>
  <si>
    <t>Garrett Regional Medical Center</t>
  </si>
  <si>
    <t>H210018</t>
  </si>
  <si>
    <t>MedStar Montgomery Medical Center</t>
  </si>
  <si>
    <t>H210022</t>
  </si>
  <si>
    <t>Suburban Hospital</t>
  </si>
  <si>
    <t>H210023</t>
  </si>
  <si>
    <t>Anne Arundel Medical Center</t>
  </si>
  <si>
    <t>H210024</t>
  </si>
  <si>
    <t>MedStar Union Memorial Hospital</t>
  </si>
  <si>
    <t>H210027</t>
  </si>
  <si>
    <t>UPMC Western Maryland Corporation</t>
  </si>
  <si>
    <t>H210028</t>
  </si>
  <si>
    <t>MedStar St. Mary's Hospital</t>
  </si>
  <si>
    <t>H210029</t>
  </si>
  <si>
    <t>Johns Hopkins Bayview Medical Center</t>
  </si>
  <si>
    <t>H210030</t>
  </si>
  <si>
    <t>Shore Medical Center - Chester River</t>
  </si>
  <si>
    <t>H210032</t>
  </si>
  <si>
    <t>ChristianaCare - Union Hospital</t>
  </si>
  <si>
    <t>H210033</t>
  </si>
  <si>
    <t>Carroll Hospital Center</t>
  </si>
  <si>
    <t>H210034</t>
  </si>
  <si>
    <t>MedStar Harbor Hospital</t>
  </si>
  <si>
    <t>H210035</t>
  </si>
  <si>
    <t>Charles Regional Medical Center</t>
  </si>
  <si>
    <t>H210037</t>
  </si>
  <si>
    <t>Shore Medical Center - Easton</t>
  </si>
  <si>
    <t>H210038</t>
  </si>
  <si>
    <t>University of Maryland Midtown Campus</t>
  </si>
  <si>
    <t>H210039</t>
  </si>
  <si>
    <t>CalverthHealth Medical Center</t>
  </si>
  <si>
    <t>H210040</t>
  </si>
  <si>
    <t>Northwest Hospital Center</t>
  </si>
  <si>
    <t>H210043</t>
  </si>
  <si>
    <t>Baltimore Washington Medical Center</t>
  </si>
  <si>
    <t>H210044</t>
  </si>
  <si>
    <t>Greater Baltimore Medical Center, Inc.</t>
  </si>
  <si>
    <t>H210048</t>
  </si>
  <si>
    <t>Howard County General Hospital</t>
  </si>
  <si>
    <t>H210049</t>
  </si>
  <si>
    <t>Upper Chesapeake Medical Center</t>
  </si>
  <si>
    <t>H210051</t>
  </si>
  <si>
    <t>Doctors Community Hospital</t>
  </si>
  <si>
    <t>H210055</t>
  </si>
  <si>
    <t>Laurel Medical Center</t>
  </si>
  <si>
    <t>H210056</t>
  </si>
  <si>
    <t>MedStar Good Samaritan Hospital</t>
  </si>
  <si>
    <t>H210057</t>
  </si>
  <si>
    <t>Adventist HeatlhCare d/b/a Shady Grove Medical Center</t>
  </si>
  <si>
    <t>H210058</t>
  </si>
  <si>
    <t>UM Rehabilitation and Orthopedics Institute</t>
  </si>
  <si>
    <t>H210060</t>
  </si>
  <si>
    <t>Adventist HeatlhCare Fort Washington Medical Center</t>
  </si>
  <si>
    <t>H210061</t>
  </si>
  <si>
    <t>Atlantic General Hospital Corporation</t>
  </si>
  <si>
    <t>H210062</t>
  </si>
  <si>
    <t>MedStar Southern Maryland Hospital Center</t>
  </si>
  <si>
    <t>H210063</t>
  </si>
  <si>
    <t>St. Joseph Medical Center</t>
  </si>
  <si>
    <t>H210064</t>
  </si>
  <si>
    <t>Levindale Hebrew Geriatric Center &amp; Hospital</t>
  </si>
  <si>
    <t>H210333</t>
  </si>
  <si>
    <t>Bowie Health Center</t>
  </si>
  <si>
    <t>Total</t>
  </si>
  <si>
    <t>All Hospitals</t>
  </si>
  <si>
    <t>Basis of Payment:  Total Approved GBR Revenue times</t>
  </si>
  <si>
    <t>H210019 H210045</t>
  </si>
  <si>
    <t>Tidal Health PRMC and McCready</t>
  </si>
  <si>
    <t>H210002 H218992</t>
  </si>
  <si>
    <t>H210087</t>
  </si>
  <si>
    <t>H210088</t>
  </si>
  <si>
    <t>Germantown Emergency Center</t>
  </si>
  <si>
    <t>UM Queen Anne's Freestanding Emergency Center</t>
  </si>
  <si>
    <t>H210008</t>
  </si>
  <si>
    <t>University of Maryland Medical Center and Shock Trauma</t>
  </si>
  <si>
    <t>For Fiscal Year 2023</t>
  </si>
  <si>
    <t>Payment Due July 1, 2022</t>
  </si>
  <si>
    <t>This is actual approved revenue for FY2022</t>
  </si>
  <si>
    <t>GBR Approved Revenue FYE June 30, 2022</t>
  </si>
  <si>
    <t>Payment Due on July 1,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</si>
</sst>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0%"/>
    <numFmt numFmtId="165" formatCode="&quot;$&quot;#,##0"/>
    <numFmt numFmtId="166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 wrapText="1"/>
    </xf>
    <xf numFmtId="164" fontId="0" fillId="0" borderId="0" xfId="1" applyNumberFormat="1" applyFont="1"/>
    <xf numFmtId="0" fontId="0" fillId="0" borderId="0" xfId="0" applyNumberFormat="1"/>
    <xf numFmtId="165" fontId="0" fillId="0" borderId="0" xfId="0" applyNumberFormat="1"/>
    <xf numFmtId="165" fontId="0" fillId="0" borderId="0" xfId="0" applyNumberFormat="1" applyAlignment="1">
      <alignment horizont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165" fontId="4" fillId="0" borderId="0" xfId="0" applyNumberFormat="1" applyFont="1" applyAlignment="1">
      <alignment horizontal="center" wrapText="1"/>
    </xf>
    <xf numFmtId="166" fontId="0" fillId="0" borderId="0" xfId="2" applyNumberFormat="1" applyFont="1"/>
    <xf numFmtId="166" fontId="0" fillId="0" borderId="0" xfId="0" applyNumberFormat="1"/>
    <xf numFmtId="165" fontId="0" fillId="0" borderId="7" xfId="0" applyNumberFormat="1" applyFont="1" applyBorder="1"/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8"/>
  <sheetViews>
    <sheetView tabSelected="1" zoomScaleNormal="100" workbookViewId="0">
      <selection activeCell="D1" sqref="D1"/>
    </sheetView>
  </sheetViews>
  <sheetFormatPr defaultRowHeight="15" x14ac:dyDescent="0.25"/>
  <cols>
    <col min="1" max="1" width="17.140625" customWidth="1"/>
    <col min="2" max="2" width="52.7109375" bestFit="1" customWidth="1"/>
    <col min="3" max="3" width="22" customWidth="1"/>
    <col min="4" max="4" width="14.85546875" customWidth="1"/>
    <col min="5" max="5" width="9.85546875" customWidth="1"/>
    <col min="6" max="6" width="15.42578125" bestFit="1" customWidth="1"/>
    <col min="7" max="7" width="14.42578125" bestFit="1" customWidth="1"/>
    <col min="8" max="8" width="11.42578125" bestFit="1" customWidth="1"/>
  </cols>
  <sheetData>
    <row r="1" spans="1:7" ht="27" thickBot="1" x14ac:dyDescent="0.45">
      <c r="A1" s="2" t="s">
        <v>0</v>
      </c>
    </row>
    <row r="2" spans="1:7" ht="21" x14ac:dyDescent="0.35">
      <c r="A2" s="1" t="s">
        <v>104</v>
      </c>
      <c r="C2" s="8" t="s">
        <v>106</v>
      </c>
      <c r="D2" s="9"/>
      <c r="E2" s="10"/>
    </row>
    <row r="3" spans="1:7" ht="21.75" thickBot="1" x14ac:dyDescent="0.4">
      <c r="A3" s="1" t="s">
        <v>105</v>
      </c>
      <c r="C3" s="11"/>
      <c r="D3" s="12"/>
      <c r="E3" s="13"/>
    </row>
    <row r="4" spans="1:7" x14ac:dyDescent="0.25">
      <c r="A4" t="s">
        <v>94</v>
      </c>
      <c r="D4" s="4">
        <v>6.0000000000000002E-5</v>
      </c>
    </row>
    <row r="5" spans="1:7" ht="45" x14ac:dyDescent="0.25">
      <c r="A5" t="s">
        <v>1</v>
      </c>
      <c r="B5" t="s">
        <v>2</v>
      </c>
      <c r="C5" s="3" t="s">
        <v>107</v>
      </c>
      <c r="D5" s="3" t="s">
        <v>108</v>
      </c>
    </row>
    <row r="6" spans="1:7" x14ac:dyDescent="0.25">
      <c r="A6" t="s">
        <v>92</v>
      </c>
      <c r="B6" t="s">
        <v>93</v>
      </c>
      <c r="C6" s="14">
        <f>SUM(C7:C55)</f>
        <v>19638102984.448395</v>
      </c>
      <c r="D6" s="7">
        <f>SUM(D7:D55)</f>
        <v>1178286.1790669041</v>
      </c>
    </row>
    <row r="7" spans="1:7" x14ac:dyDescent="0.25">
      <c r="A7" t="s">
        <v>3</v>
      </c>
      <c r="B7" s="5" t="s">
        <v>4</v>
      </c>
      <c r="C7" s="6">
        <v>431209422.44350696</v>
      </c>
      <c r="D7" s="6">
        <f>+C7*$D$4</f>
        <v>25872.56534661042</v>
      </c>
      <c r="E7">
        <f>1</f>
        <v>1</v>
      </c>
      <c r="F7" s="15"/>
    </row>
    <row r="8" spans="1:7" x14ac:dyDescent="0.25">
      <c r="A8" t="s">
        <v>97</v>
      </c>
      <c r="B8" s="5" t="s">
        <v>103</v>
      </c>
      <c r="C8" s="6">
        <v>2060957365.7017431</v>
      </c>
      <c r="D8" s="6">
        <f t="shared" ref="D8:D54" si="0">+C8*$D$4</f>
        <v>123657.44194210459</v>
      </c>
      <c r="E8">
        <v>2</v>
      </c>
      <c r="F8" s="15"/>
      <c r="G8" s="16"/>
    </row>
    <row r="9" spans="1:7" x14ac:dyDescent="0.25">
      <c r="A9" t="s">
        <v>5</v>
      </c>
      <c r="B9" s="5" t="s">
        <v>6</v>
      </c>
      <c r="C9" s="6">
        <v>386577708.77021325</v>
      </c>
      <c r="D9" s="6">
        <f t="shared" si="0"/>
        <v>23194.662526212796</v>
      </c>
      <c r="E9">
        <v>3</v>
      </c>
      <c r="F9" s="15"/>
    </row>
    <row r="10" spans="1:7" x14ac:dyDescent="0.25">
      <c r="A10" t="s">
        <v>7</v>
      </c>
      <c r="B10" s="5" t="s">
        <v>8</v>
      </c>
      <c r="C10" s="6">
        <v>710595412.94889617</v>
      </c>
      <c r="D10" s="6">
        <f t="shared" si="0"/>
        <v>42635.72477693377</v>
      </c>
      <c r="E10">
        <v>4</v>
      </c>
      <c r="F10" s="15"/>
    </row>
    <row r="11" spans="1:7" x14ac:dyDescent="0.25">
      <c r="A11" t="s">
        <v>9</v>
      </c>
      <c r="B11" s="5" t="s">
        <v>10</v>
      </c>
      <c r="C11" s="6">
        <v>402623839.06794077</v>
      </c>
      <c r="D11" s="6">
        <f t="shared" si="0"/>
        <v>24157.430344076445</v>
      </c>
      <c r="E11">
        <v>5</v>
      </c>
      <c r="F11" s="15"/>
    </row>
    <row r="12" spans="1:7" x14ac:dyDescent="0.25">
      <c r="A12" t="s">
        <v>11</v>
      </c>
      <c r="B12" s="5" t="s">
        <v>12</v>
      </c>
      <c r="C12" s="6">
        <v>122560334.91689779</v>
      </c>
      <c r="D12" s="6">
        <f t="shared" si="0"/>
        <v>7353.6200950138673</v>
      </c>
      <c r="E12">
        <v>6</v>
      </c>
      <c r="F12" s="15"/>
    </row>
    <row r="13" spans="1:7" x14ac:dyDescent="0.25">
      <c r="A13" t="s">
        <v>102</v>
      </c>
      <c r="B13" s="5" t="s">
        <v>13</v>
      </c>
      <c r="C13" s="6">
        <v>629965776.53962767</v>
      </c>
      <c r="D13" s="6">
        <f t="shared" si="0"/>
        <v>37797.946592377659</v>
      </c>
      <c r="E13">
        <v>8</v>
      </c>
      <c r="F13" s="15"/>
    </row>
    <row r="14" spans="1:7" x14ac:dyDescent="0.25">
      <c r="A14" t="s">
        <v>14</v>
      </c>
      <c r="B14" s="5" t="s">
        <v>15</v>
      </c>
      <c r="C14" s="6">
        <v>2831516517.7196541</v>
      </c>
      <c r="D14" s="6">
        <f t="shared" si="0"/>
        <v>169890.99106317924</v>
      </c>
      <c r="E14">
        <v>9</v>
      </c>
      <c r="F14" s="15"/>
    </row>
    <row r="15" spans="1:7" x14ac:dyDescent="0.25">
      <c r="A15" t="s">
        <v>16</v>
      </c>
      <c r="B15" s="5" t="s">
        <v>17</v>
      </c>
      <c r="C15" s="6">
        <v>32773953.731294602</v>
      </c>
      <c r="D15" s="6">
        <f>+C15*$D$4</f>
        <v>1966.4372238776762</v>
      </c>
      <c r="E15">
        <v>10</v>
      </c>
      <c r="F15" s="15"/>
    </row>
    <row r="16" spans="1:7" x14ac:dyDescent="0.25">
      <c r="A16" t="s">
        <v>18</v>
      </c>
      <c r="B16" s="5" t="s">
        <v>19</v>
      </c>
      <c r="C16" s="6">
        <v>488822811.83338016</v>
      </c>
      <c r="D16" s="6">
        <f t="shared" si="0"/>
        <v>29329.368710002811</v>
      </c>
      <c r="E16">
        <v>11</v>
      </c>
      <c r="F16" s="15"/>
    </row>
    <row r="17" spans="1:6" x14ac:dyDescent="0.25">
      <c r="A17" t="s">
        <v>20</v>
      </c>
      <c r="B17" s="5" t="s">
        <v>21</v>
      </c>
      <c r="C17" s="6">
        <v>941966694.78104508</v>
      </c>
      <c r="D17" s="6">
        <f t="shared" si="0"/>
        <v>56518.001686862706</v>
      </c>
      <c r="E17">
        <v>12</v>
      </c>
      <c r="F17" s="15"/>
    </row>
    <row r="18" spans="1:6" x14ac:dyDescent="0.25">
      <c r="A18" t="s">
        <v>22</v>
      </c>
      <c r="B18" s="5" t="s">
        <v>23</v>
      </c>
      <c r="C18" s="6">
        <v>35530921.087745585</v>
      </c>
      <c r="D18" s="6">
        <f t="shared" si="0"/>
        <v>2131.855265264735</v>
      </c>
      <c r="E18">
        <v>13</v>
      </c>
      <c r="F18" s="15"/>
    </row>
    <row r="19" spans="1:6" x14ac:dyDescent="0.25">
      <c r="A19" t="s">
        <v>24</v>
      </c>
      <c r="B19" s="5" t="s">
        <v>25</v>
      </c>
      <c r="C19" s="6">
        <v>607096355.77047205</v>
      </c>
      <c r="D19" s="6">
        <f t="shared" si="0"/>
        <v>36425.781346228323</v>
      </c>
      <c r="E19">
        <v>15</v>
      </c>
      <c r="F19" s="15"/>
    </row>
    <row r="20" spans="1:6" x14ac:dyDescent="0.25">
      <c r="A20" t="s">
        <v>26</v>
      </c>
      <c r="B20" s="5" t="s">
        <v>27</v>
      </c>
      <c r="C20" s="6">
        <v>341888986.23255771</v>
      </c>
      <c r="D20" s="6">
        <f t="shared" si="0"/>
        <v>20513.339173953464</v>
      </c>
      <c r="E20">
        <v>16</v>
      </c>
      <c r="F20" s="15"/>
    </row>
    <row r="21" spans="1:6" x14ac:dyDescent="0.25">
      <c r="A21" t="s">
        <v>28</v>
      </c>
      <c r="B21" s="5" t="s">
        <v>29</v>
      </c>
      <c r="C21" s="6">
        <v>72888176.097043395</v>
      </c>
      <c r="D21" s="6">
        <f t="shared" si="0"/>
        <v>4373.2905658226036</v>
      </c>
      <c r="E21">
        <v>17</v>
      </c>
      <c r="F21" s="15"/>
    </row>
    <row r="22" spans="1:6" x14ac:dyDescent="0.25">
      <c r="A22" t="s">
        <v>30</v>
      </c>
      <c r="B22" s="5" t="s">
        <v>31</v>
      </c>
      <c r="C22" s="6">
        <v>192441018.69693685</v>
      </c>
      <c r="D22" s="6">
        <f t="shared" si="0"/>
        <v>11546.461121816212</v>
      </c>
      <c r="E22">
        <v>18</v>
      </c>
      <c r="F22" s="15"/>
    </row>
    <row r="23" spans="1:6" x14ac:dyDescent="0.25">
      <c r="A23" t="s">
        <v>95</v>
      </c>
      <c r="B23" s="5" t="s">
        <v>96</v>
      </c>
      <c r="C23" s="6">
        <v>524503583.47167063</v>
      </c>
      <c r="D23" s="6">
        <f t="shared" si="0"/>
        <v>31470.215008300238</v>
      </c>
      <c r="E23">
        <v>19</v>
      </c>
      <c r="F23" s="15"/>
    </row>
    <row r="24" spans="1:6" x14ac:dyDescent="0.25">
      <c r="A24" t="s">
        <v>32</v>
      </c>
      <c r="B24" s="5" t="s">
        <v>33</v>
      </c>
      <c r="C24" s="6">
        <v>392560948.45470959</v>
      </c>
      <c r="D24" s="6">
        <f t="shared" si="0"/>
        <v>23553.656907282577</v>
      </c>
      <c r="E24">
        <v>22</v>
      </c>
      <c r="F24" s="15"/>
    </row>
    <row r="25" spans="1:6" x14ac:dyDescent="0.25">
      <c r="A25" t="s">
        <v>34</v>
      </c>
      <c r="B25" s="5" t="s">
        <v>35</v>
      </c>
      <c r="C25" s="6">
        <v>724666206.38108587</v>
      </c>
      <c r="D25" s="6">
        <f t="shared" si="0"/>
        <v>43479.972382865155</v>
      </c>
      <c r="E25">
        <v>23</v>
      </c>
      <c r="F25" s="15"/>
    </row>
    <row r="26" spans="1:6" x14ac:dyDescent="0.25">
      <c r="A26" t="s">
        <v>36</v>
      </c>
      <c r="B26" s="5" t="s">
        <v>37</v>
      </c>
      <c r="C26" s="6">
        <v>441077573.98653698</v>
      </c>
      <c r="D26" s="6">
        <f t="shared" si="0"/>
        <v>26464.654439192218</v>
      </c>
      <c r="E26">
        <v>24</v>
      </c>
      <c r="F26" s="15"/>
    </row>
    <row r="27" spans="1:6" x14ac:dyDescent="0.25">
      <c r="A27" t="s">
        <v>38</v>
      </c>
      <c r="B27" s="5" t="s">
        <v>39</v>
      </c>
      <c r="C27" s="6">
        <v>363268629.37450039</v>
      </c>
      <c r="D27" s="6">
        <f t="shared" si="0"/>
        <v>21796.117762470025</v>
      </c>
      <c r="E27">
        <v>27</v>
      </c>
      <c r="F27" s="15"/>
    </row>
    <row r="28" spans="1:6" x14ac:dyDescent="0.25">
      <c r="A28" t="s">
        <v>40</v>
      </c>
      <c r="B28" s="5" t="s">
        <v>41</v>
      </c>
      <c r="C28" s="6">
        <v>204121124.82244813</v>
      </c>
      <c r="D28" s="6">
        <f t="shared" si="0"/>
        <v>12247.267489346888</v>
      </c>
      <c r="E28">
        <v>28</v>
      </c>
      <c r="F28" s="15"/>
    </row>
    <row r="29" spans="1:6" x14ac:dyDescent="0.25">
      <c r="A29" t="s">
        <v>42</v>
      </c>
      <c r="B29" s="5" t="s">
        <v>43</v>
      </c>
      <c r="C29" s="6">
        <v>777519958.93909526</v>
      </c>
      <c r="D29" s="6">
        <f t="shared" si="0"/>
        <v>46651.197536345717</v>
      </c>
      <c r="E29">
        <v>29</v>
      </c>
      <c r="F29" s="15"/>
    </row>
    <row r="30" spans="1:6" x14ac:dyDescent="0.25">
      <c r="A30" t="s">
        <v>44</v>
      </c>
      <c r="B30" s="5" t="s">
        <v>45</v>
      </c>
      <c r="C30" s="6">
        <v>59832392.409770861</v>
      </c>
      <c r="D30" s="6">
        <f t="shared" si="0"/>
        <v>3589.9435445862518</v>
      </c>
      <c r="E30">
        <v>30</v>
      </c>
      <c r="F30" s="15"/>
    </row>
    <row r="31" spans="1:6" x14ac:dyDescent="0.25">
      <c r="A31" t="s">
        <v>46</v>
      </c>
      <c r="B31" s="5" t="s">
        <v>47</v>
      </c>
      <c r="C31" s="6">
        <v>180779320.92724699</v>
      </c>
      <c r="D31" s="6">
        <f t="shared" si="0"/>
        <v>10846.759255634819</v>
      </c>
      <c r="E31">
        <v>32</v>
      </c>
      <c r="F31" s="15"/>
    </row>
    <row r="32" spans="1:6" x14ac:dyDescent="0.25">
      <c r="A32" t="s">
        <v>48</v>
      </c>
      <c r="B32" s="5" t="s">
        <v>49</v>
      </c>
      <c r="C32" s="6">
        <v>259105034.14472955</v>
      </c>
      <c r="D32" s="6">
        <f t="shared" si="0"/>
        <v>15546.302048683774</v>
      </c>
      <c r="E32">
        <v>33</v>
      </c>
      <c r="F32" s="15"/>
    </row>
    <row r="33" spans="1:6" x14ac:dyDescent="0.25">
      <c r="A33" t="s">
        <v>50</v>
      </c>
      <c r="B33" s="5" t="s">
        <v>51</v>
      </c>
      <c r="C33" s="6">
        <v>201903636.31319645</v>
      </c>
      <c r="D33" s="6">
        <f t="shared" si="0"/>
        <v>12114.218178791787</v>
      </c>
      <c r="E33">
        <v>34</v>
      </c>
      <c r="F33" s="15"/>
    </row>
    <row r="34" spans="1:6" x14ac:dyDescent="0.25">
      <c r="A34" t="s">
        <v>52</v>
      </c>
      <c r="B34" s="5" t="s">
        <v>53</v>
      </c>
      <c r="C34" s="6">
        <v>175833741.17887855</v>
      </c>
      <c r="D34" s="6">
        <f t="shared" si="0"/>
        <v>10550.024470732713</v>
      </c>
      <c r="E34">
        <v>35</v>
      </c>
      <c r="F34" s="15"/>
    </row>
    <row r="35" spans="1:6" x14ac:dyDescent="0.25">
      <c r="A35" t="s">
        <v>54</v>
      </c>
      <c r="B35" s="5" t="s">
        <v>55</v>
      </c>
      <c r="C35" s="6">
        <v>276496034.88236427</v>
      </c>
      <c r="D35" s="6">
        <f t="shared" si="0"/>
        <v>16589.762092941855</v>
      </c>
      <c r="E35">
        <v>37</v>
      </c>
      <c r="F35" s="15"/>
    </row>
    <row r="36" spans="1:6" x14ac:dyDescent="0.25">
      <c r="A36" t="s">
        <v>56</v>
      </c>
      <c r="B36" s="5" t="s">
        <v>57</v>
      </c>
      <c r="C36" s="6">
        <v>245200016.67796016</v>
      </c>
      <c r="D36" s="6">
        <f t="shared" si="0"/>
        <v>14712.00100067761</v>
      </c>
      <c r="E36">
        <v>38</v>
      </c>
      <c r="F36" s="15"/>
    </row>
    <row r="37" spans="1:6" x14ac:dyDescent="0.25">
      <c r="A37" t="s">
        <v>58</v>
      </c>
      <c r="B37" s="5" t="s">
        <v>59</v>
      </c>
      <c r="C37" s="6">
        <v>170469380.62305537</v>
      </c>
      <c r="D37" s="6">
        <f t="shared" si="0"/>
        <v>10228.162837383323</v>
      </c>
      <c r="E37">
        <v>39</v>
      </c>
      <c r="F37" s="15"/>
    </row>
    <row r="38" spans="1:6" x14ac:dyDescent="0.25">
      <c r="A38" t="s">
        <v>60</v>
      </c>
      <c r="B38" s="5" t="s">
        <v>61</v>
      </c>
      <c r="C38" s="6">
        <v>302617180.78106773</v>
      </c>
      <c r="D38" s="6">
        <f t="shared" si="0"/>
        <v>18157.030846864065</v>
      </c>
      <c r="E38">
        <v>40</v>
      </c>
      <c r="F38" s="15"/>
    </row>
    <row r="39" spans="1:6" x14ac:dyDescent="0.25">
      <c r="A39" t="s">
        <v>62</v>
      </c>
      <c r="B39" s="5" t="s">
        <v>63</v>
      </c>
      <c r="C39" s="6">
        <v>514375163.1358068</v>
      </c>
      <c r="D39" s="6">
        <f t="shared" si="0"/>
        <v>30862.509788148407</v>
      </c>
      <c r="E39">
        <v>43</v>
      </c>
      <c r="F39" s="15"/>
    </row>
    <row r="40" spans="1:6" x14ac:dyDescent="0.25">
      <c r="A40" t="s">
        <v>64</v>
      </c>
      <c r="B40" s="5" t="s">
        <v>65</v>
      </c>
      <c r="C40" s="6">
        <v>500128303.88766456</v>
      </c>
      <c r="D40" s="6">
        <f t="shared" si="0"/>
        <v>30007.698233259875</v>
      </c>
      <c r="E40">
        <v>44</v>
      </c>
      <c r="F40" s="15"/>
    </row>
    <row r="41" spans="1:6" x14ac:dyDescent="0.25">
      <c r="A41" t="s">
        <v>66</v>
      </c>
      <c r="B41" s="5" t="s">
        <v>67</v>
      </c>
      <c r="C41" s="6">
        <v>346242423.28681731</v>
      </c>
      <c r="D41" s="6">
        <f t="shared" si="0"/>
        <v>20774.54539720904</v>
      </c>
      <c r="E41">
        <v>48</v>
      </c>
      <c r="F41" s="15"/>
    </row>
    <row r="42" spans="1:6" x14ac:dyDescent="0.25">
      <c r="A42" t="s">
        <v>68</v>
      </c>
      <c r="B42" s="5" t="s">
        <v>69</v>
      </c>
      <c r="C42" s="6">
        <v>364162457.71322781</v>
      </c>
      <c r="D42" s="6">
        <f t="shared" si="0"/>
        <v>21849.747462793668</v>
      </c>
      <c r="E42">
        <v>49</v>
      </c>
      <c r="F42" s="15"/>
    </row>
    <row r="43" spans="1:6" x14ac:dyDescent="0.25">
      <c r="A43" t="s">
        <v>70</v>
      </c>
      <c r="B43" s="5" t="s">
        <v>71</v>
      </c>
      <c r="C43" s="6">
        <v>299761343.54898012</v>
      </c>
      <c r="D43" s="6">
        <f t="shared" si="0"/>
        <v>17985.680612938806</v>
      </c>
      <c r="E43">
        <v>51</v>
      </c>
      <c r="F43" s="15"/>
    </row>
    <row r="44" spans="1:6" x14ac:dyDescent="0.25">
      <c r="A44" t="s">
        <v>72</v>
      </c>
      <c r="B44" s="5" t="s">
        <v>73</v>
      </c>
      <c r="C44" s="6">
        <v>39152484.862754405</v>
      </c>
      <c r="D44" s="6">
        <f t="shared" si="0"/>
        <v>2349.1490917652645</v>
      </c>
      <c r="E44">
        <v>55</v>
      </c>
      <c r="F44" s="15"/>
    </row>
    <row r="45" spans="1:6" x14ac:dyDescent="0.25">
      <c r="A45" t="s">
        <v>74</v>
      </c>
      <c r="B45" s="5" t="s">
        <v>75</v>
      </c>
      <c r="C45" s="6">
        <v>289532917.93949819</v>
      </c>
      <c r="D45" s="6">
        <f t="shared" si="0"/>
        <v>17371.97507636989</v>
      </c>
      <c r="E45">
        <v>2004</v>
      </c>
      <c r="F45" s="15"/>
    </row>
    <row r="46" spans="1:6" x14ac:dyDescent="0.25">
      <c r="A46" t="s">
        <v>76</v>
      </c>
      <c r="B46" s="5" t="s">
        <v>77</v>
      </c>
      <c r="C46" s="6">
        <v>508079855.51641399</v>
      </c>
      <c r="D46" s="6">
        <f t="shared" si="0"/>
        <v>30484.791330984841</v>
      </c>
      <c r="E46">
        <v>5050</v>
      </c>
      <c r="F46" s="15"/>
    </row>
    <row r="47" spans="1:6" x14ac:dyDescent="0.25">
      <c r="A47" t="s">
        <v>78</v>
      </c>
      <c r="B47" s="5" t="s">
        <v>79</v>
      </c>
      <c r="C47" s="6">
        <v>139482249.23185638</v>
      </c>
      <c r="D47" s="6">
        <f t="shared" si="0"/>
        <v>8368.9349539113828</v>
      </c>
      <c r="E47">
        <v>2001</v>
      </c>
      <c r="F47" s="15"/>
    </row>
    <row r="48" spans="1:6" x14ac:dyDescent="0.25">
      <c r="A48" t="s">
        <v>80</v>
      </c>
      <c r="B48" s="5" t="s">
        <v>81</v>
      </c>
      <c r="C48" s="6">
        <v>66303384.264720127</v>
      </c>
      <c r="D48" s="6">
        <f t="shared" si="0"/>
        <v>3978.2030558832075</v>
      </c>
      <c r="E48">
        <v>60</v>
      </c>
      <c r="F48" s="15"/>
    </row>
    <row r="49" spans="1:6" x14ac:dyDescent="0.25">
      <c r="A49" t="s">
        <v>82</v>
      </c>
      <c r="B49" s="5" t="s">
        <v>83</v>
      </c>
      <c r="C49" s="6">
        <v>125356335.46600054</v>
      </c>
      <c r="D49" s="6">
        <f t="shared" si="0"/>
        <v>7521.380127960033</v>
      </c>
      <c r="E49">
        <v>61</v>
      </c>
      <c r="F49" s="15"/>
    </row>
    <row r="50" spans="1:6" x14ac:dyDescent="0.25">
      <c r="A50" t="s">
        <v>84</v>
      </c>
      <c r="B50" s="5" t="s">
        <v>85</v>
      </c>
      <c r="C50" s="6">
        <v>299028271.36307389</v>
      </c>
      <c r="D50" s="6">
        <f t="shared" si="0"/>
        <v>17941.696281784432</v>
      </c>
      <c r="E50">
        <v>62</v>
      </c>
      <c r="F50" s="15"/>
    </row>
    <row r="51" spans="1:6" x14ac:dyDescent="0.25">
      <c r="A51" t="s">
        <v>86</v>
      </c>
      <c r="B51" s="5" t="s">
        <v>87</v>
      </c>
      <c r="C51" s="6">
        <v>434189475.8118636</v>
      </c>
      <c r="D51" s="6">
        <f t="shared" si="0"/>
        <v>26051.368548711816</v>
      </c>
      <c r="E51">
        <v>63</v>
      </c>
      <c r="F51" s="15"/>
    </row>
    <row r="52" spans="1:6" x14ac:dyDescent="0.25">
      <c r="A52" t="s">
        <v>88</v>
      </c>
      <c r="B52" s="5" t="s">
        <v>89</v>
      </c>
      <c r="C52" s="6">
        <v>75203693.419584766</v>
      </c>
      <c r="D52" s="6">
        <f t="shared" si="0"/>
        <v>4512.2216051750856</v>
      </c>
      <c r="E52">
        <v>5033</v>
      </c>
      <c r="F52" s="15"/>
    </row>
    <row r="53" spans="1:6" x14ac:dyDescent="0.25">
      <c r="A53" t="s">
        <v>90</v>
      </c>
      <c r="B53" s="5" t="s">
        <v>91</v>
      </c>
      <c r="C53" s="6">
        <v>22997345.750952695</v>
      </c>
      <c r="D53" s="6">
        <f t="shared" si="0"/>
        <v>1379.8407450571617</v>
      </c>
      <c r="E53">
        <v>333</v>
      </c>
      <c r="F53" s="15"/>
    </row>
    <row r="54" spans="1:6" x14ac:dyDescent="0.25">
      <c r="A54" t="s">
        <v>98</v>
      </c>
      <c r="B54" s="5" t="s">
        <v>100</v>
      </c>
      <c r="C54" s="6">
        <v>16636464.50530367</v>
      </c>
      <c r="D54" s="6">
        <f t="shared" si="0"/>
        <v>998.18787031822023</v>
      </c>
      <c r="E54">
        <v>87</v>
      </c>
      <c r="F54" s="15"/>
    </row>
    <row r="55" spans="1:6" x14ac:dyDescent="0.25">
      <c r="A55" t="s">
        <v>99</v>
      </c>
      <c r="B55" s="5" t="s">
        <v>101</v>
      </c>
      <c r="C55" s="6">
        <v>8100755.0365996985</v>
      </c>
      <c r="D55" s="17">
        <f>+C55*$D$4</f>
        <v>486.04530219598195</v>
      </c>
      <c r="E55">
        <v>88</v>
      </c>
      <c r="F55" s="15"/>
    </row>
    <row r="56" spans="1:6" x14ac:dyDescent="0.25">
      <c r="C56" s="6">
        <f>SUM(C7:C55)</f>
        <v>19638102984.448395</v>
      </c>
      <c r="D56" s="6">
        <f>SUM(D7:D55)</f>
        <v>1178286.1790669041</v>
      </c>
    </row>
    <row r="58" spans="1:6" x14ac:dyDescent="0.25">
      <c r="C58" s="6"/>
    </row>
  </sheetData>
  <pageMargins left="0.7" right="0.7" top="0.75" bottom="0" header="0.3" footer="0.3"/>
  <pageSetup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E1D96C9-DC09-4BDB-8840-0CEA27360918}"/>
</file>

<file path=customXml/itemProps2.xml><?xml version="1.0" encoding="utf-8"?>
<ds:datastoreItem xmlns:ds="http://schemas.openxmlformats.org/officeDocument/2006/customXml" ds:itemID="{9792F35A-B21B-4400-8664-5BE26BCEFE1F}"/>
</file>

<file path=customXml/itemProps3.xml><?xml version="1.0" encoding="utf-8"?>
<ds:datastoreItem xmlns:ds="http://schemas.openxmlformats.org/officeDocument/2006/customXml" ds:itemID="{0B9213F5-A98D-429E-BEF2-98560F00CD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Jerry Schmith</dc:creator>
  <cp:lastModifiedBy>Karen Teague</cp:lastModifiedBy>
  <cp:lastPrinted>2021-05-03T23:33:44Z</cp:lastPrinted>
  <dcterms:created xsi:type="dcterms:W3CDTF">2020-07-22T19:28:51Z</dcterms:created>
  <dcterms:modified xsi:type="dcterms:W3CDTF">2022-05-12T14:46:08Z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