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hurmann\Downloads\"/>
    </mc:Choice>
  </mc:AlternateContent>
  <xr:revisionPtr revIDLastSave="0" documentId="8_{903D5F22-41E5-46F1-917B-A17852CF5284}" xr6:coauthVersionLast="47" xr6:coauthVersionMax="47" xr10:uidLastSave="{00000000-0000-0000-0000-000000000000}"/>
  <bookViews>
    <workbookView xWindow="-38520" yWindow="-120" windowWidth="38640" windowHeight="20625" xr2:uid="{00000000-000D-0000-FFFF-FFFF00000000}"/>
  </bookViews>
  <sheets>
    <sheet name="FY 2022 Fundi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F27" i="4" s="1"/>
  <c r="E4" i="4"/>
  <c r="D59" i="4" l="1"/>
  <c r="E59" i="4" s="1"/>
  <c r="F59" i="4" s="1"/>
  <c r="E58" i="4"/>
  <c r="F58" i="4" s="1"/>
  <c r="E7" i="4"/>
  <c r="F7" i="4" s="1"/>
  <c r="E11" i="4"/>
  <c r="F11" i="4" s="1"/>
  <c r="E52" i="4"/>
  <c r="F52" i="4" s="1"/>
  <c r="E54" i="4"/>
  <c r="F54" i="4" s="1"/>
  <c r="E57" i="4"/>
  <c r="F57" i="4" s="1"/>
  <c r="E56" i="4"/>
  <c r="F56" i="4" s="1"/>
  <c r="E55" i="4"/>
  <c r="F55" i="4" s="1"/>
  <c r="E43" i="4"/>
  <c r="F43" i="4" s="1"/>
  <c r="E45" i="4"/>
  <c r="F45" i="4" s="1"/>
  <c r="E44" i="4"/>
  <c r="F44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2" i="4"/>
  <c r="F42" i="4" s="1"/>
  <c r="E53" i="4"/>
  <c r="F53" i="4" s="1"/>
  <c r="E21" i="4"/>
  <c r="F21" i="4" s="1"/>
  <c r="E26" i="4"/>
  <c r="F26" i="4" s="1"/>
  <c r="E41" i="4"/>
  <c r="F41" i="4" s="1"/>
  <c r="E5" i="4"/>
  <c r="F5" i="4" s="1"/>
  <c r="E40" i="4"/>
  <c r="F40" i="4" s="1"/>
  <c r="E39" i="4"/>
  <c r="F39" i="4" s="1"/>
  <c r="E25" i="4"/>
  <c r="F25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38" i="4"/>
  <c r="F38" i="4" s="1"/>
  <c r="E24" i="4"/>
  <c r="F24" i="4" s="1"/>
  <c r="E19" i="4"/>
  <c r="F19" i="4" s="1"/>
  <c r="E18" i="4"/>
  <c r="F18" i="4" s="1"/>
  <c r="E20" i="4"/>
  <c r="F20" i="4" s="1"/>
  <c r="E16" i="4"/>
  <c r="F16" i="4" s="1"/>
  <c r="E17" i="4"/>
  <c r="F17" i="4" s="1"/>
  <c r="E14" i="4"/>
  <c r="F14" i="4" s="1"/>
  <c r="E15" i="4"/>
  <c r="F15" i="4" s="1"/>
  <c r="E13" i="4"/>
  <c r="F13" i="4" s="1"/>
  <c r="E6" i="4"/>
  <c r="F6" i="4" s="1"/>
  <c r="E12" i="4"/>
  <c r="F12" i="4" s="1"/>
  <c r="E22" i="4"/>
  <c r="F22" i="4" s="1"/>
  <c r="E10" i="4"/>
  <c r="F10" i="4" s="1"/>
  <c r="E23" i="4"/>
  <c r="F23" i="4" s="1"/>
  <c r="E9" i="4"/>
  <c r="F9" i="4" s="1"/>
  <c r="E8" i="4"/>
  <c r="F8" i="4" s="1"/>
  <c r="F4" i="4"/>
</calcChain>
</file>

<file path=xl/sharedStrings.xml><?xml version="1.0" encoding="utf-8"?>
<sst xmlns="http://schemas.openxmlformats.org/spreadsheetml/2006/main" count="68" uniqueCount="68">
  <si>
    <t>Meritus Medical Center</t>
  </si>
  <si>
    <t xml:space="preserve">University of Maryland Medical Center                 </t>
  </si>
  <si>
    <t xml:space="preserve">Holy Cross Hospital      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</si>
  <si>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</si>
  <si>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</si>
  <si>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</si>
  <si>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</si>
  <si>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MedStar Franklin Square Hospital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</si>
  <si>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</si>
  <si>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</si>
  <si>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</si>
  <si>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Anne Arundel Medical Center                 </t>
  </si>
  <si>
    <t xml:space="preserve">MedStar Union Memorial Hospital       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</si>
  <si>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</si>
  <si>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</si>
  <si>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</si>
  <si>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</si>
  <si>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</si>
  <si>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</si>
  <si>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G.B.M.C       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</si>
  <si>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</si>
  <si>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</si>
  <si>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</si>
  <si>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Rehab &amp; Ortho Institute                       </t>
  </si>
  <si>
    <t xml:space="preserve">MedStar Good Samaritan Hospital               </t>
  </si>
  <si>
    <t>Sheppard Pratt</t>
  </si>
  <si>
    <t>Mt. Washington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</si>
  <si>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</si>
  <si>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</si>
  <si>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</si>
  <si>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</si>
  <si>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</si>
  <si>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</si>
  <si>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UM-Queen Anne's ED</t>
  </si>
  <si>
    <t xml:space="preserve">Total </t>
  </si>
  <si>
    <t>Approved</t>
  </si>
  <si>
    <t xml:space="preserve">UM Prince George's Hospital Center               </t>
  </si>
  <si>
    <t>UM Bowie</t>
  </si>
  <si>
    <t xml:space="preserve">Adventist HealthCare White Oak Medical Center          </t>
  </si>
  <si>
    <t xml:space="preserve">Calvert Health Medical Center            </t>
  </si>
  <si>
    <t xml:space="preserve">Christiana Care, Union Hospital               </t>
  </si>
  <si>
    <t xml:space="preserve">Frederick Health Hospital          </t>
  </si>
  <si>
    <t xml:space="preserve">Johns Hopkins Howard County General Hospital                </t>
  </si>
  <si>
    <t xml:space="preserve">Johns HopkinsSuburban Hospital                    </t>
  </si>
  <si>
    <t xml:space="preserve">LifeBridge Carroll Hospital              </t>
  </si>
  <si>
    <t>LifeBridge Levindale Hospital</t>
  </si>
  <si>
    <t xml:space="preserve">LifeBridge Northwest Hospital Center                    </t>
  </si>
  <si>
    <t xml:space="preserve">LifeBridge Sinai Hospital                   </t>
  </si>
  <si>
    <t>MedStar Southern Maryland</t>
  </si>
  <si>
    <t xml:space="preserve">Peninsula McCready Hospital                     </t>
  </si>
  <si>
    <t xml:space="preserve">UM Laurel Medical Center           </t>
  </si>
  <si>
    <t xml:space="preserve">UM Saint Joseph Medical Center       </t>
  </si>
  <si>
    <t>UM-Baltimore Washington Medical Center</t>
  </si>
  <si>
    <t>UM-Harford Memorial Hospital</t>
  </si>
  <si>
    <t>UMMC Midtown Medical Center</t>
  </si>
  <si>
    <t>UPMC Western Maryland Hospital</t>
  </si>
  <si>
    <t xml:space="preserve">Adventist HealthCare Shady Grove  Medical Center       </t>
  </si>
  <si>
    <t xml:space="preserve">LifeBridge Grace Medical Center        </t>
  </si>
  <si>
    <t xml:space="preserve">Adventist HealthCare Fort Washington Medical Center               </t>
  </si>
  <si>
    <t>Adventist HealthCare Rehabilitation</t>
  </si>
  <si>
    <t>NSP I Funding FY2024</t>
  </si>
  <si>
    <t>State Fiscal Year 2024- : July 2023 - June 2024</t>
  </si>
  <si>
    <t>Gross FY2024</t>
  </si>
  <si>
    <t>FY2024 Funding</t>
  </si>
  <si>
    <t>McNew Family Med Cntr</t>
  </si>
  <si>
    <t>*Data: 2022 Financial Disclosure Report</t>
  </si>
  <si>
    <t>Long HospID</t>
  </si>
  <si>
    <t>Short HospID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</si>
</sst>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0" xfId="0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7" fillId="0" borderId="10" xfId="0" applyNumberFormat="1" applyFont="1" applyBorder="1" applyAlignment="1">
      <alignment horizontal="center"/>
    </xf>
    <xf numFmtId="164" fontId="37" fillId="0" borderId="10" xfId="0" applyNumberFormat="1" applyFont="1" applyBorder="1" applyAlignment="1">
      <alignment horizontal="center"/>
    </xf>
    <xf numFmtId="7" fontId="37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0" xfId="146" applyNumberFormat="1" applyFont="1" applyFill="1" applyBorder="1" applyAlignment="1">
      <alignment horizontal="center"/>
    </xf>
    <xf numFmtId="164" fontId="0" fillId="0" borderId="11" xfId="0" applyNumberFormat="1" applyBorder="1"/>
    <xf numFmtId="0" fontId="38" fillId="0" borderId="10" xfId="0" applyFont="1" applyBorder="1" applyAlignment="1">
      <alignment horizontal="center"/>
    </xf>
    <xf numFmtId="0" fontId="39" fillId="0" borderId="0" xfId="0" applyFont="1"/>
    <xf numFmtId="166" fontId="0" fillId="0" borderId="0" xfId="146" applyNumberFormat="1" applyFont="1"/>
    <xf numFmtId="166" fontId="0" fillId="0" borderId="12" xfId="146" applyNumberFormat="1" applyFont="1" applyBorder="1"/>
    <xf numFmtId="166" fontId="0" fillId="0" borderId="0" xfId="146" applyNumberFormat="1" applyFont="1" applyBorder="1"/>
    <xf numFmtId="165" fontId="0" fillId="0" borderId="0" xfId="0" applyNumberFormat="1"/>
    <xf numFmtId="167" fontId="0" fillId="0" borderId="0" xfId="0" applyNumberFormat="1"/>
    <xf numFmtId="11" fontId="39" fillId="0" borderId="10" xfId="0" applyNumberFormat="1" applyFont="1" applyBorder="1"/>
    <xf numFmtId="0" fontId="39" fillId="0" borderId="10" xfId="0" applyFont="1" applyBorder="1"/>
    <xf numFmtId="0" fontId="39" fillId="33" borderId="0" xfId="0" applyFont="1" applyFill="1"/>
    <xf numFmtId="11" fontId="39" fillId="34" borderId="10" xfId="0" applyNumberFormat="1" applyFont="1" applyFill="1" applyBorder="1"/>
    <xf numFmtId="0" fontId="40" fillId="34" borderId="10" xfId="0" applyFont="1" applyFill="1" applyBorder="1"/>
    <xf numFmtId="0" fontId="16" fillId="0" borderId="10" xfId="0" applyFont="1" applyBorder="1"/>
    <xf numFmtId="0" fontId="14" fillId="0" borderId="0" xfId="0" applyFont="1"/>
    <xf numFmtId="0" fontId="41" fillId="0" borderId="10" xfId="0" applyFont="1" applyBorder="1"/>
    <xf numFmtId="11" fontId="42" fillId="34" borderId="10" xfId="0" applyNumberFormat="1" applyFont="1" applyFill="1" applyBorder="1"/>
    <xf numFmtId="165" fontId="41" fillId="0" borderId="10" xfId="146" applyNumberFormat="1" applyFont="1" applyFill="1" applyBorder="1" applyAlignment="1">
      <alignment horizontal="center"/>
    </xf>
    <xf numFmtId="165" fontId="41" fillId="0" borderId="10" xfId="0" applyNumberFormat="1" applyFont="1" applyBorder="1" applyAlignment="1">
      <alignment horizontal="center"/>
    </xf>
    <xf numFmtId="11" fontId="42" fillId="0" borderId="10" xfId="0" applyNumberFormat="1" applyFont="1" applyBorder="1"/>
    <xf numFmtId="0" fontId="42" fillId="0" borderId="10" xfId="0" applyFont="1" applyBorder="1"/>
    <xf numFmtId="0" fontId="41" fillId="0" borderId="0" xfId="0" applyFont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tabSelected="1" topLeftCell="A28" zoomScaleNormal="100" workbookViewId="0">
      <selection activeCell="C21" sqref="C21"/>
    </sheetView>
  </sheetViews>
  <sheetFormatPr defaultRowHeight="15" x14ac:dyDescent="0.25"/>
  <cols>
    <col min="1" max="1" width="12" customWidth="1"/>
    <col min="2" max="2" width="13.42578125" customWidth="1"/>
    <col min="3" max="3" width="56.7109375" bestFit="1" customWidth="1"/>
    <col min="4" max="4" width="18.28515625" customWidth="1"/>
    <col min="5" max="5" width="18.42578125" customWidth="1"/>
    <col min="6" max="6" width="19.5703125" customWidth="1"/>
  </cols>
  <sheetData>
    <row r="1" spans="1:6" x14ac:dyDescent="0.25">
      <c r="A1" s="1"/>
      <c r="B1" s="1"/>
      <c r="C1" s="12" t="s">
        <v>60</v>
      </c>
      <c r="D1" s="11"/>
      <c r="E1" s="1"/>
    </row>
    <row r="2" spans="1:6" x14ac:dyDescent="0.25">
      <c r="A2" s="1"/>
      <c r="B2" s="1"/>
      <c r="C2" s="12" t="s">
        <v>61</v>
      </c>
      <c r="D2" s="2" t="s">
        <v>62</v>
      </c>
      <c r="E2" s="3" t="s">
        <v>28</v>
      </c>
      <c r="F2" s="8" t="s">
        <v>35</v>
      </c>
    </row>
    <row r="3" spans="1:6" x14ac:dyDescent="0.25">
      <c r="A3" s="24" t="s">
        <v>66</v>
      </c>
      <c r="B3" s="24" t="s">
        <v>67</v>
      </c>
      <c r="C3" s="4" t="s">
        <v>29</v>
      </c>
      <c r="D3" s="5" t="s">
        <v>30</v>
      </c>
      <c r="E3" s="6" t="s">
        <v>31</v>
      </c>
      <c r="F3" s="8" t="s">
        <v>63</v>
      </c>
    </row>
    <row r="4" spans="1:6" x14ac:dyDescent="0.25">
      <c r="A4" s="1"/>
      <c r="B4" s="1"/>
      <c r="C4" s="22" t="s">
        <v>59</v>
      </c>
      <c r="D4" s="10">
        <v>53786530</v>
      </c>
      <c r="E4" s="9">
        <f>D4*0.001</f>
        <v>53786.53</v>
      </c>
      <c r="F4" s="9">
        <f>E4</f>
        <v>53786.53</v>
      </c>
    </row>
    <row r="5" spans="1:6" x14ac:dyDescent="0.25">
      <c r="A5" s="1">
        <v>210057</v>
      </c>
      <c r="B5" s="1">
        <v>5050</v>
      </c>
      <c r="C5" s="22" t="s">
        <v>56</v>
      </c>
      <c r="D5" s="10">
        <v>507181036</v>
      </c>
      <c r="E5" s="9">
        <f>D5*0.001</f>
        <v>507181.03600000002</v>
      </c>
      <c r="F5" s="9">
        <f>E5</f>
        <v>507181.03600000002</v>
      </c>
    </row>
    <row r="6" spans="1:6" x14ac:dyDescent="0.25">
      <c r="A6" s="1">
        <v>210060</v>
      </c>
      <c r="B6" s="1">
        <v>60</v>
      </c>
      <c r="C6" s="22" t="s">
        <v>58</v>
      </c>
      <c r="D6" s="10">
        <v>74115596</v>
      </c>
      <c r="E6" s="9">
        <f>D6*0.001</f>
        <v>74115.596000000005</v>
      </c>
      <c r="F6" s="9">
        <f>E6</f>
        <v>74115.596000000005</v>
      </c>
    </row>
    <row r="7" spans="1:6" x14ac:dyDescent="0.25">
      <c r="A7" s="1">
        <v>210016</v>
      </c>
      <c r="B7" s="1">
        <v>16</v>
      </c>
      <c r="C7" s="22" t="s">
        <v>38</v>
      </c>
      <c r="D7" s="10">
        <v>352793524</v>
      </c>
      <c r="E7" s="9">
        <f>D7*0.001</f>
        <v>352793.52400000003</v>
      </c>
      <c r="F7" s="9">
        <f>E7</f>
        <v>352793.52400000003</v>
      </c>
    </row>
    <row r="8" spans="1:6" x14ac:dyDescent="0.25">
      <c r="A8" s="1">
        <v>210023</v>
      </c>
      <c r="B8" s="1">
        <v>23</v>
      </c>
      <c r="C8" s="22" t="s">
        <v>11</v>
      </c>
      <c r="D8" s="10">
        <v>724138500</v>
      </c>
      <c r="E8" s="9">
        <f t="shared" ref="E8:E59" si="0">D8*0.001</f>
        <v>724138.5</v>
      </c>
      <c r="F8" s="9">
        <f t="shared" ref="F8:F59" si="1">E8</f>
        <v>724138.5</v>
      </c>
    </row>
    <row r="9" spans="1:6" x14ac:dyDescent="0.25">
      <c r="A9" s="1">
        <v>210061</v>
      </c>
      <c r="B9" s="1">
        <v>61</v>
      </c>
      <c r="C9" s="22" t="s">
        <v>22</v>
      </c>
      <c r="D9" s="10">
        <v>124940915</v>
      </c>
      <c r="E9" s="9">
        <f t="shared" si="0"/>
        <v>124940.91500000001</v>
      </c>
      <c r="F9" s="9">
        <f t="shared" si="1"/>
        <v>124940.91500000001</v>
      </c>
    </row>
    <row r="10" spans="1:6" x14ac:dyDescent="0.25">
      <c r="A10" s="1">
        <v>210039</v>
      </c>
      <c r="B10" s="1">
        <v>39</v>
      </c>
      <c r="C10" s="22" t="s">
        <v>39</v>
      </c>
      <c r="D10" s="10">
        <v>170683940</v>
      </c>
      <c r="E10" s="9">
        <f t="shared" ref="E10:E22" si="2">D10*0.001</f>
        <v>170683.94</v>
      </c>
      <c r="F10" s="9">
        <f t="shared" ref="F10:F22" si="3">E10</f>
        <v>170683.94</v>
      </c>
    </row>
    <row r="11" spans="1:6" x14ac:dyDescent="0.25">
      <c r="A11" s="1">
        <v>210032</v>
      </c>
      <c r="B11" s="1">
        <v>32</v>
      </c>
      <c r="C11" s="22" t="s">
        <v>40</v>
      </c>
      <c r="D11" s="10">
        <v>181753068</v>
      </c>
      <c r="E11" s="9">
        <f t="shared" si="2"/>
        <v>181753.068</v>
      </c>
      <c r="F11" s="9">
        <f t="shared" si="3"/>
        <v>181753.068</v>
      </c>
    </row>
    <row r="12" spans="1:6" x14ac:dyDescent="0.25">
      <c r="A12" s="1">
        <v>210051</v>
      </c>
      <c r="B12" s="1">
        <v>51</v>
      </c>
      <c r="C12" s="22" t="s">
        <v>21</v>
      </c>
      <c r="D12" s="10">
        <v>263081000</v>
      </c>
      <c r="E12" s="9">
        <f t="shared" si="2"/>
        <v>263081</v>
      </c>
      <c r="F12" s="9">
        <f t="shared" si="3"/>
        <v>263081</v>
      </c>
    </row>
    <row r="13" spans="1:6" x14ac:dyDescent="0.25">
      <c r="A13" s="1">
        <v>210005</v>
      </c>
      <c r="B13" s="1">
        <v>5</v>
      </c>
      <c r="C13" s="22" t="s">
        <v>41</v>
      </c>
      <c r="D13" s="10">
        <v>400842400</v>
      </c>
      <c r="E13" s="9">
        <f t="shared" si="2"/>
        <v>400842.4</v>
      </c>
      <c r="F13" s="9">
        <f t="shared" si="3"/>
        <v>400842.4</v>
      </c>
    </row>
    <row r="14" spans="1:6" x14ac:dyDescent="0.25">
      <c r="A14" s="1">
        <v>210044</v>
      </c>
      <c r="B14" s="1">
        <v>44</v>
      </c>
      <c r="C14" s="22" t="s">
        <v>19</v>
      </c>
      <c r="D14" s="10">
        <v>495095020</v>
      </c>
      <c r="E14" s="9">
        <f t="shared" si="2"/>
        <v>495095.02</v>
      </c>
      <c r="F14" s="9">
        <f t="shared" si="3"/>
        <v>495095.02</v>
      </c>
    </row>
    <row r="15" spans="1:6" x14ac:dyDescent="0.25">
      <c r="A15" s="1">
        <v>210017</v>
      </c>
      <c r="B15" s="1">
        <v>17</v>
      </c>
      <c r="C15" s="22" t="s">
        <v>8</v>
      </c>
      <c r="D15" s="10">
        <v>71160321</v>
      </c>
      <c r="E15" s="9">
        <f t="shared" si="2"/>
        <v>71160.320999999996</v>
      </c>
      <c r="F15" s="9">
        <f t="shared" si="3"/>
        <v>71160.320999999996</v>
      </c>
    </row>
    <row r="16" spans="1:6" x14ac:dyDescent="0.25">
      <c r="A16" s="1">
        <v>210065</v>
      </c>
      <c r="B16" s="1">
        <v>65</v>
      </c>
      <c r="C16" s="22" t="s">
        <v>32</v>
      </c>
      <c r="D16" s="10">
        <v>141903900</v>
      </c>
      <c r="E16" s="9">
        <f t="shared" si="2"/>
        <v>141903.9</v>
      </c>
      <c r="F16" s="9">
        <f t="shared" si="3"/>
        <v>141903.9</v>
      </c>
    </row>
    <row r="17" spans="1:6" x14ac:dyDescent="0.25">
      <c r="A17" s="26">
        <v>210004</v>
      </c>
      <c r="B17" s="26">
        <v>4</v>
      </c>
      <c r="C17" s="27" t="s">
        <v>2</v>
      </c>
      <c r="D17" s="28">
        <v>573097200</v>
      </c>
      <c r="E17" s="29">
        <f t="shared" si="2"/>
        <v>573097.20000000007</v>
      </c>
      <c r="F17" s="29">
        <f t="shared" si="3"/>
        <v>573097.20000000007</v>
      </c>
    </row>
    <row r="18" spans="1:6" x14ac:dyDescent="0.25">
      <c r="A18" s="26">
        <v>210029</v>
      </c>
      <c r="B18" s="26">
        <v>29</v>
      </c>
      <c r="C18" s="27" t="s">
        <v>14</v>
      </c>
      <c r="D18" s="28">
        <v>778281041</v>
      </c>
      <c r="E18" s="29">
        <f t="shared" si="2"/>
        <v>778281.04099999997</v>
      </c>
      <c r="F18" s="29">
        <f t="shared" si="3"/>
        <v>778281.04099999997</v>
      </c>
    </row>
    <row r="19" spans="1:6" x14ac:dyDescent="0.25">
      <c r="A19" s="26">
        <v>210009</v>
      </c>
      <c r="B19" s="26">
        <v>9</v>
      </c>
      <c r="C19" s="27" t="s">
        <v>4</v>
      </c>
      <c r="D19" s="28">
        <v>2832180125</v>
      </c>
      <c r="E19" s="29">
        <f t="shared" si="2"/>
        <v>2832180.125</v>
      </c>
      <c r="F19" s="29">
        <f t="shared" si="3"/>
        <v>2832180.125</v>
      </c>
    </row>
    <row r="20" spans="1:6" x14ac:dyDescent="0.25">
      <c r="A20" s="26">
        <v>210048</v>
      </c>
      <c r="B20" s="26">
        <v>48</v>
      </c>
      <c r="C20" s="27" t="s">
        <v>42</v>
      </c>
      <c r="D20" s="28">
        <v>344977080</v>
      </c>
      <c r="E20" s="29">
        <f t="shared" si="2"/>
        <v>344977.08</v>
      </c>
      <c r="F20" s="29">
        <f t="shared" si="3"/>
        <v>344977.08</v>
      </c>
    </row>
    <row r="21" spans="1:6" x14ac:dyDescent="0.25">
      <c r="A21" s="26">
        <v>210022</v>
      </c>
      <c r="B21" s="26">
        <v>22</v>
      </c>
      <c r="C21" s="27" t="s">
        <v>43</v>
      </c>
      <c r="D21" s="28">
        <v>392501910</v>
      </c>
      <c r="E21" s="29">
        <f t="shared" si="2"/>
        <v>392501.91000000003</v>
      </c>
      <c r="F21" s="29">
        <f t="shared" si="3"/>
        <v>392501.91000000003</v>
      </c>
    </row>
    <row r="22" spans="1:6" x14ac:dyDescent="0.25">
      <c r="A22" s="26">
        <v>210033</v>
      </c>
      <c r="B22" s="26">
        <v>33</v>
      </c>
      <c r="C22" s="27" t="s">
        <v>44</v>
      </c>
      <c r="D22" s="28">
        <v>258148447</v>
      </c>
      <c r="E22" s="29">
        <f t="shared" si="2"/>
        <v>258148.44700000001</v>
      </c>
      <c r="F22" s="29">
        <f t="shared" si="3"/>
        <v>258148.44700000001</v>
      </c>
    </row>
    <row r="23" spans="1:6" x14ac:dyDescent="0.25">
      <c r="A23" s="26">
        <v>210013</v>
      </c>
      <c r="B23" s="26">
        <v>13</v>
      </c>
      <c r="C23" s="27" t="s">
        <v>57</v>
      </c>
      <c r="D23" s="28">
        <v>28774744</v>
      </c>
      <c r="E23" s="29">
        <f t="shared" si="0"/>
        <v>28774.744000000002</v>
      </c>
      <c r="F23" s="29">
        <f t="shared" si="1"/>
        <v>28774.744000000002</v>
      </c>
    </row>
    <row r="24" spans="1:6" x14ac:dyDescent="0.25">
      <c r="A24" s="26">
        <v>210064</v>
      </c>
      <c r="B24" s="26">
        <v>5033</v>
      </c>
      <c r="C24" s="30" t="s">
        <v>45</v>
      </c>
      <c r="D24" s="28">
        <v>74237915</v>
      </c>
      <c r="E24" s="29">
        <f t="shared" si="0"/>
        <v>74237.915000000008</v>
      </c>
      <c r="F24" s="29">
        <f t="shared" si="1"/>
        <v>74237.915000000008</v>
      </c>
    </row>
    <row r="25" spans="1:6" x14ac:dyDescent="0.25">
      <c r="A25" s="26">
        <v>210040</v>
      </c>
      <c r="B25" s="26">
        <v>40</v>
      </c>
      <c r="C25" s="30" t="s">
        <v>46</v>
      </c>
      <c r="D25" s="28">
        <v>301664524</v>
      </c>
      <c r="E25" s="29">
        <f>D25*0.001</f>
        <v>301664.52400000003</v>
      </c>
      <c r="F25" s="29">
        <f>E25</f>
        <v>301664.52400000003</v>
      </c>
    </row>
    <row r="26" spans="1:6" x14ac:dyDescent="0.25">
      <c r="A26" s="26">
        <v>210012</v>
      </c>
      <c r="B26" s="26">
        <v>12</v>
      </c>
      <c r="C26" s="30" t="s">
        <v>47</v>
      </c>
      <c r="D26" s="28">
        <v>968801158</v>
      </c>
      <c r="E26" s="29">
        <f>D26*0.001</f>
        <v>968801.15800000005</v>
      </c>
      <c r="F26" s="29">
        <f>E26</f>
        <v>968801.15800000005</v>
      </c>
    </row>
    <row r="27" spans="1:6" s="25" customFormat="1" x14ac:dyDescent="0.25">
      <c r="A27" s="26">
        <v>214020</v>
      </c>
      <c r="B27" s="26"/>
      <c r="C27" s="30" t="s">
        <v>64</v>
      </c>
      <c r="D27" s="28">
        <v>9168500</v>
      </c>
      <c r="E27" s="29">
        <f>D27*0.001</f>
        <v>9168.5</v>
      </c>
      <c r="F27" s="29">
        <f>E27</f>
        <v>9168.5</v>
      </c>
    </row>
    <row r="28" spans="1:6" x14ac:dyDescent="0.25">
      <c r="A28" s="26">
        <v>210015</v>
      </c>
      <c r="B28" s="26">
        <v>15</v>
      </c>
      <c r="C28" s="30" t="s">
        <v>7</v>
      </c>
      <c r="D28" s="28">
        <v>609274994</v>
      </c>
      <c r="E28" s="29">
        <f t="shared" si="0"/>
        <v>609274.99400000006</v>
      </c>
      <c r="F28" s="29">
        <f t="shared" si="1"/>
        <v>609274.99400000006</v>
      </c>
    </row>
    <row r="29" spans="1:6" x14ac:dyDescent="0.25">
      <c r="A29" s="26">
        <v>210056</v>
      </c>
      <c r="B29" s="26">
        <v>2004</v>
      </c>
      <c r="C29" s="30" t="s">
        <v>24</v>
      </c>
      <c r="D29" s="28">
        <v>290128587</v>
      </c>
      <c r="E29" s="29">
        <f t="shared" si="0"/>
        <v>290128.587</v>
      </c>
      <c r="F29" s="29">
        <f t="shared" si="1"/>
        <v>290128.587</v>
      </c>
    </row>
    <row r="30" spans="1:6" x14ac:dyDescent="0.25">
      <c r="A30" s="26">
        <v>210034</v>
      </c>
      <c r="B30" s="26">
        <v>34</v>
      </c>
      <c r="C30" s="30" t="s">
        <v>16</v>
      </c>
      <c r="D30" s="28">
        <v>201748417</v>
      </c>
      <c r="E30" s="29">
        <f t="shared" si="0"/>
        <v>201748.41700000002</v>
      </c>
      <c r="F30" s="29">
        <f t="shared" si="1"/>
        <v>201748.41700000002</v>
      </c>
    </row>
    <row r="31" spans="1:6" x14ac:dyDescent="0.25">
      <c r="A31" s="26">
        <v>210018</v>
      </c>
      <c r="B31" s="26">
        <v>18</v>
      </c>
      <c r="C31" s="30" t="s">
        <v>9</v>
      </c>
      <c r="D31" s="28">
        <v>192883685</v>
      </c>
      <c r="E31" s="29">
        <f t="shared" si="0"/>
        <v>192883.685</v>
      </c>
      <c r="F31" s="29">
        <f t="shared" si="1"/>
        <v>192883.685</v>
      </c>
    </row>
    <row r="32" spans="1:6" x14ac:dyDescent="0.25">
      <c r="A32" s="26">
        <v>210028</v>
      </c>
      <c r="B32" s="26">
        <v>28</v>
      </c>
      <c r="C32" s="30" t="s">
        <v>13</v>
      </c>
      <c r="D32" s="28">
        <v>204364194</v>
      </c>
      <c r="E32" s="29">
        <f t="shared" si="0"/>
        <v>204364.19400000002</v>
      </c>
      <c r="F32" s="29">
        <f t="shared" si="1"/>
        <v>204364.19400000002</v>
      </c>
    </row>
    <row r="33" spans="1:6" x14ac:dyDescent="0.25">
      <c r="A33" s="26">
        <v>210062</v>
      </c>
      <c r="B33" s="26">
        <v>62</v>
      </c>
      <c r="C33" s="31" t="s">
        <v>48</v>
      </c>
      <c r="D33" s="28">
        <v>299185641</v>
      </c>
      <c r="E33" s="29">
        <f t="shared" si="0"/>
        <v>299185.641</v>
      </c>
      <c r="F33" s="29">
        <f t="shared" si="1"/>
        <v>299185.641</v>
      </c>
    </row>
    <row r="34" spans="1:6" x14ac:dyDescent="0.25">
      <c r="A34" s="26">
        <v>210024</v>
      </c>
      <c r="B34" s="26">
        <v>24</v>
      </c>
      <c r="C34" s="30" t="s">
        <v>12</v>
      </c>
      <c r="D34" s="28">
        <v>442852891</v>
      </c>
      <c r="E34" s="29">
        <f t="shared" si="0"/>
        <v>442852.891</v>
      </c>
      <c r="F34" s="29">
        <f t="shared" si="1"/>
        <v>442852.891</v>
      </c>
    </row>
    <row r="35" spans="1:6" x14ac:dyDescent="0.25">
      <c r="A35" s="26">
        <v>210008</v>
      </c>
      <c r="B35" s="26">
        <v>8</v>
      </c>
      <c r="C35" s="30" t="s">
        <v>3</v>
      </c>
      <c r="D35" s="28">
        <v>628565000</v>
      </c>
      <c r="E35" s="29">
        <f t="shared" si="0"/>
        <v>628565</v>
      </c>
      <c r="F35" s="29">
        <f t="shared" si="1"/>
        <v>628565</v>
      </c>
    </row>
    <row r="36" spans="1:6" x14ac:dyDescent="0.25">
      <c r="A36" s="26">
        <v>210001</v>
      </c>
      <c r="B36" s="26">
        <v>1</v>
      </c>
      <c r="C36" s="30" t="s">
        <v>0</v>
      </c>
      <c r="D36" s="28">
        <v>430476300</v>
      </c>
      <c r="E36" s="29">
        <f t="shared" si="0"/>
        <v>430476.3</v>
      </c>
      <c r="F36" s="29">
        <f t="shared" si="1"/>
        <v>430476.3</v>
      </c>
    </row>
    <row r="37" spans="1:6" s="25" customFormat="1" x14ac:dyDescent="0.25">
      <c r="A37" s="32">
        <v>213300</v>
      </c>
      <c r="B37" s="26"/>
      <c r="C37" s="30" t="s">
        <v>26</v>
      </c>
      <c r="D37" s="28">
        <v>60325936</v>
      </c>
      <c r="E37" s="29">
        <f t="shared" si="0"/>
        <v>60325.936000000002</v>
      </c>
      <c r="F37" s="29">
        <f t="shared" si="1"/>
        <v>60325.936000000002</v>
      </c>
    </row>
    <row r="38" spans="1:6" x14ac:dyDescent="0.25">
      <c r="A38" s="26">
        <v>210045</v>
      </c>
      <c r="B38" s="26">
        <v>45</v>
      </c>
      <c r="C38" s="27" t="s">
        <v>49</v>
      </c>
      <c r="D38" s="28">
        <v>5787875</v>
      </c>
      <c r="E38" s="29">
        <f>D38*0.001</f>
        <v>5787.875</v>
      </c>
      <c r="F38" s="29">
        <f>E38</f>
        <v>5787.875</v>
      </c>
    </row>
    <row r="39" spans="1:6" x14ac:dyDescent="0.25">
      <c r="A39" s="26">
        <v>210019</v>
      </c>
      <c r="B39" s="26">
        <v>19</v>
      </c>
      <c r="C39" s="27" t="s">
        <v>10</v>
      </c>
      <c r="D39" s="28">
        <v>525051718</v>
      </c>
      <c r="E39" s="29">
        <f t="shared" si="0"/>
        <v>525051.71799999999</v>
      </c>
      <c r="F39" s="29">
        <f t="shared" si="1"/>
        <v>525051.71799999999</v>
      </c>
    </row>
    <row r="40" spans="1:6" x14ac:dyDescent="0.25">
      <c r="A40" s="26">
        <v>210011</v>
      </c>
      <c r="B40" s="26">
        <v>11</v>
      </c>
      <c r="C40" s="30" t="s">
        <v>6</v>
      </c>
      <c r="D40" s="28">
        <v>472142600</v>
      </c>
      <c r="E40" s="29">
        <f t="shared" si="0"/>
        <v>472142.60000000003</v>
      </c>
      <c r="F40" s="29">
        <f t="shared" si="1"/>
        <v>472142.60000000003</v>
      </c>
    </row>
    <row r="41" spans="1:6" s="25" customFormat="1" x14ac:dyDescent="0.25">
      <c r="A41" s="32">
        <v>214000</v>
      </c>
      <c r="B41" s="26"/>
      <c r="C41" s="30" t="s">
        <v>25</v>
      </c>
      <c r="D41" s="28">
        <v>166177984</v>
      </c>
      <c r="E41" s="29">
        <f t="shared" si="0"/>
        <v>166177.984</v>
      </c>
      <c r="F41" s="29">
        <f t="shared" si="1"/>
        <v>166177.984</v>
      </c>
    </row>
    <row r="42" spans="1:6" x14ac:dyDescent="0.25">
      <c r="A42" s="26">
        <v>210035</v>
      </c>
      <c r="B42" s="26">
        <v>35</v>
      </c>
      <c r="C42" s="30" t="s">
        <v>17</v>
      </c>
      <c r="D42" s="28">
        <v>175776450</v>
      </c>
      <c r="E42" s="29">
        <f t="shared" ref="E42:E47" si="4">D42*0.001</f>
        <v>175776.45</v>
      </c>
      <c r="F42" s="29">
        <f t="shared" ref="F42:F47" si="5">E42</f>
        <v>175776.45</v>
      </c>
    </row>
    <row r="43" spans="1:6" x14ac:dyDescent="0.25">
      <c r="A43" s="1">
        <v>210003</v>
      </c>
      <c r="B43" s="1">
        <v>3</v>
      </c>
      <c r="C43" s="19" t="s">
        <v>36</v>
      </c>
      <c r="D43" s="10">
        <v>386755056</v>
      </c>
      <c r="E43" s="9">
        <f t="shared" si="4"/>
        <v>386755.05599999998</v>
      </c>
      <c r="F43" s="9">
        <f t="shared" si="5"/>
        <v>386755.05599999998</v>
      </c>
    </row>
    <row r="44" spans="1:6" x14ac:dyDescent="0.25">
      <c r="A44" s="1">
        <v>210055</v>
      </c>
      <c r="B44" s="1">
        <v>55</v>
      </c>
      <c r="C44" s="19" t="s">
        <v>50</v>
      </c>
      <c r="D44" s="10">
        <v>34497708</v>
      </c>
      <c r="E44" s="9">
        <f t="shared" si="4"/>
        <v>34497.707999999999</v>
      </c>
      <c r="F44" s="9">
        <f t="shared" si="5"/>
        <v>34497.707999999999</v>
      </c>
    </row>
    <row r="45" spans="1:6" x14ac:dyDescent="0.25">
      <c r="A45">
        <v>210333</v>
      </c>
      <c r="B45" s="1"/>
      <c r="C45" s="22" t="s">
        <v>37</v>
      </c>
      <c r="D45" s="10">
        <v>18495626</v>
      </c>
      <c r="E45" s="9">
        <f t="shared" si="4"/>
        <v>18495.626</v>
      </c>
      <c r="F45" s="9">
        <f t="shared" si="5"/>
        <v>18495.626</v>
      </c>
    </row>
    <row r="46" spans="1:6" x14ac:dyDescent="0.25">
      <c r="A46" s="1">
        <v>210058</v>
      </c>
      <c r="B46" s="1">
        <v>2001</v>
      </c>
      <c r="C46" s="19" t="s">
        <v>23</v>
      </c>
      <c r="D46" s="10">
        <v>135127734</v>
      </c>
      <c r="E46" s="9">
        <f t="shared" si="4"/>
        <v>135127.734</v>
      </c>
      <c r="F46" s="9">
        <f t="shared" si="5"/>
        <v>135127.734</v>
      </c>
    </row>
    <row r="47" spans="1:6" x14ac:dyDescent="0.25">
      <c r="A47" s="1">
        <v>210063</v>
      </c>
      <c r="B47" s="1">
        <v>63</v>
      </c>
      <c r="C47" s="19" t="s">
        <v>51</v>
      </c>
      <c r="D47" s="10">
        <v>431502933</v>
      </c>
      <c r="E47" s="9">
        <f t="shared" si="4"/>
        <v>431502.93300000002</v>
      </c>
      <c r="F47" s="9">
        <f t="shared" si="5"/>
        <v>431502.93300000002</v>
      </c>
    </row>
    <row r="48" spans="1:6" x14ac:dyDescent="0.25">
      <c r="A48" s="1">
        <v>210030</v>
      </c>
      <c r="B48" s="1">
        <v>30</v>
      </c>
      <c r="C48" s="19" t="s">
        <v>15</v>
      </c>
      <c r="D48" s="10">
        <v>43464475</v>
      </c>
      <c r="E48" s="9">
        <f t="shared" si="0"/>
        <v>43464.474999999999</v>
      </c>
      <c r="F48" s="9">
        <f t="shared" si="1"/>
        <v>43464.474999999999</v>
      </c>
    </row>
    <row r="49" spans="1:6" x14ac:dyDescent="0.25">
      <c r="A49" s="1">
        <v>210010</v>
      </c>
      <c r="B49" s="1">
        <v>10</v>
      </c>
      <c r="C49" s="19" t="s">
        <v>5</v>
      </c>
      <c r="D49" s="10">
        <v>23879668</v>
      </c>
      <c r="E49" s="9">
        <f t="shared" si="0"/>
        <v>23879.668000000001</v>
      </c>
      <c r="F49" s="9">
        <f t="shared" si="1"/>
        <v>23879.668000000001</v>
      </c>
    </row>
    <row r="50" spans="1:6" x14ac:dyDescent="0.25">
      <c r="A50" s="1">
        <v>210037</v>
      </c>
      <c r="B50" s="1">
        <v>37</v>
      </c>
      <c r="C50" s="19" t="s">
        <v>18</v>
      </c>
      <c r="D50" s="10">
        <v>285433473</v>
      </c>
      <c r="E50" s="9">
        <f t="shared" si="0"/>
        <v>285433.473</v>
      </c>
      <c r="F50" s="9">
        <f t="shared" si="1"/>
        <v>285433.473</v>
      </c>
    </row>
    <row r="51" spans="1:6" ht="15.75" x14ac:dyDescent="0.25">
      <c r="A51">
        <v>210088</v>
      </c>
      <c r="B51" s="1"/>
      <c r="C51" s="23" t="s">
        <v>33</v>
      </c>
      <c r="D51" s="10">
        <v>8125994</v>
      </c>
      <c r="E51" s="9">
        <f t="shared" si="0"/>
        <v>8125.9940000000006</v>
      </c>
      <c r="F51" s="9">
        <f t="shared" si="1"/>
        <v>8125.9940000000006</v>
      </c>
    </row>
    <row r="52" spans="1:6" x14ac:dyDescent="0.25">
      <c r="A52" s="1">
        <v>210049</v>
      </c>
      <c r="B52" s="1">
        <v>49</v>
      </c>
      <c r="C52" s="19" t="s">
        <v>20</v>
      </c>
      <c r="D52" s="10">
        <v>366388840</v>
      </c>
      <c r="E52" s="9">
        <f>D52*0.001</f>
        <v>366388.84</v>
      </c>
      <c r="F52" s="9">
        <f>E52</f>
        <v>366388.84</v>
      </c>
    </row>
    <row r="53" spans="1:6" x14ac:dyDescent="0.25">
      <c r="A53" s="1">
        <v>210043</v>
      </c>
      <c r="B53" s="1">
        <v>43</v>
      </c>
      <c r="C53" s="20" t="s">
        <v>52</v>
      </c>
      <c r="D53" s="10">
        <v>514054373</v>
      </c>
      <c r="E53" s="9">
        <f>D53*0.001</f>
        <v>514054.37300000002</v>
      </c>
      <c r="F53" s="9">
        <f>E53</f>
        <v>514054.37300000002</v>
      </c>
    </row>
    <row r="54" spans="1:6" x14ac:dyDescent="0.25">
      <c r="A54" s="1">
        <v>210006</v>
      </c>
      <c r="B54" s="1">
        <v>6</v>
      </c>
      <c r="C54" s="20" t="s">
        <v>53</v>
      </c>
      <c r="D54" s="10">
        <v>119935431</v>
      </c>
      <c r="E54" s="9">
        <f>D54*0.001</f>
        <v>119935.431</v>
      </c>
      <c r="F54" s="9">
        <f>E54</f>
        <v>119935.431</v>
      </c>
    </row>
    <row r="55" spans="1:6" x14ac:dyDescent="0.25">
      <c r="A55" s="1">
        <v>210038</v>
      </c>
      <c r="B55" s="1">
        <v>38</v>
      </c>
      <c r="C55" s="20" t="s">
        <v>54</v>
      </c>
      <c r="D55" s="10">
        <v>245010325</v>
      </c>
      <c r="E55" s="9">
        <f t="shared" si="0"/>
        <v>245010.32500000001</v>
      </c>
      <c r="F55" s="9">
        <f t="shared" si="1"/>
        <v>245010.32500000001</v>
      </c>
    </row>
    <row r="56" spans="1:6" x14ac:dyDescent="0.25">
      <c r="A56" s="1">
        <v>218992</v>
      </c>
      <c r="B56" s="1">
        <v>8992</v>
      </c>
      <c r="C56" s="19" t="s">
        <v>27</v>
      </c>
      <c r="D56" s="10">
        <v>255045568</v>
      </c>
      <c r="E56" s="9">
        <f t="shared" si="0"/>
        <v>255045.568</v>
      </c>
      <c r="F56" s="9">
        <f t="shared" si="1"/>
        <v>255045.568</v>
      </c>
    </row>
    <row r="57" spans="1:6" x14ac:dyDescent="0.25">
      <c r="A57" s="1">
        <v>210002</v>
      </c>
      <c r="B57" s="1">
        <v>2</v>
      </c>
      <c r="C57" s="19" t="s">
        <v>1</v>
      </c>
      <c r="D57" s="10">
        <v>1807461730</v>
      </c>
      <c r="E57" s="9">
        <f t="shared" si="0"/>
        <v>1807461.73</v>
      </c>
      <c r="F57" s="9">
        <f t="shared" si="1"/>
        <v>1807461.73</v>
      </c>
    </row>
    <row r="58" spans="1:6" x14ac:dyDescent="0.25">
      <c r="A58" s="1">
        <v>210027</v>
      </c>
      <c r="B58" s="1">
        <v>27</v>
      </c>
      <c r="C58" s="19" t="s">
        <v>55</v>
      </c>
      <c r="D58" s="10">
        <v>367681700</v>
      </c>
      <c r="E58" s="9">
        <f t="shared" si="0"/>
        <v>367681.7</v>
      </c>
      <c r="F58" s="9">
        <f t="shared" si="1"/>
        <v>367681.7</v>
      </c>
    </row>
    <row r="59" spans="1:6" x14ac:dyDescent="0.25">
      <c r="A59" s="1"/>
      <c r="B59" s="1"/>
      <c r="C59" s="7" t="s">
        <v>34</v>
      </c>
      <c r="D59" s="10">
        <f>SUM(D4:D58)</f>
        <v>19870911300</v>
      </c>
      <c r="E59" s="9">
        <f t="shared" si="0"/>
        <v>19870911.300000001</v>
      </c>
      <c r="F59" s="9">
        <f t="shared" si="1"/>
        <v>19870911.300000001</v>
      </c>
    </row>
    <row r="60" spans="1:6" x14ac:dyDescent="0.25">
      <c r="C60" s="21" t="s">
        <v>65</v>
      </c>
    </row>
    <row r="61" spans="1:6" x14ac:dyDescent="0.25">
      <c r="C61" s="13"/>
    </row>
    <row r="63" spans="1:6" x14ac:dyDescent="0.25">
      <c r="E63" s="14"/>
    </row>
    <row r="64" spans="1:6" x14ac:dyDescent="0.25">
      <c r="E64" s="15"/>
    </row>
    <row r="65" spans="5:6" x14ac:dyDescent="0.25">
      <c r="E65" s="16"/>
    </row>
    <row r="66" spans="5:6" x14ac:dyDescent="0.25">
      <c r="F66" s="17"/>
    </row>
    <row r="67" spans="5:6" x14ac:dyDescent="0.25">
      <c r="F67" s="18"/>
    </row>
    <row r="68" spans="5:6" x14ac:dyDescent="0.25">
      <c r="F68" s="18"/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BD86D-69EE-4498-82B7-B4AB7536DB33}"/>
</file>

<file path=customXml/itemProps2.xml><?xml version="1.0" encoding="utf-8"?>
<ds:datastoreItem xmlns:ds="http://schemas.openxmlformats.org/officeDocument/2006/customXml" ds:itemID="{32CB9092-34DB-4186-8151-BD71CDA4359B}"/>
</file>

<file path=customXml/itemProps3.xml><?xml version="1.0" encoding="utf-8"?>
<ds:datastoreItem xmlns:ds="http://schemas.openxmlformats.org/officeDocument/2006/customXml" ds:itemID="{B165AA3A-933B-4E22-9504-D5622242C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2022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Erin Schurmann</cp:lastModifiedBy>
  <cp:lastPrinted>2019-02-07T23:22:13Z</cp:lastPrinted>
  <dcterms:created xsi:type="dcterms:W3CDTF">2017-06-12T13:23:51Z</dcterms:created>
  <dcterms:modified xsi:type="dcterms:W3CDTF">2023-06-21T13:55:42Z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