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310"/>
  </bookViews>
  <sheets>
    <sheet name="RP Rate Workbo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vGkaCmWVmdG0dOBoB4hzMhqUVVw=="/>
    </ext>
  </extLst>
</workbook>
</file>

<file path=xl/calcChain.xml><?xml version="1.0" encoding="utf-8"?>
<calcChain xmlns="http://schemas.openxmlformats.org/spreadsheetml/2006/main">
  <c r="O32" i="1" l="1"/>
  <c r="N32" i="1"/>
  <c r="M32" i="1"/>
  <c r="L31" i="1"/>
  <c r="L32" i="1"/>
  <c r="J32" i="1"/>
  <c r="K32" i="1"/>
  <c r="J31" i="1"/>
  <c r="J33" i="1"/>
  <c r="E55" i="1"/>
  <c r="F55" i="1"/>
  <c r="G55" i="1"/>
  <c r="H55" i="1"/>
  <c r="D55" i="1"/>
  <c r="O53" i="1" l="1"/>
  <c r="O54" i="1"/>
  <c r="N53" i="1"/>
  <c r="N54" i="1"/>
  <c r="M53" i="1"/>
  <c r="M54" i="1"/>
  <c r="L53" i="1"/>
  <c r="L54" i="1"/>
  <c r="K53" i="1"/>
  <c r="K54" i="1"/>
  <c r="J53" i="1"/>
  <c r="J54" i="1"/>
  <c r="O55" i="1" l="1"/>
  <c r="O52" i="1"/>
  <c r="N52" i="1"/>
  <c r="M52" i="1"/>
  <c r="L52" i="1"/>
  <c r="K52" i="1"/>
  <c r="J52" i="1"/>
  <c r="O51" i="1"/>
  <c r="N51" i="1"/>
  <c r="M51" i="1"/>
  <c r="L51" i="1"/>
  <c r="K51" i="1"/>
  <c r="J51" i="1"/>
  <c r="O50" i="1"/>
  <c r="N50" i="1"/>
  <c r="M50" i="1"/>
  <c r="L50" i="1"/>
  <c r="K50" i="1"/>
  <c r="J50" i="1"/>
  <c r="O49" i="1"/>
  <c r="N49" i="1"/>
  <c r="M49" i="1"/>
  <c r="L49" i="1"/>
  <c r="K49" i="1"/>
  <c r="J49" i="1"/>
  <c r="O48" i="1"/>
  <c r="N48" i="1"/>
  <c r="M48" i="1"/>
  <c r="L48" i="1"/>
  <c r="K48" i="1"/>
  <c r="J48" i="1"/>
  <c r="O47" i="1"/>
  <c r="N47" i="1"/>
  <c r="M47" i="1"/>
  <c r="L47" i="1"/>
  <c r="K47" i="1"/>
  <c r="J47" i="1"/>
  <c r="O46" i="1"/>
  <c r="N46" i="1"/>
  <c r="M46" i="1"/>
  <c r="L46" i="1"/>
  <c r="K46" i="1"/>
  <c r="J46" i="1"/>
  <c r="O45" i="1"/>
  <c r="N45" i="1"/>
  <c r="M45" i="1"/>
  <c r="L45" i="1"/>
  <c r="K45" i="1"/>
  <c r="J45" i="1"/>
  <c r="O44" i="1"/>
  <c r="N44" i="1"/>
  <c r="M44" i="1"/>
  <c r="L44" i="1"/>
  <c r="K44" i="1"/>
  <c r="J44" i="1"/>
  <c r="O43" i="1"/>
  <c r="N43" i="1"/>
  <c r="M43" i="1"/>
  <c r="L43" i="1"/>
  <c r="K43" i="1"/>
  <c r="J43" i="1"/>
  <c r="O42" i="1"/>
  <c r="N42" i="1"/>
  <c r="M42" i="1"/>
  <c r="L42" i="1"/>
  <c r="K42" i="1"/>
  <c r="J42" i="1"/>
  <c r="O41" i="1"/>
  <c r="N41" i="1"/>
  <c r="M41" i="1"/>
  <c r="L41" i="1"/>
  <c r="K41" i="1"/>
  <c r="J41" i="1"/>
  <c r="O40" i="1"/>
  <c r="N40" i="1"/>
  <c r="M40" i="1"/>
  <c r="L40" i="1"/>
  <c r="K40" i="1"/>
  <c r="J40" i="1"/>
  <c r="O39" i="1"/>
  <c r="N39" i="1"/>
  <c r="M39" i="1"/>
  <c r="L39" i="1"/>
  <c r="K39" i="1"/>
  <c r="J39" i="1"/>
  <c r="O38" i="1"/>
  <c r="N38" i="1"/>
  <c r="M38" i="1"/>
  <c r="L38" i="1"/>
  <c r="K38" i="1"/>
  <c r="J38" i="1"/>
  <c r="O37" i="1"/>
  <c r="N37" i="1"/>
  <c r="M37" i="1"/>
  <c r="L37" i="1"/>
  <c r="K37" i="1"/>
  <c r="J37" i="1"/>
  <c r="O36" i="1"/>
  <c r="N36" i="1"/>
  <c r="M36" i="1"/>
  <c r="L36" i="1"/>
  <c r="K36" i="1"/>
  <c r="J36" i="1"/>
  <c r="O35" i="1"/>
  <c r="N35" i="1"/>
  <c r="M35" i="1"/>
  <c r="L35" i="1"/>
  <c r="K35" i="1"/>
  <c r="J35" i="1"/>
  <c r="O34" i="1"/>
  <c r="N34" i="1"/>
  <c r="M34" i="1"/>
  <c r="L34" i="1"/>
  <c r="K34" i="1"/>
  <c r="J34" i="1"/>
  <c r="O33" i="1"/>
  <c r="N33" i="1"/>
  <c r="M33" i="1"/>
  <c r="L33" i="1"/>
  <c r="K33" i="1"/>
  <c r="O31" i="1"/>
  <c r="N31" i="1"/>
  <c r="M31" i="1"/>
  <c r="K31" i="1"/>
  <c r="O30" i="1"/>
  <c r="N30" i="1"/>
  <c r="M30" i="1"/>
  <c r="L30" i="1"/>
  <c r="K30" i="1"/>
  <c r="J30" i="1"/>
  <c r="O29" i="1"/>
  <c r="N29" i="1"/>
  <c r="M29" i="1"/>
  <c r="L29" i="1"/>
  <c r="K29" i="1"/>
  <c r="J29" i="1"/>
  <c r="O28" i="1"/>
  <c r="N28" i="1"/>
  <c r="M28" i="1"/>
  <c r="L28" i="1"/>
  <c r="K28" i="1"/>
  <c r="J28" i="1"/>
  <c r="O27" i="1"/>
  <c r="N27" i="1"/>
  <c r="M27" i="1"/>
  <c r="L27" i="1"/>
  <c r="K27" i="1"/>
  <c r="J27" i="1"/>
  <c r="O26" i="1"/>
  <c r="N26" i="1"/>
  <c r="M26" i="1"/>
  <c r="L26" i="1"/>
  <c r="K26" i="1"/>
  <c r="J26" i="1"/>
  <c r="O25" i="1"/>
  <c r="N25" i="1"/>
  <c r="M25" i="1"/>
  <c r="L25" i="1"/>
  <c r="K25" i="1"/>
  <c r="J25" i="1"/>
  <c r="O24" i="1"/>
  <c r="N24" i="1"/>
  <c r="M24" i="1"/>
  <c r="L24" i="1"/>
  <c r="K24" i="1"/>
  <c r="J24" i="1"/>
  <c r="O23" i="1"/>
  <c r="N23" i="1"/>
  <c r="M23" i="1"/>
  <c r="L23" i="1"/>
  <c r="K23" i="1"/>
  <c r="J23" i="1"/>
  <c r="O22" i="1"/>
  <c r="N22" i="1"/>
  <c r="M22" i="1"/>
  <c r="L22" i="1"/>
  <c r="K22" i="1"/>
  <c r="J22" i="1"/>
  <c r="O21" i="1"/>
  <c r="N21" i="1"/>
  <c r="M21" i="1"/>
  <c r="L21" i="1"/>
  <c r="K21" i="1"/>
  <c r="J21" i="1"/>
  <c r="O20" i="1"/>
  <c r="N20" i="1"/>
  <c r="M20" i="1"/>
  <c r="L20" i="1"/>
  <c r="K20" i="1"/>
  <c r="J20" i="1"/>
  <c r="O19" i="1"/>
  <c r="N19" i="1"/>
  <c r="M19" i="1"/>
  <c r="L19" i="1"/>
  <c r="K19" i="1"/>
  <c r="J19" i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11" i="1"/>
  <c r="N11" i="1"/>
  <c r="M11" i="1"/>
  <c r="L11" i="1"/>
  <c r="K11" i="1"/>
  <c r="J11" i="1"/>
  <c r="K55" i="1" l="1"/>
  <c r="M55" i="1"/>
  <c r="N55" i="1"/>
  <c r="L55" i="1"/>
  <c r="J55" i="1"/>
</calcChain>
</file>

<file path=xl/sharedStrings.xml><?xml version="1.0" encoding="utf-8"?>
<sst xmlns="http://schemas.openxmlformats.org/spreadsheetml/2006/main" count="160" uniqueCount="77">
  <si>
    <t>Regional Partnership Catalyst Grant Program</t>
  </si>
  <si>
    <t>Rate Adjustment Workbook</t>
  </si>
  <si>
    <t>BH Funding</t>
  </si>
  <si>
    <t>Diabetes Funding</t>
  </si>
  <si>
    <t>*TLC-MD Hospitals have funding from both streams</t>
  </si>
  <si>
    <t>Rate Adjustments</t>
  </si>
  <si>
    <t>Original Award Amounts</t>
  </si>
  <si>
    <t>0.5*B</t>
  </si>
  <si>
    <t>0.5*B+0.5*C</t>
  </si>
  <si>
    <t>0.5C+0.5*D</t>
  </si>
  <si>
    <t>0.5D+0.5*E</t>
  </si>
  <si>
    <t>0.5*E+0.5*F</t>
  </si>
  <si>
    <t>0.5*F</t>
  </si>
  <si>
    <t>Hospital</t>
  </si>
  <si>
    <t>CY 2021</t>
  </si>
  <si>
    <t>CY 2022</t>
  </si>
  <si>
    <t>CY 2023</t>
  </si>
  <si>
    <t>CY 2024</t>
  </si>
  <si>
    <t>CY 2025</t>
  </si>
  <si>
    <t>FY 2021</t>
  </si>
  <si>
    <t>FY 2022</t>
  </si>
  <si>
    <t>FY 2023</t>
  </si>
  <si>
    <t>FY 2024</t>
  </si>
  <si>
    <t>FY 2025</t>
  </si>
  <si>
    <t>FY 2026</t>
  </si>
  <si>
    <t>TidalHealth Peninsula Regional</t>
  </si>
  <si>
    <t>Atlantic General Hospital</t>
  </si>
  <si>
    <t>University of Maryland Medical Center</t>
  </si>
  <si>
    <t>Mercy Medical Center</t>
  </si>
  <si>
    <t>Johns Hopkins Hospital</t>
  </si>
  <si>
    <t>Ascension Health St. Agnes Hospital</t>
  </si>
  <si>
    <t>Lifebridge Health Sinai Hospital</t>
  </si>
  <si>
    <t>MedStar Franklin Square Medical Center</t>
  </si>
  <si>
    <t>MedStar Union Memorial Hospital</t>
  </si>
  <si>
    <t>Johns Hopkins Bayview Medical Center</t>
  </si>
  <si>
    <t>LifeBridge Health Carroll Hospital</t>
  </si>
  <si>
    <t>MedStar Harbor Hospital</t>
  </si>
  <si>
    <t>University of Maryland Medical Center Midtown Campus</t>
  </si>
  <si>
    <t>LifeBridge Health Northwest Hospital Center</t>
  </si>
  <si>
    <t>Greater Baltimore Medical Center</t>
  </si>
  <si>
    <t>Johns Hopkins Howard County General Hospital</t>
  </si>
  <si>
    <t>University of Maryland St. Joseph Medical Center</t>
  </si>
  <si>
    <t>MedStar Good Samaritan Hospital</t>
  </si>
  <si>
    <t>Adventist Fort Washington</t>
  </si>
  <si>
    <t>UM Cap Region Laurel Regional</t>
  </si>
  <si>
    <t>MedStar Southern MD</t>
  </si>
  <si>
    <t>University of Maryland - Downtown</t>
  </si>
  <si>
    <t>University of Maryland - Midtown</t>
  </si>
  <si>
    <t>Howard County General Hospital</t>
  </si>
  <si>
    <t>Suburban Hospital</t>
  </si>
  <si>
    <t>Holy Cross Hospital</t>
  </si>
  <si>
    <t>Holy Cross Germantown Hospital</t>
  </si>
  <si>
    <t>Adventist HealthCare Shady Grove Medical Center</t>
  </si>
  <si>
    <t>Adventist HealthCare White Oak Medical Center</t>
  </si>
  <si>
    <t>Sinai Hospital of Baltimore</t>
  </si>
  <si>
    <t>St. Agnes Hospital</t>
  </si>
  <si>
    <t>Frederick Hospital</t>
  </si>
  <si>
    <t>Meritus Medical Center</t>
  </si>
  <si>
    <t>UPMC Western Maryland</t>
  </si>
  <si>
    <t xml:space="preserve"> UM Charles Regional Medical Center </t>
  </si>
  <si>
    <t>UM Cap Region Prince George's Hospital</t>
  </si>
  <si>
    <t>LuminisDoctor's Community</t>
  </si>
  <si>
    <t>MedStar St. Mary's</t>
  </si>
  <si>
    <t>TOTAL (must match per-year award)</t>
  </si>
  <si>
    <t>Track</t>
  </si>
  <si>
    <t>Regional Partnership</t>
  </si>
  <si>
    <t>Behavioral Health</t>
  </si>
  <si>
    <t>GBRICS</t>
  </si>
  <si>
    <t>Totally Linking Care</t>
  </si>
  <si>
    <t>Diabetes</t>
  </si>
  <si>
    <t>TRIBE</t>
  </si>
  <si>
    <t xml:space="preserve">UM Cap Region Prince George's Hospital </t>
  </si>
  <si>
    <t>BMDRP</t>
  </si>
  <si>
    <t>Nexus Montgomery</t>
  </si>
  <si>
    <t>St. Agnes LifeBridge Diabetes Care Collaborative</t>
  </si>
  <si>
    <t>Trivergent</t>
  </si>
  <si>
    <t>UM Charles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</si>
</sst>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>
    <font>
      <sz val="11"/>
      <color theme="1"/>
      <name val="Arial"/>
    </font>
    <font>
      <b/>
      <sz val="14"/>
      <color theme="1"/>
      <name val="Calibri"/>
    </font>
    <font>
      <b/>
      <sz val="14"/>
      <color rgb="FF4A86E8"/>
      <name val="Calibri"/>
    </font>
    <font>
      <b/>
      <sz val="14"/>
      <color rgb="FF9900FF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/>
    <xf numFmtId="0" fontId="5" fillId="0" borderId="2" xfId="0" applyFont="1" applyBorder="1"/>
    <xf numFmtId="44" fontId="7" fillId="2" borderId="3" xfId="0" applyNumberFormat="1" applyFont="1" applyFill="1" applyBorder="1"/>
    <xf numFmtId="44" fontId="7" fillId="0" borderId="4" xfId="0" applyNumberFormat="1" applyFont="1" applyBorder="1"/>
    <xf numFmtId="44" fontId="7" fillId="2" borderId="5" xfId="0" applyNumberFormat="1" applyFont="1" applyFill="1" applyBorder="1"/>
    <xf numFmtId="44" fontId="8" fillId="2" borderId="5" xfId="0" applyNumberFormat="1" applyFont="1" applyFill="1" applyBorder="1" applyAlignment="1"/>
    <xf numFmtId="44" fontId="8" fillId="2" borderId="7" xfId="0" applyNumberFormat="1" applyFont="1" applyFill="1" applyBorder="1" applyAlignment="1"/>
    <xf numFmtId="44" fontId="7" fillId="0" borderId="5" xfId="0" applyNumberFormat="1" applyFont="1" applyBorder="1"/>
    <xf numFmtId="44" fontId="8" fillId="2" borderId="0" xfId="0" applyNumberFormat="1" applyFont="1" applyFill="1" applyAlignment="1"/>
    <xf numFmtId="44" fontId="7" fillId="3" borderId="5" xfId="0" applyNumberFormat="1" applyFont="1" applyFill="1" applyBorder="1" applyAlignment="1"/>
    <xf numFmtId="44" fontId="5" fillId="0" borderId="4" xfId="0" applyNumberFormat="1" applyFont="1" applyBorder="1"/>
    <xf numFmtId="0" fontId="0" fillId="0" borderId="0" xfId="0" applyFont="1" applyAlignment="1"/>
    <xf numFmtId="44" fontId="4" fillId="2" borderId="3" xfId="0" applyNumberFormat="1" applyFont="1" applyFill="1" applyBorder="1"/>
    <xf numFmtId="44" fontId="4" fillId="3" borderId="5" xfId="0" applyNumberFormat="1" applyFont="1" applyFill="1" applyBorder="1" applyAlignment="1"/>
    <xf numFmtId="44" fontId="9" fillId="2" borderId="3" xfId="0" applyNumberFormat="1" applyFont="1" applyFill="1" applyBorder="1"/>
    <xf numFmtId="44" fontId="9" fillId="2" borderId="5" xfId="0" applyNumberFormat="1" applyFont="1" applyFill="1" applyBorder="1"/>
    <xf numFmtId="44" fontId="9" fillId="2" borderId="4" xfId="0" applyNumberFormat="1" applyFont="1" applyFill="1" applyBorder="1"/>
    <xf numFmtId="44" fontId="10" fillId="2" borderId="5" xfId="0" applyNumberFormat="1" applyFont="1" applyFill="1" applyBorder="1" applyAlignment="1"/>
    <xf numFmtId="44" fontId="9" fillId="3" borderId="5" xfId="0" applyNumberFormat="1" applyFont="1" applyFill="1" applyBorder="1" applyAlignment="1"/>
    <xf numFmtId="164" fontId="7" fillId="0" borderId="4" xfId="0" applyNumberFormat="1" applyFont="1" applyBorder="1"/>
    <xf numFmtId="164" fontId="7" fillId="2" borderId="5" xfId="1" applyNumberFormat="1" applyFont="1" applyFill="1" applyBorder="1"/>
    <xf numFmtId="164" fontId="7" fillId="2" borderId="3" xfId="1" applyNumberFormat="1" applyFont="1" applyFill="1" applyBorder="1"/>
    <xf numFmtId="164" fontId="7" fillId="2" borderId="5" xfId="1" applyNumberFormat="1" applyFont="1" applyFill="1" applyBorder="1" applyAlignment="1"/>
    <xf numFmtId="164" fontId="7" fillId="2" borderId="6" xfId="1" applyNumberFormat="1" applyFont="1" applyFill="1" applyBorder="1" applyAlignment="1"/>
    <xf numFmtId="164" fontId="7" fillId="2" borderId="4" xfId="1" applyNumberFormat="1" applyFont="1" applyFill="1" applyBorder="1" applyAlignment="1"/>
    <xf numFmtId="164" fontId="7" fillId="3" borderId="5" xfId="1" applyNumberFormat="1" applyFont="1" applyFill="1" applyBorder="1" applyAlignment="1"/>
    <xf numFmtId="164" fontId="0" fillId="0" borderId="0" xfId="0" applyNumberFormat="1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1"/>
  <sheetViews>
    <sheetView showGridLines="0" tabSelected="1" workbookViewId="0">
      <selection activeCell="O33" sqref="O33"/>
    </sheetView>
  </sheetViews>
  <sheetFormatPr defaultColWidth="12.58203125" defaultRowHeight="15" customHeight="1"/>
  <cols>
    <col min="1" max="1" width="16" bestFit="1" customWidth="1"/>
    <col min="2" max="2" width="40.25" bestFit="1" customWidth="1"/>
    <col min="3" max="3" width="44.08203125" customWidth="1"/>
    <col min="4" max="4" width="17.08203125" customWidth="1"/>
    <col min="5" max="8" width="13.33203125" bestFit="1" customWidth="1"/>
    <col min="9" max="9" width="7.58203125" customWidth="1"/>
    <col min="10" max="15" width="13.33203125" bestFit="1" customWidth="1"/>
    <col min="16" max="28" width="7.58203125" customWidth="1"/>
  </cols>
  <sheetData>
    <row r="1" spans="1:15" ht="14.25" customHeight="1">
      <c r="A1" s="1" t="s">
        <v>0</v>
      </c>
    </row>
    <row r="2" spans="1:15" ht="14.25" customHeight="1">
      <c r="A2" s="1" t="s">
        <v>1</v>
      </c>
    </row>
    <row r="3" spans="1:15" ht="18.75" customHeight="1">
      <c r="A3" s="2" t="s">
        <v>2</v>
      </c>
    </row>
    <row r="4" spans="1:15" ht="19.5" customHeight="1">
      <c r="A4" s="3" t="s">
        <v>3</v>
      </c>
    </row>
    <row r="5" spans="1:15" ht="14.25" customHeight="1"/>
    <row r="6" spans="1:15" ht="14.25" customHeight="1"/>
    <row r="7" spans="1:15" ht="14.25" customHeight="1">
      <c r="A7" s="4" t="s">
        <v>4</v>
      </c>
      <c r="D7" s="32"/>
      <c r="E7" s="33"/>
      <c r="F7" s="33"/>
      <c r="G7" s="33"/>
      <c r="H7" s="33"/>
      <c r="I7" s="33"/>
    </row>
    <row r="8" spans="1:15" ht="14.25" customHeight="1">
      <c r="J8" s="32" t="s">
        <v>5</v>
      </c>
      <c r="K8" s="33"/>
      <c r="L8" s="33"/>
      <c r="M8" s="33"/>
      <c r="N8" s="33"/>
      <c r="O8" s="33"/>
    </row>
    <row r="9" spans="1:15" ht="14.25" customHeight="1">
      <c r="C9" s="34" t="s">
        <v>6</v>
      </c>
      <c r="D9" s="35"/>
      <c r="E9" s="35"/>
      <c r="F9" s="35"/>
      <c r="G9" s="35"/>
      <c r="H9" s="35"/>
      <c r="J9" s="5" t="s">
        <v>7</v>
      </c>
      <c r="K9" s="5" t="s">
        <v>8</v>
      </c>
      <c r="L9" s="5" t="s">
        <v>9</v>
      </c>
      <c r="M9" s="5" t="s">
        <v>10</v>
      </c>
      <c r="N9" s="5" t="s">
        <v>11</v>
      </c>
      <c r="O9" s="5" t="s">
        <v>12</v>
      </c>
    </row>
    <row r="10" spans="1:15" ht="14.25" customHeight="1" thickBot="1">
      <c r="A10" s="6" t="s">
        <v>64</v>
      </c>
      <c r="B10" s="6" t="s">
        <v>65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J10" s="6" t="s">
        <v>19</v>
      </c>
      <c r="K10" s="6" t="s">
        <v>20</v>
      </c>
      <c r="L10" s="6" t="s">
        <v>21</v>
      </c>
      <c r="M10" s="6" t="s">
        <v>22</v>
      </c>
      <c r="N10" s="6" t="s">
        <v>23</v>
      </c>
      <c r="O10" s="6" t="s">
        <v>24</v>
      </c>
    </row>
    <row r="11" spans="1:15" ht="14.25" customHeight="1" thickTop="1">
      <c r="A11" s="17" t="s">
        <v>66</v>
      </c>
      <c r="B11" s="19" t="s">
        <v>70</v>
      </c>
      <c r="C11" s="7" t="s">
        <v>25</v>
      </c>
      <c r="D11" s="25">
        <v>1777912.5</v>
      </c>
      <c r="E11" s="26">
        <v>1749117.75</v>
      </c>
      <c r="F11" s="26">
        <v>1619671.5</v>
      </c>
      <c r="G11" s="26">
        <v>1653183</v>
      </c>
      <c r="H11" s="26">
        <v>1687364.25</v>
      </c>
      <c r="J11" s="8">
        <f t="shared" ref="J11:J30" si="0">0.5*D11</f>
        <v>888956.25</v>
      </c>
      <c r="K11" s="8">
        <f t="shared" ref="K11:N11" si="1">0.5*D11+0.5*E11</f>
        <v>1763515.125</v>
      </c>
      <c r="L11" s="8">
        <f t="shared" si="1"/>
        <v>1684394.625</v>
      </c>
      <c r="M11" s="8">
        <f t="shared" si="1"/>
        <v>1636427.25</v>
      </c>
      <c r="N11" s="8">
        <f t="shared" si="1"/>
        <v>1670273.625</v>
      </c>
      <c r="O11" s="8">
        <f t="shared" ref="O11:O32" si="2">0.5*H11</f>
        <v>843682.125</v>
      </c>
    </row>
    <row r="12" spans="1:15" ht="14.25" customHeight="1">
      <c r="A12" s="17" t="s">
        <v>66</v>
      </c>
      <c r="B12" s="20" t="s">
        <v>70</v>
      </c>
      <c r="C12" s="9" t="s">
        <v>26</v>
      </c>
      <c r="D12" s="25">
        <v>592637.5</v>
      </c>
      <c r="E12" s="25">
        <v>583039.25</v>
      </c>
      <c r="F12" s="25">
        <v>539890.5</v>
      </c>
      <c r="G12" s="25">
        <v>551061</v>
      </c>
      <c r="H12" s="25">
        <v>562454.75</v>
      </c>
      <c r="J12" s="8">
        <f t="shared" si="0"/>
        <v>296318.75</v>
      </c>
      <c r="K12" s="8">
        <f t="shared" ref="K12:N12" si="3">0.5*D12+0.5*E12</f>
        <v>587838.375</v>
      </c>
      <c r="L12" s="8">
        <f t="shared" si="3"/>
        <v>561464.875</v>
      </c>
      <c r="M12" s="8">
        <f t="shared" si="3"/>
        <v>545475.75</v>
      </c>
      <c r="N12" s="8">
        <f t="shared" si="3"/>
        <v>556757.875</v>
      </c>
      <c r="O12" s="8">
        <f t="shared" si="2"/>
        <v>281227.375</v>
      </c>
    </row>
    <row r="13" spans="1:15" ht="14.25" customHeight="1">
      <c r="A13" s="17" t="s">
        <v>66</v>
      </c>
      <c r="B13" s="10" t="s">
        <v>67</v>
      </c>
      <c r="C13" s="10" t="s">
        <v>27</v>
      </c>
      <c r="D13" s="25">
        <v>444190.91810000001</v>
      </c>
      <c r="E13" s="27">
        <v>1154297.2487999999</v>
      </c>
      <c r="F13" s="27">
        <v>1692422</v>
      </c>
      <c r="G13" s="27">
        <v>1971658.8913</v>
      </c>
      <c r="H13" s="27">
        <v>1885978.9312</v>
      </c>
      <c r="J13" s="8">
        <f t="shared" si="0"/>
        <v>222095.45905</v>
      </c>
      <c r="K13" s="8">
        <f t="shared" ref="K13:N13" si="4">0.5*D13+0.5*E13</f>
        <v>799244.08345000003</v>
      </c>
      <c r="L13" s="8">
        <f t="shared" ref="L13:L28" si="5">0.5*E13+0.5*F13</f>
        <v>1423359.6244000001</v>
      </c>
      <c r="M13" s="8">
        <f t="shared" ref="M13:M28" si="6">0.5*F13+0.5*G13</f>
        <v>1832040.4456500001</v>
      </c>
      <c r="N13" s="8">
        <f t="shared" si="4"/>
        <v>1928818.9112499999</v>
      </c>
      <c r="O13" s="8">
        <f t="shared" si="2"/>
        <v>942989.4656</v>
      </c>
    </row>
    <row r="14" spans="1:15" ht="14.25" customHeight="1">
      <c r="A14" s="17" t="s">
        <v>66</v>
      </c>
      <c r="B14" s="10" t="s">
        <v>67</v>
      </c>
      <c r="C14" s="10" t="s">
        <v>28</v>
      </c>
      <c r="D14" s="27">
        <v>153148.02359999999</v>
      </c>
      <c r="E14" s="27">
        <v>397978.29060000001</v>
      </c>
      <c r="F14" s="27">
        <v>583513</v>
      </c>
      <c r="G14" s="27">
        <v>679788.01470000006</v>
      </c>
      <c r="H14" s="27">
        <v>650247.3014</v>
      </c>
      <c r="J14" s="8">
        <f t="shared" si="0"/>
        <v>76574.011799999993</v>
      </c>
      <c r="K14" s="8">
        <f t="shared" ref="K14:N14" si="7">0.5*D14+0.5*E14</f>
        <v>275563.15710000001</v>
      </c>
      <c r="L14" s="8">
        <f t="shared" si="5"/>
        <v>490745.64529999997</v>
      </c>
      <c r="M14" s="8">
        <f t="shared" si="6"/>
        <v>631650.50735000009</v>
      </c>
      <c r="N14" s="8">
        <f t="shared" si="7"/>
        <v>665017.65804999997</v>
      </c>
      <c r="O14" s="8">
        <f t="shared" si="2"/>
        <v>325123.6507</v>
      </c>
    </row>
    <row r="15" spans="1:15" ht="14.25" customHeight="1">
      <c r="A15" s="17" t="s">
        <v>66</v>
      </c>
      <c r="B15" s="10" t="s">
        <v>67</v>
      </c>
      <c r="C15" s="10" t="s">
        <v>29</v>
      </c>
      <c r="D15" s="27">
        <v>701015.90789999999</v>
      </c>
      <c r="E15" s="27">
        <v>1821695.8089000001</v>
      </c>
      <c r="F15" s="27">
        <v>2670957</v>
      </c>
      <c r="G15" s="27">
        <v>3111644.5460000001</v>
      </c>
      <c r="H15" s="27">
        <v>2976425.6288000001</v>
      </c>
      <c r="J15" s="8">
        <f t="shared" si="0"/>
        <v>350507.95395</v>
      </c>
      <c r="K15" s="8">
        <f t="shared" ref="K15:N15" si="8">0.5*D15+0.5*E15</f>
        <v>1261355.8584</v>
      </c>
      <c r="L15" s="8">
        <f t="shared" si="5"/>
        <v>2246326.4044500003</v>
      </c>
      <c r="M15" s="8">
        <f t="shared" si="6"/>
        <v>2891300.773</v>
      </c>
      <c r="N15" s="8">
        <f t="shared" si="8"/>
        <v>3044035.0874000001</v>
      </c>
      <c r="O15" s="8">
        <f t="shared" si="2"/>
        <v>1488212.8144</v>
      </c>
    </row>
    <row r="16" spans="1:15" ht="14.25" customHeight="1">
      <c r="A16" s="17" t="s">
        <v>66</v>
      </c>
      <c r="B16" s="10" t="s">
        <v>67</v>
      </c>
      <c r="C16" s="10" t="s">
        <v>30</v>
      </c>
      <c r="D16" s="27">
        <v>119883.56849999999</v>
      </c>
      <c r="E16" s="27">
        <v>311535.57549999998</v>
      </c>
      <c r="F16" s="27">
        <v>456771</v>
      </c>
      <c r="G16" s="27">
        <v>532134.9314</v>
      </c>
      <c r="H16" s="27">
        <v>509010.59700000001</v>
      </c>
      <c r="J16" s="8">
        <f t="shared" si="0"/>
        <v>59941.784249999997</v>
      </c>
      <c r="K16" s="8">
        <f t="shared" ref="K16:N16" si="9">0.5*D16+0.5*E16</f>
        <v>215709.57199999999</v>
      </c>
      <c r="L16" s="8">
        <f t="shared" si="5"/>
        <v>384153.28775000002</v>
      </c>
      <c r="M16" s="8">
        <f t="shared" si="6"/>
        <v>494452.9657</v>
      </c>
      <c r="N16" s="8">
        <f t="shared" si="9"/>
        <v>520572.76419999998</v>
      </c>
      <c r="O16" s="8">
        <f t="shared" si="2"/>
        <v>254505.2985</v>
      </c>
    </row>
    <row r="17" spans="1:15" ht="14.25" customHeight="1">
      <c r="A17" s="17" t="s">
        <v>66</v>
      </c>
      <c r="B17" s="10" t="s">
        <v>67</v>
      </c>
      <c r="C17" s="10" t="s">
        <v>31</v>
      </c>
      <c r="D17" s="27">
        <v>246154.64509999999</v>
      </c>
      <c r="E17" s="27">
        <v>639670.0564</v>
      </c>
      <c r="F17" s="27">
        <v>937880</v>
      </c>
      <c r="G17" s="27">
        <v>1092622.5072999999</v>
      </c>
      <c r="H17" s="27">
        <v>1045141.7522</v>
      </c>
      <c r="J17" s="8">
        <f t="shared" si="0"/>
        <v>123077.32255</v>
      </c>
      <c r="K17" s="8">
        <f t="shared" ref="K17:N17" si="10">0.5*D17+0.5*E17</f>
        <v>442912.35074999998</v>
      </c>
      <c r="L17" s="8">
        <f t="shared" si="5"/>
        <v>788775.02820000006</v>
      </c>
      <c r="M17" s="8">
        <f t="shared" si="6"/>
        <v>1015251.25365</v>
      </c>
      <c r="N17" s="8">
        <f t="shared" si="10"/>
        <v>1068882.1297499998</v>
      </c>
      <c r="O17" s="8">
        <f t="shared" si="2"/>
        <v>522570.87609999999</v>
      </c>
    </row>
    <row r="18" spans="1:15" ht="14.25" customHeight="1">
      <c r="A18" s="17" t="s">
        <v>66</v>
      </c>
      <c r="B18" s="10" t="s">
        <v>67</v>
      </c>
      <c r="C18" s="10" t="s">
        <v>32</v>
      </c>
      <c r="D18" s="27">
        <v>156224.09049999999</v>
      </c>
      <c r="E18" s="27">
        <v>405971.9154</v>
      </c>
      <c r="F18" s="27">
        <v>595233</v>
      </c>
      <c r="G18" s="27">
        <v>693441.95129999996</v>
      </c>
      <c r="H18" s="27">
        <v>663307.89569999999</v>
      </c>
      <c r="J18" s="8">
        <f t="shared" si="0"/>
        <v>78112.045249999996</v>
      </c>
      <c r="K18" s="8">
        <f t="shared" ref="K18:N18" si="11">0.5*D18+0.5*E18</f>
        <v>281098.00294999999</v>
      </c>
      <c r="L18" s="8">
        <f t="shared" si="5"/>
        <v>500602.45770000003</v>
      </c>
      <c r="M18" s="8">
        <f t="shared" si="6"/>
        <v>644337.47564999992</v>
      </c>
      <c r="N18" s="8">
        <f t="shared" si="11"/>
        <v>678374.92350000003</v>
      </c>
      <c r="O18" s="8">
        <f t="shared" si="2"/>
        <v>331653.94785</v>
      </c>
    </row>
    <row r="19" spans="1:15" ht="14.25" customHeight="1">
      <c r="A19" s="17" t="s">
        <v>66</v>
      </c>
      <c r="B19" s="10" t="s">
        <v>67</v>
      </c>
      <c r="C19" s="10" t="s">
        <v>33</v>
      </c>
      <c r="D19" s="27">
        <v>117380.54</v>
      </c>
      <c r="E19" s="27">
        <v>305031.07750000001</v>
      </c>
      <c r="F19" s="27">
        <v>447234</v>
      </c>
      <c r="G19" s="27">
        <v>521024.5772</v>
      </c>
      <c r="H19" s="27">
        <v>498383.05170000001</v>
      </c>
      <c r="J19" s="8">
        <f t="shared" si="0"/>
        <v>58690.27</v>
      </c>
      <c r="K19" s="8">
        <f t="shared" ref="K19:N19" si="12">0.5*D19+0.5*E19</f>
        <v>211205.80875</v>
      </c>
      <c r="L19" s="8">
        <f t="shared" si="5"/>
        <v>376132.53875000001</v>
      </c>
      <c r="M19" s="8">
        <f t="shared" si="6"/>
        <v>484129.28859999997</v>
      </c>
      <c r="N19" s="8">
        <f t="shared" si="12"/>
        <v>509703.81445000001</v>
      </c>
      <c r="O19" s="8">
        <f t="shared" si="2"/>
        <v>249191.52585000001</v>
      </c>
    </row>
    <row r="20" spans="1:15" ht="14.25" customHeight="1">
      <c r="A20" s="17" t="s">
        <v>66</v>
      </c>
      <c r="B20" s="10" t="s">
        <v>67</v>
      </c>
      <c r="C20" s="10" t="s">
        <v>34</v>
      </c>
      <c r="D20" s="27">
        <v>194571.70420000001</v>
      </c>
      <c r="E20" s="27">
        <v>505623.98680000001</v>
      </c>
      <c r="F20" s="27">
        <v>741342</v>
      </c>
      <c r="G20" s="27">
        <v>863657.97900000005</v>
      </c>
      <c r="H20" s="27">
        <v>826127.05449999997</v>
      </c>
      <c r="J20" s="8">
        <f t="shared" si="0"/>
        <v>97285.852100000004</v>
      </c>
      <c r="K20" s="8">
        <f t="shared" ref="K20:N20" si="13">0.5*D20+0.5*E20</f>
        <v>350097.8455</v>
      </c>
      <c r="L20" s="8">
        <f t="shared" si="5"/>
        <v>623482.99340000004</v>
      </c>
      <c r="M20" s="8">
        <f t="shared" si="6"/>
        <v>802499.98950000003</v>
      </c>
      <c r="N20" s="8">
        <f t="shared" si="13"/>
        <v>844892.51674999995</v>
      </c>
      <c r="O20" s="8">
        <f t="shared" si="2"/>
        <v>413063.52724999998</v>
      </c>
    </row>
    <row r="21" spans="1:15" ht="14.25" customHeight="1">
      <c r="A21" s="17" t="s">
        <v>66</v>
      </c>
      <c r="B21" s="10" t="s">
        <v>67</v>
      </c>
      <c r="C21" s="10" t="s">
        <v>35</v>
      </c>
      <c r="D21" s="27">
        <v>65198.9588</v>
      </c>
      <c r="E21" s="27">
        <v>169429.3504</v>
      </c>
      <c r="F21" s="27">
        <v>248416</v>
      </c>
      <c r="G21" s="27">
        <v>289402.82539999997</v>
      </c>
      <c r="H21" s="27">
        <v>276826.60210000002</v>
      </c>
      <c r="J21" s="8">
        <f t="shared" si="0"/>
        <v>32599.4794</v>
      </c>
      <c r="K21" s="8">
        <f t="shared" ref="K21:N21" si="14">0.5*D21+0.5*E21</f>
        <v>117314.15459999999</v>
      </c>
      <c r="L21" s="8">
        <f t="shared" si="5"/>
        <v>208922.6752</v>
      </c>
      <c r="M21" s="8">
        <f t="shared" si="6"/>
        <v>268909.41269999999</v>
      </c>
      <c r="N21" s="8">
        <f t="shared" si="14"/>
        <v>283114.71375</v>
      </c>
      <c r="O21" s="8">
        <f t="shared" si="2"/>
        <v>138413.30105000001</v>
      </c>
    </row>
    <row r="22" spans="1:15" ht="14.25" customHeight="1">
      <c r="A22" s="17" t="s">
        <v>66</v>
      </c>
      <c r="B22" s="10" t="s">
        <v>67</v>
      </c>
      <c r="C22" s="10" t="s">
        <v>36</v>
      </c>
      <c r="D22" s="28">
        <v>51634.526899999997</v>
      </c>
      <c r="E22" s="27">
        <v>134180.1238</v>
      </c>
      <c r="F22" s="27">
        <v>196734</v>
      </c>
      <c r="G22" s="27">
        <v>229193.50649999999</v>
      </c>
      <c r="H22" s="27">
        <v>219233.72570000001</v>
      </c>
      <c r="J22" s="8">
        <f t="shared" si="0"/>
        <v>25817.263449999999</v>
      </c>
      <c r="K22" s="8">
        <f t="shared" ref="K22:N22" si="15">0.5*D22+0.5*E22</f>
        <v>92907.325349999999</v>
      </c>
      <c r="L22" s="8">
        <f t="shared" si="5"/>
        <v>165457.0619</v>
      </c>
      <c r="M22" s="8">
        <f t="shared" si="6"/>
        <v>212963.75325000001</v>
      </c>
      <c r="N22" s="8">
        <f t="shared" si="15"/>
        <v>224213.61609999998</v>
      </c>
      <c r="O22" s="8">
        <f t="shared" si="2"/>
        <v>109616.86285</v>
      </c>
    </row>
    <row r="23" spans="1:15" ht="14.25" customHeight="1">
      <c r="A23" s="17" t="s">
        <v>66</v>
      </c>
      <c r="B23" s="10" t="s">
        <v>67</v>
      </c>
      <c r="C23" s="11" t="s">
        <v>37</v>
      </c>
      <c r="D23" s="27">
        <v>62248.841500000002</v>
      </c>
      <c r="E23" s="27">
        <v>161763.02480000001</v>
      </c>
      <c r="F23" s="27">
        <v>237176</v>
      </c>
      <c r="G23" s="27">
        <v>276307.9497</v>
      </c>
      <c r="H23" s="27">
        <v>264300.77429999999</v>
      </c>
      <c r="J23" s="12">
        <f t="shared" si="0"/>
        <v>31124.420750000001</v>
      </c>
      <c r="K23" s="12">
        <f t="shared" ref="K23:N23" si="16">0.5*D23+0.5*E23</f>
        <v>112005.93315000001</v>
      </c>
      <c r="L23" s="12">
        <f t="shared" si="5"/>
        <v>199469.51240000001</v>
      </c>
      <c r="M23" s="12">
        <f t="shared" si="6"/>
        <v>256741.97485</v>
      </c>
      <c r="N23" s="12">
        <f t="shared" si="16"/>
        <v>270304.36199999996</v>
      </c>
      <c r="O23" s="12">
        <f t="shared" si="2"/>
        <v>132150.38715</v>
      </c>
    </row>
    <row r="24" spans="1:15" ht="15.75" customHeight="1">
      <c r="A24" s="17" t="s">
        <v>66</v>
      </c>
      <c r="B24" s="10" t="s">
        <v>67</v>
      </c>
      <c r="C24" s="10" t="s">
        <v>38</v>
      </c>
      <c r="D24" s="29">
        <v>75015.078999999998</v>
      </c>
      <c r="E24" s="27">
        <v>194938.02280000001</v>
      </c>
      <c r="F24" s="27">
        <v>285817</v>
      </c>
      <c r="G24" s="27">
        <v>332974.27179999999</v>
      </c>
      <c r="H24" s="27">
        <v>318504.6176</v>
      </c>
      <c r="J24" s="12">
        <f t="shared" si="0"/>
        <v>37507.539499999999</v>
      </c>
      <c r="K24" s="12">
        <f t="shared" ref="K24:N24" si="17">0.5*D24+0.5*E24</f>
        <v>134976.5509</v>
      </c>
      <c r="L24" s="12">
        <f t="shared" si="5"/>
        <v>240377.51140000002</v>
      </c>
      <c r="M24" s="12">
        <f t="shared" si="6"/>
        <v>309395.63589999999</v>
      </c>
      <c r="N24" s="12">
        <f t="shared" si="17"/>
        <v>325739.44469999999</v>
      </c>
      <c r="O24" s="12">
        <f t="shared" si="2"/>
        <v>159252.3088</v>
      </c>
    </row>
    <row r="25" spans="1:15" ht="14.25" customHeight="1">
      <c r="A25" s="17" t="s">
        <v>66</v>
      </c>
      <c r="B25" s="10" t="s">
        <v>67</v>
      </c>
      <c r="C25" s="10" t="s">
        <v>39</v>
      </c>
      <c r="D25" s="27">
        <v>133423.31539999999</v>
      </c>
      <c r="E25" s="27">
        <v>346720.65470000001</v>
      </c>
      <c r="F25" s="27">
        <v>508359</v>
      </c>
      <c r="G25" s="27">
        <v>592234.67989999999</v>
      </c>
      <c r="H25" s="27">
        <v>566498.66440000001</v>
      </c>
      <c r="J25" s="12">
        <f t="shared" si="0"/>
        <v>66711.657699999996</v>
      </c>
      <c r="K25" s="12">
        <f t="shared" ref="K25:N25" si="18">0.5*D25+0.5*E25</f>
        <v>240071.98505000002</v>
      </c>
      <c r="L25" s="12">
        <f t="shared" si="5"/>
        <v>427539.82735000004</v>
      </c>
      <c r="M25" s="12">
        <f t="shared" si="6"/>
        <v>550296.83994999994</v>
      </c>
      <c r="N25" s="12">
        <f t="shared" si="18"/>
        <v>579366.67215</v>
      </c>
      <c r="O25" s="12">
        <f t="shared" si="2"/>
        <v>283249.3322</v>
      </c>
    </row>
    <row r="26" spans="1:15" ht="14.25" customHeight="1">
      <c r="A26" s="17" t="s">
        <v>66</v>
      </c>
      <c r="B26" s="10" t="s">
        <v>67</v>
      </c>
      <c r="C26" s="10" t="s">
        <v>40</v>
      </c>
      <c r="D26" s="27">
        <v>84661.215800000005</v>
      </c>
      <c r="E26" s="27">
        <v>220004.9676</v>
      </c>
      <c r="F26" s="27">
        <v>322570</v>
      </c>
      <c r="G26" s="27">
        <v>375791.20179999998</v>
      </c>
      <c r="H26" s="27">
        <v>359460.90490000002</v>
      </c>
      <c r="J26" s="12">
        <f t="shared" si="0"/>
        <v>42330.607900000003</v>
      </c>
      <c r="K26" s="12">
        <f t="shared" ref="K26:N26" si="19">0.5*D26+0.5*E26</f>
        <v>152333.09169999999</v>
      </c>
      <c r="L26" s="12">
        <f t="shared" si="5"/>
        <v>271287.48379999999</v>
      </c>
      <c r="M26" s="12">
        <f t="shared" si="6"/>
        <v>349180.60089999996</v>
      </c>
      <c r="N26" s="12">
        <f t="shared" si="19"/>
        <v>367626.05335</v>
      </c>
      <c r="O26" s="12">
        <f t="shared" si="2"/>
        <v>179730.45245000001</v>
      </c>
    </row>
    <row r="27" spans="1:15" ht="14.25" customHeight="1">
      <c r="A27" s="17" t="s">
        <v>66</v>
      </c>
      <c r="B27" s="10" t="s">
        <v>67</v>
      </c>
      <c r="C27" s="10" t="s">
        <v>41</v>
      </c>
      <c r="D27" s="27">
        <v>108336.05650000001</v>
      </c>
      <c r="E27" s="27">
        <v>281527.61979999999</v>
      </c>
      <c r="F27" s="27">
        <v>412774</v>
      </c>
      <c r="G27" s="27">
        <v>480878.24459999998</v>
      </c>
      <c r="H27" s="27">
        <v>459981.30900000001</v>
      </c>
      <c r="J27" s="12">
        <f t="shared" si="0"/>
        <v>54168.028250000003</v>
      </c>
      <c r="K27" s="12">
        <f t="shared" ref="K27:N27" si="20">0.5*D27+0.5*E27</f>
        <v>194931.83815</v>
      </c>
      <c r="L27" s="12">
        <f t="shared" si="5"/>
        <v>347150.80989999999</v>
      </c>
      <c r="M27" s="12">
        <f t="shared" si="6"/>
        <v>446826.12229999999</v>
      </c>
      <c r="N27" s="12">
        <f t="shared" si="20"/>
        <v>470429.77679999999</v>
      </c>
      <c r="O27" s="12">
        <f t="shared" si="2"/>
        <v>229990.6545</v>
      </c>
    </row>
    <row r="28" spans="1:15" ht="14.25" customHeight="1">
      <c r="A28" s="17" t="s">
        <v>66</v>
      </c>
      <c r="B28" s="10" t="s">
        <v>67</v>
      </c>
      <c r="C28" s="10" t="s">
        <v>42</v>
      </c>
      <c r="D28" s="27">
        <v>74512.608200000002</v>
      </c>
      <c r="E28" s="27">
        <v>193632.2764</v>
      </c>
      <c r="F28" s="27">
        <v>283902</v>
      </c>
      <c r="G28" s="27">
        <v>330743.92210000003</v>
      </c>
      <c r="H28" s="27">
        <v>316371.18949999998</v>
      </c>
      <c r="J28" s="12">
        <f t="shared" si="0"/>
        <v>37256.304100000001</v>
      </c>
      <c r="K28" s="12">
        <f t="shared" ref="K28:N28" si="21">0.5*D28+0.5*E28</f>
        <v>134072.4423</v>
      </c>
      <c r="L28" s="12">
        <f t="shared" si="5"/>
        <v>238767.13819999999</v>
      </c>
      <c r="M28" s="12">
        <f t="shared" si="6"/>
        <v>307322.96105000004</v>
      </c>
      <c r="N28" s="12">
        <f t="shared" si="21"/>
        <v>323557.55579999997</v>
      </c>
      <c r="O28" s="12">
        <f t="shared" si="2"/>
        <v>158185.59474999999</v>
      </c>
    </row>
    <row r="29" spans="1:15" ht="14.25" customHeight="1">
      <c r="A29" s="17" t="s">
        <v>66</v>
      </c>
      <c r="B29" s="10" t="s">
        <v>68</v>
      </c>
      <c r="C29" s="10" t="s">
        <v>43</v>
      </c>
      <c r="D29" s="27">
        <v>253828.83410000001</v>
      </c>
      <c r="E29" s="27">
        <v>397520.88250000001</v>
      </c>
      <c r="F29" s="27">
        <v>397520.88250000001</v>
      </c>
      <c r="G29" s="27">
        <v>341318.07780000003</v>
      </c>
      <c r="H29" s="27">
        <v>315880.49359999999</v>
      </c>
      <c r="J29" s="12">
        <f t="shared" si="0"/>
        <v>126914.41705</v>
      </c>
      <c r="K29" s="12">
        <f t="shared" ref="K29:N29" si="22">0.5*D29+0.5*E29</f>
        <v>325674.85830000002</v>
      </c>
      <c r="L29" s="12">
        <f t="shared" si="22"/>
        <v>397520.88250000001</v>
      </c>
      <c r="M29" s="12">
        <f t="shared" si="22"/>
        <v>369419.48015000002</v>
      </c>
      <c r="N29" s="12">
        <f t="shared" si="22"/>
        <v>328599.28570000001</v>
      </c>
      <c r="O29" s="12">
        <f t="shared" si="2"/>
        <v>157940.24679999999</v>
      </c>
    </row>
    <row r="30" spans="1:15" ht="14.25" customHeight="1">
      <c r="A30" s="17" t="s">
        <v>66</v>
      </c>
      <c r="B30" s="10" t="s">
        <v>68</v>
      </c>
      <c r="C30" s="13" t="s">
        <v>44</v>
      </c>
      <c r="D30" s="27">
        <v>162145.86689999999</v>
      </c>
      <c r="E30" s="27">
        <v>253936.3518</v>
      </c>
      <c r="F30" s="27">
        <v>253936.3518</v>
      </c>
      <c r="G30" s="27">
        <v>218033.99840000001</v>
      </c>
      <c r="H30" s="27">
        <v>201784.46890000001</v>
      </c>
      <c r="J30" s="12">
        <f t="shared" si="0"/>
        <v>81072.933449999997</v>
      </c>
      <c r="K30" s="12">
        <f t="shared" ref="K30:N30" si="23">0.5*D30+0.5*E30</f>
        <v>208041.10934999998</v>
      </c>
      <c r="L30" s="12">
        <f t="shared" si="23"/>
        <v>253936.3518</v>
      </c>
      <c r="M30" s="12">
        <f t="shared" si="23"/>
        <v>235985.17509999999</v>
      </c>
      <c r="N30" s="12">
        <f t="shared" si="23"/>
        <v>209909.23365000001</v>
      </c>
      <c r="O30" s="12">
        <f t="shared" si="2"/>
        <v>100892.23445</v>
      </c>
    </row>
    <row r="31" spans="1:15" ht="14.25" customHeight="1">
      <c r="A31" s="17" t="s">
        <v>66</v>
      </c>
      <c r="B31" s="10" t="s">
        <v>68</v>
      </c>
      <c r="C31" s="9" t="s">
        <v>45</v>
      </c>
      <c r="D31" s="27">
        <v>1349152.6516</v>
      </c>
      <c r="E31" s="27">
        <v>2112905.5514000002</v>
      </c>
      <c r="F31" s="27">
        <v>2112905.5514000002</v>
      </c>
      <c r="G31" s="27">
        <v>1814176.0422</v>
      </c>
      <c r="H31" s="27">
        <v>1678970.0314</v>
      </c>
      <c r="J31" s="12">
        <f t="shared" ref="J31:J55" si="24">0.5*D31</f>
        <v>674576.32579999999</v>
      </c>
      <c r="K31" s="12">
        <f t="shared" ref="K31:N32" si="25">0.5*D31+0.5*E31</f>
        <v>1731029.1015000001</v>
      </c>
      <c r="L31" s="12">
        <f>0.5*E31+0.5*F31</f>
        <v>2112905.5514000002</v>
      </c>
      <c r="M31" s="12">
        <f t="shared" si="25"/>
        <v>1963540.7968000001</v>
      </c>
      <c r="N31" s="12">
        <f t="shared" si="25"/>
        <v>1746573.0367999999</v>
      </c>
      <c r="O31" s="12">
        <f t="shared" si="2"/>
        <v>839485.01569999999</v>
      </c>
    </row>
    <row r="32" spans="1:15" s="16" customFormat="1" ht="14.25" customHeight="1">
      <c r="A32" s="21" t="s">
        <v>66</v>
      </c>
      <c r="B32" s="22" t="s">
        <v>68</v>
      </c>
      <c r="C32" s="9" t="s">
        <v>71</v>
      </c>
      <c r="D32" s="27">
        <v>1640403.6473999999</v>
      </c>
      <c r="E32" s="27">
        <v>2569033.2143000001</v>
      </c>
      <c r="F32" s="27">
        <v>2569033.2143000001</v>
      </c>
      <c r="G32" s="27">
        <v>2205814.8816999998</v>
      </c>
      <c r="H32" s="27">
        <v>2041421.0061000001</v>
      </c>
      <c r="J32" s="12">
        <f t="shared" si="24"/>
        <v>820201.82369999995</v>
      </c>
      <c r="K32" s="12">
        <f>0.5*D32+0.5*E32</f>
        <v>2104718.4308500001</v>
      </c>
      <c r="L32" s="12">
        <f>0.5*E32+0.5*F32</f>
        <v>2569033.2143000001</v>
      </c>
      <c r="M32" s="12">
        <f t="shared" si="25"/>
        <v>2387424.048</v>
      </c>
      <c r="N32" s="12">
        <f t="shared" si="25"/>
        <v>2123617.9438999998</v>
      </c>
      <c r="O32" s="12">
        <f t="shared" si="2"/>
        <v>1020710.5030500001</v>
      </c>
    </row>
    <row r="33" spans="1:15" ht="14.25" customHeight="1">
      <c r="A33" s="18" t="s">
        <v>69</v>
      </c>
      <c r="B33" s="23" t="s">
        <v>72</v>
      </c>
      <c r="C33" s="14" t="s">
        <v>46</v>
      </c>
      <c r="D33" s="30">
        <v>1019383</v>
      </c>
      <c r="E33" s="30">
        <v>1514153</v>
      </c>
      <c r="F33" s="30">
        <v>1533374</v>
      </c>
      <c r="G33" s="30">
        <v>1716561</v>
      </c>
      <c r="H33" s="30">
        <v>2012159</v>
      </c>
      <c r="J33" s="12">
        <f t="shared" si="24"/>
        <v>509691.5</v>
      </c>
      <c r="K33" s="12">
        <f t="shared" ref="K33:N33" si="26">0.5*D33+0.5*E33</f>
        <v>1266768</v>
      </c>
      <c r="L33" s="12">
        <f t="shared" si="26"/>
        <v>1523763.5</v>
      </c>
      <c r="M33" s="12">
        <f t="shared" si="26"/>
        <v>1624967.5</v>
      </c>
      <c r="N33" s="12">
        <f t="shared" si="26"/>
        <v>1864360</v>
      </c>
      <c r="O33" s="12">
        <f t="shared" ref="O33:O55" si="27">0.5*H33</f>
        <v>1006079.5</v>
      </c>
    </row>
    <row r="34" spans="1:15" ht="14.25" customHeight="1">
      <c r="A34" s="18" t="s">
        <v>69</v>
      </c>
      <c r="B34" s="23" t="s">
        <v>72</v>
      </c>
      <c r="C34" s="14" t="s">
        <v>47</v>
      </c>
      <c r="D34" s="30">
        <v>1019383</v>
      </c>
      <c r="E34" s="30">
        <v>1514153</v>
      </c>
      <c r="F34" s="30">
        <v>1533374</v>
      </c>
      <c r="G34" s="30">
        <v>1716561</v>
      </c>
      <c r="H34" s="30">
        <v>2012159</v>
      </c>
      <c r="J34" s="12">
        <f t="shared" si="24"/>
        <v>509691.5</v>
      </c>
      <c r="K34" s="12">
        <f t="shared" ref="K34:N34" si="28">0.5*D34+0.5*E34</f>
        <v>1266768</v>
      </c>
      <c r="L34" s="12">
        <f t="shared" si="28"/>
        <v>1523763.5</v>
      </c>
      <c r="M34" s="12">
        <f t="shared" si="28"/>
        <v>1624967.5</v>
      </c>
      <c r="N34" s="12">
        <f t="shared" si="28"/>
        <v>1864360</v>
      </c>
      <c r="O34" s="12">
        <f t="shared" si="27"/>
        <v>1006079.5</v>
      </c>
    </row>
    <row r="35" spans="1:15" ht="14.25" customHeight="1">
      <c r="A35" s="18" t="s">
        <v>69</v>
      </c>
      <c r="B35" s="23" t="s">
        <v>72</v>
      </c>
      <c r="C35" s="14" t="s">
        <v>29</v>
      </c>
      <c r="D35" s="30">
        <v>2658737.7714</v>
      </c>
      <c r="E35" s="30">
        <v>2807491.1428</v>
      </c>
      <c r="F35" s="30">
        <v>3161910.6255000001</v>
      </c>
      <c r="G35" s="30">
        <v>3652073.926</v>
      </c>
      <c r="H35" s="30">
        <v>3981296.5690000001</v>
      </c>
      <c r="J35" s="12">
        <f t="shared" si="24"/>
        <v>1329368.8857</v>
      </c>
      <c r="K35" s="12">
        <f t="shared" ref="K35:N35" si="29">0.5*D35+0.5*E35</f>
        <v>2733114.4571000002</v>
      </c>
      <c r="L35" s="12">
        <f t="shared" si="29"/>
        <v>2984700.8841500003</v>
      </c>
      <c r="M35" s="12">
        <f t="shared" si="29"/>
        <v>3406992.27575</v>
      </c>
      <c r="N35" s="12">
        <f t="shared" si="29"/>
        <v>3816685.2475000001</v>
      </c>
      <c r="O35" s="12">
        <f t="shared" si="27"/>
        <v>1990648.2845000001</v>
      </c>
    </row>
    <row r="36" spans="1:15" ht="14.25" customHeight="1">
      <c r="A36" s="18" t="s">
        <v>69</v>
      </c>
      <c r="B36" s="23" t="s">
        <v>72</v>
      </c>
      <c r="C36" s="14" t="s">
        <v>34</v>
      </c>
      <c r="D36" s="30">
        <v>778569.8872</v>
      </c>
      <c r="E36" s="30">
        <v>837282.25280000002</v>
      </c>
      <c r="F36" s="30">
        <v>938021.54489999998</v>
      </c>
      <c r="G36" s="30">
        <v>1074749.7868999999</v>
      </c>
      <c r="H36" s="30">
        <v>1171193.7908000001</v>
      </c>
      <c r="J36" s="12">
        <f t="shared" si="24"/>
        <v>389284.9436</v>
      </c>
      <c r="K36" s="12">
        <f t="shared" ref="K36:N36" si="30">0.5*D36+0.5*E36</f>
        <v>807926.07000000007</v>
      </c>
      <c r="L36" s="12">
        <f t="shared" si="30"/>
        <v>887651.89885</v>
      </c>
      <c r="M36" s="12">
        <f t="shared" si="30"/>
        <v>1006385.6658999999</v>
      </c>
      <c r="N36" s="12">
        <f t="shared" si="30"/>
        <v>1122971.7888500001</v>
      </c>
      <c r="O36" s="12">
        <f t="shared" si="27"/>
        <v>585596.89540000004</v>
      </c>
    </row>
    <row r="37" spans="1:15" ht="14.25" customHeight="1">
      <c r="A37" s="18" t="s">
        <v>69</v>
      </c>
      <c r="B37" s="23" t="s">
        <v>72</v>
      </c>
      <c r="C37" s="14" t="s">
        <v>48</v>
      </c>
      <c r="D37" s="30">
        <v>562316.00490000006</v>
      </c>
      <c r="E37" s="30">
        <v>593197.72169999999</v>
      </c>
      <c r="F37" s="30">
        <v>606588.01419999998</v>
      </c>
      <c r="G37" s="30">
        <v>614686.75109999999</v>
      </c>
      <c r="H37" s="30">
        <v>625645.66960000002</v>
      </c>
      <c r="J37" s="12">
        <f t="shared" si="24"/>
        <v>281158.00245000003</v>
      </c>
      <c r="K37" s="12">
        <f t="shared" ref="K37:N37" si="31">0.5*D37+0.5*E37</f>
        <v>577756.86330000008</v>
      </c>
      <c r="L37" s="12">
        <f t="shared" si="31"/>
        <v>599892.86794999999</v>
      </c>
      <c r="M37" s="12">
        <f t="shared" si="31"/>
        <v>610637.38265000004</v>
      </c>
      <c r="N37" s="12">
        <f t="shared" si="31"/>
        <v>620166.21035000007</v>
      </c>
      <c r="O37" s="12">
        <f t="shared" si="27"/>
        <v>312822.83480000001</v>
      </c>
    </row>
    <row r="38" spans="1:15" ht="14.25" customHeight="1">
      <c r="A38" s="18" t="s">
        <v>69</v>
      </c>
      <c r="B38" s="23" t="s">
        <v>72</v>
      </c>
      <c r="C38" s="14" t="s">
        <v>49</v>
      </c>
      <c r="D38" s="30">
        <v>676808.43189999997</v>
      </c>
      <c r="E38" s="30">
        <v>715575.72019999998</v>
      </c>
      <c r="F38" s="30">
        <v>735912.81740000006</v>
      </c>
      <c r="G38" s="30">
        <v>749553.63080000004</v>
      </c>
      <c r="H38" s="30">
        <v>767113.53</v>
      </c>
      <c r="J38" s="12">
        <f t="shared" si="24"/>
        <v>338404.21594999998</v>
      </c>
      <c r="K38" s="12">
        <f t="shared" ref="K38:N38" si="32">0.5*D38+0.5*E38</f>
        <v>696192.07605000003</v>
      </c>
      <c r="L38" s="12">
        <f t="shared" si="32"/>
        <v>725744.26879999996</v>
      </c>
      <c r="M38" s="12">
        <f t="shared" si="32"/>
        <v>742733.22409999999</v>
      </c>
      <c r="N38" s="12">
        <f t="shared" si="32"/>
        <v>758333.58040000009</v>
      </c>
      <c r="O38" s="12">
        <f t="shared" si="27"/>
        <v>383556.76500000001</v>
      </c>
    </row>
    <row r="39" spans="1:15" ht="14.25" customHeight="1">
      <c r="A39" s="18" t="s">
        <v>69</v>
      </c>
      <c r="B39" s="23" t="s">
        <v>73</v>
      </c>
      <c r="C39" s="14" t="s">
        <v>50</v>
      </c>
      <c r="D39" s="30">
        <v>736493.88529999997</v>
      </c>
      <c r="E39" s="30">
        <v>780447.80870000005</v>
      </c>
      <c r="F39" s="30">
        <v>835490.05720000004</v>
      </c>
      <c r="G39" s="30">
        <v>999933.26069999998</v>
      </c>
      <c r="H39" s="30">
        <v>1019222.9857</v>
      </c>
      <c r="J39" s="12">
        <f t="shared" si="24"/>
        <v>368246.94264999998</v>
      </c>
      <c r="K39" s="12">
        <f t="shared" ref="K39:N39" si="33">0.5*D39+0.5*E39</f>
        <v>758470.84700000007</v>
      </c>
      <c r="L39" s="12">
        <f t="shared" si="33"/>
        <v>807968.93295000005</v>
      </c>
      <c r="M39" s="12">
        <f t="shared" si="33"/>
        <v>917711.65895000007</v>
      </c>
      <c r="N39" s="12">
        <f t="shared" si="33"/>
        <v>1009578.1232</v>
      </c>
      <c r="O39" s="12">
        <f t="shared" si="27"/>
        <v>509611.49284999998</v>
      </c>
    </row>
    <row r="40" spans="1:15" ht="14.25" customHeight="1">
      <c r="A40" s="18" t="s">
        <v>69</v>
      </c>
      <c r="B40" s="23" t="s">
        <v>73</v>
      </c>
      <c r="C40" s="14" t="s">
        <v>51</v>
      </c>
      <c r="D40" s="30">
        <v>164805.06049999999</v>
      </c>
      <c r="E40" s="30">
        <v>174640.6194</v>
      </c>
      <c r="F40" s="30">
        <v>186957.41020000001</v>
      </c>
      <c r="G40" s="30">
        <v>223754.82639999999</v>
      </c>
      <c r="H40" s="30">
        <v>228071.2836</v>
      </c>
      <c r="J40" s="12">
        <f t="shared" si="24"/>
        <v>82402.530249999996</v>
      </c>
      <c r="K40" s="12">
        <f t="shared" ref="K40:N40" si="34">0.5*D40+0.5*E40</f>
        <v>169722.83994999999</v>
      </c>
      <c r="L40" s="12">
        <f t="shared" si="34"/>
        <v>180799.0148</v>
      </c>
      <c r="M40" s="12">
        <f t="shared" si="34"/>
        <v>205356.1183</v>
      </c>
      <c r="N40" s="12">
        <f t="shared" si="34"/>
        <v>225913.05499999999</v>
      </c>
      <c r="O40" s="12">
        <f t="shared" si="27"/>
        <v>114035.6418</v>
      </c>
    </row>
    <row r="41" spans="1:15" ht="14.25" customHeight="1">
      <c r="A41" s="18" t="s">
        <v>69</v>
      </c>
      <c r="B41" s="23" t="s">
        <v>73</v>
      </c>
      <c r="C41" s="14" t="s">
        <v>52</v>
      </c>
      <c r="D41" s="30">
        <v>667496.66870000004</v>
      </c>
      <c r="E41" s="30">
        <v>707332.84109999996</v>
      </c>
      <c r="F41" s="30">
        <v>757218.54720000003</v>
      </c>
      <c r="G41" s="30">
        <v>906256.16</v>
      </c>
      <c r="H41" s="30">
        <v>923738.75890000002</v>
      </c>
      <c r="J41" s="12">
        <f t="shared" si="24"/>
        <v>333748.33435000002</v>
      </c>
      <c r="K41" s="12">
        <f t="shared" ref="K41:N41" si="35">0.5*D41+0.5*E41</f>
        <v>687414.75490000006</v>
      </c>
      <c r="L41" s="12">
        <f t="shared" si="35"/>
        <v>732275.69415</v>
      </c>
      <c r="M41" s="12">
        <f t="shared" si="35"/>
        <v>831737.35360000003</v>
      </c>
      <c r="N41" s="12">
        <f t="shared" si="35"/>
        <v>914997.45944999997</v>
      </c>
      <c r="O41" s="12">
        <f t="shared" si="27"/>
        <v>461869.37945000001</v>
      </c>
    </row>
    <row r="42" spans="1:15" ht="14.25" customHeight="1">
      <c r="A42" s="18" t="s">
        <v>69</v>
      </c>
      <c r="B42" s="23" t="s">
        <v>73</v>
      </c>
      <c r="C42" s="14" t="s">
        <v>53</v>
      </c>
      <c r="D42" s="30">
        <v>432060.38549999997</v>
      </c>
      <c r="E42" s="30">
        <v>457845.73080000002</v>
      </c>
      <c r="F42" s="30">
        <v>490135.98540000001</v>
      </c>
      <c r="G42" s="30">
        <v>586605.75289999996</v>
      </c>
      <c r="H42" s="30">
        <v>597921.97180000006</v>
      </c>
      <c r="J42" s="12">
        <f t="shared" si="24"/>
        <v>216030.19274999999</v>
      </c>
      <c r="K42" s="12">
        <f t="shared" ref="K42:N42" si="36">0.5*D42+0.5*E42</f>
        <v>444953.05815</v>
      </c>
      <c r="L42" s="12">
        <f t="shared" si="36"/>
        <v>473990.85810000001</v>
      </c>
      <c r="M42" s="12">
        <f t="shared" si="36"/>
        <v>538370.86914999993</v>
      </c>
      <c r="N42" s="12">
        <f t="shared" si="36"/>
        <v>592263.86235000007</v>
      </c>
      <c r="O42" s="12">
        <f t="shared" si="27"/>
        <v>298960.98590000003</v>
      </c>
    </row>
    <row r="43" spans="1:15" ht="14.25" customHeight="1">
      <c r="A43" s="18" t="s">
        <v>69</v>
      </c>
      <c r="B43" s="14" t="s">
        <v>74</v>
      </c>
      <c r="C43" s="14" t="s">
        <v>54</v>
      </c>
      <c r="D43" s="30">
        <v>585700</v>
      </c>
      <c r="E43" s="30">
        <v>736533.75</v>
      </c>
      <c r="F43" s="30">
        <v>791720</v>
      </c>
      <c r="G43" s="30">
        <v>748032.85</v>
      </c>
      <c r="H43" s="30">
        <v>669898.91</v>
      </c>
      <c r="J43" s="12">
        <f t="shared" si="24"/>
        <v>292850</v>
      </c>
      <c r="K43" s="12">
        <f t="shared" ref="K43:N43" si="37">0.5*D43+0.5*E43</f>
        <v>661116.875</v>
      </c>
      <c r="L43" s="12">
        <f t="shared" si="37"/>
        <v>764126.875</v>
      </c>
      <c r="M43" s="12">
        <f t="shared" si="37"/>
        <v>769876.42500000005</v>
      </c>
      <c r="N43" s="12">
        <f t="shared" si="37"/>
        <v>708965.88</v>
      </c>
      <c r="O43" s="12">
        <f t="shared" si="27"/>
        <v>334949.45500000002</v>
      </c>
    </row>
    <row r="44" spans="1:15" ht="14.25" customHeight="1">
      <c r="A44" s="18" t="s">
        <v>69</v>
      </c>
      <c r="B44" s="14" t="s">
        <v>74</v>
      </c>
      <c r="C44" s="14" t="s">
        <v>55</v>
      </c>
      <c r="D44" s="30">
        <v>375215</v>
      </c>
      <c r="E44" s="30">
        <v>461435.25</v>
      </c>
      <c r="F44" s="30">
        <v>495433.25</v>
      </c>
      <c r="G44" s="30">
        <v>523003.25</v>
      </c>
      <c r="H44" s="30">
        <v>575361.25</v>
      </c>
      <c r="J44" s="12">
        <f t="shared" si="24"/>
        <v>187607.5</v>
      </c>
      <c r="K44" s="12">
        <f t="shared" ref="K44:N44" si="38">0.5*D44+0.5*E44</f>
        <v>418325.125</v>
      </c>
      <c r="L44" s="12">
        <f t="shared" si="38"/>
        <v>478434.25</v>
      </c>
      <c r="M44" s="12">
        <f t="shared" si="38"/>
        <v>509218.25</v>
      </c>
      <c r="N44" s="12">
        <f t="shared" si="38"/>
        <v>549182.25</v>
      </c>
      <c r="O44" s="12">
        <f t="shared" si="27"/>
        <v>287680.625</v>
      </c>
    </row>
    <row r="45" spans="1:15" ht="14.25" customHeight="1">
      <c r="A45" s="18" t="s">
        <v>69</v>
      </c>
      <c r="B45" s="23" t="s">
        <v>75</v>
      </c>
      <c r="C45" s="14" t="s">
        <v>56</v>
      </c>
      <c r="D45" s="30">
        <v>863100</v>
      </c>
      <c r="E45" s="30">
        <v>860798</v>
      </c>
      <c r="F45" s="30">
        <v>803844</v>
      </c>
      <c r="G45" s="30">
        <v>792077</v>
      </c>
      <c r="H45" s="30">
        <v>808142</v>
      </c>
      <c r="J45" s="12">
        <f t="shared" si="24"/>
        <v>431550</v>
      </c>
      <c r="K45" s="12">
        <f t="shared" ref="K45:N45" si="39">0.5*D45+0.5*E45</f>
        <v>861949</v>
      </c>
      <c r="L45" s="12">
        <f t="shared" si="39"/>
        <v>832321</v>
      </c>
      <c r="M45" s="12">
        <f t="shared" si="39"/>
        <v>797960.5</v>
      </c>
      <c r="N45" s="12">
        <f t="shared" si="39"/>
        <v>800109.5</v>
      </c>
      <c r="O45" s="12">
        <f t="shared" si="27"/>
        <v>404071</v>
      </c>
    </row>
    <row r="46" spans="1:15" ht="14.25" customHeight="1">
      <c r="A46" s="18" t="s">
        <v>69</v>
      </c>
      <c r="B46" s="23" t="s">
        <v>75</v>
      </c>
      <c r="C46" s="14" t="s">
        <v>57</v>
      </c>
      <c r="D46" s="30">
        <v>1158839</v>
      </c>
      <c r="E46" s="30">
        <v>1171494</v>
      </c>
      <c r="F46" s="30">
        <v>1186338</v>
      </c>
      <c r="G46" s="30">
        <v>1206578</v>
      </c>
      <c r="H46" s="30">
        <v>1227224</v>
      </c>
      <c r="J46" s="12">
        <f t="shared" si="24"/>
        <v>579419.5</v>
      </c>
      <c r="K46" s="12">
        <f t="shared" ref="K46:N46" si="40">0.5*D46+0.5*E46</f>
        <v>1165166.5</v>
      </c>
      <c r="L46" s="12">
        <f t="shared" si="40"/>
        <v>1178916</v>
      </c>
      <c r="M46" s="12">
        <f t="shared" si="40"/>
        <v>1196458</v>
      </c>
      <c r="N46" s="12">
        <f t="shared" si="40"/>
        <v>1216901</v>
      </c>
      <c r="O46" s="12">
        <f t="shared" si="27"/>
        <v>613612</v>
      </c>
    </row>
    <row r="47" spans="1:15" ht="14.25" customHeight="1">
      <c r="A47" s="18" t="s">
        <v>69</v>
      </c>
      <c r="B47" s="23" t="s">
        <v>75</v>
      </c>
      <c r="C47" s="14" t="s">
        <v>58</v>
      </c>
      <c r="D47" s="30">
        <v>1137334</v>
      </c>
      <c r="E47" s="30">
        <v>1126727</v>
      </c>
      <c r="F47" s="30">
        <v>1125870</v>
      </c>
      <c r="G47" s="30">
        <v>1124969</v>
      </c>
      <c r="H47" s="30">
        <v>1124079</v>
      </c>
      <c r="J47" s="12">
        <f t="shared" si="24"/>
        <v>568667</v>
      </c>
      <c r="K47" s="12">
        <f t="shared" ref="K47:N47" si="41">0.5*D47+0.5*E47</f>
        <v>1132030.5</v>
      </c>
      <c r="L47" s="12">
        <f t="shared" si="41"/>
        <v>1126298.5</v>
      </c>
      <c r="M47" s="12">
        <f t="shared" si="41"/>
        <v>1125419.5</v>
      </c>
      <c r="N47" s="12">
        <f t="shared" si="41"/>
        <v>1124524</v>
      </c>
      <c r="O47" s="12">
        <f t="shared" si="27"/>
        <v>562039.5</v>
      </c>
    </row>
    <row r="48" spans="1:15" ht="14.25" customHeight="1">
      <c r="A48" s="18" t="s">
        <v>69</v>
      </c>
      <c r="B48" s="23" t="s">
        <v>76</v>
      </c>
      <c r="C48" s="14" t="s">
        <v>59</v>
      </c>
      <c r="D48" s="30">
        <v>420308</v>
      </c>
      <c r="E48" s="30">
        <v>402406</v>
      </c>
      <c r="F48" s="30">
        <v>413939</v>
      </c>
      <c r="G48" s="30">
        <v>428512</v>
      </c>
      <c r="H48" s="30">
        <v>459697</v>
      </c>
      <c r="J48" s="12">
        <f t="shared" si="24"/>
        <v>210154</v>
      </c>
      <c r="K48" s="12">
        <f t="shared" ref="K48:N48" si="42">0.5*D48+0.5*E48</f>
        <v>411357</v>
      </c>
      <c r="L48" s="12">
        <f t="shared" si="42"/>
        <v>408172.5</v>
      </c>
      <c r="M48" s="12">
        <f t="shared" si="42"/>
        <v>421225.5</v>
      </c>
      <c r="N48" s="12">
        <f t="shared" si="42"/>
        <v>444104.5</v>
      </c>
      <c r="O48" s="12">
        <f t="shared" si="27"/>
        <v>229848.5</v>
      </c>
    </row>
    <row r="49" spans="1:15" ht="14.25" customHeight="1">
      <c r="A49" s="18" t="s">
        <v>69</v>
      </c>
      <c r="B49" s="18" t="s">
        <v>68</v>
      </c>
      <c r="C49" s="14" t="s">
        <v>43</v>
      </c>
      <c r="D49" s="30">
        <v>45290.326399999998</v>
      </c>
      <c r="E49" s="30">
        <v>50490.164299999997</v>
      </c>
      <c r="F49" s="30">
        <v>64226.767399999997</v>
      </c>
      <c r="G49" s="30">
        <v>83809.36</v>
      </c>
      <c r="H49" s="30">
        <v>90008.190700000006</v>
      </c>
      <c r="J49" s="12">
        <f t="shared" si="24"/>
        <v>22645.163199999999</v>
      </c>
      <c r="K49" s="12">
        <f t="shared" ref="K49:N49" si="43">0.5*D49+0.5*E49</f>
        <v>47890.245349999997</v>
      </c>
      <c r="L49" s="12">
        <f t="shared" si="43"/>
        <v>57358.465849999993</v>
      </c>
      <c r="M49" s="12">
        <f t="shared" si="43"/>
        <v>74018.063699999999</v>
      </c>
      <c r="N49" s="12">
        <f t="shared" si="43"/>
        <v>86908.775350000011</v>
      </c>
      <c r="O49" s="12">
        <f t="shared" si="27"/>
        <v>45004.095350000003</v>
      </c>
    </row>
    <row r="50" spans="1:15" ht="14.25" customHeight="1">
      <c r="A50" s="18" t="s">
        <v>69</v>
      </c>
      <c r="B50" s="18" t="s">
        <v>68</v>
      </c>
      <c r="C50" s="14" t="s">
        <v>44</v>
      </c>
      <c r="D50" s="30">
        <v>28931.461899999998</v>
      </c>
      <c r="E50" s="30">
        <v>32253.1185</v>
      </c>
      <c r="F50" s="30">
        <v>41028.060899999997</v>
      </c>
      <c r="G50" s="30">
        <v>53537.421699999999</v>
      </c>
      <c r="H50" s="30">
        <v>57497.234900000003</v>
      </c>
      <c r="J50" s="12">
        <f t="shared" si="24"/>
        <v>14465.730949999999</v>
      </c>
      <c r="K50" s="12">
        <f t="shared" ref="K50:N50" si="44">0.5*D50+0.5*E50</f>
        <v>30592.290199999999</v>
      </c>
      <c r="L50" s="12">
        <f t="shared" si="44"/>
        <v>36640.589699999997</v>
      </c>
      <c r="M50" s="12">
        <f t="shared" si="44"/>
        <v>47282.741299999994</v>
      </c>
      <c r="N50" s="12">
        <f t="shared" si="44"/>
        <v>55517.328300000001</v>
      </c>
      <c r="O50" s="12">
        <f t="shared" si="27"/>
        <v>28748.617450000002</v>
      </c>
    </row>
    <row r="51" spans="1:15" ht="14.25" customHeight="1">
      <c r="A51" s="18" t="s">
        <v>69</v>
      </c>
      <c r="B51" s="18" t="s">
        <v>68</v>
      </c>
      <c r="C51" s="14" t="s">
        <v>45</v>
      </c>
      <c r="D51" s="30">
        <v>240727.43419999999</v>
      </c>
      <c r="E51" s="30">
        <v>268365.64620000002</v>
      </c>
      <c r="F51" s="30">
        <v>341378.52710000001</v>
      </c>
      <c r="G51" s="30">
        <v>445464.04930000001</v>
      </c>
      <c r="H51" s="30">
        <v>478412.11410000001</v>
      </c>
      <c r="J51" s="12">
        <f t="shared" si="24"/>
        <v>120363.71709999999</v>
      </c>
      <c r="K51" s="12">
        <f t="shared" ref="K51:N51" si="45">0.5*D51+0.5*E51</f>
        <v>254546.54019999999</v>
      </c>
      <c r="L51" s="12">
        <f t="shared" si="45"/>
        <v>304872.08665000001</v>
      </c>
      <c r="M51" s="12">
        <f t="shared" si="45"/>
        <v>393421.28820000001</v>
      </c>
      <c r="N51" s="12">
        <f t="shared" si="45"/>
        <v>461938.08169999998</v>
      </c>
      <c r="O51" s="12">
        <f t="shared" si="27"/>
        <v>239206.05705</v>
      </c>
    </row>
    <row r="52" spans="1:15" ht="14.25" customHeight="1">
      <c r="A52" s="18" t="s">
        <v>69</v>
      </c>
      <c r="B52" s="18" t="s">
        <v>68</v>
      </c>
      <c r="C52" s="14" t="s">
        <v>60</v>
      </c>
      <c r="D52" s="30">
        <v>292694.94500000001</v>
      </c>
      <c r="E52" s="30">
        <v>326299.61060000001</v>
      </c>
      <c r="F52" s="30">
        <v>415074.29149999999</v>
      </c>
      <c r="G52" s="30">
        <v>541629.48149999999</v>
      </c>
      <c r="H52" s="30">
        <v>581690.27500000002</v>
      </c>
      <c r="J52" s="12">
        <f t="shared" si="24"/>
        <v>146347.4725</v>
      </c>
      <c r="K52" s="12">
        <f t="shared" ref="K52:N54" si="46">0.5*D52+0.5*E52</f>
        <v>309497.27780000004</v>
      </c>
      <c r="L52" s="12">
        <f t="shared" si="46"/>
        <v>370686.95105000003</v>
      </c>
      <c r="M52" s="12">
        <f t="shared" si="46"/>
        <v>478351.88650000002</v>
      </c>
      <c r="N52" s="12">
        <f t="shared" si="46"/>
        <v>561659.87825000007</v>
      </c>
      <c r="O52" s="12">
        <f t="shared" si="27"/>
        <v>290845.13750000001</v>
      </c>
    </row>
    <row r="53" spans="1:15" ht="14.25" customHeight="1">
      <c r="A53" s="18" t="s">
        <v>69</v>
      </c>
      <c r="B53" s="18" t="s">
        <v>68</v>
      </c>
      <c r="C53" s="14" t="s">
        <v>61</v>
      </c>
      <c r="D53" s="30">
        <v>227704.49590000001</v>
      </c>
      <c r="E53" s="30">
        <v>253847.52830000001</v>
      </c>
      <c r="F53" s="30">
        <v>322910.53850000002</v>
      </c>
      <c r="G53" s="30">
        <v>421365.21370000002</v>
      </c>
      <c r="H53" s="30">
        <v>452530.84509999998</v>
      </c>
      <c r="J53" s="12">
        <f t="shared" si="24"/>
        <v>113852.24795</v>
      </c>
      <c r="K53" s="12">
        <f t="shared" si="46"/>
        <v>240776.01209999999</v>
      </c>
      <c r="L53" s="12">
        <f t="shared" si="46"/>
        <v>288379.03340000001</v>
      </c>
      <c r="M53" s="12">
        <f t="shared" si="46"/>
        <v>372137.87609999999</v>
      </c>
      <c r="N53" s="12">
        <f t="shared" si="46"/>
        <v>436948.0294</v>
      </c>
      <c r="O53" s="12">
        <f t="shared" si="27"/>
        <v>226265.42254999999</v>
      </c>
    </row>
    <row r="54" spans="1:15" ht="14.25" customHeight="1">
      <c r="A54" s="18" t="s">
        <v>69</v>
      </c>
      <c r="B54" s="18" t="s">
        <v>68</v>
      </c>
      <c r="C54" s="14" t="s">
        <v>62</v>
      </c>
      <c r="D54" s="30">
        <v>165851.33660000001</v>
      </c>
      <c r="E54" s="30">
        <v>184892.932</v>
      </c>
      <c r="F54" s="30">
        <v>235195.81469999999</v>
      </c>
      <c r="G54" s="30">
        <v>306906.47379999998</v>
      </c>
      <c r="H54" s="30">
        <v>329606.34019999998</v>
      </c>
      <c r="J54" s="12">
        <f t="shared" si="24"/>
        <v>82925.668300000005</v>
      </c>
      <c r="K54" s="12">
        <f t="shared" si="46"/>
        <v>175372.13430000001</v>
      </c>
      <c r="L54" s="12">
        <f t="shared" si="46"/>
        <v>210044.37335000001</v>
      </c>
      <c r="M54" s="12">
        <f t="shared" si="46"/>
        <v>271051.14425000001</v>
      </c>
      <c r="N54" s="12">
        <f t="shared" si="46"/>
        <v>318256.40700000001</v>
      </c>
      <c r="O54" s="12">
        <f t="shared" si="27"/>
        <v>164803.17009999999</v>
      </c>
    </row>
    <row r="55" spans="1:15" ht="14.25" customHeight="1">
      <c r="C55" s="15" t="s">
        <v>63</v>
      </c>
      <c r="D55" s="24">
        <f>SUM(D11:D54)</f>
        <v>22821431.095399994</v>
      </c>
      <c r="E55" s="24">
        <f>SUM(E11:E54)</f>
        <v>30887215.837599993</v>
      </c>
      <c r="F55" s="24">
        <f>SUM(F11:F54)</f>
        <v>35129999.252100006</v>
      </c>
      <c r="G55" s="24">
        <f>SUM(G11:G54)</f>
        <v>38073707.194900006</v>
      </c>
      <c r="H55" s="24">
        <f>SUM(H11:H54)</f>
        <v>38516344.719400004</v>
      </c>
      <c r="J55" s="8">
        <f t="shared" si="24"/>
        <v>11410715.547699997</v>
      </c>
      <c r="K55" s="8">
        <f t="shared" ref="K55:N55" si="47">0.5*D55+0.5*E55</f>
        <v>26854323.466499992</v>
      </c>
      <c r="L55" s="8">
        <f t="shared" si="47"/>
        <v>33008607.544849999</v>
      </c>
      <c r="M55" s="8">
        <f t="shared" si="47"/>
        <v>36601853.223500006</v>
      </c>
      <c r="N55" s="8">
        <f t="shared" si="47"/>
        <v>38295025.957150005</v>
      </c>
      <c r="O55" s="8">
        <f t="shared" si="27"/>
        <v>19258172.359700002</v>
      </c>
    </row>
    <row r="56" spans="1:15" ht="14.25" customHeight="1"/>
    <row r="57" spans="1:15" ht="14.25" customHeight="1">
      <c r="E57" s="31"/>
      <c r="F57" s="31"/>
      <c r="G57" s="31"/>
      <c r="H57" s="31"/>
    </row>
    <row r="58" spans="1:15" ht="14.25" customHeight="1"/>
    <row r="59" spans="1:15" ht="14.25" customHeight="1"/>
    <row r="60" spans="1:15" ht="14.25" customHeight="1"/>
    <row r="61" spans="1:15" ht="14.25" customHeight="1"/>
    <row r="62" spans="1:15" ht="14.25" customHeight="1"/>
    <row r="63" spans="1:15" ht="14.25" customHeight="1"/>
    <row r="64" spans="1:15" ht="14.25" customHeight="1"/>
    <row r="65" spans="4:4" ht="14.25" customHeight="1"/>
    <row r="66" spans="4:4" ht="14.25" customHeight="1">
      <c r="D66" s="16"/>
    </row>
    <row r="67" spans="4:4" ht="14.25" customHeight="1">
      <c r="D67" s="16"/>
    </row>
    <row r="68" spans="4:4" ht="14.25" customHeight="1">
      <c r="D68" s="16"/>
    </row>
    <row r="69" spans="4:4" ht="14.25" customHeight="1">
      <c r="D69" s="16"/>
    </row>
    <row r="70" spans="4:4" ht="14.25" customHeight="1">
      <c r="D70" s="16"/>
    </row>
    <row r="71" spans="4:4" ht="14.25" customHeight="1">
      <c r="D71" s="16"/>
    </row>
    <row r="72" spans="4:4" ht="14.25" customHeight="1">
      <c r="D72" s="16"/>
    </row>
    <row r="73" spans="4:4" ht="14.25" customHeight="1">
      <c r="D73" s="16"/>
    </row>
    <row r="74" spans="4:4" ht="14.25" customHeight="1">
      <c r="D74" s="16"/>
    </row>
    <row r="75" spans="4:4" ht="14.25" customHeight="1">
      <c r="D75" s="16"/>
    </row>
    <row r="76" spans="4:4" ht="14.25" customHeight="1">
      <c r="D76" s="16"/>
    </row>
    <row r="77" spans="4:4" ht="14.25" customHeight="1">
      <c r="D77" s="16"/>
    </row>
    <row r="78" spans="4:4" ht="14.25" customHeight="1">
      <c r="D78" s="16"/>
    </row>
    <row r="79" spans="4:4" ht="14.25" customHeight="1">
      <c r="D79" s="16"/>
    </row>
    <row r="80" spans="4:4" ht="14.25" customHeight="1">
      <c r="D80" s="16"/>
    </row>
    <row r="81" spans="4:4" ht="14.25" customHeight="1">
      <c r="D81" s="16"/>
    </row>
    <row r="82" spans="4:4" ht="14.25" customHeight="1"/>
    <row r="83" spans="4:4" ht="14.25" customHeight="1"/>
    <row r="84" spans="4:4" ht="14.25" customHeight="1"/>
    <row r="85" spans="4:4" ht="14.25" customHeight="1"/>
    <row r="86" spans="4:4" ht="14.25" customHeight="1"/>
    <row r="87" spans="4:4" ht="14.25" customHeight="1"/>
    <row r="88" spans="4:4" ht="14.25" customHeight="1"/>
    <row r="89" spans="4:4" ht="14.25" customHeight="1"/>
    <row r="90" spans="4:4" ht="14.25" customHeight="1"/>
    <row r="91" spans="4:4" ht="14.25" customHeight="1"/>
    <row r="92" spans="4:4" ht="14.25" customHeight="1"/>
    <row r="93" spans="4:4" ht="14.25" customHeight="1"/>
    <row r="94" spans="4:4" ht="14.25" customHeight="1"/>
    <row r="95" spans="4:4" ht="14.25" customHeight="1"/>
    <row r="96" spans="4:4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</sheetData>
  <mergeCells count="3">
    <mergeCell ref="J8:O8"/>
    <mergeCell ref="C9:H9"/>
    <mergeCell ref="D7:I7"/>
  </mergeCells>
  <pageMargins left="0.7" right="0.7" top="0.75" bottom="0.75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B824D5-75C2-4F6A-857F-D4A9E25710E7}"/>
</file>

<file path=customXml/itemProps2.xml><?xml version="1.0" encoding="utf-8"?>
<ds:datastoreItem xmlns:ds="http://schemas.openxmlformats.org/officeDocument/2006/customXml" ds:itemID="{5AFB500A-1CC2-47A0-9CE3-D1A07D1F1FE9}"/>
</file>

<file path=customXml/itemProps3.xml><?xml version="1.0" encoding="utf-8"?>
<ds:datastoreItem xmlns:ds="http://schemas.openxmlformats.org/officeDocument/2006/customXml" ds:itemID="{EF888ED5-0955-44CE-A38C-0DECDDCB9E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 Rate Workbook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Caitlin Grim</cp:lastModifiedBy>
  <dcterms:created xsi:type="dcterms:W3CDTF">2020-07-15T22:22:10Z</dcterms:created>
  <dcterms:modified xsi:type="dcterms:W3CDTF">2020-12-15T14:37:50Z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