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grim\Downloads\"/>
    </mc:Choice>
  </mc:AlternateContent>
  <xr:revisionPtr revIDLastSave="0" documentId="8_{172C283D-185E-4A89-B664-948D8D4E2A2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7" i="1"/>
  <c r="E7" i="1" s="1"/>
  <c r="C6" i="1" l="1"/>
  <c r="C56" i="1"/>
  <c r="F7" i="1"/>
  <c r="E56" i="1" l="1"/>
  <c r="E6" i="1"/>
</calcChain>
</file>

<file path=xl/sharedStrings.xml><?xml version="1.0" encoding="utf-8"?>
<sst xmlns="http://schemas.openxmlformats.org/spreadsheetml/2006/main" count="170" uniqueCount="167">
  <si>
    <t>Hospital Employees Retraining Fund</t>
  </si>
  <si>
    <t>Hospital ID #</t>
  </si>
  <si>
    <t>Hospital Name</t>
  </si>
  <si>
    <t>H210001</t>
  </si>
  <si>
    <t>Meritus Medical Center, Inc.</t>
  </si>
  <si>
    <t>H210003</t>
  </si>
  <si>
    <t>H210004 H210065</t>
  </si>
  <si>
    <t xml:space="preserve">Holy Cross Health </t>
  </si>
  <si>
    <t>H210005</t>
  </si>
  <si>
    <t>Frederick Health Hospital</t>
  </si>
  <si>
    <t>H210006</t>
  </si>
  <si>
    <t>Harford Memorial Hospital</t>
  </si>
  <si>
    <t>Mercy Medical Center</t>
  </si>
  <si>
    <t>H210009</t>
  </si>
  <si>
    <t>The Johns Hopkins Hospital</t>
  </si>
  <si>
    <t>H210010</t>
  </si>
  <si>
    <t>Shore Medical Center - Dorchester</t>
  </si>
  <si>
    <t>H210011</t>
  </si>
  <si>
    <t>Saint Agnes Hospital</t>
  </si>
  <si>
    <t>H210012</t>
  </si>
  <si>
    <t>Sinai Hospital of Baltimore</t>
  </si>
  <si>
    <t>H210013</t>
  </si>
  <si>
    <t>Grace Medical Center</t>
  </si>
  <si>
    <t>H210015</t>
  </si>
  <si>
    <t>MedStar Franklin Square Medical Center</t>
  </si>
  <si>
    <t>H210016</t>
  </si>
  <si>
    <t>Adventist HeatlhCare d/b/a White Oak Medical Center</t>
  </si>
  <si>
    <t>H210017</t>
  </si>
  <si>
    <t>Garrett Regional Medical Center</t>
  </si>
  <si>
    <t>H210018</t>
  </si>
  <si>
    <t>MedStar Montgomery Medical Center</t>
  </si>
  <si>
    <t>H210022</t>
  </si>
  <si>
    <t>Suburban Hospital</t>
  </si>
  <si>
    <t>H210023</t>
  </si>
  <si>
    <t>Anne Arundel Medical Center</t>
  </si>
  <si>
    <t>H210024</t>
  </si>
  <si>
    <t>MedStar Union Memorial Hospital</t>
  </si>
  <si>
    <t>H210027</t>
  </si>
  <si>
    <t>UPMC Western Maryland Corporation</t>
  </si>
  <si>
    <t>H210028</t>
  </si>
  <si>
    <t>MedStar St. Mary's Hospital</t>
  </si>
  <si>
    <t>H210029</t>
  </si>
  <si>
    <t>Johns Hopkins Bayview Medical Center</t>
  </si>
  <si>
    <t>H210030</t>
  </si>
  <si>
    <t>Shore Medical Center - Chester River</t>
  </si>
  <si>
    <t>H210032</t>
  </si>
  <si>
    <t>ChristianaCare - Union Hospital</t>
  </si>
  <si>
    <t>H210033</t>
  </si>
  <si>
    <t>Carroll Hospital Center</t>
  </si>
  <si>
    <t>H210034</t>
  </si>
  <si>
    <t>MedStar Harbor Hospital</t>
  </si>
  <si>
    <t>H210035</t>
  </si>
  <si>
    <t>Charles Regional Medical Center</t>
  </si>
  <si>
    <t>H210037</t>
  </si>
  <si>
    <t>Shore Medical Center - Easton</t>
  </si>
  <si>
    <t>H210038</t>
  </si>
  <si>
    <t>University of Maryland Midtown Campus</t>
  </si>
  <si>
    <t>H210039</t>
  </si>
  <si>
    <t>CalverthHealth Medical Center</t>
  </si>
  <si>
    <t>H210040</t>
  </si>
  <si>
    <t>Northwest Hospital Center</t>
  </si>
  <si>
    <t>H210043</t>
  </si>
  <si>
    <t>Baltimore Washington Medical Center</t>
  </si>
  <si>
    <t>H210044</t>
  </si>
  <si>
    <t>Greater Baltimore Medical Center, Inc.</t>
  </si>
  <si>
    <t>H210048</t>
  </si>
  <si>
    <t>Howard County General Hospital</t>
  </si>
  <si>
    <t>H210049</t>
  </si>
  <si>
    <t>Upper Chesapeake Medical Center</t>
  </si>
  <si>
    <t>H210051</t>
  </si>
  <si>
    <t>Doctors Community Hospital</t>
  </si>
  <si>
    <t>H210055</t>
  </si>
  <si>
    <t>Laurel Medical Center</t>
  </si>
  <si>
    <t>H210056</t>
  </si>
  <si>
    <t>MedStar Good Samaritan Hospital</t>
  </si>
  <si>
    <t>H210057</t>
  </si>
  <si>
    <t>Adventist HeatlhCare d/b/a Shady Grove Medical Center</t>
  </si>
  <si>
    <t>H210058</t>
  </si>
  <si>
    <t>UM Rehabilitation and Orthopedics Institute</t>
  </si>
  <si>
    <t>H210060</t>
  </si>
  <si>
    <t>Adventist HeatlhCare Fort Washington Medical Center</t>
  </si>
  <si>
    <t>H210061</t>
  </si>
  <si>
    <t>Atlantic General Hospital Corporation</t>
  </si>
  <si>
    <t>H210062</t>
  </si>
  <si>
    <t>MedStar Southern Maryland Hospital Center</t>
  </si>
  <si>
    <t>H210063</t>
  </si>
  <si>
    <t>St. Joseph Medical Center</t>
  </si>
  <si>
    <t>H210064</t>
  </si>
  <si>
    <t>Levindale Hebrew Geriatric Center &amp; Hospital</t>
  </si>
  <si>
    <t>H210333</t>
  </si>
  <si>
    <t>Bowie Health Center</t>
  </si>
  <si>
    <t>Total</t>
  </si>
  <si>
    <t>All Hospitals</t>
  </si>
  <si>
    <t>Basis of Payment:  Total Approved GBR Revenue times</t>
  </si>
  <si>
    <t>H210019 H210045</t>
  </si>
  <si>
    <t>Tidal Health PRMC and McCready</t>
  </si>
  <si>
    <t>H210002 H218992</t>
  </si>
  <si>
    <t>H210087</t>
  </si>
  <si>
    <t>H210088</t>
  </si>
  <si>
    <t>Germantown Emergency Center</t>
  </si>
  <si>
    <t>UM Queen Anne's Freestanding Emergency Center</t>
  </si>
  <si>
    <t>H210008</t>
  </si>
  <si>
    <t>University of Maryland Medical Center and Shock Trauma</t>
  </si>
  <si>
    <t>This is actual approved revenue for FY2023</t>
  </si>
  <si>
    <t>For Fiscal Year 2024</t>
  </si>
  <si>
    <t>Payment Due July 1, 2023</t>
  </si>
  <si>
    <t>GBR Approved Revenue FYE June 30, 2023</t>
  </si>
  <si>
    <t>Payment Due on July 1, 2023</t>
  </si>
  <si>
    <t>FY23 total Revenue by Hospital</t>
  </si>
  <si>
    <t>HospID</t>
  </si>
  <si>
    <t>FY23 Blended total Revenue</t>
  </si>
  <si>
    <t>FY23 Total Revenue - July Order</t>
  </si>
  <si>
    <t>FY23 Total Revenue - March Order</t>
  </si>
  <si>
    <t>FY23 Total Revenue - April Order</t>
  </si>
  <si>
    <t>Meritus</t>
  </si>
  <si>
    <t>UMMC</t>
  </si>
  <si>
    <t>UM-Capital Region</t>
  </si>
  <si>
    <t>Holy Cross</t>
  </si>
  <si>
    <t>Frederick</t>
  </si>
  <si>
    <t>UM-Harford</t>
  </si>
  <si>
    <t>Mercy</t>
  </si>
  <si>
    <t>Johns Hopkins</t>
  </si>
  <si>
    <t>UM-Cambridge</t>
  </si>
  <si>
    <t>St Agnes</t>
  </si>
  <si>
    <t>Sinai</t>
  </si>
  <si>
    <t>MedStar Franklin Sq</t>
  </si>
  <si>
    <t>Adventist White Oak</t>
  </si>
  <si>
    <t>Garrett</t>
  </si>
  <si>
    <t>MedStar Montgomery</t>
  </si>
  <si>
    <t>Peninsula</t>
  </si>
  <si>
    <t>Suburban</t>
  </si>
  <si>
    <t>Anne Arundel</t>
  </si>
  <si>
    <t>MedStar Union</t>
  </si>
  <si>
    <t>Western MD</t>
  </si>
  <si>
    <t>MedStar St Mary's</t>
  </si>
  <si>
    <t>JH - Bayview</t>
  </si>
  <si>
    <t>UM-Chestertown</t>
  </si>
  <si>
    <t>ChristianaCare, Union</t>
  </si>
  <si>
    <t>Carroll</t>
  </si>
  <si>
    <t>MedStar Harbor</t>
  </si>
  <si>
    <t>UM-Charles Regional</t>
  </si>
  <si>
    <t>UM-Easton</t>
  </si>
  <si>
    <t>UM-Midtown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</si>
  <si>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</si>
  <si>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</si>
  <si>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</si>
  <si>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</si>
  <si>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</si>
  <si>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</si>
  <si>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</si>
  <si>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</si>
  <si>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UM-Laurel</t>
  </si>
  <si>
    <t>Ft Washington</t>
  </si>
  <si>
    <t>Atlantic General</t>
  </si>
  <si>
    <t>MedStar Southern MD</t>
  </si>
  <si>
    <t>UM-St Joe</t>
  </si>
  <si>
    <t>HC Germantown</t>
  </si>
  <si>
    <t>Germantown ED</t>
  </si>
  <si>
    <t>UM-Queen Anne's ED</t>
  </si>
  <si>
    <t>UM-Bowie ED</t>
  </si>
  <si>
    <t>UMROI</t>
  </si>
  <si>
    <t>MedStar Good Sam</t>
  </si>
  <si>
    <t>Levindale</t>
  </si>
  <si>
    <t>Shady Grove</t>
  </si>
  <si>
    <t>UM-Shock Trauma</t>
  </si>
  <si>
    <t xml:space="preserve">3 month GBR </t>
  </si>
  <si>
    <t>This fund sunsets on 9/30/23, therefore only 3 months of payment will be processed.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</si>
</sst>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%"/>
    <numFmt numFmtId="165" formatCode="&quot;$&quot;#,##0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164" fontId="0" fillId="0" borderId="0" xfId="1" applyNumberFormat="1" applyFont="1"/>
    <xf numFmtId="165" fontId="0" fillId="0" borderId="0" xfId="0" applyNumberFormat="1"/>
    <xf numFmtId="165" fontId="0" fillId="0" borderId="0" xfId="0" applyNumberFormat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4" fillId="0" borderId="0" xfId="0" applyNumberFormat="1" applyFont="1" applyAlignment="1">
      <alignment horizontal="center" wrapText="1"/>
    </xf>
    <xf numFmtId="166" fontId="0" fillId="0" borderId="0" xfId="2" applyNumberFormat="1" applyFont="1"/>
    <xf numFmtId="166" fontId="0" fillId="0" borderId="0" xfId="0" applyNumberFormat="1"/>
    <xf numFmtId="0" fontId="4" fillId="0" borderId="0" xfId="0" applyFont="1"/>
    <xf numFmtId="0" fontId="0" fillId="0" borderId="0" xfId="0" applyAlignment="1">
      <alignment wrapText="1"/>
    </xf>
    <xf numFmtId="165" fontId="0" fillId="0" borderId="0" xfId="0" applyNumberFormat="1" applyFill="1"/>
    <xf numFmtId="9" fontId="4" fillId="0" borderId="0" xfId="1" applyFont="1" applyAlignment="1">
      <alignment horizont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topLeftCell="A2" zoomScaleNormal="100" workbookViewId="0">
      <selection activeCell="I22" sqref="I22"/>
    </sheetView>
  </sheetViews>
  <sheetFormatPr defaultRowHeight="15" x14ac:dyDescent="0.25"/>
  <cols>
    <col min="1" max="1" width="17.140625" customWidth="1"/>
    <col min="2" max="2" width="52.7109375" bestFit="1" customWidth="1"/>
    <col min="3" max="4" width="22" customWidth="1"/>
    <col min="5" max="5" width="14.85546875" customWidth="1"/>
    <col min="6" max="6" width="22.85546875" customWidth="1"/>
    <col min="7" max="7" width="11.42578125" bestFit="1" customWidth="1"/>
  </cols>
  <sheetData>
    <row r="1" spans="1:6" ht="27" thickBot="1" x14ac:dyDescent="0.45">
      <c r="A1" s="2" t="s">
        <v>0</v>
      </c>
    </row>
    <row r="2" spans="1:6" ht="21" x14ac:dyDescent="0.35">
      <c r="A2" s="1" t="s">
        <v>104</v>
      </c>
      <c r="C2" s="7" t="s">
        <v>103</v>
      </c>
      <c r="D2" s="8"/>
      <c r="E2" s="8"/>
      <c r="F2" s="9"/>
    </row>
    <row r="3" spans="1:6" ht="21.75" thickBot="1" x14ac:dyDescent="0.4">
      <c r="A3" s="1" t="s">
        <v>105</v>
      </c>
      <c r="C3" s="10" t="s">
        <v>166</v>
      </c>
      <c r="D3" s="11"/>
      <c r="E3" s="11"/>
      <c r="F3" s="12"/>
    </row>
    <row r="4" spans="1:6" x14ac:dyDescent="0.25">
      <c r="A4" t="s">
        <v>93</v>
      </c>
      <c r="E4" s="4">
        <v>6.0000000000000002E-5</v>
      </c>
    </row>
    <row r="5" spans="1:6" ht="45" x14ac:dyDescent="0.25">
      <c r="A5" t="s">
        <v>1</v>
      </c>
      <c r="B5" t="s">
        <v>2</v>
      </c>
      <c r="C5" s="3" t="s">
        <v>106</v>
      </c>
      <c r="D5" s="3" t="s">
        <v>165</v>
      </c>
      <c r="E5" s="3" t="s">
        <v>107</v>
      </c>
    </row>
    <row r="6" spans="1:6" x14ac:dyDescent="0.25">
      <c r="A6" t="s">
        <v>91</v>
      </c>
      <c r="B6" t="s">
        <v>92</v>
      </c>
      <c r="C6" s="13">
        <f>SUM(C7:C55)</f>
        <v>20289011799.53709</v>
      </c>
      <c r="D6" s="19">
        <v>0.25</v>
      </c>
      <c r="E6" s="6">
        <f>SUM(E7:E55)</f>
        <v>304335.17699305638</v>
      </c>
    </row>
    <row r="7" spans="1:6" x14ac:dyDescent="0.25">
      <c r="A7" t="s">
        <v>3</v>
      </c>
      <c r="B7" t="s">
        <v>4</v>
      </c>
      <c r="C7" s="18">
        <v>440828975.03364307</v>
      </c>
      <c r="D7" s="5">
        <f>C7*$D$6</f>
        <v>110207243.75841077</v>
      </c>
      <c r="E7" s="5">
        <f>+D7*$E$4</f>
        <v>6612.4346255046457</v>
      </c>
      <c r="F7">
        <f>1</f>
        <v>1</v>
      </c>
    </row>
    <row r="8" spans="1:6" x14ac:dyDescent="0.25">
      <c r="A8" t="s">
        <v>96</v>
      </c>
      <c r="B8" t="s">
        <v>102</v>
      </c>
      <c r="C8" s="18">
        <v>2120655825.6347828</v>
      </c>
      <c r="D8" s="5">
        <f t="shared" ref="D8:D55" si="0">C8*$D$6</f>
        <v>530163956.4086957</v>
      </c>
      <c r="E8" s="5">
        <f t="shared" ref="E8:E54" si="1">+D8*$E$4</f>
        <v>31809.837384521743</v>
      </c>
      <c r="F8">
        <v>2</v>
      </c>
    </row>
    <row r="9" spans="1:6" x14ac:dyDescent="0.25">
      <c r="A9" t="s">
        <v>5</v>
      </c>
      <c r="B9" t="s">
        <v>116</v>
      </c>
      <c r="C9" s="18">
        <v>394356460.01191682</v>
      </c>
      <c r="D9" s="5">
        <f t="shared" si="0"/>
        <v>98589115.002979204</v>
      </c>
      <c r="E9" s="5">
        <f t="shared" si="1"/>
        <v>5915.3469001787525</v>
      </c>
      <c r="F9">
        <v>3</v>
      </c>
    </row>
    <row r="10" spans="1:6" x14ac:dyDescent="0.25">
      <c r="A10" t="s">
        <v>6</v>
      </c>
      <c r="B10" t="s">
        <v>7</v>
      </c>
      <c r="C10" s="18">
        <v>718756206.67389059</v>
      </c>
      <c r="D10" s="5">
        <f t="shared" si="0"/>
        <v>179689051.66847265</v>
      </c>
      <c r="E10" s="5">
        <f t="shared" si="1"/>
        <v>10781.343100108359</v>
      </c>
      <c r="F10">
        <v>4</v>
      </c>
    </row>
    <row r="11" spans="1:6" x14ac:dyDescent="0.25">
      <c r="A11" t="s">
        <v>8</v>
      </c>
      <c r="B11" t="s">
        <v>9</v>
      </c>
      <c r="C11" s="18">
        <v>413809924.72024113</v>
      </c>
      <c r="D11" s="5">
        <f t="shared" si="0"/>
        <v>103452481.18006028</v>
      </c>
      <c r="E11" s="5">
        <f t="shared" si="1"/>
        <v>6207.1488708036168</v>
      </c>
      <c r="F11">
        <v>5</v>
      </c>
    </row>
    <row r="12" spans="1:6" x14ac:dyDescent="0.25">
      <c r="A12" t="s">
        <v>10</v>
      </c>
      <c r="B12" t="s">
        <v>11</v>
      </c>
      <c r="C12" s="18">
        <v>122696336.93355216</v>
      </c>
      <c r="D12" s="5">
        <f t="shared" si="0"/>
        <v>30674084.23338804</v>
      </c>
      <c r="E12" s="5">
        <f t="shared" si="1"/>
        <v>1840.4450540032824</v>
      </c>
      <c r="F12">
        <v>6</v>
      </c>
    </row>
    <row r="13" spans="1:6" x14ac:dyDescent="0.25">
      <c r="A13" t="s">
        <v>101</v>
      </c>
      <c r="B13" t="s">
        <v>12</v>
      </c>
      <c r="C13" s="18">
        <v>657659530.1180501</v>
      </c>
      <c r="D13" s="5">
        <f t="shared" si="0"/>
        <v>164414882.52951252</v>
      </c>
      <c r="E13" s="5">
        <f t="shared" si="1"/>
        <v>9864.8929517707511</v>
      </c>
      <c r="F13">
        <v>8</v>
      </c>
    </row>
    <row r="14" spans="1:6" x14ac:dyDescent="0.25">
      <c r="A14" t="s">
        <v>13</v>
      </c>
      <c r="B14" t="s">
        <v>14</v>
      </c>
      <c r="C14" s="18">
        <v>2917067411.3186584</v>
      </c>
      <c r="D14" s="5">
        <f t="shared" si="0"/>
        <v>729266852.82966459</v>
      </c>
      <c r="E14" s="5">
        <f t="shared" si="1"/>
        <v>43756.011169779878</v>
      </c>
      <c r="F14">
        <v>9</v>
      </c>
    </row>
    <row r="15" spans="1:6" x14ac:dyDescent="0.25">
      <c r="A15" t="s">
        <v>15</v>
      </c>
      <c r="B15" t="s">
        <v>16</v>
      </c>
      <c r="C15" s="18">
        <v>17930803.75780699</v>
      </c>
      <c r="D15" s="5">
        <f t="shared" si="0"/>
        <v>4482700.9394517476</v>
      </c>
      <c r="E15" s="5">
        <f t="shared" si="1"/>
        <v>268.96205636710488</v>
      </c>
      <c r="F15">
        <v>10</v>
      </c>
    </row>
    <row r="16" spans="1:6" x14ac:dyDescent="0.25">
      <c r="A16" t="s">
        <v>17</v>
      </c>
      <c r="B16" t="s">
        <v>18</v>
      </c>
      <c r="C16" s="18">
        <v>517139029.66227651</v>
      </c>
      <c r="D16" s="5">
        <f t="shared" si="0"/>
        <v>129284757.41556913</v>
      </c>
      <c r="E16" s="5">
        <f t="shared" si="1"/>
        <v>7757.0854449341477</v>
      </c>
      <c r="F16">
        <v>11</v>
      </c>
    </row>
    <row r="17" spans="1:6" x14ac:dyDescent="0.25">
      <c r="A17" t="s">
        <v>19</v>
      </c>
      <c r="B17" t="s">
        <v>20</v>
      </c>
      <c r="C17" s="18">
        <v>956844633.26784372</v>
      </c>
      <c r="D17" s="5">
        <f t="shared" si="0"/>
        <v>239211158.31696093</v>
      </c>
      <c r="E17" s="5">
        <f t="shared" si="1"/>
        <v>14352.669499017657</v>
      </c>
      <c r="F17">
        <v>12</v>
      </c>
    </row>
    <row r="18" spans="1:6" x14ac:dyDescent="0.25">
      <c r="A18" t="s">
        <v>21</v>
      </c>
      <c r="B18" t="s">
        <v>22</v>
      </c>
      <c r="C18" s="18">
        <v>34988965.571824521</v>
      </c>
      <c r="D18" s="5">
        <f t="shared" si="0"/>
        <v>8747241.3929561302</v>
      </c>
      <c r="E18" s="5">
        <f t="shared" si="1"/>
        <v>524.83448357736779</v>
      </c>
      <c r="F18">
        <v>13</v>
      </c>
    </row>
    <row r="19" spans="1:6" x14ac:dyDescent="0.25">
      <c r="A19" t="s">
        <v>23</v>
      </c>
      <c r="B19" t="s">
        <v>24</v>
      </c>
      <c r="C19" s="18">
        <v>640109254.63733864</v>
      </c>
      <c r="D19" s="5">
        <f t="shared" si="0"/>
        <v>160027313.65933466</v>
      </c>
      <c r="E19" s="5">
        <f t="shared" si="1"/>
        <v>9601.6388195600794</v>
      </c>
      <c r="F19">
        <v>15</v>
      </c>
    </row>
    <row r="20" spans="1:6" x14ac:dyDescent="0.25">
      <c r="A20" t="s">
        <v>25</v>
      </c>
      <c r="B20" t="s">
        <v>26</v>
      </c>
      <c r="C20" s="18">
        <v>347493043.80836189</v>
      </c>
      <c r="D20" s="5">
        <f t="shared" si="0"/>
        <v>86873260.952090472</v>
      </c>
      <c r="E20" s="5">
        <f t="shared" si="1"/>
        <v>5212.3956571254284</v>
      </c>
      <c r="F20">
        <v>16</v>
      </c>
    </row>
    <row r="21" spans="1:6" x14ac:dyDescent="0.25">
      <c r="A21" t="s">
        <v>27</v>
      </c>
      <c r="B21" t="s">
        <v>28</v>
      </c>
      <c r="C21" s="18">
        <v>81994492.038610339</v>
      </c>
      <c r="D21" s="5">
        <f t="shared" si="0"/>
        <v>20498623.009652585</v>
      </c>
      <c r="E21" s="5">
        <f t="shared" si="1"/>
        <v>1229.9173805791552</v>
      </c>
      <c r="F21">
        <v>17</v>
      </c>
    </row>
    <row r="22" spans="1:6" x14ac:dyDescent="0.25">
      <c r="A22" t="s">
        <v>29</v>
      </c>
      <c r="B22" t="s">
        <v>30</v>
      </c>
      <c r="C22" s="18">
        <v>209085934.15997773</v>
      </c>
      <c r="D22" s="5">
        <f t="shared" si="0"/>
        <v>52271483.539994434</v>
      </c>
      <c r="E22" s="5">
        <f t="shared" si="1"/>
        <v>3136.2890123996663</v>
      </c>
      <c r="F22">
        <v>18</v>
      </c>
    </row>
    <row r="23" spans="1:6" x14ac:dyDescent="0.25">
      <c r="A23" t="s">
        <v>94</v>
      </c>
      <c r="B23" t="s">
        <v>95</v>
      </c>
      <c r="C23" s="18">
        <v>554339719.05407643</v>
      </c>
      <c r="D23" s="5">
        <f t="shared" si="0"/>
        <v>138584929.76351911</v>
      </c>
      <c r="E23" s="5">
        <f t="shared" si="1"/>
        <v>8315.0957858111469</v>
      </c>
      <c r="F23">
        <v>19</v>
      </c>
    </row>
    <row r="24" spans="1:6" x14ac:dyDescent="0.25">
      <c r="A24" t="s">
        <v>31</v>
      </c>
      <c r="B24" t="s">
        <v>32</v>
      </c>
      <c r="C24" s="18">
        <v>407237924.19663644</v>
      </c>
      <c r="D24" s="5">
        <f t="shared" si="0"/>
        <v>101809481.04915911</v>
      </c>
      <c r="E24" s="5">
        <f t="shared" si="1"/>
        <v>6108.5688629495471</v>
      </c>
      <c r="F24">
        <v>22</v>
      </c>
    </row>
    <row r="25" spans="1:6" x14ac:dyDescent="0.25">
      <c r="A25" t="s">
        <v>33</v>
      </c>
      <c r="B25" t="s">
        <v>34</v>
      </c>
      <c r="C25" s="18">
        <v>752200577.68560684</v>
      </c>
      <c r="D25" s="5">
        <f t="shared" si="0"/>
        <v>188050144.42140171</v>
      </c>
      <c r="E25" s="5">
        <f t="shared" si="1"/>
        <v>11283.008665284104</v>
      </c>
      <c r="F25">
        <v>23</v>
      </c>
    </row>
    <row r="26" spans="1:6" x14ac:dyDescent="0.25">
      <c r="A26" t="s">
        <v>35</v>
      </c>
      <c r="B26" t="s">
        <v>36</v>
      </c>
      <c r="C26" s="18">
        <v>486737511.04651552</v>
      </c>
      <c r="D26" s="5">
        <f t="shared" si="0"/>
        <v>121684377.76162888</v>
      </c>
      <c r="E26" s="5">
        <f t="shared" si="1"/>
        <v>7301.0626656977329</v>
      </c>
      <c r="F26">
        <v>24</v>
      </c>
    </row>
    <row r="27" spans="1:6" x14ac:dyDescent="0.25">
      <c r="A27" t="s">
        <v>37</v>
      </c>
      <c r="B27" t="s">
        <v>38</v>
      </c>
      <c r="C27" s="18">
        <v>377627343.61649442</v>
      </c>
      <c r="D27" s="5">
        <f t="shared" si="0"/>
        <v>94406835.904123604</v>
      </c>
      <c r="E27" s="5">
        <f t="shared" si="1"/>
        <v>5664.4101542474164</v>
      </c>
      <c r="F27">
        <v>27</v>
      </c>
    </row>
    <row r="28" spans="1:6" x14ac:dyDescent="0.25">
      <c r="A28" t="s">
        <v>39</v>
      </c>
      <c r="B28" t="s">
        <v>40</v>
      </c>
      <c r="C28" s="18">
        <v>217683764.34491676</v>
      </c>
      <c r="D28" s="5">
        <f t="shared" si="0"/>
        <v>54420941.08622919</v>
      </c>
      <c r="E28" s="5">
        <f t="shared" si="1"/>
        <v>3265.2564651737516</v>
      </c>
      <c r="F28">
        <v>28</v>
      </c>
    </row>
    <row r="29" spans="1:6" x14ac:dyDescent="0.25">
      <c r="A29" t="s">
        <v>41</v>
      </c>
      <c r="B29" t="s">
        <v>42</v>
      </c>
      <c r="C29" s="18">
        <v>789637003.49621916</v>
      </c>
      <c r="D29" s="5">
        <f t="shared" si="0"/>
        <v>197409250.87405479</v>
      </c>
      <c r="E29" s="5">
        <f t="shared" si="1"/>
        <v>11844.555052443287</v>
      </c>
      <c r="F29">
        <v>29</v>
      </c>
    </row>
    <row r="30" spans="1:6" x14ac:dyDescent="0.25">
      <c r="A30" t="s">
        <v>43</v>
      </c>
      <c r="B30" t="s">
        <v>44</v>
      </c>
      <c r="C30" s="18">
        <v>58127095.085097082</v>
      </c>
      <c r="D30" s="5">
        <f t="shared" si="0"/>
        <v>14531773.77127427</v>
      </c>
      <c r="E30" s="5">
        <f t="shared" si="1"/>
        <v>871.90642627645627</v>
      </c>
      <c r="F30">
        <v>30</v>
      </c>
    </row>
    <row r="31" spans="1:6" x14ac:dyDescent="0.25">
      <c r="A31" t="s">
        <v>45</v>
      </c>
      <c r="B31" t="s">
        <v>46</v>
      </c>
      <c r="C31" s="18">
        <v>188692780.79470658</v>
      </c>
      <c r="D31" s="5">
        <f t="shared" si="0"/>
        <v>47173195.198676646</v>
      </c>
      <c r="E31" s="5">
        <f t="shared" si="1"/>
        <v>2830.3917119205989</v>
      </c>
      <c r="F31">
        <v>32</v>
      </c>
    </row>
    <row r="32" spans="1:6" x14ac:dyDescent="0.25">
      <c r="A32" t="s">
        <v>47</v>
      </c>
      <c r="B32" t="s">
        <v>48</v>
      </c>
      <c r="C32" s="18">
        <v>268140104.1445626</v>
      </c>
      <c r="D32" s="5">
        <f t="shared" si="0"/>
        <v>67035026.036140651</v>
      </c>
      <c r="E32" s="5">
        <f t="shared" si="1"/>
        <v>4022.1015621684392</v>
      </c>
      <c r="F32">
        <v>33</v>
      </c>
    </row>
    <row r="33" spans="1:6" x14ac:dyDescent="0.25">
      <c r="A33" t="s">
        <v>49</v>
      </c>
      <c r="B33" t="s">
        <v>50</v>
      </c>
      <c r="C33" s="18">
        <v>211509818.65486351</v>
      </c>
      <c r="D33" s="5">
        <f t="shared" si="0"/>
        <v>52877454.663715877</v>
      </c>
      <c r="E33" s="5">
        <f t="shared" si="1"/>
        <v>3172.6472798229529</v>
      </c>
      <c r="F33">
        <v>34</v>
      </c>
    </row>
    <row r="34" spans="1:6" x14ac:dyDescent="0.25">
      <c r="A34" t="s">
        <v>51</v>
      </c>
      <c r="B34" t="s">
        <v>52</v>
      </c>
      <c r="C34" s="18">
        <v>181212936.50255999</v>
      </c>
      <c r="D34" s="5">
        <f t="shared" si="0"/>
        <v>45303234.125639997</v>
      </c>
      <c r="E34" s="5">
        <f t="shared" si="1"/>
        <v>2718.1940475383999</v>
      </c>
      <c r="F34">
        <v>35</v>
      </c>
    </row>
    <row r="35" spans="1:6" x14ac:dyDescent="0.25">
      <c r="A35" t="s">
        <v>53</v>
      </c>
      <c r="B35" t="s">
        <v>54</v>
      </c>
      <c r="C35" s="18">
        <v>289251252.79062837</v>
      </c>
      <c r="D35" s="5">
        <f t="shared" si="0"/>
        <v>72312813.197657093</v>
      </c>
      <c r="E35" s="5">
        <f t="shared" si="1"/>
        <v>4338.7687918594256</v>
      </c>
      <c r="F35">
        <v>37</v>
      </c>
    </row>
    <row r="36" spans="1:6" x14ac:dyDescent="0.25">
      <c r="A36" t="s">
        <v>55</v>
      </c>
      <c r="B36" t="s">
        <v>56</v>
      </c>
      <c r="C36" s="18">
        <v>269291220.61389154</v>
      </c>
      <c r="D36" s="5">
        <f t="shared" si="0"/>
        <v>67322805.153472885</v>
      </c>
      <c r="E36" s="5">
        <f t="shared" si="1"/>
        <v>4039.3683092083734</v>
      </c>
      <c r="F36">
        <v>38</v>
      </c>
    </row>
    <row r="37" spans="1:6" x14ac:dyDescent="0.25">
      <c r="A37" t="s">
        <v>57</v>
      </c>
      <c r="B37" t="s">
        <v>58</v>
      </c>
      <c r="C37" s="18">
        <v>176645119.63633111</v>
      </c>
      <c r="D37" s="5">
        <f t="shared" si="0"/>
        <v>44161279.909082778</v>
      </c>
      <c r="E37" s="5">
        <f t="shared" si="1"/>
        <v>2649.6767945449669</v>
      </c>
      <c r="F37">
        <v>39</v>
      </c>
    </row>
    <row r="38" spans="1:6" x14ac:dyDescent="0.25">
      <c r="A38" t="s">
        <v>59</v>
      </c>
      <c r="B38" t="s">
        <v>60</v>
      </c>
      <c r="C38" s="18">
        <v>313333077.16067624</v>
      </c>
      <c r="D38" s="5">
        <f t="shared" si="0"/>
        <v>78333269.29016906</v>
      </c>
      <c r="E38" s="5">
        <f t="shared" si="1"/>
        <v>4699.9961574101435</v>
      </c>
      <c r="F38">
        <v>40</v>
      </c>
    </row>
    <row r="39" spans="1:6" x14ac:dyDescent="0.25">
      <c r="A39" t="s">
        <v>61</v>
      </c>
      <c r="B39" t="s">
        <v>62</v>
      </c>
      <c r="C39" s="18">
        <v>514668314.8837558</v>
      </c>
      <c r="D39" s="5">
        <f t="shared" si="0"/>
        <v>128667078.72093895</v>
      </c>
      <c r="E39" s="5">
        <f t="shared" si="1"/>
        <v>7720.024723256337</v>
      </c>
      <c r="F39">
        <v>43</v>
      </c>
    </row>
    <row r="40" spans="1:6" x14ac:dyDescent="0.25">
      <c r="A40" t="s">
        <v>63</v>
      </c>
      <c r="B40" t="s">
        <v>64</v>
      </c>
      <c r="C40" s="18">
        <v>498829692.49833393</v>
      </c>
      <c r="D40" s="5">
        <f t="shared" si="0"/>
        <v>124707423.12458348</v>
      </c>
      <c r="E40" s="5">
        <f t="shared" si="1"/>
        <v>7482.4453874750088</v>
      </c>
      <c r="F40">
        <v>44</v>
      </c>
    </row>
    <row r="41" spans="1:6" x14ac:dyDescent="0.25">
      <c r="A41" t="s">
        <v>65</v>
      </c>
      <c r="B41" t="s">
        <v>66</v>
      </c>
      <c r="C41" s="18">
        <v>356203789.94335836</v>
      </c>
      <c r="D41" s="5">
        <f t="shared" si="0"/>
        <v>89050947.48583959</v>
      </c>
      <c r="E41" s="5">
        <f t="shared" si="1"/>
        <v>5343.0568491503755</v>
      </c>
      <c r="F41">
        <v>48</v>
      </c>
    </row>
    <row r="42" spans="1:6" x14ac:dyDescent="0.25">
      <c r="A42" t="s">
        <v>67</v>
      </c>
      <c r="B42" t="s">
        <v>68</v>
      </c>
      <c r="C42" s="18">
        <v>366338423.60598618</v>
      </c>
      <c r="D42" s="5">
        <f t="shared" si="0"/>
        <v>91584605.901496544</v>
      </c>
      <c r="E42" s="5">
        <f t="shared" si="1"/>
        <v>5495.0763540897924</v>
      </c>
      <c r="F42">
        <v>49</v>
      </c>
    </row>
    <row r="43" spans="1:6" x14ac:dyDescent="0.25">
      <c r="A43" t="s">
        <v>69</v>
      </c>
      <c r="B43" t="s">
        <v>70</v>
      </c>
      <c r="C43" s="18">
        <v>309657370.50404149</v>
      </c>
      <c r="D43" s="5">
        <f t="shared" si="0"/>
        <v>77414342.626010373</v>
      </c>
      <c r="E43" s="5">
        <f t="shared" si="1"/>
        <v>4644.8605575606225</v>
      </c>
      <c r="F43">
        <v>51</v>
      </c>
    </row>
    <row r="44" spans="1:6" x14ac:dyDescent="0.25">
      <c r="A44" t="s">
        <v>71</v>
      </c>
      <c r="B44" t="s">
        <v>72</v>
      </c>
      <c r="C44" s="18">
        <v>42207368.694200143</v>
      </c>
      <c r="D44" s="5">
        <f t="shared" si="0"/>
        <v>10551842.173550036</v>
      </c>
      <c r="E44" s="5">
        <f t="shared" si="1"/>
        <v>633.11053041300215</v>
      </c>
      <c r="F44">
        <v>55</v>
      </c>
    </row>
    <row r="45" spans="1:6" x14ac:dyDescent="0.25">
      <c r="A45" t="s">
        <v>73</v>
      </c>
      <c r="B45" t="s">
        <v>74</v>
      </c>
      <c r="C45" s="18">
        <v>309955921.60329217</v>
      </c>
      <c r="D45" s="5">
        <f t="shared" si="0"/>
        <v>77488980.400823042</v>
      </c>
      <c r="E45" s="5">
        <f t="shared" si="1"/>
        <v>4649.3388240493823</v>
      </c>
      <c r="F45">
        <v>2004</v>
      </c>
    </row>
    <row r="46" spans="1:6" x14ac:dyDescent="0.25">
      <c r="A46" t="s">
        <v>75</v>
      </c>
      <c r="B46" t="s">
        <v>76</v>
      </c>
      <c r="C46" s="18">
        <v>519561680.13204116</v>
      </c>
      <c r="D46" s="5">
        <f t="shared" si="0"/>
        <v>129890420.03301029</v>
      </c>
      <c r="E46" s="5">
        <f t="shared" si="1"/>
        <v>7793.4252019806172</v>
      </c>
      <c r="F46">
        <v>5050</v>
      </c>
    </row>
    <row r="47" spans="1:6" x14ac:dyDescent="0.25">
      <c r="A47" t="s">
        <v>77</v>
      </c>
      <c r="B47" t="s">
        <v>78</v>
      </c>
      <c r="C47" s="18">
        <v>143763775.08548382</v>
      </c>
      <c r="D47" s="5">
        <f t="shared" si="0"/>
        <v>35940943.771370955</v>
      </c>
      <c r="E47" s="5">
        <f t="shared" si="1"/>
        <v>2156.4566262822573</v>
      </c>
      <c r="F47">
        <v>2001</v>
      </c>
    </row>
    <row r="48" spans="1:6" x14ac:dyDescent="0.25">
      <c r="A48" t="s">
        <v>79</v>
      </c>
      <c r="B48" t="s">
        <v>80</v>
      </c>
      <c r="C48" s="18">
        <v>65397476.10669262</v>
      </c>
      <c r="D48" s="5">
        <f t="shared" si="0"/>
        <v>16349369.026673155</v>
      </c>
      <c r="E48" s="5">
        <f t="shared" si="1"/>
        <v>980.96214160038937</v>
      </c>
      <c r="F48">
        <v>60</v>
      </c>
    </row>
    <row r="49" spans="1:6" x14ac:dyDescent="0.25">
      <c r="A49" t="s">
        <v>81</v>
      </c>
      <c r="B49" t="s">
        <v>82</v>
      </c>
      <c r="C49" s="18">
        <v>125229830.15790403</v>
      </c>
      <c r="D49" s="5">
        <f t="shared" si="0"/>
        <v>31307457.539476007</v>
      </c>
      <c r="E49" s="5">
        <f t="shared" si="1"/>
        <v>1878.4474523685606</v>
      </c>
      <c r="F49">
        <v>61</v>
      </c>
    </row>
    <row r="50" spans="1:6" x14ac:dyDescent="0.25">
      <c r="A50" t="s">
        <v>83</v>
      </c>
      <c r="B50" t="s">
        <v>84</v>
      </c>
      <c r="C50" s="18">
        <v>319596936.36392051</v>
      </c>
      <c r="D50" s="5">
        <f t="shared" si="0"/>
        <v>79899234.090980127</v>
      </c>
      <c r="E50" s="5">
        <f t="shared" si="1"/>
        <v>4793.9540454588077</v>
      </c>
      <c r="F50">
        <v>62</v>
      </c>
    </row>
    <row r="51" spans="1:6" x14ac:dyDescent="0.25">
      <c r="A51" t="s">
        <v>85</v>
      </c>
      <c r="B51" t="s">
        <v>86</v>
      </c>
      <c r="C51" s="18">
        <v>461431157.32216656</v>
      </c>
      <c r="D51" s="5">
        <f t="shared" si="0"/>
        <v>115357789.33054164</v>
      </c>
      <c r="E51" s="5">
        <f t="shared" si="1"/>
        <v>6921.4673598324989</v>
      </c>
      <c r="F51">
        <v>63</v>
      </c>
    </row>
    <row r="52" spans="1:6" x14ac:dyDescent="0.25">
      <c r="A52" t="s">
        <v>87</v>
      </c>
      <c r="B52" t="s">
        <v>88</v>
      </c>
      <c r="C52" s="18">
        <v>74050922.777459696</v>
      </c>
      <c r="D52" s="5">
        <f t="shared" si="0"/>
        <v>18512730.694364924</v>
      </c>
      <c r="E52" s="5">
        <f t="shared" si="1"/>
        <v>1110.7638416618954</v>
      </c>
      <c r="F52">
        <v>5033</v>
      </c>
    </row>
    <row r="53" spans="1:6" x14ac:dyDescent="0.25">
      <c r="A53" t="s">
        <v>89</v>
      </c>
      <c r="B53" t="s">
        <v>90</v>
      </c>
      <c r="C53" s="18">
        <v>22777068.899573918</v>
      </c>
      <c r="D53" s="5">
        <f t="shared" si="0"/>
        <v>5694267.2248934796</v>
      </c>
      <c r="E53" s="5">
        <f t="shared" si="1"/>
        <v>341.65603349360879</v>
      </c>
      <c r="F53">
        <v>333</v>
      </c>
    </row>
    <row r="54" spans="1:6" x14ac:dyDescent="0.25">
      <c r="A54" t="s">
        <v>97</v>
      </c>
      <c r="B54" t="s">
        <v>99</v>
      </c>
      <c r="C54" s="18">
        <v>17606231.087948553</v>
      </c>
      <c r="D54" s="5">
        <f t="shared" si="0"/>
        <v>4401557.7719871383</v>
      </c>
      <c r="E54" s="5">
        <f t="shared" si="1"/>
        <v>264.0934663192283</v>
      </c>
      <c r="F54">
        <v>87</v>
      </c>
    </row>
    <row r="55" spans="1:6" x14ac:dyDescent="0.25">
      <c r="A55" t="s">
        <v>98</v>
      </c>
      <c r="B55" t="s">
        <v>100</v>
      </c>
      <c r="C55" s="18">
        <v>8651763.6983703077</v>
      </c>
      <c r="D55" s="5">
        <f t="shared" si="0"/>
        <v>2162940.9245925769</v>
      </c>
      <c r="E55" s="5">
        <f>+D55*$E$4</f>
        <v>129.77645547555463</v>
      </c>
      <c r="F55">
        <v>88</v>
      </c>
    </row>
    <row r="56" spans="1:6" x14ac:dyDescent="0.25">
      <c r="C56" s="5">
        <f>SUM(C7:C55)</f>
        <v>20289011799.53709</v>
      </c>
      <c r="D56" s="5"/>
      <c r="E56" s="5">
        <f>SUM(E7:E55)</f>
        <v>304335.17699305638</v>
      </c>
    </row>
    <row r="58" spans="1:6" x14ac:dyDescent="0.25">
      <c r="C58" s="5"/>
      <c r="D58" s="5"/>
    </row>
  </sheetData>
  <pageMargins left="0.7" right="0.7" top="0.75" bottom="0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9700F-FFAD-4D3F-896E-7BD6C6EF013F}">
  <dimension ref="A1:G58"/>
  <sheetViews>
    <sheetView topLeftCell="A4" workbookViewId="0">
      <selection activeCell="F23" sqref="F23"/>
    </sheetView>
  </sheetViews>
  <sheetFormatPr defaultRowHeight="15" x14ac:dyDescent="0.25"/>
  <cols>
    <col min="2" max="2" width="21.7109375" bestFit="1" customWidth="1"/>
    <col min="3" max="3" width="22.140625" customWidth="1"/>
    <col min="5" max="5" width="21.85546875" customWidth="1"/>
    <col min="6" max="6" width="23.140625" customWidth="1"/>
    <col min="7" max="7" width="20.28515625" customWidth="1"/>
  </cols>
  <sheetData>
    <row r="1" spans="1:7" x14ac:dyDescent="0.25">
      <c r="A1" s="16" t="s">
        <v>108</v>
      </c>
    </row>
    <row r="4" spans="1:7" ht="30" x14ac:dyDescent="0.25">
      <c r="A4" t="s">
        <v>109</v>
      </c>
      <c r="B4" t="s">
        <v>2</v>
      </c>
      <c r="C4" s="17" t="s">
        <v>110</v>
      </c>
      <c r="E4" s="17" t="s">
        <v>111</v>
      </c>
      <c r="F4" s="17" t="s">
        <v>112</v>
      </c>
      <c r="G4" s="17" t="s">
        <v>113</v>
      </c>
    </row>
    <row r="5" spans="1:7" x14ac:dyDescent="0.25">
      <c r="A5">
        <v>1</v>
      </c>
      <c r="B5" t="s">
        <v>114</v>
      </c>
      <c r="C5" s="14">
        <v>438354936.32468492</v>
      </c>
      <c r="E5" s="14">
        <v>437530256.75503224</v>
      </c>
      <c r="G5" s="14">
        <v>440828975.03364307</v>
      </c>
    </row>
    <row r="6" spans="1:7" x14ac:dyDescent="0.25">
      <c r="A6">
        <v>2</v>
      </c>
      <c r="B6" t="s">
        <v>115</v>
      </c>
      <c r="C6" s="14">
        <v>1849380775.979821</v>
      </c>
      <c r="E6" s="14">
        <v>1846218814.4700689</v>
      </c>
      <c r="G6" s="14">
        <v>1858866660.5090771</v>
      </c>
    </row>
    <row r="7" spans="1:7" x14ac:dyDescent="0.25">
      <c r="A7">
        <v>3</v>
      </c>
      <c r="B7" t="s">
        <v>116</v>
      </c>
      <c r="C7" s="14">
        <v>392368871.58909786</v>
      </c>
      <c r="E7" s="14">
        <v>391706342.11482489</v>
      </c>
      <c r="G7" s="14">
        <v>394356460.01191682</v>
      </c>
    </row>
    <row r="8" spans="1:7" x14ac:dyDescent="0.25">
      <c r="A8">
        <v>4</v>
      </c>
      <c r="B8" t="s">
        <v>117</v>
      </c>
      <c r="C8" s="14">
        <v>574119767.26833928</v>
      </c>
      <c r="E8" s="14">
        <v>573227266.36430228</v>
      </c>
      <c r="G8" s="14">
        <v>576797269.98045015</v>
      </c>
    </row>
    <row r="9" spans="1:7" x14ac:dyDescent="0.25">
      <c r="A9">
        <v>5</v>
      </c>
      <c r="B9" t="s">
        <v>118</v>
      </c>
      <c r="C9" s="14">
        <v>411765493.9883213</v>
      </c>
      <c r="E9" s="14">
        <v>411084017.07768136</v>
      </c>
      <c r="G9" s="14">
        <v>413809924.72024113</v>
      </c>
    </row>
    <row r="10" spans="1:7" x14ac:dyDescent="0.25">
      <c r="A10">
        <v>6</v>
      </c>
      <c r="B10" t="s">
        <v>119</v>
      </c>
      <c r="C10" s="14">
        <v>122044919.34704247</v>
      </c>
      <c r="E10" s="14">
        <v>121827780.15153924</v>
      </c>
      <c r="G10" s="14">
        <v>122696336.93355216</v>
      </c>
    </row>
    <row r="11" spans="1:7" x14ac:dyDescent="0.25">
      <c r="A11">
        <v>8</v>
      </c>
      <c r="B11" t="s">
        <v>120</v>
      </c>
      <c r="C11" s="14">
        <v>654611353.59771252</v>
      </c>
      <c r="E11" s="14">
        <v>653595294.75759995</v>
      </c>
      <c r="G11" s="14">
        <v>657659530.1180501</v>
      </c>
    </row>
    <row r="12" spans="1:7" x14ac:dyDescent="0.25">
      <c r="A12">
        <v>9</v>
      </c>
      <c r="B12" t="s">
        <v>121</v>
      </c>
      <c r="C12" s="14">
        <v>2904818255.1865559</v>
      </c>
      <c r="E12" s="14">
        <v>2900735203.1425219</v>
      </c>
      <c r="G12" s="14">
        <v>2917067411.3186584</v>
      </c>
    </row>
    <row r="13" spans="1:7" x14ac:dyDescent="0.25">
      <c r="A13">
        <v>10</v>
      </c>
      <c r="B13" t="s">
        <v>122</v>
      </c>
      <c r="C13" s="14">
        <v>17820780.410512328</v>
      </c>
      <c r="E13" s="14">
        <v>17784105.96141411</v>
      </c>
      <c r="G13" s="14">
        <v>17930803.75780699</v>
      </c>
    </row>
    <row r="14" spans="1:7" x14ac:dyDescent="0.25">
      <c r="A14">
        <v>11</v>
      </c>
      <c r="B14" t="s">
        <v>123</v>
      </c>
      <c r="C14" s="14">
        <v>514310526.89160353</v>
      </c>
      <c r="E14" s="14">
        <v>513367692.63471258</v>
      </c>
      <c r="G14" s="14">
        <v>517139029.66227651</v>
      </c>
    </row>
    <row r="15" spans="1:7" x14ac:dyDescent="0.25">
      <c r="A15">
        <v>12</v>
      </c>
      <c r="B15" t="s">
        <v>124</v>
      </c>
      <c r="C15" s="14">
        <v>951317111.5865643</v>
      </c>
      <c r="E15" s="14">
        <v>949474604.3594712</v>
      </c>
      <c r="G15" s="14">
        <v>956844633.26784372</v>
      </c>
    </row>
    <row r="16" spans="1:7" x14ac:dyDescent="0.25">
      <c r="A16">
        <v>13</v>
      </c>
      <c r="B16" t="s">
        <v>22</v>
      </c>
      <c r="C16" s="14">
        <v>34724188.502315998</v>
      </c>
      <c r="E16" s="14">
        <v>34635929.479146488</v>
      </c>
      <c r="G16" s="14">
        <v>34988965.571824521</v>
      </c>
    </row>
    <row r="17" spans="1:7" x14ac:dyDescent="0.25">
      <c r="A17">
        <v>15</v>
      </c>
      <c r="B17" t="s">
        <v>125</v>
      </c>
      <c r="C17" s="14">
        <v>636389218.13991189</v>
      </c>
      <c r="E17" s="14">
        <v>635149205.97410309</v>
      </c>
      <c r="G17" s="14">
        <v>640109254.63733864</v>
      </c>
    </row>
    <row r="18" spans="1:7" x14ac:dyDescent="0.25">
      <c r="A18">
        <v>16</v>
      </c>
      <c r="B18" t="s">
        <v>126</v>
      </c>
      <c r="C18" s="14">
        <v>345496198.98022145</v>
      </c>
      <c r="E18" s="14">
        <v>344830584.03750795</v>
      </c>
      <c r="G18" s="14">
        <v>347493043.80836189</v>
      </c>
    </row>
    <row r="19" spans="1:7" x14ac:dyDescent="0.25">
      <c r="A19">
        <v>17</v>
      </c>
      <c r="B19" t="s">
        <v>127</v>
      </c>
      <c r="C19" s="14">
        <v>81554178.777981013</v>
      </c>
      <c r="E19" s="14">
        <v>81407407.691104576</v>
      </c>
      <c r="G19" s="14">
        <v>81994492.038610339</v>
      </c>
    </row>
    <row r="20" spans="1:7" x14ac:dyDescent="0.25">
      <c r="A20">
        <v>18</v>
      </c>
      <c r="B20" t="s">
        <v>128</v>
      </c>
      <c r="C20" s="14">
        <v>207988312.19943389</v>
      </c>
      <c r="E20" s="14">
        <v>207622438.21258593</v>
      </c>
      <c r="G20" s="14">
        <v>209085934.15997773</v>
      </c>
    </row>
    <row r="21" spans="1:7" x14ac:dyDescent="0.25">
      <c r="A21">
        <v>19</v>
      </c>
      <c r="B21" t="s">
        <v>129</v>
      </c>
      <c r="C21" s="14">
        <v>544196348.73687589</v>
      </c>
      <c r="E21" s="14">
        <v>543116238.37883067</v>
      </c>
      <c r="G21" s="14">
        <v>547436679.81101143</v>
      </c>
    </row>
    <row r="22" spans="1:7" x14ac:dyDescent="0.25">
      <c r="A22">
        <v>22</v>
      </c>
      <c r="B22" t="s">
        <v>130</v>
      </c>
      <c r="C22" s="14">
        <v>405483311.23284298</v>
      </c>
      <c r="E22" s="14">
        <v>404898440.24491185</v>
      </c>
      <c r="G22" s="14">
        <v>407237924.19663644</v>
      </c>
    </row>
    <row r="23" spans="1:7" x14ac:dyDescent="0.25">
      <c r="A23">
        <v>23</v>
      </c>
      <c r="B23" t="s">
        <v>131</v>
      </c>
      <c r="C23" s="14">
        <v>748850589.19891369</v>
      </c>
      <c r="E23" s="14">
        <v>747733926.37001598</v>
      </c>
      <c r="G23" s="14">
        <v>752200577.68560684</v>
      </c>
    </row>
    <row r="24" spans="1:7" x14ac:dyDescent="0.25">
      <c r="A24">
        <v>24</v>
      </c>
      <c r="B24" t="s">
        <v>132</v>
      </c>
      <c r="C24" s="14">
        <v>483838266.05108815</v>
      </c>
      <c r="E24" s="14">
        <v>482871851.05261242</v>
      </c>
      <c r="G24" s="14">
        <v>486737511.04651552</v>
      </c>
    </row>
    <row r="25" spans="1:7" x14ac:dyDescent="0.25">
      <c r="A25">
        <v>27</v>
      </c>
      <c r="B25" t="s">
        <v>133</v>
      </c>
      <c r="C25" s="14">
        <v>375215250.4790687</v>
      </c>
      <c r="E25" s="14">
        <v>374411219.43326014</v>
      </c>
      <c r="G25" s="14">
        <v>377627343.61649442</v>
      </c>
    </row>
    <row r="26" spans="1:7" x14ac:dyDescent="0.25">
      <c r="A26">
        <v>28</v>
      </c>
      <c r="B26" t="s">
        <v>134</v>
      </c>
      <c r="C26" s="14">
        <v>216585301.00683591</v>
      </c>
      <c r="E26" s="14">
        <v>216219146.56080899</v>
      </c>
      <c r="G26" s="14">
        <v>217683764.34491676</v>
      </c>
    </row>
    <row r="27" spans="1:7" x14ac:dyDescent="0.25">
      <c r="A27">
        <v>29</v>
      </c>
      <c r="B27" t="s">
        <v>135</v>
      </c>
      <c r="C27" s="14">
        <v>785480223.59372139</v>
      </c>
      <c r="E27" s="14">
        <v>784094630.29288888</v>
      </c>
      <c r="G27" s="14">
        <v>789637003.49621916</v>
      </c>
    </row>
    <row r="28" spans="1:7" x14ac:dyDescent="0.25">
      <c r="A28">
        <v>30</v>
      </c>
      <c r="B28" t="s">
        <v>136</v>
      </c>
      <c r="C28" s="14">
        <v>57779281.286956869</v>
      </c>
      <c r="E28" s="14">
        <v>57663343.354243472</v>
      </c>
      <c r="G28" s="14">
        <v>58127095.085097082</v>
      </c>
    </row>
    <row r="29" spans="1:7" x14ac:dyDescent="0.25">
      <c r="A29">
        <v>32</v>
      </c>
      <c r="B29" t="s">
        <v>137</v>
      </c>
      <c r="C29" s="14">
        <v>187637304.2796641</v>
      </c>
      <c r="E29" s="14">
        <v>187285478.77464995</v>
      </c>
      <c r="G29" s="14">
        <v>188692780.79470658</v>
      </c>
    </row>
    <row r="30" spans="1:7" x14ac:dyDescent="0.25">
      <c r="A30">
        <v>33</v>
      </c>
      <c r="B30" t="s">
        <v>138</v>
      </c>
      <c r="C30" s="14">
        <v>266725043.92826325</v>
      </c>
      <c r="E30" s="14">
        <v>266253357.18949676</v>
      </c>
      <c r="G30" s="14">
        <v>268140104.1445626</v>
      </c>
    </row>
    <row r="31" spans="1:7" x14ac:dyDescent="0.25">
      <c r="A31">
        <v>34</v>
      </c>
      <c r="B31" t="s">
        <v>139</v>
      </c>
      <c r="C31" s="14">
        <v>210193071.51303387</v>
      </c>
      <c r="E31" s="14">
        <v>209754155.79909068</v>
      </c>
      <c r="G31" s="14">
        <v>211509818.65486351</v>
      </c>
    </row>
    <row r="32" spans="1:7" x14ac:dyDescent="0.25">
      <c r="A32">
        <v>35</v>
      </c>
      <c r="B32" t="s">
        <v>140</v>
      </c>
      <c r="C32" s="14">
        <v>180279671.45127386</v>
      </c>
      <c r="E32" s="14">
        <v>179968583.10084516</v>
      </c>
      <c r="G32" s="14">
        <v>181212936.50255999</v>
      </c>
    </row>
    <row r="33" spans="1:7" x14ac:dyDescent="0.25">
      <c r="A33">
        <v>37</v>
      </c>
      <c r="B33" t="s">
        <v>141</v>
      </c>
      <c r="C33" s="14">
        <v>287545988.5920577</v>
      </c>
      <c r="E33" s="14">
        <v>286977567.19253415</v>
      </c>
      <c r="G33" s="14">
        <v>289251252.79062837</v>
      </c>
    </row>
    <row r="34" spans="1:7" x14ac:dyDescent="0.25">
      <c r="A34">
        <v>38</v>
      </c>
      <c r="B34" t="s">
        <v>142</v>
      </c>
      <c r="C34" s="14">
        <v>267612404.48872089</v>
      </c>
      <c r="E34" s="14">
        <v>267052799.113664</v>
      </c>
      <c r="G34" s="14">
        <v>269291220.61389154</v>
      </c>
    </row>
    <row r="35" spans="1:7" x14ac:dyDescent="0.25">
      <c r="A35">
        <v>39</v>
      </c>
      <c r="B35" t="s">
        <v>143</v>
      </c>
      <c r="C35" s="14">
        <v>175621876.65255654</v>
      </c>
      <c r="E35" s="14">
        <v>175280795.65796503</v>
      </c>
      <c r="G35" s="14">
        <v>176645119.63633111</v>
      </c>
    </row>
    <row r="36" spans="1:7" x14ac:dyDescent="0.25">
      <c r="A36">
        <v>40</v>
      </c>
      <c r="B36" t="s">
        <v>144</v>
      </c>
      <c r="C36" s="14">
        <v>311573383.76155096</v>
      </c>
      <c r="E36" s="14">
        <v>310986819.29517585</v>
      </c>
      <c r="G36" s="14">
        <v>313333077.16067624</v>
      </c>
    </row>
    <row r="37" spans="1:7" x14ac:dyDescent="0.25">
      <c r="A37">
        <v>43</v>
      </c>
      <c r="B37" t="s">
        <v>145</v>
      </c>
      <c r="C37" s="14">
        <v>511904903.47791034</v>
      </c>
      <c r="E37" s="14">
        <v>510983766.34262848</v>
      </c>
      <c r="G37" s="14">
        <v>514668314.8837558</v>
      </c>
    </row>
    <row r="38" spans="1:7" x14ac:dyDescent="0.25">
      <c r="A38">
        <v>44</v>
      </c>
      <c r="B38" t="s">
        <v>146</v>
      </c>
      <c r="C38" s="14">
        <v>496682120.47177356</v>
      </c>
      <c r="E38" s="14">
        <v>495966263.1295867</v>
      </c>
      <c r="G38" s="14">
        <v>498829692.49833393</v>
      </c>
    </row>
    <row r="39" spans="1:7" x14ac:dyDescent="0.25">
      <c r="A39">
        <v>45</v>
      </c>
      <c r="B39" t="s">
        <v>147</v>
      </c>
      <c r="C39" s="14">
        <v>6861953.9166265726</v>
      </c>
      <c r="E39" s="14">
        <v>6848258.8078137636</v>
      </c>
      <c r="G39" s="14">
        <v>6903039.2430649996</v>
      </c>
    </row>
    <row r="40" spans="1:7" x14ac:dyDescent="0.25">
      <c r="A40">
        <v>48</v>
      </c>
      <c r="B40" t="s">
        <v>148</v>
      </c>
      <c r="C40" s="14">
        <v>354796656.38793242</v>
      </c>
      <c r="E40" s="14">
        <v>354327611.86945707</v>
      </c>
      <c r="G40" s="14">
        <v>356203789.94335836</v>
      </c>
    </row>
    <row r="41" spans="1:7" x14ac:dyDescent="0.25">
      <c r="A41">
        <v>49</v>
      </c>
      <c r="B41" t="s">
        <v>149</v>
      </c>
      <c r="C41" s="14">
        <v>364439960.61144477</v>
      </c>
      <c r="E41" s="14">
        <v>363807139.61326432</v>
      </c>
      <c r="G41" s="14">
        <v>366338423.60598618</v>
      </c>
    </row>
    <row r="42" spans="1:7" x14ac:dyDescent="0.25">
      <c r="A42">
        <v>51</v>
      </c>
      <c r="B42" t="s">
        <v>150</v>
      </c>
      <c r="C42" s="14">
        <v>308068971.01491684</v>
      </c>
      <c r="E42" s="14">
        <v>307539504.51854199</v>
      </c>
      <c r="G42" s="14">
        <v>309657370.50404149</v>
      </c>
    </row>
    <row r="43" spans="1:7" x14ac:dyDescent="0.25">
      <c r="A43">
        <v>55</v>
      </c>
      <c r="B43" t="s">
        <v>151</v>
      </c>
      <c r="C43" s="14">
        <v>42012491.469796278</v>
      </c>
      <c r="E43" s="14">
        <v>41947532.394994989</v>
      </c>
      <c r="G43" s="14">
        <v>42207368.694200143</v>
      </c>
    </row>
    <row r="44" spans="1:7" x14ac:dyDescent="0.25">
      <c r="A44">
        <v>60</v>
      </c>
      <c r="B44" t="s">
        <v>152</v>
      </c>
      <c r="C44" s="14">
        <v>65033998.079761997</v>
      </c>
      <c r="E44" s="14">
        <v>64912838.737451792</v>
      </c>
      <c r="G44" s="14">
        <v>65397476.10669262</v>
      </c>
    </row>
    <row r="45" spans="1:7" x14ac:dyDescent="0.25">
      <c r="A45">
        <v>61</v>
      </c>
      <c r="B45" t="s">
        <v>153</v>
      </c>
      <c r="C45" s="14">
        <v>124571904.5752947</v>
      </c>
      <c r="E45" s="14">
        <v>124352596.04775827</v>
      </c>
      <c r="G45" s="14">
        <v>125229830.15790403</v>
      </c>
    </row>
    <row r="46" spans="1:7" x14ac:dyDescent="0.25">
      <c r="A46">
        <v>62</v>
      </c>
      <c r="B46" t="s">
        <v>154</v>
      </c>
      <c r="C46" s="14">
        <v>317875613.16594338</v>
      </c>
      <c r="E46" s="14">
        <v>317301838.76661766</v>
      </c>
      <c r="G46" s="14">
        <v>319596936.36392051</v>
      </c>
    </row>
    <row r="47" spans="1:7" x14ac:dyDescent="0.25">
      <c r="A47">
        <v>63</v>
      </c>
      <c r="B47" t="s">
        <v>155</v>
      </c>
      <c r="C47" s="14">
        <v>459101501.6604293</v>
      </c>
      <c r="E47" s="14">
        <v>458324949.77318352</v>
      </c>
      <c r="G47" s="14">
        <v>461431157.32216656</v>
      </c>
    </row>
    <row r="48" spans="1:7" x14ac:dyDescent="0.25">
      <c r="A48">
        <v>65</v>
      </c>
      <c r="B48" t="s">
        <v>156</v>
      </c>
      <c r="C48" s="14">
        <v>140701214.72825891</v>
      </c>
      <c r="E48" s="14">
        <v>140175307.40653172</v>
      </c>
      <c r="F48" s="14">
        <v>141135307.40653172</v>
      </c>
      <c r="G48" s="14">
        <v>141958936.69344041</v>
      </c>
    </row>
    <row r="49" spans="1:7" x14ac:dyDescent="0.25">
      <c r="A49">
        <v>87</v>
      </c>
      <c r="B49" t="s">
        <v>157</v>
      </c>
      <c r="C49" s="14">
        <v>17519961.873435635</v>
      </c>
      <c r="E49" s="14">
        <v>17491205.468597993</v>
      </c>
      <c r="G49" s="14">
        <v>17606231.087948553</v>
      </c>
    </row>
    <row r="50" spans="1:7" x14ac:dyDescent="0.25">
      <c r="A50">
        <v>88</v>
      </c>
      <c r="B50" t="s">
        <v>158</v>
      </c>
      <c r="C50" s="14">
        <v>8609667.7869106978</v>
      </c>
      <c r="E50" s="14">
        <v>8595635.8164241631</v>
      </c>
      <c r="G50" s="14">
        <v>8651763.6983703077</v>
      </c>
    </row>
    <row r="51" spans="1:7" x14ac:dyDescent="0.25">
      <c r="A51">
        <v>333</v>
      </c>
      <c r="B51" t="s">
        <v>159</v>
      </c>
      <c r="C51" s="14">
        <v>22683859.125436191</v>
      </c>
      <c r="E51" s="14">
        <v>22652789.200723611</v>
      </c>
      <c r="G51" s="14">
        <v>22777068.899573918</v>
      </c>
    </row>
    <row r="52" spans="1:7" x14ac:dyDescent="0.25">
      <c r="A52">
        <v>2001</v>
      </c>
      <c r="B52" t="s">
        <v>160</v>
      </c>
      <c r="C52" s="14">
        <v>143088935.7950542</v>
      </c>
      <c r="E52" s="14">
        <v>142863989.36491099</v>
      </c>
      <c r="G52" s="14">
        <v>143763775.08548382</v>
      </c>
    </row>
    <row r="53" spans="1:7" x14ac:dyDescent="0.25">
      <c r="A53">
        <v>2004</v>
      </c>
      <c r="B53" t="s">
        <v>161</v>
      </c>
      <c r="C53" s="14">
        <v>307898846.92028099</v>
      </c>
      <c r="E53" s="14">
        <v>307213155.35927725</v>
      </c>
      <c r="G53" s="14">
        <v>309955921.60329217</v>
      </c>
    </row>
    <row r="54" spans="1:7" x14ac:dyDescent="0.25">
      <c r="A54">
        <v>5033</v>
      </c>
      <c r="B54" t="s">
        <v>162</v>
      </c>
      <c r="C54" s="14">
        <v>73525741.09546411</v>
      </c>
      <c r="E54" s="14">
        <v>73350680.53479892</v>
      </c>
      <c r="G54" s="14">
        <v>74050922.777459696</v>
      </c>
    </row>
    <row r="55" spans="1:7" x14ac:dyDescent="0.25">
      <c r="A55">
        <v>5050</v>
      </c>
      <c r="B55" t="s">
        <v>163</v>
      </c>
      <c r="C55" s="14">
        <v>517106527.81674981</v>
      </c>
      <c r="E55" s="14">
        <v>516288143.71165264</v>
      </c>
      <c r="G55" s="14">
        <v>519561680.13204116</v>
      </c>
    </row>
    <row r="56" spans="1:7" x14ac:dyDescent="0.25">
      <c r="A56">
        <v>8992</v>
      </c>
      <c r="B56" t="s">
        <v>164</v>
      </c>
      <c r="C56" s="14">
        <v>260420938.56132722</v>
      </c>
      <c r="E56" s="14">
        <v>259964863.03986776</v>
      </c>
      <c r="G56" s="14">
        <v>261789165.1257056</v>
      </c>
    </row>
    <row r="58" spans="1:7" x14ac:dyDescent="0.25">
      <c r="C58" s="15">
        <v>20184587973.558292</v>
      </c>
      <c r="E58" s="15">
        <v>20149673364.898693</v>
      </c>
      <c r="G58" s="15">
        <v>20289011799.537086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1D96C9-DC09-4BDB-8840-0CEA273609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9213F5-A98D-429E-BEF2-98560F00CD1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792F35A-B21B-4400-8664-5BE26BCEF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Schmith</dc:creator>
  <cp:lastModifiedBy>Caitlin Grim</cp:lastModifiedBy>
  <cp:lastPrinted>2021-05-03T23:33:44Z</cp:lastPrinted>
  <dcterms:created xsi:type="dcterms:W3CDTF">2020-07-22T19:28:51Z</dcterms:created>
  <dcterms:modified xsi:type="dcterms:W3CDTF">2023-06-07T18:18:43Z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