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CRISP\casemix\SSIS\d201902a\PortalReports\"/>
    </mc:Choice>
  </mc:AlternateContent>
  <xr:revisionPtr revIDLastSave="0" documentId="13_ncr:1_{4477405C-29D6-4F73-A263-26BDF0D214F4}" xr6:coauthVersionLast="41" xr6:coauthVersionMax="41" xr10:uidLastSave="{00000000-0000-0000-0000-000000000000}"/>
  <bookViews>
    <workbookView xWindow="-120" yWindow="-120" windowWidth="29040" windowHeight="15840" xr2:uid="{00000000-000D-0000-FFFF-FFFF00000000}"/>
  </bookViews>
  <sheets>
    <sheet name="1. Cover Sheet" sheetId="7" r:id="rId1"/>
    <sheet name="2.CY2016 Readmit Norms" sheetId="1" r:id="rId2"/>
    <sheet name="3.CY2016 Readmit Rates" sheetId="2" r:id="rId3"/>
    <sheet name="4.CY2018 Improve All Payers" sheetId="3" r:id="rId4"/>
    <sheet name="4a.CY2018 Improve Medicare FFS" sheetId="4" r:id="rId5"/>
    <sheet name="4b.CY2018 Improve Medicaid FFS" sheetId="5" r:id="rId6"/>
    <sheet name="5.CY17 Readmit Rates" sheetId="6" r:id="rId7"/>
    <sheet name="6. CY18 Readmit Attainment" sheetId="8" r:id="rId8"/>
    <sheet name="7. RY20 Revenue Scales" sheetId="9" r:id="rId9"/>
    <sheet name="8. RRIP Calculation Sheet" sheetId="10" r:id="rId10"/>
  </sheets>
  <externalReferences>
    <externalReference r:id="rId11"/>
    <externalReference r:id="rId12"/>
    <externalReference r:id="rId13"/>
  </externalReferences>
  <definedNames>
    <definedName name="_xlnm._FilterDatabase" localSheetId="1" hidden="1">'2.CY2016 Readmit Norms'!$A$1:$D$1057</definedName>
    <definedName name="_xlnm._FilterDatabase" localSheetId="2" hidden="1">'3.CY2016 Readmit Rates'!$A$5:$H$54</definedName>
    <definedName name="_xlnm._FilterDatabase" localSheetId="3" hidden="1">'4.CY2018 Improve All Payers'!$A$6:$Q$55</definedName>
    <definedName name="_xlnm._FilterDatabase" localSheetId="4" hidden="1">'4a.CY2018 Improve Medicare FFS'!$A$6:$N$55</definedName>
    <definedName name="_xlnm._FilterDatabase" localSheetId="5" hidden="1">'4b.CY2018 Improve Medicaid FFS'!$A$6:$N$55</definedName>
    <definedName name="_xlnm._FilterDatabase" localSheetId="6" hidden="1">'5.CY17 Readmit Rates'!$A$5:$H$54</definedName>
    <definedName name="_fy13">#REF!</definedName>
    <definedName name="_fy13new">#REF!</definedName>
    <definedName name="_fy14">#REF!</definedName>
    <definedName name="_fy14new">#REF!</definedName>
    <definedName name="_fy15">#REF!</definedName>
    <definedName name="_fy152">#REF!</definedName>
    <definedName name="_fy15new">#REF!</definedName>
    <definedName name="Att_MaxPenalty" localSheetId="0">'[2]7. RY20 Revenue Scales'!$F$40</definedName>
    <definedName name="Att_MaxPenalty" localSheetId="9">'[2]7. RY20 Revenue Scales'!$F$40</definedName>
    <definedName name="Att_MaxPenalty">'7. RY20 Revenue Scales'!$F$40</definedName>
    <definedName name="Att_MaxPenaltyRate" localSheetId="0">'[2]7. RY20 Revenue Scales'!$E$40</definedName>
    <definedName name="Att_MaxPenaltyRate" localSheetId="9">'[2]7. RY20 Revenue Scales'!$E$40</definedName>
    <definedName name="Att_MaxPenaltyRate">'7. RY20 Revenue Scales'!$E$40</definedName>
    <definedName name="Att_MaxReward" localSheetId="0">'[2]7. RY20 Revenue Scales'!$F$9</definedName>
    <definedName name="Att_MaxReward" localSheetId="9">'[2]7. RY20 Revenue Scales'!$F$9</definedName>
    <definedName name="Att_MaxReward">'7. RY20 Revenue Scales'!$F$9</definedName>
    <definedName name="Att_MaxRewardRate" localSheetId="0">'[2]7. RY20 Revenue Scales'!$E$10</definedName>
    <definedName name="Att_MaxRewardRate" localSheetId="9">'[2]7. RY20 Revenue Scales'!$E$10</definedName>
    <definedName name="Att_MaxRewardRate">'7. RY20 Revenue Scales'!$E$10</definedName>
    <definedName name="HOSPITAL_ID">'[3]4.CY2017 Improve All Payers'!$A$6:$A$56</definedName>
    <definedName name="HSCRC">#REF!</definedName>
    <definedName name="Imp_MaxPenalty" localSheetId="0">'[2]7. RY20 Revenue Scales'!$B$40</definedName>
    <definedName name="Imp_MaxPenalty" localSheetId="9">'[2]7. RY20 Revenue Scales'!$B$40</definedName>
    <definedName name="Imp_MaxPenalty">'7. RY20 Revenue Scales'!$B$40</definedName>
    <definedName name="Imp_MaxPenaltyRate" localSheetId="0">'[2]7. RY20 Revenue Scales'!$A$40</definedName>
    <definedName name="Imp_MaxPenaltyRate" localSheetId="9">'[2]7. RY20 Revenue Scales'!$A$40</definedName>
    <definedName name="Imp_MaxPenaltyRate">'7. RY20 Revenue Scales'!$A$40</definedName>
    <definedName name="Imp_MaxReward" localSheetId="0">'[2]7. RY20 Revenue Scales'!$B$9</definedName>
    <definedName name="Imp_MaxReward" localSheetId="9">'[2]7. RY20 Revenue Scales'!$B$9</definedName>
    <definedName name="Imp_MaxReward">'7. RY20 Revenue Scales'!$B$9</definedName>
    <definedName name="Imp_MaxRewardRate" localSheetId="0">'[2]7. RY20 Revenue Scales'!$A$10</definedName>
    <definedName name="Imp_MaxRewardRate" localSheetId="9">'[2]7. RY20 Revenue Scales'!$A$10</definedName>
    <definedName name="Imp_MaxRewardRate">'7. RY20 Revenue Scales'!$A$10</definedName>
    <definedName name="_xlnm.Print_Area" localSheetId="9">#REF!</definedName>
    <definedName name="_xlnm.Print_Area">#REF!</definedName>
    <definedName name="_xlnm.Print_Titles" localSheetId="1">'2.CY2016 Readmit Norms'!$1:$1</definedName>
    <definedName name="_xlnm.Print_Titles" localSheetId="2">'3.CY2016 Readmit Rates'!$1:$1</definedName>
    <definedName name="_xlnm.Print_Titles" localSheetId="3">'4.CY2018 Improve All Payers'!$1:$1</definedName>
    <definedName name="_xlnm.Print_Titles" localSheetId="4">'4a.CY2018 Improve Medicare FFS'!$1:$1</definedName>
    <definedName name="_xlnm.Print_Titles" localSheetId="5">'4b.CY2018 Improve Medicaid FFS'!$1:$1</definedName>
    <definedName name="_xlnm.Print_Titles" localSheetId="6">'5.CY17 Readmit Rates'!$1:$1</definedName>
    <definedName name="test" localSheetId="9">#REF!</definedName>
    <definedName name="tes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0" l="1"/>
  <c r="M9" i="10" s="1"/>
  <c r="D9" i="10"/>
  <c r="C9" i="10"/>
  <c r="B9" i="10"/>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4" i="8"/>
  <c r="O9" i="10" l="1"/>
  <c r="N9" i="10"/>
  <c r="H9" i="10"/>
  <c r="I9" i="10" s="1"/>
  <c r="J9" i="10" l="1"/>
  <c r="K9" i="10"/>
  <c r="P9" i="10" s="1"/>
</calcChain>
</file>

<file path=xl/sharedStrings.xml><?xml version="1.0" encoding="utf-8"?>
<sst xmlns="http://schemas.openxmlformats.org/spreadsheetml/2006/main" count="1627" uniqueCount="1290">
  <si>
    <t>DRG_SEV</t>
  </si>
  <si>
    <t>READMISSION (EXCLUDE PLANNED ADM)</t>
  </si>
  <si>
    <t>DENOMINATOR (CMS)</t>
  </si>
  <si>
    <t>NORM_DRG_READM</t>
  </si>
  <si>
    <t>001_2</t>
  </si>
  <si>
    <t>001_3</t>
  </si>
  <si>
    <t>001_4</t>
  </si>
  <si>
    <t>002_2</t>
  </si>
  <si>
    <t>002_3</t>
  </si>
  <si>
    <t>002_4</t>
  </si>
  <si>
    <t>004_3</t>
  </si>
  <si>
    <t>004_4</t>
  </si>
  <si>
    <t>005_2</t>
  </si>
  <si>
    <t>005_3</t>
  </si>
  <si>
    <t>005_4</t>
  </si>
  <si>
    <t>006_2</t>
  </si>
  <si>
    <t>006_3</t>
  </si>
  <si>
    <t>007_1</t>
  </si>
  <si>
    <t>007_2</t>
  </si>
  <si>
    <t>007_3</t>
  </si>
  <si>
    <t>007_4</t>
  </si>
  <si>
    <t>008_1</t>
  </si>
  <si>
    <t>008_2</t>
  </si>
  <si>
    <t>008_3</t>
  </si>
  <si>
    <t>008_4</t>
  </si>
  <si>
    <t>009_2</t>
  </si>
  <si>
    <t>009_3</t>
  </si>
  <si>
    <t>009_4</t>
  </si>
  <si>
    <t>010_4</t>
  </si>
  <si>
    <t>020_1</t>
  </si>
  <si>
    <t>020_2</t>
  </si>
  <si>
    <t>020_3</t>
  </si>
  <si>
    <t>020_4</t>
  </si>
  <si>
    <t>021_1</t>
  </si>
  <si>
    <t>021_2</t>
  </si>
  <si>
    <t>021_3</t>
  </si>
  <si>
    <t>021_4</t>
  </si>
  <si>
    <t>022_1</t>
  </si>
  <si>
    <t>022_2</t>
  </si>
  <si>
    <t>022_3</t>
  </si>
  <si>
    <t>022_4</t>
  </si>
  <si>
    <t>023_1</t>
  </si>
  <si>
    <t>023_2</t>
  </si>
  <si>
    <t>023_3</t>
  </si>
  <si>
    <t>023_4</t>
  </si>
  <si>
    <t>024_1</t>
  </si>
  <si>
    <t>024_2</t>
  </si>
  <si>
    <t>024_3</t>
  </si>
  <si>
    <t>024_4</t>
  </si>
  <si>
    <t>026_1</t>
  </si>
  <si>
    <t>026_2</t>
  </si>
  <si>
    <t>026_3</t>
  </si>
  <si>
    <t>026_4</t>
  </si>
  <si>
    <t>040_1</t>
  </si>
  <si>
    <t>040_2</t>
  </si>
  <si>
    <t>040_3</t>
  </si>
  <si>
    <t>040_4</t>
  </si>
  <si>
    <t>042_1</t>
  </si>
  <si>
    <t>042_2</t>
  </si>
  <si>
    <t>042_3</t>
  </si>
  <si>
    <t>042_4</t>
  </si>
  <si>
    <t>043_1</t>
  </si>
  <si>
    <t>043_2</t>
  </si>
  <si>
    <t>043_3</t>
  </si>
  <si>
    <t>043_4</t>
  </si>
  <si>
    <t>044_1</t>
  </si>
  <si>
    <t>044_2</t>
  </si>
  <si>
    <t>044_3</t>
  </si>
  <si>
    <t>044_4</t>
  </si>
  <si>
    <t>045_1</t>
  </si>
  <si>
    <t>045_2</t>
  </si>
  <si>
    <t>045_3</t>
  </si>
  <si>
    <t>045_4</t>
  </si>
  <si>
    <t>046_1</t>
  </si>
  <si>
    <t>046_2</t>
  </si>
  <si>
    <t>046_3</t>
  </si>
  <si>
    <t>047_1</t>
  </si>
  <si>
    <t>047_2</t>
  </si>
  <si>
    <t>047_3</t>
  </si>
  <si>
    <t>047_4</t>
  </si>
  <si>
    <t>048_1</t>
  </si>
  <si>
    <t>048_2</t>
  </si>
  <si>
    <t>048_3</t>
  </si>
  <si>
    <t>048_4</t>
  </si>
  <si>
    <t>049_1</t>
  </si>
  <si>
    <t>049_2</t>
  </si>
  <si>
    <t>049_3</t>
  </si>
  <si>
    <t>049_4</t>
  </si>
  <si>
    <t>050_1</t>
  </si>
  <si>
    <t>050_2</t>
  </si>
  <si>
    <t>050_3</t>
  </si>
  <si>
    <t>050_4</t>
  </si>
  <si>
    <t>051_1</t>
  </si>
  <si>
    <t>051_2</t>
  </si>
  <si>
    <t>051_3</t>
  </si>
  <si>
    <t>051_4</t>
  </si>
  <si>
    <t>052_1</t>
  </si>
  <si>
    <t>052_2</t>
  </si>
  <si>
    <t>052_3</t>
  </si>
  <si>
    <t>052_4</t>
  </si>
  <si>
    <t>053_1</t>
  </si>
  <si>
    <t>053_2</t>
  </si>
  <si>
    <t>053_3</t>
  </si>
  <si>
    <t>053_4</t>
  </si>
  <si>
    <t>054_1</t>
  </si>
  <si>
    <t>054_2</t>
  </si>
  <si>
    <t>054_3</t>
  </si>
  <si>
    <t>054_4</t>
  </si>
  <si>
    <t>055_1</t>
  </si>
  <si>
    <t>055_2</t>
  </si>
  <si>
    <t>055_3</t>
  </si>
  <si>
    <t>055_4</t>
  </si>
  <si>
    <t>056_1</t>
  </si>
  <si>
    <t>056_2</t>
  </si>
  <si>
    <t>056_3</t>
  </si>
  <si>
    <t>056_4</t>
  </si>
  <si>
    <t>057_1</t>
  </si>
  <si>
    <t>057_2</t>
  </si>
  <si>
    <t>057_3</t>
  </si>
  <si>
    <t>057_4</t>
  </si>
  <si>
    <t>058_1</t>
  </si>
  <si>
    <t>058_2</t>
  </si>
  <si>
    <t>058_3</t>
  </si>
  <si>
    <t>058_4</t>
  </si>
  <si>
    <t>059_1</t>
  </si>
  <si>
    <t>059_2</t>
  </si>
  <si>
    <t>059_3</t>
  </si>
  <si>
    <t>059_4</t>
  </si>
  <si>
    <t>073_1</t>
  </si>
  <si>
    <t>073_2</t>
  </si>
  <si>
    <t>073_3</t>
  </si>
  <si>
    <t>073_4</t>
  </si>
  <si>
    <t>082_1</t>
  </si>
  <si>
    <t>082_2</t>
  </si>
  <si>
    <t>082_3</t>
  </si>
  <si>
    <t>082_4</t>
  </si>
  <si>
    <t>089_1</t>
  </si>
  <si>
    <t>089_2</t>
  </si>
  <si>
    <t>089_3</t>
  </si>
  <si>
    <t>089_4</t>
  </si>
  <si>
    <t>091_1</t>
  </si>
  <si>
    <t>091_2</t>
  </si>
  <si>
    <t>091_3</t>
  </si>
  <si>
    <t>091_4</t>
  </si>
  <si>
    <t>092_1</t>
  </si>
  <si>
    <t>092_2</t>
  </si>
  <si>
    <t>092_3</t>
  </si>
  <si>
    <t>092_4</t>
  </si>
  <si>
    <t>095_1</t>
  </si>
  <si>
    <t>095_2</t>
  </si>
  <si>
    <t>097_1</t>
  </si>
  <si>
    <t>097_2</t>
  </si>
  <si>
    <t>097_3</t>
  </si>
  <si>
    <t>098_1</t>
  </si>
  <si>
    <t>098_2</t>
  </si>
  <si>
    <t>098_3</t>
  </si>
  <si>
    <t>098_4</t>
  </si>
  <si>
    <t>111_1</t>
  </si>
  <si>
    <t>111_2</t>
  </si>
  <si>
    <t>111_3</t>
  </si>
  <si>
    <t>111_4</t>
  </si>
  <si>
    <t>113_1</t>
  </si>
  <si>
    <t>113_2</t>
  </si>
  <si>
    <t>113_3</t>
  </si>
  <si>
    <t>113_4</t>
  </si>
  <si>
    <t>114_1</t>
  </si>
  <si>
    <t>114_2</t>
  </si>
  <si>
    <t>114_3</t>
  </si>
  <si>
    <t>114_4</t>
  </si>
  <si>
    <t>115_1</t>
  </si>
  <si>
    <t>115_2</t>
  </si>
  <si>
    <t>115_3</t>
  </si>
  <si>
    <t>115_4</t>
  </si>
  <si>
    <t>120_1</t>
  </si>
  <si>
    <t>120_2</t>
  </si>
  <si>
    <t>120_3</t>
  </si>
  <si>
    <t>120_4</t>
  </si>
  <si>
    <t>121_1</t>
  </si>
  <si>
    <t>121_2</t>
  </si>
  <si>
    <t>121_3</t>
  </si>
  <si>
    <t>121_4</t>
  </si>
  <si>
    <t>130_2</t>
  </si>
  <si>
    <t>130_3</t>
  </si>
  <si>
    <t>130_4</t>
  </si>
  <si>
    <t>131_1</t>
  </si>
  <si>
    <t>131_2</t>
  </si>
  <si>
    <t>131_3</t>
  </si>
  <si>
    <t>131_4</t>
  </si>
  <si>
    <t>132_2</t>
  </si>
  <si>
    <t>132_3</t>
  </si>
  <si>
    <t>132_4</t>
  </si>
  <si>
    <t>133_1</t>
  </si>
  <si>
    <t>133_2</t>
  </si>
  <si>
    <t>133_3</t>
  </si>
  <si>
    <t>133_4</t>
  </si>
  <si>
    <t>134_1</t>
  </si>
  <si>
    <t>134_2</t>
  </si>
  <si>
    <t>134_3</t>
  </si>
  <si>
    <t>134_4</t>
  </si>
  <si>
    <t>135_1</t>
  </si>
  <si>
    <t>135_2</t>
  </si>
  <si>
    <t>135_3</t>
  </si>
  <si>
    <t>135_4</t>
  </si>
  <si>
    <t>137_1</t>
  </si>
  <si>
    <t>137_2</t>
  </si>
  <si>
    <t>137_3</t>
  </si>
  <si>
    <t>137_4</t>
  </si>
  <si>
    <t>138_1</t>
  </si>
  <si>
    <t>138_2</t>
  </si>
  <si>
    <t>138_3</t>
  </si>
  <si>
    <t>138_4</t>
  </si>
  <si>
    <t>139_1</t>
  </si>
  <si>
    <t>139_2</t>
  </si>
  <si>
    <t>139_3</t>
  </si>
  <si>
    <t>139_4</t>
  </si>
  <si>
    <t>140_1</t>
  </si>
  <si>
    <t>140_2</t>
  </si>
  <si>
    <t>140_3</t>
  </si>
  <si>
    <t>140_4</t>
  </si>
  <si>
    <t>141_1</t>
  </si>
  <si>
    <t>141_2</t>
  </si>
  <si>
    <t>141_3</t>
  </si>
  <si>
    <t>141_4</t>
  </si>
  <si>
    <t>142_1</t>
  </si>
  <si>
    <t>142_2</t>
  </si>
  <si>
    <t>142_3</t>
  </si>
  <si>
    <t>142_4</t>
  </si>
  <si>
    <t>143_1</t>
  </si>
  <si>
    <t>143_2</t>
  </si>
  <si>
    <t>143_3</t>
  </si>
  <si>
    <t>143_4</t>
  </si>
  <si>
    <t>144_1</t>
  </si>
  <si>
    <t>144_2</t>
  </si>
  <si>
    <t>144_3</t>
  </si>
  <si>
    <t>144_4</t>
  </si>
  <si>
    <t>145_1</t>
  </si>
  <si>
    <t>145_2</t>
  </si>
  <si>
    <t>145_3</t>
  </si>
  <si>
    <t>145_4</t>
  </si>
  <si>
    <t>160_1</t>
  </si>
  <si>
    <t>160_2</t>
  </si>
  <si>
    <t>160_3</t>
  </si>
  <si>
    <t>160_4</t>
  </si>
  <si>
    <t>161_1</t>
  </si>
  <si>
    <t>161_2</t>
  </si>
  <si>
    <t>161_3</t>
  </si>
  <si>
    <t>161_4</t>
  </si>
  <si>
    <t>162_2</t>
  </si>
  <si>
    <t>162_3</t>
  </si>
  <si>
    <t>162_4</t>
  </si>
  <si>
    <t>163_1</t>
  </si>
  <si>
    <t>163_2</t>
  </si>
  <si>
    <t>163_3</t>
  </si>
  <si>
    <t>163_4</t>
  </si>
  <si>
    <t>165_2</t>
  </si>
  <si>
    <t>165_3</t>
  </si>
  <si>
    <t>165_4</t>
  </si>
  <si>
    <t>166_1</t>
  </si>
  <si>
    <t>166_2</t>
  </si>
  <si>
    <t>166_3</t>
  </si>
  <si>
    <t>166_4</t>
  </si>
  <si>
    <t>167_1</t>
  </si>
  <si>
    <t>167_2</t>
  </si>
  <si>
    <t>167_3</t>
  </si>
  <si>
    <t>167_4</t>
  </si>
  <si>
    <t>169_1</t>
  </si>
  <si>
    <t>169_2</t>
  </si>
  <si>
    <t>169_3</t>
  </si>
  <si>
    <t>169_4</t>
  </si>
  <si>
    <t>170_2</t>
  </si>
  <si>
    <t>170_3</t>
  </si>
  <si>
    <t>170_4</t>
  </si>
  <si>
    <t>171_1</t>
  </si>
  <si>
    <t>171_2</t>
  </si>
  <si>
    <t>171_3</t>
  </si>
  <si>
    <t>171_4</t>
  </si>
  <si>
    <t>174_1</t>
  </si>
  <si>
    <t>174_2</t>
  </si>
  <si>
    <t>174_3</t>
  </si>
  <si>
    <t>174_4</t>
  </si>
  <si>
    <t>175_1</t>
  </si>
  <si>
    <t>175_2</t>
  </si>
  <si>
    <t>175_3</t>
  </si>
  <si>
    <t>175_4</t>
  </si>
  <si>
    <t>176_1</t>
  </si>
  <si>
    <t>176_2</t>
  </si>
  <si>
    <t>176_3</t>
  </si>
  <si>
    <t>176_4</t>
  </si>
  <si>
    <t>177_1</t>
  </si>
  <si>
    <t>177_2</t>
  </si>
  <si>
    <t>177_3</t>
  </si>
  <si>
    <t>177_4</t>
  </si>
  <si>
    <t>180_1</t>
  </si>
  <si>
    <t>180_2</t>
  </si>
  <si>
    <t>180_3</t>
  </si>
  <si>
    <t>180_4</t>
  </si>
  <si>
    <t>181_1</t>
  </si>
  <si>
    <t>181_2</t>
  </si>
  <si>
    <t>181_3</t>
  </si>
  <si>
    <t>181_4</t>
  </si>
  <si>
    <t>182_1</t>
  </si>
  <si>
    <t>182_2</t>
  </si>
  <si>
    <t>182_3</t>
  </si>
  <si>
    <t>182_4</t>
  </si>
  <si>
    <t>190_1</t>
  </si>
  <si>
    <t>190_2</t>
  </si>
  <si>
    <t>190_3</t>
  </si>
  <si>
    <t>190_4</t>
  </si>
  <si>
    <t>191_1</t>
  </si>
  <si>
    <t>191_2</t>
  </si>
  <si>
    <t>191_3</t>
  </si>
  <si>
    <t>191_4</t>
  </si>
  <si>
    <t>192_1</t>
  </si>
  <si>
    <t>192_2</t>
  </si>
  <si>
    <t>192_3</t>
  </si>
  <si>
    <t>192_4</t>
  </si>
  <si>
    <t>193_1</t>
  </si>
  <si>
    <t>193_2</t>
  </si>
  <si>
    <t>193_3</t>
  </si>
  <si>
    <t>193_4</t>
  </si>
  <si>
    <t>194_1</t>
  </si>
  <si>
    <t>194_2</t>
  </si>
  <si>
    <t>194_3</t>
  </si>
  <si>
    <t>194_4</t>
  </si>
  <si>
    <t>196_1</t>
  </si>
  <si>
    <t>196_2</t>
  </si>
  <si>
    <t>196_3</t>
  </si>
  <si>
    <t>196_4</t>
  </si>
  <si>
    <t>197_1</t>
  </si>
  <si>
    <t>197_2</t>
  </si>
  <si>
    <t>197_3</t>
  </si>
  <si>
    <t>197_4</t>
  </si>
  <si>
    <t>198_1</t>
  </si>
  <si>
    <t>198_2</t>
  </si>
  <si>
    <t>198_3</t>
  </si>
  <si>
    <t>198_4</t>
  </si>
  <si>
    <t>199_1</t>
  </si>
  <si>
    <t>199_2</t>
  </si>
  <si>
    <t>199_3</t>
  </si>
  <si>
    <t>199_4</t>
  </si>
  <si>
    <t>200_1</t>
  </si>
  <si>
    <t>200_2</t>
  </si>
  <si>
    <t>200_3</t>
  </si>
  <si>
    <t>200_4</t>
  </si>
  <si>
    <t>201_1</t>
  </si>
  <si>
    <t>201_2</t>
  </si>
  <si>
    <t>201_3</t>
  </si>
  <si>
    <t>201_4</t>
  </si>
  <si>
    <t>203_1</t>
  </si>
  <si>
    <t>203_2</t>
  </si>
  <si>
    <t>203_3</t>
  </si>
  <si>
    <t>203_4</t>
  </si>
  <si>
    <t>204_1</t>
  </si>
  <si>
    <t>204_2</t>
  </si>
  <si>
    <t>204_3</t>
  </si>
  <si>
    <t>204_4</t>
  </si>
  <si>
    <t>205_1</t>
  </si>
  <si>
    <t>205_2</t>
  </si>
  <si>
    <t>205_3</t>
  </si>
  <si>
    <t>205_4</t>
  </si>
  <si>
    <t>206_1</t>
  </si>
  <si>
    <t>206_2</t>
  </si>
  <si>
    <t>206_3</t>
  </si>
  <si>
    <t>206_4</t>
  </si>
  <si>
    <t>207_1</t>
  </si>
  <si>
    <t>207_2</t>
  </si>
  <si>
    <t>207_3</t>
  </si>
  <si>
    <t>207_4</t>
  </si>
  <si>
    <t>220_1</t>
  </si>
  <si>
    <t>220_2</t>
  </si>
  <si>
    <t>220_3</t>
  </si>
  <si>
    <t>220_4</t>
  </si>
  <si>
    <t>222_1</t>
  </si>
  <si>
    <t>222_2</t>
  </si>
  <si>
    <t>222_3</t>
  </si>
  <si>
    <t>222_4</t>
  </si>
  <si>
    <t>223_1</t>
  </si>
  <si>
    <t>223_2</t>
  </si>
  <si>
    <t>223_3</t>
  </si>
  <si>
    <t>223_4</t>
  </si>
  <si>
    <t>224_1</t>
  </si>
  <si>
    <t>224_2</t>
  </si>
  <si>
    <t>224_3</t>
  </si>
  <si>
    <t>224_4</t>
  </si>
  <si>
    <t>226_1</t>
  </si>
  <si>
    <t>226_2</t>
  </si>
  <si>
    <t>226_3</t>
  </si>
  <si>
    <t>226_4</t>
  </si>
  <si>
    <t>227_1</t>
  </si>
  <si>
    <t>227_2</t>
  </si>
  <si>
    <t>227_3</t>
  </si>
  <si>
    <t>227_4</t>
  </si>
  <si>
    <t>228_1</t>
  </si>
  <si>
    <t>228_2</t>
  </si>
  <si>
    <t>228_3</t>
  </si>
  <si>
    <t>228_4</t>
  </si>
  <si>
    <t>229_1</t>
  </si>
  <si>
    <t>229_2</t>
  </si>
  <si>
    <t>229_3</t>
  </si>
  <si>
    <t>229_4</t>
  </si>
  <si>
    <t>230_1</t>
  </si>
  <si>
    <t>230_2</t>
  </si>
  <si>
    <t>230_3</t>
  </si>
  <si>
    <t>230_4</t>
  </si>
  <si>
    <t>231_1</t>
  </si>
  <si>
    <t>231_2</t>
  </si>
  <si>
    <t>231_3</t>
  </si>
  <si>
    <t>231_4</t>
  </si>
  <si>
    <t>232_1</t>
  </si>
  <si>
    <t>232_2</t>
  </si>
  <si>
    <t>232_3</t>
  </si>
  <si>
    <t>232_4</t>
  </si>
  <si>
    <t>233_1</t>
  </si>
  <si>
    <t>233_2</t>
  </si>
  <si>
    <t>233_3</t>
  </si>
  <si>
    <t>233_4</t>
  </si>
  <si>
    <t>234_1</t>
  </si>
  <si>
    <t>234_2</t>
  </si>
  <si>
    <t>234_3</t>
  </si>
  <si>
    <t>234_4</t>
  </si>
  <si>
    <t>241_1</t>
  </si>
  <si>
    <t>241_2</t>
  </si>
  <si>
    <t>241_3</t>
  </si>
  <si>
    <t>241_4</t>
  </si>
  <si>
    <t>242_1</t>
  </si>
  <si>
    <t>242_2</t>
  </si>
  <si>
    <t>242_3</t>
  </si>
  <si>
    <t>242_4</t>
  </si>
  <si>
    <t>243_1</t>
  </si>
  <si>
    <t>243_2</t>
  </si>
  <si>
    <t>243_3</t>
  </si>
  <si>
    <t>243_4</t>
  </si>
  <si>
    <t>244_1</t>
  </si>
  <si>
    <t>244_2</t>
  </si>
  <si>
    <t>244_3</t>
  </si>
  <si>
    <t>244_4</t>
  </si>
  <si>
    <t>245_1</t>
  </si>
  <si>
    <t>245_2</t>
  </si>
  <si>
    <t>245_3</t>
  </si>
  <si>
    <t>245_4</t>
  </si>
  <si>
    <t>246_1</t>
  </si>
  <si>
    <t>246_2</t>
  </si>
  <si>
    <t>246_3</t>
  </si>
  <si>
    <t>246_4</t>
  </si>
  <si>
    <t>247_1</t>
  </si>
  <si>
    <t>247_2</t>
  </si>
  <si>
    <t>247_3</t>
  </si>
  <si>
    <t>247_4</t>
  </si>
  <si>
    <t>248_1</t>
  </si>
  <si>
    <t>248_2</t>
  </si>
  <si>
    <t>248_3</t>
  </si>
  <si>
    <t>248_4</t>
  </si>
  <si>
    <t>249_1</t>
  </si>
  <si>
    <t>249_2</t>
  </si>
  <si>
    <t>249_3</t>
  </si>
  <si>
    <t>249_4</t>
  </si>
  <si>
    <t>251_1</t>
  </si>
  <si>
    <t>251_2</t>
  </si>
  <si>
    <t>251_3</t>
  </si>
  <si>
    <t>251_4</t>
  </si>
  <si>
    <t>252_1</t>
  </si>
  <si>
    <t>252_2</t>
  </si>
  <si>
    <t>252_3</t>
  </si>
  <si>
    <t>252_4</t>
  </si>
  <si>
    <t>253_1</t>
  </si>
  <si>
    <t>253_2</t>
  </si>
  <si>
    <t>253_3</t>
  </si>
  <si>
    <t>253_4</t>
  </si>
  <si>
    <t>254_1</t>
  </si>
  <si>
    <t>254_2</t>
  </si>
  <si>
    <t>254_3</t>
  </si>
  <si>
    <t>254_4</t>
  </si>
  <si>
    <t>260_1</t>
  </si>
  <si>
    <t>260_2</t>
  </si>
  <si>
    <t>260_3</t>
  </si>
  <si>
    <t>260_4</t>
  </si>
  <si>
    <t>261_1</t>
  </si>
  <si>
    <t>261_2</t>
  </si>
  <si>
    <t>261_3</t>
  </si>
  <si>
    <t>261_4</t>
  </si>
  <si>
    <t>263_1</t>
  </si>
  <si>
    <t>263_2</t>
  </si>
  <si>
    <t>263_3</t>
  </si>
  <si>
    <t>263_4</t>
  </si>
  <si>
    <t>264_1</t>
  </si>
  <si>
    <t>264_2</t>
  </si>
  <si>
    <t>264_3</t>
  </si>
  <si>
    <t>264_4</t>
  </si>
  <si>
    <t>279_1</t>
  </si>
  <si>
    <t>279_2</t>
  </si>
  <si>
    <t>279_3</t>
  </si>
  <si>
    <t>279_4</t>
  </si>
  <si>
    <t>280_1</t>
  </si>
  <si>
    <t>280_2</t>
  </si>
  <si>
    <t>280_3</t>
  </si>
  <si>
    <t>280_4</t>
  </si>
  <si>
    <t>282_1</t>
  </si>
  <si>
    <t>282_2</t>
  </si>
  <si>
    <t>282_3</t>
  </si>
  <si>
    <t>282_4</t>
  </si>
  <si>
    <t>283_1</t>
  </si>
  <si>
    <t>283_2</t>
  </si>
  <si>
    <t>283_3</t>
  </si>
  <si>
    <t>283_4</t>
  </si>
  <si>
    <t>284_1</t>
  </si>
  <si>
    <t>284_2</t>
  </si>
  <si>
    <t>284_3</t>
  </si>
  <si>
    <t>284_4</t>
  </si>
  <si>
    <t>301_1</t>
  </si>
  <si>
    <t>301_2</t>
  </si>
  <si>
    <t>301_3</t>
  </si>
  <si>
    <t>301_4</t>
  </si>
  <si>
    <t>302_1</t>
  </si>
  <si>
    <t>302_2</t>
  </si>
  <si>
    <t>302_3</t>
  </si>
  <si>
    <t>302_4</t>
  </si>
  <si>
    <t>303_1</t>
  </si>
  <si>
    <t>303_2</t>
  </si>
  <si>
    <t>303_3</t>
  </si>
  <si>
    <t>303_4</t>
  </si>
  <si>
    <t>304_1</t>
  </si>
  <si>
    <t>304_2</t>
  </si>
  <si>
    <t>304_3</t>
  </si>
  <si>
    <t>304_4</t>
  </si>
  <si>
    <t>305_1</t>
  </si>
  <si>
    <t>305_2</t>
  </si>
  <si>
    <t>305_3</t>
  </si>
  <si>
    <t>305_4</t>
  </si>
  <si>
    <t>308_1</t>
  </si>
  <si>
    <t>308_2</t>
  </si>
  <si>
    <t>308_3</t>
  </si>
  <si>
    <t>308_4</t>
  </si>
  <si>
    <t>309_1</t>
  </si>
  <si>
    <t>309_2</t>
  </si>
  <si>
    <t>309_3</t>
  </si>
  <si>
    <t>309_4</t>
  </si>
  <si>
    <t>310_1</t>
  </si>
  <si>
    <t>310_2</t>
  </si>
  <si>
    <t>310_3</t>
  </si>
  <si>
    <t>310_4</t>
  </si>
  <si>
    <t>312_1</t>
  </si>
  <si>
    <t>312_2</t>
  </si>
  <si>
    <t>312_3</t>
  </si>
  <si>
    <t>312_4</t>
  </si>
  <si>
    <t>313_1</t>
  </si>
  <si>
    <t>313_2</t>
  </si>
  <si>
    <t>313_3</t>
  </si>
  <si>
    <t>313_4</t>
  </si>
  <si>
    <t>314_1</t>
  </si>
  <si>
    <t>314_2</t>
  </si>
  <si>
    <t>314_3</t>
  </si>
  <si>
    <t>314_4</t>
  </si>
  <si>
    <t>315_1</t>
  </si>
  <si>
    <t>315_2</t>
  </si>
  <si>
    <t>315_3</t>
  </si>
  <si>
    <t>315_4</t>
  </si>
  <si>
    <t>316_1</t>
  </si>
  <si>
    <t>316_2</t>
  </si>
  <si>
    <t>316_3</t>
  </si>
  <si>
    <t>316_4</t>
  </si>
  <si>
    <t>317_1</t>
  </si>
  <si>
    <t>317_2</t>
  </si>
  <si>
    <t>317_3</t>
  </si>
  <si>
    <t>317_4</t>
  </si>
  <si>
    <t>320_1</t>
  </si>
  <si>
    <t>320_2</t>
  </si>
  <si>
    <t>320_3</t>
  </si>
  <si>
    <t>320_4</t>
  </si>
  <si>
    <t>321_1</t>
  </si>
  <si>
    <t>321_2</t>
  </si>
  <si>
    <t>321_3</t>
  </si>
  <si>
    <t>321_4</t>
  </si>
  <si>
    <t>322_1</t>
  </si>
  <si>
    <t>322_2</t>
  </si>
  <si>
    <t>322_3</t>
  </si>
  <si>
    <t>340_1</t>
  </si>
  <si>
    <t>340_2</t>
  </si>
  <si>
    <t>340_3</t>
  </si>
  <si>
    <t>340_4</t>
  </si>
  <si>
    <t>341_1</t>
  </si>
  <si>
    <t>341_2</t>
  </si>
  <si>
    <t>341_3</t>
  </si>
  <si>
    <t>341_4</t>
  </si>
  <si>
    <t>342_1</t>
  </si>
  <si>
    <t>342_2</t>
  </si>
  <si>
    <t>342_3</t>
  </si>
  <si>
    <t>342_4</t>
  </si>
  <si>
    <t>344_1</t>
  </si>
  <si>
    <t>344_2</t>
  </si>
  <si>
    <t>344_3</t>
  </si>
  <si>
    <t>344_4</t>
  </si>
  <si>
    <t>346_1</t>
  </si>
  <si>
    <t>346_2</t>
  </si>
  <si>
    <t>346_3</t>
  </si>
  <si>
    <t>346_4</t>
  </si>
  <si>
    <t>347_1</t>
  </si>
  <si>
    <t>347_2</t>
  </si>
  <si>
    <t>347_3</t>
  </si>
  <si>
    <t>347_4</t>
  </si>
  <si>
    <t>349_1</t>
  </si>
  <si>
    <t>349_2</t>
  </si>
  <si>
    <t>349_3</t>
  </si>
  <si>
    <t>349_4</t>
  </si>
  <si>
    <t>351_1</t>
  </si>
  <si>
    <t>351_2</t>
  </si>
  <si>
    <t>351_3</t>
  </si>
  <si>
    <t>351_4</t>
  </si>
  <si>
    <t>361_1</t>
  </si>
  <si>
    <t>361_2</t>
  </si>
  <si>
    <t>361_3</t>
  </si>
  <si>
    <t>361_4</t>
  </si>
  <si>
    <t>362_1</t>
  </si>
  <si>
    <t>362_2</t>
  </si>
  <si>
    <t>362_3</t>
  </si>
  <si>
    <t>362_4</t>
  </si>
  <si>
    <t>363_1</t>
  </si>
  <si>
    <t>363_2</t>
  </si>
  <si>
    <t>363_3</t>
  </si>
  <si>
    <t>363_4</t>
  </si>
  <si>
    <t>364_1</t>
  </si>
  <si>
    <t>364_2</t>
  </si>
  <si>
    <t>364_3</t>
  </si>
  <si>
    <t>364_4</t>
  </si>
  <si>
    <t>380_1</t>
  </si>
  <si>
    <t>380_2</t>
  </si>
  <si>
    <t>380_3</t>
  </si>
  <si>
    <t>380_4</t>
  </si>
  <si>
    <t>381_1</t>
  </si>
  <si>
    <t>381_2</t>
  </si>
  <si>
    <t>381_3</t>
  </si>
  <si>
    <t>381_4</t>
  </si>
  <si>
    <t>383_1</t>
  </si>
  <si>
    <t>383_2</t>
  </si>
  <si>
    <t>383_3</t>
  </si>
  <si>
    <t>383_4</t>
  </si>
  <si>
    <t>384_1</t>
  </si>
  <si>
    <t>384_2</t>
  </si>
  <si>
    <t>384_3</t>
  </si>
  <si>
    <t>384_4</t>
  </si>
  <si>
    <t>385_1</t>
  </si>
  <si>
    <t>385_2</t>
  </si>
  <si>
    <t>385_3</t>
  </si>
  <si>
    <t>385_4</t>
  </si>
  <si>
    <t>401_1</t>
  </si>
  <si>
    <t>401_2</t>
  </si>
  <si>
    <t>401_3</t>
  </si>
  <si>
    <t>403_1</t>
  </si>
  <si>
    <t>403_2</t>
  </si>
  <si>
    <t>403_3</t>
  </si>
  <si>
    <t>403_4</t>
  </si>
  <si>
    <t>404_1</t>
  </si>
  <si>
    <t>404_2</t>
  </si>
  <si>
    <t>404_3</t>
  </si>
  <si>
    <t>404_4</t>
  </si>
  <si>
    <t>405_1</t>
  </si>
  <si>
    <t>405_2</t>
  </si>
  <si>
    <t>405_3</t>
  </si>
  <si>
    <t>405_4</t>
  </si>
  <si>
    <t>420_1</t>
  </si>
  <si>
    <t>420_2</t>
  </si>
  <si>
    <t>420_3</t>
  </si>
  <si>
    <t>420_4</t>
  </si>
  <si>
    <t>421_1</t>
  </si>
  <si>
    <t>421_2</t>
  </si>
  <si>
    <t>421_3</t>
  </si>
  <si>
    <t>421_4</t>
  </si>
  <si>
    <t>422_1</t>
  </si>
  <si>
    <t>422_2</t>
  </si>
  <si>
    <t>422_3</t>
  </si>
  <si>
    <t>422_4</t>
  </si>
  <si>
    <t>423_1</t>
  </si>
  <si>
    <t>423_2</t>
  </si>
  <si>
    <t>423_3</t>
  </si>
  <si>
    <t>423_4</t>
  </si>
  <si>
    <t>424_1</t>
  </si>
  <si>
    <t>424_2</t>
  </si>
  <si>
    <t>424_3</t>
  </si>
  <si>
    <t>424_4</t>
  </si>
  <si>
    <t>425_1</t>
  </si>
  <si>
    <t>425_2</t>
  </si>
  <si>
    <t>425_3</t>
  </si>
  <si>
    <t>425_4</t>
  </si>
  <si>
    <t>426_1</t>
  </si>
  <si>
    <t>426_2</t>
  </si>
  <si>
    <t>426_3</t>
  </si>
  <si>
    <t>426_4</t>
  </si>
  <si>
    <t>427_1</t>
  </si>
  <si>
    <t>427_2</t>
  </si>
  <si>
    <t>427_3</t>
  </si>
  <si>
    <t>427_4</t>
  </si>
  <si>
    <t>440_1</t>
  </si>
  <si>
    <t>440_2</t>
  </si>
  <si>
    <t>440_3</t>
  </si>
  <si>
    <t>440_4</t>
  </si>
  <si>
    <t>441_1</t>
  </si>
  <si>
    <t>441_2</t>
  </si>
  <si>
    <t>441_3</t>
  </si>
  <si>
    <t>441_4</t>
  </si>
  <si>
    <t>443_1</t>
  </si>
  <si>
    <t>443_2</t>
  </si>
  <si>
    <t>443_3</t>
  </si>
  <si>
    <t>443_4</t>
  </si>
  <si>
    <t>444_1</t>
  </si>
  <si>
    <t>444_2</t>
  </si>
  <si>
    <t>444_3</t>
  </si>
  <si>
    <t>444_4</t>
  </si>
  <si>
    <t>445_1</t>
  </si>
  <si>
    <t>445_2</t>
  </si>
  <si>
    <t>445_3</t>
  </si>
  <si>
    <t>445_4</t>
  </si>
  <si>
    <t>446_1</t>
  </si>
  <si>
    <t>446_2</t>
  </si>
  <si>
    <t>446_3</t>
  </si>
  <si>
    <t>446_4</t>
  </si>
  <si>
    <t>447_1</t>
  </si>
  <si>
    <t>447_2</t>
  </si>
  <si>
    <t>447_3</t>
  </si>
  <si>
    <t>447_4</t>
  </si>
  <si>
    <t>462_1</t>
  </si>
  <si>
    <t>462_2</t>
  </si>
  <si>
    <t>462_3</t>
  </si>
  <si>
    <t>462_4</t>
  </si>
  <si>
    <t>463_1</t>
  </si>
  <si>
    <t>463_2</t>
  </si>
  <si>
    <t>463_3</t>
  </si>
  <si>
    <t>463_4</t>
  </si>
  <si>
    <t>465_1</t>
  </si>
  <si>
    <t>465_2</t>
  </si>
  <si>
    <t>465_3</t>
  </si>
  <si>
    <t>465_4</t>
  </si>
  <si>
    <t>466_1</t>
  </si>
  <si>
    <t>466_2</t>
  </si>
  <si>
    <t>466_3</t>
  </si>
  <si>
    <t>466_4</t>
  </si>
  <si>
    <t>468_1</t>
  </si>
  <si>
    <t>468_2</t>
  </si>
  <si>
    <t>468_3</t>
  </si>
  <si>
    <t>468_4</t>
  </si>
  <si>
    <t>469_1</t>
  </si>
  <si>
    <t>469_2</t>
  </si>
  <si>
    <t>469_3</t>
  </si>
  <si>
    <t>469_4</t>
  </si>
  <si>
    <t>470_1</t>
  </si>
  <si>
    <t>470_2</t>
  </si>
  <si>
    <t>470_3</t>
  </si>
  <si>
    <t>470_4</t>
  </si>
  <si>
    <t>480_1</t>
  </si>
  <si>
    <t>480_2</t>
  </si>
  <si>
    <t>480_3</t>
  </si>
  <si>
    <t>480_4</t>
  </si>
  <si>
    <t>482_1</t>
  </si>
  <si>
    <t>482_2</t>
  </si>
  <si>
    <t>482_3</t>
  </si>
  <si>
    <t>482_4</t>
  </si>
  <si>
    <t>483_1</t>
  </si>
  <si>
    <t>483_2</t>
  </si>
  <si>
    <t>483_3</t>
  </si>
  <si>
    <t>483_4</t>
  </si>
  <si>
    <t>484_1</t>
  </si>
  <si>
    <t>484_2</t>
  </si>
  <si>
    <t>484_3</t>
  </si>
  <si>
    <t>501_1</t>
  </si>
  <si>
    <t>501_2</t>
  </si>
  <si>
    <t>501_3</t>
  </si>
  <si>
    <t>501_4</t>
  </si>
  <si>
    <t>510_1</t>
  </si>
  <si>
    <t>510_2</t>
  </si>
  <si>
    <t>510_3</t>
  </si>
  <si>
    <t>510_4</t>
  </si>
  <si>
    <t>513_1</t>
  </si>
  <si>
    <t>513_2</t>
  </si>
  <si>
    <t>513_3</t>
  </si>
  <si>
    <t>513_4</t>
  </si>
  <si>
    <t>514_1</t>
  </si>
  <si>
    <t>514_2</t>
  </si>
  <si>
    <t>514_3</t>
  </si>
  <si>
    <t>517_1</t>
  </si>
  <si>
    <t>517_2</t>
  </si>
  <si>
    <t>517_3</t>
  </si>
  <si>
    <t>517_4</t>
  </si>
  <si>
    <t>518_1</t>
  </si>
  <si>
    <t>518_2</t>
  </si>
  <si>
    <t>518_3</t>
  </si>
  <si>
    <t>518_4</t>
  </si>
  <si>
    <t>519_1</t>
  </si>
  <si>
    <t>519_2</t>
  </si>
  <si>
    <t>519_3</t>
  </si>
  <si>
    <t>519_4</t>
  </si>
  <si>
    <t>531_1</t>
  </si>
  <si>
    <t>531_2</t>
  </si>
  <si>
    <t>531_3</t>
  </si>
  <si>
    <t>531_4</t>
  </si>
  <si>
    <t>532_1</t>
  </si>
  <si>
    <t>532_2</t>
  </si>
  <si>
    <t>532_3</t>
  </si>
  <si>
    <t>540_1</t>
  </si>
  <si>
    <t>540_2</t>
  </si>
  <si>
    <t>540_3</t>
  </si>
  <si>
    <t>540_4</t>
  </si>
  <si>
    <t>541_1</t>
  </si>
  <si>
    <t>541_2</t>
  </si>
  <si>
    <t>541_3</t>
  </si>
  <si>
    <t>541_4</t>
  </si>
  <si>
    <t>542_1</t>
  </si>
  <si>
    <t>542_2</t>
  </si>
  <si>
    <t>542_3</t>
  </si>
  <si>
    <t>544_1</t>
  </si>
  <si>
    <t>544_2</t>
  </si>
  <si>
    <t>544_3</t>
  </si>
  <si>
    <t>544_4</t>
  </si>
  <si>
    <t>545_1</t>
  </si>
  <si>
    <t>545_2</t>
  </si>
  <si>
    <t>545_3</t>
  </si>
  <si>
    <t>545_4</t>
  </si>
  <si>
    <t>546_1</t>
  </si>
  <si>
    <t>546_2</t>
  </si>
  <si>
    <t>546_3</t>
  </si>
  <si>
    <t>546_4</t>
  </si>
  <si>
    <t>560_1</t>
  </si>
  <si>
    <t>560_2</t>
  </si>
  <si>
    <t>560_3</t>
  </si>
  <si>
    <t>560_4</t>
  </si>
  <si>
    <t>561_1</t>
  </si>
  <si>
    <t>561_2</t>
  </si>
  <si>
    <t>561_3</t>
  </si>
  <si>
    <t>561_4</t>
  </si>
  <si>
    <t>563_1</t>
  </si>
  <si>
    <t>563_2</t>
  </si>
  <si>
    <t>563_3</t>
  </si>
  <si>
    <t>564_1</t>
  </si>
  <si>
    <t>564_2</t>
  </si>
  <si>
    <t>564_3</t>
  </si>
  <si>
    <t>565_1</t>
  </si>
  <si>
    <t>565_2</t>
  </si>
  <si>
    <t>566_1</t>
  </si>
  <si>
    <t>566_2</t>
  </si>
  <si>
    <t>566_3</t>
  </si>
  <si>
    <t>566_4</t>
  </si>
  <si>
    <t>650_1</t>
  </si>
  <si>
    <t>650_2</t>
  </si>
  <si>
    <t>650_3</t>
  </si>
  <si>
    <t>650_4</t>
  </si>
  <si>
    <t>651_1</t>
  </si>
  <si>
    <t>651_2</t>
  </si>
  <si>
    <t>651_3</t>
  </si>
  <si>
    <t>651_4</t>
  </si>
  <si>
    <t>660_1</t>
  </si>
  <si>
    <t>660_2</t>
  </si>
  <si>
    <t>660_3</t>
  </si>
  <si>
    <t>660_4</t>
  </si>
  <si>
    <t>661_1</t>
  </si>
  <si>
    <t>661_2</t>
  </si>
  <si>
    <t>661_3</t>
  </si>
  <si>
    <t>661_4</t>
  </si>
  <si>
    <t>662_1</t>
  </si>
  <si>
    <t>662_2</t>
  </si>
  <si>
    <t>662_3</t>
  </si>
  <si>
    <t>662_4</t>
  </si>
  <si>
    <t>663_1</t>
  </si>
  <si>
    <t>663_2</t>
  </si>
  <si>
    <t>663_3</t>
  </si>
  <si>
    <t>663_4</t>
  </si>
  <si>
    <t>710_1</t>
  </si>
  <si>
    <t>710_2</t>
  </si>
  <si>
    <t>710_3</t>
  </si>
  <si>
    <t>710_4</t>
  </si>
  <si>
    <t>711_1</t>
  </si>
  <si>
    <t>711_2</t>
  </si>
  <si>
    <t>711_3</t>
  </si>
  <si>
    <t>711_4</t>
  </si>
  <si>
    <t>720_1</t>
  </si>
  <si>
    <t>720_2</t>
  </si>
  <si>
    <t>720_3</t>
  </si>
  <si>
    <t>720_4</t>
  </si>
  <si>
    <t>721_1</t>
  </si>
  <si>
    <t>721_2</t>
  </si>
  <si>
    <t>721_3</t>
  </si>
  <si>
    <t>721_4</t>
  </si>
  <si>
    <t>722_1</t>
  </si>
  <si>
    <t>722_2</t>
  </si>
  <si>
    <t>722_3</t>
  </si>
  <si>
    <t>722_4</t>
  </si>
  <si>
    <t>723_1</t>
  </si>
  <si>
    <t>723_2</t>
  </si>
  <si>
    <t>723_3</t>
  </si>
  <si>
    <t>723_4</t>
  </si>
  <si>
    <t>724_1</t>
  </si>
  <si>
    <t>724_2</t>
  </si>
  <si>
    <t>724_3</t>
  </si>
  <si>
    <t>724_4</t>
  </si>
  <si>
    <t>740_1</t>
  </si>
  <si>
    <t>740_2</t>
  </si>
  <si>
    <t>740_3</t>
  </si>
  <si>
    <t>750_1</t>
  </si>
  <si>
    <t>750_2</t>
  </si>
  <si>
    <t>750_3</t>
  </si>
  <si>
    <t>750_4</t>
  </si>
  <si>
    <t>751_1</t>
  </si>
  <si>
    <t>751_2</t>
  </si>
  <si>
    <t>751_3</t>
  </si>
  <si>
    <t>751_4</t>
  </si>
  <si>
    <t>752_1</t>
  </si>
  <si>
    <t>752_2</t>
  </si>
  <si>
    <t>752_3</t>
  </si>
  <si>
    <t>752_4</t>
  </si>
  <si>
    <t>753_1</t>
  </si>
  <si>
    <t>753_2</t>
  </si>
  <si>
    <t>753_3</t>
  </si>
  <si>
    <t>753_4</t>
  </si>
  <si>
    <t>754_1</t>
  </si>
  <si>
    <t>754_2</t>
  </si>
  <si>
    <t>754_3</t>
  </si>
  <si>
    <t>754_4</t>
  </si>
  <si>
    <t>755_1</t>
  </si>
  <si>
    <t>755_2</t>
  </si>
  <si>
    <t>755_3</t>
  </si>
  <si>
    <t>756_1</t>
  </si>
  <si>
    <t>756_2</t>
  </si>
  <si>
    <t>756_3</t>
  </si>
  <si>
    <t>756_4</t>
  </si>
  <si>
    <t>757_1</t>
  </si>
  <si>
    <t>757_2</t>
  </si>
  <si>
    <t>757_3</t>
  </si>
  <si>
    <t>757_4</t>
  </si>
  <si>
    <t>758_1</t>
  </si>
  <si>
    <t>758_2</t>
  </si>
  <si>
    <t>758_3</t>
  </si>
  <si>
    <t>759_1</t>
  </si>
  <si>
    <t>759_2</t>
  </si>
  <si>
    <t>759_3</t>
  </si>
  <si>
    <t>759_4</t>
  </si>
  <si>
    <t>760_1</t>
  </si>
  <si>
    <t>760_2</t>
  </si>
  <si>
    <t>760_3</t>
  </si>
  <si>
    <t>760_4</t>
  </si>
  <si>
    <t>770_1</t>
  </si>
  <si>
    <t>770_2</t>
  </si>
  <si>
    <t>770_3</t>
  </si>
  <si>
    <t>770_4</t>
  </si>
  <si>
    <t>772_1</t>
  </si>
  <si>
    <t>772_2</t>
  </si>
  <si>
    <t>772_3</t>
  </si>
  <si>
    <t>772_4</t>
  </si>
  <si>
    <t>773_1</t>
  </si>
  <si>
    <t>773_2</t>
  </si>
  <si>
    <t>773_3</t>
  </si>
  <si>
    <t>773_4</t>
  </si>
  <si>
    <t>774_1</t>
  </si>
  <si>
    <t>774_2</t>
  </si>
  <si>
    <t>774_3</t>
  </si>
  <si>
    <t>774_4</t>
  </si>
  <si>
    <t>775_1</t>
  </si>
  <si>
    <t>775_2</t>
  </si>
  <si>
    <t>775_3</t>
  </si>
  <si>
    <t>775_4</t>
  </si>
  <si>
    <t>776_1</t>
  </si>
  <si>
    <t>776_2</t>
  </si>
  <si>
    <t>776_3</t>
  </si>
  <si>
    <t>776_4</t>
  </si>
  <si>
    <t>792_1</t>
  </si>
  <si>
    <t>792_2</t>
  </si>
  <si>
    <t>792_3</t>
  </si>
  <si>
    <t>792_4</t>
  </si>
  <si>
    <t>793_1</t>
  </si>
  <si>
    <t>793_2</t>
  </si>
  <si>
    <t>793_3</t>
  </si>
  <si>
    <t>793_4</t>
  </si>
  <si>
    <t>794_1</t>
  </si>
  <si>
    <t>794_2</t>
  </si>
  <si>
    <t>794_3</t>
  </si>
  <si>
    <t>794_4</t>
  </si>
  <si>
    <t>810_1</t>
  </si>
  <si>
    <t>810_2</t>
  </si>
  <si>
    <t>810_3</t>
  </si>
  <si>
    <t>810_4</t>
  </si>
  <si>
    <t>811_1</t>
  </si>
  <si>
    <t>811_2</t>
  </si>
  <si>
    <t>811_3</t>
  </si>
  <si>
    <t>811_4</t>
  </si>
  <si>
    <t>812_1</t>
  </si>
  <si>
    <t>812_2</t>
  </si>
  <si>
    <t>812_3</t>
  </si>
  <si>
    <t>812_4</t>
  </si>
  <si>
    <t>813_1</t>
  </si>
  <si>
    <t>813_2</t>
  </si>
  <si>
    <t>813_3</t>
  </si>
  <si>
    <t>813_4</t>
  </si>
  <si>
    <t>815_1</t>
  </si>
  <si>
    <t>815_2</t>
  </si>
  <si>
    <t>815_3</t>
  </si>
  <si>
    <t>815_4</t>
  </si>
  <si>
    <t>816_1</t>
  </si>
  <si>
    <t>816_2</t>
  </si>
  <si>
    <t>816_3</t>
  </si>
  <si>
    <t>816_4</t>
  </si>
  <si>
    <t>817_1</t>
  </si>
  <si>
    <t>817_2</t>
  </si>
  <si>
    <t>817_3</t>
  </si>
  <si>
    <t>817_4</t>
  </si>
  <si>
    <t>841_3</t>
  </si>
  <si>
    <t>841_4</t>
  </si>
  <si>
    <t>842_1</t>
  </si>
  <si>
    <t>842_2</t>
  </si>
  <si>
    <t>842_3</t>
  </si>
  <si>
    <t>842_4</t>
  </si>
  <si>
    <t>843_3</t>
  </si>
  <si>
    <t>844_1</t>
  </si>
  <si>
    <t>844_2</t>
  </si>
  <si>
    <t>844_3</t>
  </si>
  <si>
    <t>844_4</t>
  </si>
  <si>
    <t>850_1</t>
  </si>
  <si>
    <t>850_2</t>
  </si>
  <si>
    <t>850_3</t>
  </si>
  <si>
    <t>850_4</t>
  </si>
  <si>
    <t>861_1</t>
  </si>
  <si>
    <t>861_2</t>
  </si>
  <si>
    <t>861_3</t>
  </si>
  <si>
    <t>861_4</t>
  </si>
  <si>
    <t>862_1</t>
  </si>
  <si>
    <t>862_2</t>
  </si>
  <si>
    <t>862_3</t>
  </si>
  <si>
    <t>862_4</t>
  </si>
  <si>
    <t>890_2</t>
  </si>
  <si>
    <t>890_3</t>
  </si>
  <si>
    <t>890_4</t>
  </si>
  <si>
    <t>892_2</t>
  </si>
  <si>
    <t>892_3</t>
  </si>
  <si>
    <t>892_4</t>
  </si>
  <si>
    <t>893_1</t>
  </si>
  <si>
    <t>893_2</t>
  </si>
  <si>
    <t>893_3</t>
  </si>
  <si>
    <t>894_1</t>
  </si>
  <si>
    <t>894_2</t>
  </si>
  <si>
    <t>894_3</t>
  </si>
  <si>
    <t>894_4</t>
  </si>
  <si>
    <t>910_3</t>
  </si>
  <si>
    <t>910_4</t>
  </si>
  <si>
    <t>911_1</t>
  </si>
  <si>
    <t>911_2</t>
  </si>
  <si>
    <t>911_3</t>
  </si>
  <si>
    <t>911_4</t>
  </si>
  <si>
    <t>912_2</t>
  </si>
  <si>
    <t>912_3</t>
  </si>
  <si>
    <t>912_4</t>
  </si>
  <si>
    <t>930_1</t>
  </si>
  <si>
    <t>930_2</t>
  </si>
  <si>
    <t>930_3</t>
  </si>
  <si>
    <t>930_4</t>
  </si>
  <si>
    <t>950_1</t>
  </si>
  <si>
    <t>950_2</t>
  </si>
  <si>
    <t>950_3</t>
  </si>
  <si>
    <t>950_4</t>
  </si>
  <si>
    <t>951_1</t>
  </si>
  <si>
    <t>951_2</t>
  </si>
  <si>
    <t>951_3</t>
  </si>
  <si>
    <t>951_4</t>
  </si>
  <si>
    <t>952_1</t>
  </si>
  <si>
    <t>952_2</t>
  </si>
  <si>
    <t>952_3</t>
  </si>
  <si>
    <t>952_4</t>
  </si>
  <si>
    <t>CY2016 Base Year YTD Rates by Hospital (Full Year)</t>
  </si>
  <si>
    <t>Hospitals</t>
  </si>
  <si>
    <t>CY2016 Base Period (Full Year)</t>
  </si>
  <si>
    <t>A</t>
  </si>
  <si>
    <t>B</t>
  </si>
  <si>
    <t>C</t>
  </si>
  <si>
    <t>D</t>
  </si>
  <si>
    <t>E = D/C</t>
  </si>
  <si>
    <t>F</t>
  </si>
  <si>
    <t>G = D/F</t>
  </si>
  <si>
    <t>H = D/F * 11.76%</t>
  </si>
  <si>
    <t>HOSPITAL ID</t>
  </si>
  <si>
    <t>HOSPITAL NAME</t>
  </si>
  <si>
    <t>Total Number of Inpatient Discharges</t>
  </si>
  <si>
    <t>Total Number of Readmissions</t>
  </si>
  <si>
    <t>Percent Readmissions</t>
  </si>
  <si>
    <t>Total Number of Expected Readmissions</t>
  </si>
  <si>
    <t>Readmission Ratio</t>
  </si>
  <si>
    <t>Case-Mix Adjusted Readmission Rate</t>
  </si>
  <si>
    <t>Meritus</t>
  </si>
  <si>
    <t>UMMC</t>
  </si>
  <si>
    <t>UM-PGHC</t>
  </si>
  <si>
    <t>Holy Cross</t>
  </si>
  <si>
    <t>Frederick</t>
  </si>
  <si>
    <t>UM-Harford</t>
  </si>
  <si>
    <t>Mercy</t>
  </si>
  <si>
    <t>Johns Hopkins</t>
  </si>
  <si>
    <t>UM-Dorchester</t>
  </si>
  <si>
    <t>St. Agnes</t>
  </si>
  <si>
    <t>Sinai</t>
  </si>
  <si>
    <t>Bon Secours</t>
  </si>
  <si>
    <t>MedStar Fr Square</t>
  </si>
  <si>
    <t>Washington Adventist</t>
  </si>
  <si>
    <t>Garrett</t>
  </si>
  <si>
    <t>MedStar Montgomery</t>
  </si>
  <si>
    <t>Peninsula</t>
  </si>
  <si>
    <t>Suburban</t>
  </si>
  <si>
    <t>Anne Arundel</t>
  </si>
  <si>
    <t>MedStar Union Mem</t>
  </si>
  <si>
    <t>Western Maryland</t>
  </si>
  <si>
    <t>MedStar St. Mary's</t>
  </si>
  <si>
    <t>JH Bayview</t>
  </si>
  <si>
    <t>UM-Chestertown</t>
  </si>
  <si>
    <t>Union of Cecil</t>
  </si>
  <si>
    <t>Carroll</t>
  </si>
  <si>
    <t>MedStar Harbor</t>
  </si>
  <si>
    <t>UM-Charles Regional</t>
  </si>
  <si>
    <t>UM-Easton</t>
  </si>
  <si>
    <t>UMMC Midtown</t>
  </si>
  <si>
    <t>Calvert</t>
  </si>
  <si>
    <t>Northwest</t>
  </si>
  <si>
    <t>UM-BWMC</t>
  </si>
  <si>
    <t>GBMC</t>
  </si>
  <si>
    <t>McCready</t>
  </si>
  <si>
    <t>Howard County</t>
  </si>
  <si>
    <t>UM-Upper Chesapeake</t>
  </si>
  <si>
    <t>Doctors</t>
  </si>
  <si>
    <t>UM-Laurel</t>
  </si>
  <si>
    <t>MedStar Good Sam</t>
  </si>
  <si>
    <t>Shady Grove</t>
  </si>
  <si>
    <t>UMROI</t>
  </si>
  <si>
    <t>Ft. Washington</t>
  </si>
  <si>
    <t>Atlantic General</t>
  </si>
  <si>
    <t>MedStar Southern MD</t>
  </si>
  <si>
    <t>UM-St. Joe</t>
  </si>
  <si>
    <t>Levindale</t>
  </si>
  <si>
    <t>HC-Germantown</t>
  </si>
  <si>
    <t>STATEWIDE</t>
  </si>
  <si>
    <t>Footnotes:</t>
  </si>
  <si>
    <t>Total Number of Inpatient Discharges is the total number of discharges that are eligible for a readmission and not necessarily total discharges.</t>
  </si>
  <si>
    <t>Total Number of Readmissions is the number of readmissions after all adjustments, including removal of planned admissions.</t>
  </si>
  <si>
    <t>Users who manually calculate percentage calculations in Excel may find slight discrepancies due to rounding differences.</t>
  </si>
  <si>
    <t>Risk Adjusted Readmission Rate is calculated by multiplying the observed-to-expected Readmission Ratio (columns H) by 11.76% , the statewide unadjusted rate for all 12 months of CY2016 Base Period and not just CY2016 (YTD).</t>
  </si>
  <si>
    <t>Holy Cross Germantown will be measured on attainment and 1-year improvement only.</t>
  </si>
  <si>
    <t>CY2016 Base Year YTD Rates and CY2018 YTD Performance Period by Hospital, All Payers</t>
  </si>
  <si>
    <t>(January-December Readmissions + January discharge data to determine December Readmissions)</t>
  </si>
  <si>
    <t>CY2016 Base Period (YTD, Jan-Dec 2016)</t>
  </si>
  <si>
    <t>CY2018 Performance Period (YTD, Jan-Dec 2018)</t>
  </si>
  <si>
    <t>I</t>
  </si>
  <si>
    <t>J</t>
  </si>
  <si>
    <t>K = J/I</t>
  </si>
  <si>
    <t>L</t>
  </si>
  <si>
    <t>M = J/L</t>
  </si>
  <si>
    <t>N = J/L * 11.76%</t>
  </si>
  <si>
    <t>O = N/H - 1</t>
  </si>
  <si>
    <t>P</t>
  </si>
  <si>
    <t>Q = (1+O)*(1+P)-1)</t>
  </si>
  <si>
    <t>Change in Case-mix Adjusted Rate from CY2016</t>
  </si>
  <si>
    <t>RY 2018 % Change</t>
  </si>
  <si>
    <t>CY18 Compounded Cumulative Improvement Readmission Rate</t>
  </si>
  <si>
    <t xml:space="preserve"> </t>
  </si>
  <si>
    <t>Risk Adjusted Readmission Rate is calculated by multiplying the observed-to-expected Readmission Ratio (columns H &amp; N) by 11.76% , the statewide unadjusted rate for all 12 months of CY2016 Base Period and not just CY2016 (YTD).</t>
  </si>
  <si>
    <t>See Tab 3 'CY2016 Readmit Rates' for inputs used to calculate the final CY2016 statewide unadjusted rate of 11.76% (Percent Readmissions Grand Total, column E).</t>
  </si>
  <si>
    <t>For this YTD comparison, the same number of months are included for both Base Period and Performance Period, for instance Jan-Dec CY2016  (Base Period YTD) and Jan-Dec CY2018 (Performance Period YTD).</t>
  </si>
  <si>
    <t>The APR-DRG variable for cases with a daily type of service of rehabilitation are recoded to APR-DRG 860 Rehabilitation or type of Daily Service = 08 (Rehab).</t>
  </si>
  <si>
    <t>CY2016 Base Year YTD Rates and CY2018 YTD Performance Period by Hospital, Medicare FFS</t>
  </si>
  <si>
    <t>CY2016 Base Year YTD Rates and CY2018 YTD Performance Period by Hospital, Medicaid FFS</t>
  </si>
  <si>
    <t>CY17 YTD Rates by Hospital (Full Year)</t>
  </si>
  <si>
    <t>CY17 Base Period (Full Year)</t>
  </si>
  <si>
    <t>RY2020 Readmissions Reduction Incentive Program (RRIP)</t>
  </si>
  <si>
    <t>BASE YEAR</t>
  </si>
  <si>
    <t>CY2016</t>
  </si>
  <si>
    <t>PERFORMANCE YEAR</t>
  </si>
  <si>
    <t>CY2018</t>
  </si>
  <si>
    <t>VERSION</t>
  </si>
  <si>
    <t>APR-DRG Grouper version 35 base &amp; performance period</t>
  </si>
  <si>
    <t>INCLUDED IN THIS EXCEL WORKBOOK:-</t>
  </si>
  <si>
    <t>Sheet Name</t>
  </si>
  <si>
    <t>Description</t>
  </si>
  <si>
    <t>2.  CY16 Readmit Norms</t>
  </si>
  <si>
    <t>Readmissions Norms based on calendar year (CY) 2016 base period</t>
  </si>
  <si>
    <t>3.  CY16 Readmit Rates</t>
  </si>
  <si>
    <t>Calendar year (CY) 2016 base period readmissions rates by Hospital</t>
  </si>
  <si>
    <t>4.  CY18 Readmit Improve All Payers</t>
  </si>
  <si>
    <t>CY16 versus CY18 Readmit Rate Comparision, including CY18 Compounded Cumulative Improvement Rate</t>
  </si>
  <si>
    <t>4a.  CY18 Readmit Improve Medicare FFS</t>
  </si>
  <si>
    <t>CY16 versus CY18 Readmit Rate Comparision, for Medicare FFS only</t>
  </si>
  <si>
    <t>4b.  CY18 Readmit Improve Medicaid</t>
  </si>
  <si>
    <t>CY16 versus CY18 Readmit Rate Comparision, for Medicaid beneficiaries</t>
  </si>
  <si>
    <t>5. CY17 Readmit Rates</t>
  </si>
  <si>
    <t>CY17 readmission rates are included for hospitals to be able to trend their analysis.</t>
  </si>
  <si>
    <t>6.  CY18 Readmit Attainment</t>
  </si>
  <si>
    <t>RRIP assesses hospitals on the better of improvement or attainment.  For improvement, the case-mix adjusted readmission rate is used (column F).  For attainment, the case-mix adjusted readmission rate is adjusted to account for out of state readmissions to ensure fairness to non-border hospitals.  Medicare data from CMMI is used to calculate an out of state ratio (column E).  This ratio is multipled by the case-mix-adjusted rate to get the case-mix adjusted rate with out of state adjustment (column G).  This report provides on-going preliminary Medicare readmission numbers for attainment.</t>
  </si>
  <si>
    <t>7. RY2020 Revenue Scales</t>
  </si>
  <si>
    <t xml:space="preserve">This sheet includes the scales published in the RY 2020 RRIP policy, delineated by 0.10% revenue adjustment increments. These scales demonstrate the improvement needed to receive a reward under the Improvement Scale, or the readmission rate needed to receive a reward under the Attainment Scale.
</t>
  </si>
  <si>
    <t>8. RRIP Calculation Sheet</t>
  </si>
  <si>
    <t>Use this sheet to input your base and performance rates, to generate improvement/attainment scores and resulting revenue adjustments. PLEASE BE SURE TO ENTER VALUES ONLY IN LIGHT GREEN CELLS (row 9)</t>
  </si>
  <si>
    <t>Updates:</t>
  </si>
  <si>
    <t>Notes:</t>
  </si>
  <si>
    <r>
      <rPr>
        <sz val="11"/>
        <color theme="1"/>
        <rFont val="Calibri"/>
        <family val="2"/>
        <scheme val="minor"/>
      </rPr>
      <t>5/11/18: This report is run with preliminary data. Please note that in RY 2020, the base period will not be locked in, and will be updated each month to reflect the EID refresh. A base workbook with static normative values and calculation sheet is still being produced, and will reflect the updated planned admission logic</t>
    </r>
    <r>
      <rPr>
        <b/>
        <sz val="11"/>
        <color indexed="8"/>
        <rFont val="Calibri"/>
        <family val="2"/>
      </rPr>
      <t>.</t>
    </r>
  </si>
  <si>
    <t>6/22/18: Please note that the HSCRC has implemented a revised planned admission logic for RY 2020.  The revised planned admission logic was obtained from the CMS readmission measure specifications that were posted on QualityNet on 5/4/2018.  The changes to the planned admission logic have a minimal impact on number of readmissions; CY2016 base year readmission rates and normative values have been recalculated using this updated logic.</t>
  </si>
  <si>
    <t>Planned admission logic on Quality net</t>
  </si>
  <si>
    <t>Case-level Readmissions reports are available on the CRISP Portal</t>
  </si>
  <si>
    <t>Technical Documentation/ User Guides are available on the CRISP Portal.</t>
  </si>
  <si>
    <t>For more information, see the HSCRC website.</t>
  </si>
  <si>
    <t>Out-of-State Readmission Ratios for RRIP Attainment</t>
  </si>
  <si>
    <t>Based on CMMI Data Jul 17 - Jun 18</t>
  </si>
  <si>
    <t>Hospital ID</t>
  </si>
  <si>
    <t>HospName</t>
  </si>
  <si>
    <t>Readmission Rate</t>
  </si>
  <si>
    <t xml:space="preserve"> MD Readmission Rate</t>
  </si>
  <si>
    <t>Out-of-State (OOS) Ratio</t>
  </si>
  <si>
    <t>Case-Mix Adjusted Rate with OOS Adjustment</t>
  </si>
  <si>
    <t>Notes</t>
  </si>
  <si>
    <t>210001 - MERITUS</t>
  </si>
  <si>
    <t>210002 - UNIVERSITY OF MARYLAND</t>
  </si>
  <si>
    <t>210003 - PRINCE GEORGE</t>
  </si>
  <si>
    <t>210004 - HOLY CROSS</t>
  </si>
  <si>
    <t>210005 - FREDERICK MEMORIAL</t>
  </si>
  <si>
    <t>210006 - HARFORD</t>
  </si>
  <si>
    <t>210008 - MERCY</t>
  </si>
  <si>
    <t>210009 - JOHNS HOPKINS</t>
  </si>
  <si>
    <t>210010 - DORCHESTER</t>
  </si>
  <si>
    <t>210011 - ST. AGNES</t>
  </si>
  <si>
    <t>210012 - SINAI</t>
  </si>
  <si>
    <t>210013 - BON SECOURS</t>
  </si>
  <si>
    <t>210015 - FRANKLIN SQUARE</t>
  </si>
  <si>
    <t>210016 - WASHINGTON ADVENTIST</t>
  </si>
  <si>
    <t>210017 - GARRETT COUNTY</t>
  </si>
  <si>
    <t>210018 - MONTGOMERY GENERAL</t>
  </si>
  <si>
    <t>210019 - PENINSULA REGIONAL</t>
  </si>
  <si>
    <t>210022 - SUBURBAN</t>
  </si>
  <si>
    <t>210023 - ANNE ARUNDEL</t>
  </si>
  <si>
    <t>210024 - UNION MEMORIAL</t>
  </si>
  <si>
    <t>210027 - WESTERN MARYLAND HEALTH SYSTEM</t>
  </si>
  <si>
    <t>210028 - ST. MARY</t>
  </si>
  <si>
    <t>210029 - HOPKINS BAYVIEW MED CTR</t>
  </si>
  <si>
    <t>210030 - CHESTERTOWN</t>
  </si>
  <si>
    <t>210032 - UNION HOSPITAL OF CECIL COUNT</t>
  </si>
  <si>
    <t>210033 - CARROLL COUNTY</t>
  </si>
  <si>
    <t>210034 - HARBOR</t>
  </si>
  <si>
    <t>210035 - CHARLES REGIONAL</t>
  </si>
  <si>
    <t>210037 - EASTON</t>
  </si>
  <si>
    <t>210038 - UMMC MIDTOWN</t>
  </si>
  <si>
    <t>210039 - CALVERT</t>
  </si>
  <si>
    <t>210040 - NORTHWEST</t>
  </si>
  <si>
    <t>210043 - BALTIMORE WASHINGTON MEDICAL CENTER</t>
  </si>
  <si>
    <t>210044 - G.B.M.C.</t>
  </si>
  <si>
    <t>210045 - MCCREADY</t>
  </si>
  <si>
    <t>210048 - HOWARD COUNTY</t>
  </si>
  <si>
    <t>210049 - UPPER CHESAPEAKE HEALTH</t>
  </si>
  <si>
    <t>210051 - DOCTORS COMMUNITY</t>
  </si>
  <si>
    <t>210055 - LAUREL REGIONAL</t>
  </si>
  <si>
    <t>210056 - GOOD SAMARITAN</t>
  </si>
  <si>
    <t>210057 - SHADY GROVE</t>
  </si>
  <si>
    <t>210058 - REHAB &amp; ORTHO</t>
  </si>
  <si>
    <t>210060 - FT. WASHINGTON</t>
  </si>
  <si>
    <t>210061 - ATLANTIC GENERAL</t>
  </si>
  <si>
    <t>210062 - SOUTHERN MARYLAND</t>
  </si>
  <si>
    <t>210063 - UM ST. JOSEPH</t>
  </si>
  <si>
    <t>210064 - LEVINDALE</t>
  </si>
  <si>
    <t>210065 - HOLY CROSS GERMANTOWN</t>
  </si>
  <si>
    <t>RY 2020 Scaling Points</t>
  </si>
  <si>
    <t>RY20 Targets and Benchmarks</t>
  </si>
  <si>
    <t>Compounded Cumulative Improvement Target</t>
  </si>
  <si>
    <t>CY 13 - CY16 Change compounded with CY16 to CY18 Change</t>
  </si>
  <si>
    <t xml:space="preserve">Attainment Benchmark: </t>
  </si>
  <si>
    <t>CY 2018 Readmission Rate (with out-of-state adjustment)</t>
  </si>
  <si>
    <t>All Payer Readmission Rate Change CY13-CY18</t>
  </si>
  <si>
    <t>RRIP % Inpatient Revenue Payment Adjustment</t>
  </si>
  <si>
    <t>All Payer Readmission Rate CY18</t>
  </si>
  <si>
    <t>Improving Readmission Rate</t>
  </si>
  <si>
    <t>Lower Absolute Readmission Rate</t>
  </si>
  <si>
    <t>Worsening Readmission Rate</t>
  </si>
  <si>
    <t xml:space="preserve">Higher </t>
  </si>
  <si>
    <t>RY 2020 RRIP Revenue Adjustment Calculation Sheet</t>
  </si>
  <si>
    <t xml:space="preserve">Purpose:  Hospitals can use this sheet to enter in current or projected readmission rates to estimate revenue adjustments for RY 2020.  </t>
  </si>
  <si>
    <t xml:space="preserve">For readmission rates, hospitals can enter the relevant values in columns B through E. </t>
  </si>
  <si>
    <t>Future versions of the worksheet will allow users to autopopulate data using Column A.</t>
  </si>
  <si>
    <t>User entered values</t>
  </si>
  <si>
    <t>Worksheet calculated values</t>
  </si>
  <si>
    <t xml:space="preserve">Hospital CMS ID </t>
  </si>
  <si>
    <t>RY20 CY16 Case-Mix Adjusted Readmission Rate</t>
  </si>
  <si>
    <t>RY20 (CY18) Case-Mix Adjusted Readmission Rate</t>
  </si>
  <si>
    <t>Out of State Ratio*</t>
  </si>
  <si>
    <t>Improvement Scaling</t>
  </si>
  <si>
    <t>Attainment Scaling</t>
  </si>
  <si>
    <t>Final Adjustment</t>
  </si>
  <si>
    <t>Improvement Benchmark</t>
  </si>
  <si>
    <t>RY 20 % Change in Case-Mix Adjusted Rate  CY 16-18</t>
  </si>
  <si>
    <t>CY 18 Compounded Cumulative Improvement Readmission Rate</t>
  </si>
  <si>
    <t>Difference From Improvement Benchmark</t>
  </si>
  <si>
    <t>FY 20 Improvement scaling</t>
  </si>
  <si>
    <t>Attainment Benchmark</t>
  </si>
  <si>
    <t xml:space="preserve"> CY18 Casemix Adjusted Rate with Out of State Adjustment</t>
  </si>
  <si>
    <t>Difference from Attainment Benchmark</t>
  </si>
  <si>
    <t>FY 20 Attainment scaling</t>
  </si>
  <si>
    <t>FY20 Better of Attainment/
Improvement</t>
  </si>
  <si>
    <t>*Final RY 2020 calculations will use CY 2018 ratios of total Medicare / In state Readmission Rates (or most recent 12 months if data is delayed); most recent 12 month ratios can be used as estimates during performance period (see Tab 6).</t>
  </si>
  <si>
    <t>**Calculations may be slightly different due to rounding differences between excel and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</si>
</sst>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numFmt numFmtId="165" formatCode="\ ##0.00%"/>
    <numFmt numFmtId="166" formatCode="\ #,##0.000"/>
    <numFmt numFmtId="167" formatCode="[$-10409]0.00%"/>
    <numFmt numFmtId="168" formatCode="0.0%"/>
    <numFmt numFmtId="169" formatCode="0.00000%"/>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
      <name val="Arial, Albany AMT, sans-serif"/>
    </font>
    <font>
      <sz val="8"/>
      <color indexed="8"/>
      <name val="Arial, Albany AMT, Helvetica"/>
    </font>
    <font>
      <b/>
      <sz val="12"/>
      <name val="Arial"/>
      <family val="2"/>
    </font>
    <font>
      <sz val="10"/>
      <name val="Arial"/>
      <family val="2"/>
    </font>
    <font>
      <b/>
      <sz val="10"/>
      <name val="Arial"/>
      <family val="2"/>
    </font>
    <font>
      <sz val="12"/>
      <name val="Arial"/>
      <family val="2"/>
    </font>
    <font>
      <u/>
      <sz val="11"/>
      <color theme="10"/>
      <name val="Calibri"/>
      <family val="2"/>
      <scheme val="minor"/>
    </font>
    <font>
      <sz val="11"/>
      <color indexed="8"/>
      <name val="Calibri"/>
      <family val="2"/>
    </font>
    <font>
      <b/>
      <sz val="14"/>
      <color indexed="8"/>
      <name val="Calibri"/>
      <family val="2"/>
    </font>
    <font>
      <b/>
      <sz val="11"/>
      <color indexed="8"/>
      <name val="Calibri"/>
      <family val="2"/>
    </font>
    <font>
      <sz val="11"/>
      <name val="Calibri"/>
      <family val="2"/>
    </font>
    <font>
      <b/>
      <sz val="16"/>
      <color indexed="8"/>
      <name val="Calibri"/>
      <family val="2"/>
    </font>
    <font>
      <sz val="12"/>
      <color indexed="8"/>
      <name val="Calibri"/>
      <family val="2"/>
    </font>
    <font>
      <b/>
      <sz val="11"/>
      <color rgb="FF000000"/>
      <name val="Arial"/>
      <family val="2"/>
    </font>
    <font>
      <sz val="11"/>
      <color indexed="8"/>
      <name val="Arial"/>
      <family val="2"/>
    </font>
    <font>
      <b/>
      <sz val="11"/>
      <color indexed="8"/>
      <name val="Arial"/>
      <family val="2"/>
    </font>
    <font>
      <sz val="11"/>
      <color rgb="FF000000"/>
      <name val="Arial"/>
      <family val="2"/>
    </font>
    <font>
      <sz val="10"/>
      <color theme="1"/>
      <name val="Arial"/>
      <family val="2"/>
    </font>
    <font>
      <b/>
      <sz val="11"/>
      <color rgb="FF000000"/>
      <name val="Calibri"/>
      <family val="2"/>
    </font>
    <font>
      <sz val="11"/>
      <color theme="1"/>
      <name val="Arial"/>
      <family val="2"/>
    </font>
    <font>
      <b/>
      <sz val="11"/>
      <color theme="1"/>
      <name val="Arial"/>
      <family val="2"/>
    </font>
    <font>
      <b/>
      <sz val="11"/>
      <name val="Arial"/>
      <family val="2"/>
    </font>
    <font>
      <sz val="1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6F5EA"/>
        <bgColor indexed="64"/>
      </patternFill>
    </fill>
    <fill>
      <patternFill patternType="solid">
        <fgColor rgb="FFFFFFFF"/>
        <bgColor indexed="64"/>
      </patternFill>
    </fill>
    <fill>
      <patternFill patternType="solid">
        <fgColor rgb="FFCCFFFF"/>
        <bgColor indexed="64"/>
      </patternFill>
    </fill>
    <fill>
      <patternFill patternType="solid">
        <fgColor rgb="FFFF9900"/>
        <bgColor indexed="64"/>
      </patternFill>
    </fill>
    <fill>
      <patternFill patternType="solid">
        <fgColor rgb="FFCCCCFF"/>
        <bgColor indexed="64"/>
      </patternFill>
    </fill>
    <fill>
      <patternFill patternType="solid">
        <fgColor rgb="FF99CC00"/>
        <bgColor indexed="64"/>
      </patternFill>
    </fill>
    <fill>
      <patternFill patternType="solid">
        <fgColor rgb="FFFFFF99"/>
        <bgColor indexed="64"/>
      </patternFill>
    </fill>
    <fill>
      <patternFill patternType="solid">
        <fgColor rgb="FFFFFF00"/>
        <bgColor indexed="64"/>
      </patternFill>
    </fill>
    <fill>
      <patternFill patternType="solid">
        <fgColor rgb="FFD9D9D9"/>
        <bgColor indexed="64"/>
      </patternFill>
    </fill>
    <fill>
      <patternFill patternType="solid">
        <fgColor rgb="FFDDEBF7"/>
        <bgColor rgb="FF000000"/>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E4DFEC"/>
        <bgColor rgb="FF000000"/>
      </patternFill>
    </fill>
    <fill>
      <patternFill patternType="solid">
        <fgColor rgb="FFFDE9D9"/>
        <bgColor rgb="FF000000"/>
      </patternFill>
    </fill>
    <fill>
      <patternFill patternType="solid">
        <fgColor theme="4" tint="0.39997558519241921"/>
        <bgColor indexed="64"/>
      </patternFill>
    </fill>
    <fill>
      <patternFill patternType="solid">
        <fgColor rgb="FFEBF1DE"/>
        <bgColor rgb="FF000000"/>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CD6BE"/>
      </right>
      <top/>
      <bottom style="thin">
        <color rgb="FFCCD6BE"/>
      </bottom>
      <diagonal/>
    </border>
    <border>
      <left/>
      <right/>
      <top/>
      <bottom style="thin">
        <color rgb="FFCCD6BE"/>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0" fontId="1" fillId="0" borderId="0"/>
    <xf numFmtId="0" fontId="25" fillId="0" borderId="0"/>
    <xf numFmtId="0" fontId="24" fillId="0" borderId="0" applyNumberFormat="0" applyFill="0" applyBorder="0" applyAlignment="0" applyProtection="0"/>
    <xf numFmtId="0" fontId="25" fillId="0" borderId="0"/>
    <xf numFmtId="9" fontId="25" fillId="0" borderId="0" applyFont="0" applyFill="0" applyBorder="0" applyAlignment="0" applyProtection="0"/>
    <xf numFmtId="9" fontId="1" fillId="0" borderId="0" applyFont="0" applyFill="0" applyBorder="0" applyAlignment="0" applyProtection="0"/>
  </cellStyleXfs>
  <cellXfs count="113">
    <xf numFmtId="0" fontId="0" fillId="0" borderId="0" xfId="0"/>
    <xf numFmtId="0" fontId="0" fillId="33" borderId="0" xfId="0" applyFill="1"/>
    <xf numFmtId="0" fontId="18" fillId="34" borderId="10" xfId="0" applyFont="1" applyFill="1" applyBorder="1" applyAlignment="1">
      <alignment horizontal="center" vertical="center" wrapText="1"/>
    </xf>
    <xf numFmtId="0" fontId="19" fillId="35" borderId="10" xfId="0" applyFont="1" applyFill="1" applyBorder="1" applyAlignment="1">
      <alignment horizontal="left" wrapText="1"/>
    </xf>
    <xf numFmtId="0" fontId="19" fillId="35" borderId="10" xfId="0" applyFont="1" applyFill="1" applyBorder="1" applyAlignment="1">
      <alignment horizontal="right" wrapText="1"/>
    </xf>
    <xf numFmtId="0" fontId="21" fillId="36" borderId="10" xfId="0" applyFont="1" applyFill="1" applyBorder="1" applyAlignment="1">
      <alignment horizontal="center" vertical="center" wrapText="1"/>
    </xf>
    <xf numFmtId="0" fontId="21" fillId="37" borderId="10" xfId="0" applyFont="1" applyFill="1" applyBorder="1" applyAlignment="1">
      <alignment horizontal="center" vertical="center" wrapText="1"/>
    </xf>
    <xf numFmtId="164" fontId="19" fillId="35" borderId="10" xfId="0" applyNumberFormat="1" applyFont="1" applyFill="1" applyBorder="1" applyAlignment="1">
      <alignment horizontal="right" wrapText="1"/>
    </xf>
    <xf numFmtId="165" fontId="19" fillId="35" borderId="10" xfId="0" applyNumberFormat="1" applyFont="1" applyFill="1" applyBorder="1" applyAlignment="1">
      <alignment horizontal="right" wrapText="1"/>
    </xf>
    <xf numFmtId="166" fontId="19" fillId="35" borderId="10" xfId="0" applyNumberFormat="1" applyFont="1" applyFill="1" applyBorder="1" applyAlignment="1">
      <alignment horizontal="right" wrapText="1"/>
    </xf>
    <xf numFmtId="0" fontId="22" fillId="38" borderId="10" xfId="0" applyFont="1" applyFill="1" applyBorder="1" applyAlignment="1">
      <alignment horizontal="right" wrapText="1"/>
    </xf>
    <xf numFmtId="0" fontId="22" fillId="38" borderId="10" xfId="0" applyFont="1" applyFill="1" applyBorder="1" applyAlignment="1">
      <alignment horizontal="left" wrapText="1"/>
    </xf>
    <xf numFmtId="164" fontId="22" fillId="38" borderId="10" xfId="0" applyNumberFormat="1" applyFont="1" applyFill="1" applyBorder="1" applyAlignment="1">
      <alignment horizontal="right" wrapText="1"/>
    </xf>
    <xf numFmtId="165" fontId="22" fillId="38" borderId="10" xfId="0" applyNumberFormat="1" applyFont="1" applyFill="1" applyBorder="1" applyAlignment="1">
      <alignment horizontal="right" wrapText="1"/>
    </xf>
    <xf numFmtId="166" fontId="22" fillId="38" borderId="10" xfId="0" applyNumberFormat="1" applyFont="1" applyFill="1" applyBorder="1" applyAlignment="1">
      <alignment horizontal="right" wrapText="1"/>
    </xf>
    <xf numFmtId="0" fontId="21" fillId="35" borderId="0" xfId="0" applyFont="1" applyFill="1" applyAlignment="1">
      <alignment horizontal="left"/>
    </xf>
    <xf numFmtId="0" fontId="21" fillId="39" borderId="10" xfId="0" applyFont="1" applyFill="1" applyBorder="1" applyAlignment="1">
      <alignment horizontal="center" vertical="center" wrapText="1"/>
    </xf>
    <xf numFmtId="0" fontId="21" fillId="40" borderId="10" xfId="0" applyFont="1" applyFill="1" applyBorder="1" applyAlignment="1">
      <alignment horizontal="center" vertical="center" wrapText="1"/>
    </xf>
    <xf numFmtId="0" fontId="20" fillId="35" borderId="0" xfId="0" applyFont="1" applyFill="1" applyAlignment="1">
      <alignment horizont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1" fillId="37" borderId="11" xfId="0" applyFont="1" applyFill="1" applyBorder="1" applyAlignment="1">
      <alignment horizontal="center" vertical="center" wrapText="1"/>
    </xf>
    <xf numFmtId="0" fontId="21" fillId="37" borderId="10" xfId="0" applyFont="1" applyFill="1" applyBorder="1" applyAlignment="1">
      <alignment horizontal="center" vertical="center" wrapText="1"/>
    </xf>
    <xf numFmtId="0" fontId="23" fillId="35" borderId="0" xfId="0" applyFont="1" applyFill="1" applyAlignment="1">
      <alignment horizontal="center" wrapText="1"/>
    </xf>
    <xf numFmtId="0" fontId="21" fillId="39" borderId="11" xfId="0" applyFont="1" applyFill="1" applyBorder="1" applyAlignment="1">
      <alignment horizontal="center" vertical="center" wrapText="1"/>
    </xf>
    <xf numFmtId="0" fontId="21" fillId="39" borderId="10" xfId="0" applyFont="1" applyFill="1" applyBorder="1" applyAlignment="1">
      <alignment horizontal="center" vertical="center" wrapText="1"/>
    </xf>
    <xf numFmtId="0" fontId="26" fillId="0" borderId="0" xfId="42" applyFont="1"/>
    <xf numFmtId="0" fontId="25" fillId="0" borderId="0" xfId="42"/>
    <xf numFmtId="0" fontId="1" fillId="0" borderId="0" xfId="43"/>
    <xf numFmtId="0" fontId="27" fillId="0" borderId="0" xfId="42" applyFont="1"/>
    <xf numFmtId="0" fontId="28" fillId="0" borderId="0" xfId="44" applyFont="1"/>
    <xf numFmtId="0" fontId="27" fillId="0" borderId="12" xfId="42" applyFont="1" applyBorder="1"/>
    <xf numFmtId="0" fontId="25" fillId="0" borderId="12" xfId="42" applyBorder="1" applyAlignment="1">
      <alignment vertical="center"/>
    </xf>
    <xf numFmtId="0" fontId="28" fillId="0" borderId="12" xfId="42" applyFont="1" applyBorder="1" applyAlignment="1">
      <alignment vertical="center" wrapText="1"/>
    </xf>
    <xf numFmtId="0" fontId="25" fillId="0" borderId="12" xfId="42" applyBorder="1" applyAlignment="1">
      <alignment vertical="center" wrapText="1"/>
    </xf>
    <xf numFmtId="0" fontId="25" fillId="0" borderId="0" xfId="42" applyAlignment="1">
      <alignment wrapText="1"/>
    </xf>
    <xf numFmtId="0" fontId="1" fillId="0" borderId="12" xfId="43" applyBorder="1"/>
    <xf numFmtId="0" fontId="1" fillId="0" borderId="12" xfId="43" applyBorder="1" applyAlignment="1">
      <alignment wrapText="1"/>
    </xf>
    <xf numFmtId="0" fontId="25" fillId="0" borderId="12" xfId="42" applyBorder="1"/>
    <xf numFmtId="0" fontId="25" fillId="0" borderId="12" xfId="42" applyBorder="1" applyAlignment="1">
      <alignment wrapText="1"/>
    </xf>
    <xf numFmtId="0" fontId="27" fillId="41" borderId="0" xfId="42" applyFont="1" applyFill="1" applyAlignment="1">
      <alignment horizontal="center"/>
    </xf>
    <xf numFmtId="0" fontId="27" fillId="0" borderId="0" xfId="42" applyFont="1" applyAlignment="1">
      <alignment vertical="top" wrapText="1"/>
    </xf>
    <xf numFmtId="0" fontId="25" fillId="0" borderId="0" xfId="42" applyAlignment="1">
      <alignment horizontal="left" vertical="top" wrapText="1"/>
    </xf>
    <xf numFmtId="0" fontId="24" fillId="0" borderId="0" xfId="45" applyAlignment="1">
      <alignment horizontal="left" vertical="top"/>
    </xf>
    <xf numFmtId="0" fontId="27" fillId="0" borderId="0" xfId="42" applyFont="1" applyAlignment="1">
      <alignment horizontal="left" vertical="top" wrapText="1"/>
    </xf>
    <xf numFmtId="0" fontId="24" fillId="0" borderId="0" xfId="45"/>
    <xf numFmtId="0" fontId="29" fillId="0" borderId="0" xfId="42" applyFont="1"/>
    <xf numFmtId="0" fontId="30" fillId="0" borderId="0" xfId="42" applyFont="1"/>
    <xf numFmtId="0" fontId="25" fillId="42" borderId="12" xfId="42" applyFill="1" applyBorder="1" applyAlignment="1">
      <alignment horizontal="center" vertical="center" wrapText="1"/>
    </xf>
    <xf numFmtId="10" fontId="25" fillId="42" borderId="12" xfId="42" applyNumberFormat="1" applyFill="1" applyBorder="1" applyAlignment="1">
      <alignment horizontal="center" vertical="center" wrapText="1"/>
    </xf>
    <xf numFmtId="0" fontId="27" fillId="42" borderId="12" xfId="42" applyFont="1" applyFill="1" applyBorder="1" applyAlignment="1">
      <alignment horizontal="center" vertical="center" wrapText="1"/>
    </xf>
    <xf numFmtId="10" fontId="25" fillId="0" borderId="12" xfId="42" applyNumberFormat="1" applyBorder="1"/>
    <xf numFmtId="2" fontId="25" fillId="0" borderId="12" xfId="42" applyNumberFormat="1" applyBorder="1"/>
    <xf numFmtId="167" fontId="25" fillId="0" borderId="13" xfId="46" applyNumberFormat="1" applyBorder="1" applyAlignment="1">
      <alignment vertical="top" wrapText="1" readingOrder="1"/>
    </xf>
    <xf numFmtId="10" fontId="25" fillId="0" borderId="12" xfId="47" applyNumberFormat="1" applyBorder="1"/>
    <xf numFmtId="0" fontId="25" fillId="0" borderId="14" xfId="42" applyBorder="1" applyAlignment="1">
      <alignment horizontal="left" vertical="top" wrapText="1"/>
    </xf>
    <xf numFmtId="0" fontId="25" fillId="0" borderId="15" xfId="42" applyBorder="1" applyAlignment="1">
      <alignment horizontal="left" vertical="top" wrapText="1"/>
    </xf>
    <xf numFmtId="0" fontId="25" fillId="0" borderId="16" xfId="42" applyBorder="1" applyAlignment="1">
      <alignment horizontal="left" vertical="top" wrapText="1"/>
    </xf>
    <xf numFmtId="0" fontId="31" fillId="0" borderId="0" xfId="43" applyFont="1" applyAlignment="1">
      <alignment vertical="center"/>
    </xf>
    <xf numFmtId="0" fontId="31" fillId="0" borderId="0" xfId="43" applyFont="1" applyAlignment="1">
      <alignment vertical="center"/>
    </xf>
    <xf numFmtId="0" fontId="32" fillId="0" borderId="0" xfId="42" applyFont="1"/>
    <xf numFmtId="0" fontId="33" fillId="0" borderId="0" xfId="42" applyFont="1"/>
    <xf numFmtId="0" fontId="34" fillId="0" borderId="0" xfId="43" applyFont="1" applyAlignment="1">
      <alignment vertical="center" wrapText="1"/>
    </xf>
    <xf numFmtId="0" fontId="32" fillId="0" borderId="0" xfId="42" applyFont="1" applyAlignment="1">
      <alignment wrapText="1"/>
    </xf>
    <xf numFmtId="10" fontId="32" fillId="0" borderId="0" xfId="42" applyNumberFormat="1" applyFont="1"/>
    <xf numFmtId="0" fontId="35" fillId="0" borderId="0" xfId="43" applyFont="1"/>
    <xf numFmtId="0" fontId="34" fillId="0" borderId="0" xfId="43" applyFont="1" applyAlignment="1">
      <alignment vertical="center"/>
    </xf>
    <xf numFmtId="0" fontId="36" fillId="43" borderId="14" xfId="42" applyFont="1" applyFill="1" applyBorder="1" applyAlignment="1">
      <alignment horizontal="center" vertical="center" wrapText="1"/>
    </xf>
    <xf numFmtId="0" fontId="27" fillId="44" borderId="14" xfId="42" applyFont="1" applyFill="1" applyBorder="1" applyAlignment="1">
      <alignment horizontal="center" vertical="center" wrapText="1"/>
    </xf>
    <xf numFmtId="0" fontId="36" fillId="43" borderId="16" xfId="42" applyFont="1" applyFill="1" applyBorder="1" applyAlignment="1">
      <alignment horizontal="center" vertical="center" wrapText="1"/>
    </xf>
    <xf numFmtId="0" fontId="27" fillId="44" borderId="16" xfId="42" applyFont="1" applyFill="1" applyBorder="1" applyAlignment="1">
      <alignment horizontal="center" vertical="center" wrapText="1"/>
    </xf>
    <xf numFmtId="0" fontId="36" fillId="45" borderId="12" xfId="42" applyFont="1" applyFill="1" applyBorder="1"/>
    <xf numFmtId="168" fontId="27" fillId="45" borderId="12" xfId="48" applyNumberFormat="1" applyFont="1" applyFill="1" applyBorder="1" applyAlignment="1">
      <alignment horizontal="center"/>
    </xf>
    <xf numFmtId="0" fontId="27" fillId="45" borderId="12" xfId="42" applyFont="1" applyFill="1" applyBorder="1"/>
    <xf numFmtId="10" fontId="27" fillId="46" borderId="12" xfId="42" applyNumberFormat="1" applyFont="1" applyFill="1" applyBorder="1"/>
    <xf numFmtId="10" fontId="25" fillId="46" borderId="12" xfId="48" applyNumberFormat="1" applyFont="1" applyFill="1" applyBorder="1"/>
    <xf numFmtId="10" fontId="32" fillId="0" borderId="0" xfId="48" applyNumberFormat="1" applyFont="1"/>
    <xf numFmtId="10" fontId="27" fillId="41" borderId="12" xfId="42" applyNumberFormat="1" applyFont="1" applyFill="1" applyBorder="1"/>
    <xf numFmtId="10" fontId="25" fillId="41" borderId="12" xfId="48" applyNumberFormat="1" applyFont="1" applyFill="1" applyBorder="1"/>
    <xf numFmtId="168" fontId="25" fillId="46" borderId="12" xfId="48" applyNumberFormat="1" applyFont="1" applyFill="1" applyBorder="1"/>
    <xf numFmtId="0" fontId="31" fillId="0" borderId="0" xfId="43" applyFont="1"/>
    <xf numFmtId="0" fontId="37" fillId="0" borderId="0" xfId="43" applyFont="1"/>
    <xf numFmtId="0" fontId="38" fillId="47" borderId="17" xfId="43" applyFont="1" applyFill="1" applyBorder="1" applyAlignment="1">
      <alignment horizontal="center"/>
    </xf>
    <xf numFmtId="0" fontId="38" fillId="47" borderId="18" xfId="43" applyFont="1" applyFill="1" applyBorder="1" applyAlignment="1">
      <alignment horizontal="center"/>
    </xf>
    <xf numFmtId="0" fontId="38" fillId="47" borderId="19" xfId="43" applyFont="1" applyFill="1" applyBorder="1" applyAlignment="1">
      <alignment horizontal="center"/>
    </xf>
    <xf numFmtId="0" fontId="38" fillId="47" borderId="20" xfId="43" applyFont="1" applyFill="1" applyBorder="1" applyAlignment="1">
      <alignment horizontal="center"/>
    </xf>
    <xf numFmtId="0" fontId="38" fillId="47" borderId="21" xfId="43" applyFont="1" applyFill="1" applyBorder="1" applyAlignment="1">
      <alignment horizontal="center"/>
    </xf>
    <xf numFmtId="0" fontId="31" fillId="48" borderId="12" xfId="43" applyFont="1" applyFill="1" applyBorder="1" applyAlignment="1">
      <alignment horizontal="center" vertical="center" wrapText="1"/>
    </xf>
    <xf numFmtId="0" fontId="39" fillId="0" borderId="0" xfId="43" applyFont="1" applyAlignment="1">
      <alignment wrapText="1"/>
    </xf>
    <xf numFmtId="0" fontId="39" fillId="49" borderId="19" xfId="43" applyFont="1" applyFill="1" applyBorder="1" applyAlignment="1">
      <alignment horizontal="center" vertical="center" wrapText="1"/>
    </xf>
    <xf numFmtId="0" fontId="39" fillId="49" borderId="20" xfId="43" applyFont="1" applyFill="1" applyBorder="1" applyAlignment="1">
      <alignment horizontal="center" vertical="center" wrapText="1"/>
    </xf>
    <xf numFmtId="0" fontId="39" fillId="49" borderId="21" xfId="43" applyFont="1" applyFill="1" applyBorder="1" applyAlignment="1">
      <alignment horizontal="center" vertical="center" wrapText="1"/>
    </xf>
    <xf numFmtId="0" fontId="38" fillId="44" borderId="12" xfId="43" applyFont="1" applyFill="1" applyBorder="1" applyAlignment="1">
      <alignment horizontal="center"/>
    </xf>
    <xf numFmtId="0" fontId="38" fillId="50" borderId="18" xfId="43" applyFont="1" applyFill="1" applyBorder="1" applyAlignment="1">
      <alignment horizontal="center"/>
    </xf>
    <xf numFmtId="0" fontId="38" fillId="0" borderId="0" xfId="43" applyFont="1" applyAlignment="1">
      <alignment horizontal="center" vertical="center" wrapText="1"/>
    </xf>
    <xf numFmtId="0" fontId="39" fillId="49" borderId="12" xfId="43" applyFont="1" applyFill="1" applyBorder="1" applyAlignment="1">
      <alignment horizontal="center" vertical="center" wrapText="1"/>
    </xf>
    <xf numFmtId="0" fontId="39" fillId="44" borderId="12" xfId="43" applyFont="1" applyFill="1" applyBorder="1" applyAlignment="1">
      <alignment horizontal="center" vertical="center" wrapText="1"/>
    </xf>
    <xf numFmtId="0" fontId="38" fillId="44" borderId="12" xfId="43" applyFont="1" applyFill="1" applyBorder="1" applyAlignment="1">
      <alignment horizontal="center" vertical="center" wrapText="1"/>
    </xf>
    <xf numFmtId="0" fontId="33" fillId="50" borderId="12" xfId="43" applyFont="1" applyFill="1" applyBorder="1" applyAlignment="1">
      <alignment horizontal="center" vertical="center" wrapText="1"/>
    </xf>
    <xf numFmtId="0" fontId="38" fillId="0" borderId="0" xfId="43" applyFont="1" applyAlignment="1">
      <alignment wrapText="1"/>
    </xf>
    <xf numFmtId="1" fontId="34" fillId="51" borderId="12" xfId="48" applyNumberFormat="1" applyFont="1" applyFill="1" applyBorder="1"/>
    <xf numFmtId="10" fontId="34" fillId="51" borderId="12" xfId="48" applyNumberFormat="1" applyFont="1" applyFill="1" applyBorder="1"/>
    <xf numFmtId="2" fontId="34" fillId="51" borderId="12" xfId="48" applyNumberFormat="1" applyFont="1" applyFill="1" applyBorder="1"/>
    <xf numFmtId="10" fontId="37" fillId="0" borderId="0" xfId="48" applyNumberFormat="1" applyFont="1"/>
    <xf numFmtId="10" fontId="40" fillId="0" borderId="12" xfId="48" applyNumberFormat="1" applyFont="1" applyBorder="1"/>
    <xf numFmtId="10" fontId="37" fillId="0" borderId="12" xfId="48" applyNumberFormat="1" applyFont="1" applyBorder="1"/>
    <xf numFmtId="10" fontId="39" fillId="0" borderId="12" xfId="43" applyNumberFormat="1" applyFont="1" applyBorder="1" applyAlignment="1">
      <alignment wrapText="1"/>
    </xf>
    <xf numFmtId="0" fontId="37" fillId="0" borderId="22" xfId="43" applyFont="1" applyBorder="1" applyAlignment="1">
      <alignment vertical="center"/>
    </xf>
    <xf numFmtId="168" fontId="37" fillId="0" borderId="22" xfId="48" applyNumberFormat="1" applyFont="1" applyBorder="1" applyAlignment="1">
      <alignment vertical="center"/>
    </xf>
    <xf numFmtId="10" fontId="37" fillId="0" borderId="0" xfId="43" applyNumberFormat="1" applyFont="1"/>
    <xf numFmtId="168" fontId="37" fillId="0" borderId="0" xfId="43" applyNumberFormat="1" applyFont="1"/>
    <xf numFmtId="169" fontId="37" fillId="0" borderId="0" xfId="43" applyNumberFormat="1" applyFont="1"/>
    <xf numFmtId="2" fontId="37" fillId="0" borderId="0" xfId="43" applyNumberFormat="1" applyFont="1"/>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2" xfId="45" xr:uid="{181F55FD-6C95-4506-BB63-75092C689372}"/>
    <cellStyle name="Input" xfId="9" builtinId="20" customBuiltin="1"/>
    <cellStyle name="Linked Cell" xfId="12" builtinId="24" customBuiltin="1"/>
    <cellStyle name="Neutral" xfId="8" builtinId="28" customBuiltin="1"/>
    <cellStyle name="Normal" xfId="0" builtinId="0"/>
    <cellStyle name="Normal 2" xfId="42" xr:uid="{E118429F-5EAD-4A6D-814F-110B21A271B3}"/>
    <cellStyle name="Normal 2 2" xfId="46" xr:uid="{897AC008-0944-417F-8150-3FE33DFE8947}"/>
    <cellStyle name="Normal 3" xfId="43" xr:uid="{8D15C946-D0B1-4693-8415-6EE433D8417D}"/>
    <cellStyle name="Normal 3 2" xfId="44" xr:uid="{C21BACFC-B375-4788-8A84-11FE11B1CEDA}"/>
    <cellStyle name="Note" xfId="15" builtinId="10" customBuiltin="1"/>
    <cellStyle name="Output" xfId="10" builtinId="21" customBuiltin="1"/>
    <cellStyle name="Percent 2" xfId="48" xr:uid="{239BE59C-C5E4-4448-8F73-1E940C96D6EF}"/>
    <cellStyle name="Percent 2 3" xfId="47" xr:uid="{3A99BFC2-248F-4FE2-A505-F2BE95FF2996}"/>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RISP/casemix/SSIS/d201901a/PortalReports/All%20Hospital%20Reports/Readmissions%20Monthly%20Summary/RY20%20Readmissions%20Summary%20CY18-01%20to%20CY18-12%20created%202019-0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ISP/casemix/SSIS/rawdata/hc0817/RY20%20Readmissions%20Summary%20CY18-01%20to%20CY18-03%20created%202018-06-12%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RISP\casemix\SSIS\d201706a\PortalReports\Statewide_Reports\RRIP_Summary\RY19%20Readmissions%20Summary%20CY17-01%20to%20CY17-04%20created%202017-06-30_UpdatedCalc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ver Sheet"/>
      <sheetName val="2.CY2016 Readmit Norms"/>
      <sheetName val="3.CY2016 Readmit Rates"/>
      <sheetName val="4.CY2018 Improve All Payers"/>
      <sheetName val="4a.CY2018 Improve Medicare FFS"/>
      <sheetName val="4b.CY2018 Improve Medicaid FFS"/>
      <sheetName val="5.CY17 Readmit Rates"/>
      <sheetName val="6. CY18 Readmit Attainment"/>
      <sheetName val="7. RY20 Revenue Scales"/>
      <sheetName val="8. RRIP Calculation Sheet"/>
    </sheetNames>
    <sheetDataSet>
      <sheetData sheetId="0" refreshError="1"/>
      <sheetData sheetId="1" refreshError="1"/>
      <sheetData sheetId="2" refreshError="1"/>
      <sheetData sheetId="3">
        <row r="7">
          <cell r="A7">
            <v>210001</v>
          </cell>
        </row>
      </sheetData>
      <sheetData sheetId="4" refreshError="1"/>
      <sheetData sheetId="5" refreshError="1"/>
      <sheetData sheetId="6" refreshError="1"/>
      <sheetData sheetId="7">
        <row r="4">
          <cell r="E4">
            <v>1.0453667953667953</v>
          </cell>
        </row>
      </sheetData>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ver Sheet"/>
      <sheetName val="2.CY2016 Readmit Norms"/>
      <sheetName val="3.CY2016 Readmit Rates"/>
      <sheetName val="4.CY2018 Improve All Payers"/>
      <sheetName val="4a.CY2018 Improve Medicare FFS"/>
      <sheetName val="4b.CY2018 Improve Medicaid FFS"/>
      <sheetName val="5.CY17 Readmit Rates"/>
      <sheetName val="6. CY18 Readmit Attainment"/>
      <sheetName val="7. RY20 Revenue Scales"/>
      <sheetName val="8. RRIP Calculation Sheet"/>
    </sheetNames>
    <sheetDataSet>
      <sheetData sheetId="0"/>
      <sheetData sheetId="1"/>
      <sheetData sheetId="2"/>
      <sheetData sheetId="3"/>
      <sheetData sheetId="4"/>
      <sheetData sheetId="5"/>
      <sheetData sheetId="6"/>
      <sheetData sheetId="7"/>
      <sheetData sheetId="8">
        <row r="9">
          <cell r="B9">
            <v>0.01</v>
          </cell>
          <cell r="F9">
            <v>0.01</v>
          </cell>
        </row>
        <row r="10">
          <cell r="A10">
            <v>-0.248</v>
          </cell>
          <cell r="E10">
            <v>0.10199999999999999</v>
          </cell>
        </row>
        <row r="40">
          <cell r="A40">
            <v>6.7000000000000198E-2</v>
          </cell>
          <cell r="B40">
            <v>-2.0038095238095254E-2</v>
          </cell>
          <cell r="E40">
            <v>0.11700000000000001</v>
          </cell>
          <cell r="F40">
            <v>-2.0000000000000011E-2</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ver Sheet"/>
      <sheetName val="2.CY2016 Readmit Norms"/>
      <sheetName val="3.CY2016 Readmit Rates"/>
      <sheetName val="4.CY2017 Improve All Payers"/>
      <sheetName val="4.CY2017 Improve Medicare FFS"/>
      <sheetName val="4.CY2017 Improve Medicaid FFS"/>
      <sheetName val="5. CY17 Readmit Attainment"/>
      <sheetName val="6. RRIP Calculation Sheet"/>
      <sheetName val="7. RY19 Revenue Scales"/>
      <sheetName val="8. Case-level Data Dictionary"/>
    </sheetNames>
    <sheetDataSet>
      <sheetData sheetId="0"/>
      <sheetData sheetId="1"/>
      <sheetData sheetId="2"/>
      <sheetData sheetId="3">
        <row r="6">
          <cell r="A6" t="str">
            <v>HOSPITAL ID</v>
          </cell>
        </row>
        <row r="7">
          <cell r="A7">
            <v>210001</v>
          </cell>
        </row>
        <row r="8">
          <cell r="A8">
            <v>210002</v>
          </cell>
        </row>
        <row r="9">
          <cell r="A9">
            <v>210003</v>
          </cell>
        </row>
        <row r="10">
          <cell r="A10">
            <v>210004</v>
          </cell>
        </row>
        <row r="11">
          <cell r="A11">
            <v>210005</v>
          </cell>
        </row>
        <row r="12">
          <cell r="A12">
            <v>210006</v>
          </cell>
        </row>
        <row r="13">
          <cell r="A13">
            <v>210008</v>
          </cell>
        </row>
        <row r="14">
          <cell r="A14">
            <v>210009</v>
          </cell>
        </row>
        <row r="15">
          <cell r="A15">
            <v>210010</v>
          </cell>
        </row>
        <row r="16">
          <cell r="A16">
            <v>210011</v>
          </cell>
        </row>
        <row r="17">
          <cell r="A17">
            <v>210012</v>
          </cell>
        </row>
        <row r="18">
          <cell r="A18">
            <v>210013</v>
          </cell>
        </row>
        <row r="19">
          <cell r="A19">
            <v>210015</v>
          </cell>
        </row>
        <row r="20">
          <cell r="A20">
            <v>210016</v>
          </cell>
        </row>
        <row r="21">
          <cell r="A21">
            <v>210017</v>
          </cell>
        </row>
        <row r="22">
          <cell r="A22">
            <v>210018</v>
          </cell>
        </row>
        <row r="23">
          <cell r="A23">
            <v>210019</v>
          </cell>
        </row>
        <row r="24">
          <cell r="A24">
            <v>210022</v>
          </cell>
        </row>
        <row r="25">
          <cell r="A25">
            <v>210023</v>
          </cell>
        </row>
        <row r="26">
          <cell r="A26">
            <v>210024</v>
          </cell>
        </row>
        <row r="27">
          <cell r="A27">
            <v>210027</v>
          </cell>
        </row>
        <row r="28">
          <cell r="A28">
            <v>210028</v>
          </cell>
        </row>
        <row r="29">
          <cell r="A29">
            <v>210029</v>
          </cell>
        </row>
        <row r="30">
          <cell r="A30">
            <v>210030</v>
          </cell>
        </row>
        <row r="31">
          <cell r="A31">
            <v>210032</v>
          </cell>
        </row>
        <row r="32">
          <cell r="A32">
            <v>210033</v>
          </cell>
        </row>
        <row r="33">
          <cell r="A33">
            <v>210034</v>
          </cell>
        </row>
        <row r="34">
          <cell r="A34">
            <v>210035</v>
          </cell>
        </row>
        <row r="35">
          <cell r="A35">
            <v>210037</v>
          </cell>
        </row>
        <row r="36">
          <cell r="A36">
            <v>210038</v>
          </cell>
        </row>
        <row r="37">
          <cell r="A37">
            <v>210039</v>
          </cell>
        </row>
        <row r="38">
          <cell r="A38">
            <v>210040</v>
          </cell>
        </row>
        <row r="39">
          <cell r="A39">
            <v>210043</v>
          </cell>
        </row>
        <row r="40">
          <cell r="A40">
            <v>210044</v>
          </cell>
        </row>
        <row r="41">
          <cell r="A41">
            <v>210045</v>
          </cell>
        </row>
        <row r="42">
          <cell r="A42">
            <v>210048</v>
          </cell>
        </row>
        <row r="43">
          <cell r="A43">
            <v>210049</v>
          </cell>
        </row>
        <row r="44">
          <cell r="A44">
            <v>210051</v>
          </cell>
        </row>
        <row r="45">
          <cell r="A45">
            <v>210055</v>
          </cell>
        </row>
        <row r="46">
          <cell r="A46">
            <v>210056</v>
          </cell>
        </row>
        <row r="47">
          <cell r="A47">
            <v>210057</v>
          </cell>
        </row>
        <row r="48">
          <cell r="A48">
            <v>210058</v>
          </cell>
        </row>
        <row r="49">
          <cell r="A49">
            <v>210060</v>
          </cell>
        </row>
        <row r="50">
          <cell r="A50">
            <v>210061</v>
          </cell>
        </row>
        <row r="51">
          <cell r="A51">
            <v>210062</v>
          </cell>
        </row>
        <row r="52">
          <cell r="A52">
            <v>210063</v>
          </cell>
        </row>
        <row r="53">
          <cell r="A53">
            <v>210064</v>
          </cell>
        </row>
        <row r="54">
          <cell r="A54">
            <v>210065</v>
          </cell>
        </row>
        <row r="55">
          <cell r="A55" t="str">
            <v>STATEWIDE</v>
          </cell>
        </row>
      </sheetData>
      <sheetData sheetId="4"/>
      <sheetData sheetId="5"/>
      <sheetData sheetId="6"/>
      <sheetData sheetId="7"/>
      <sheetData sheetId="8">
        <row r="12">
          <cell r="C12">
            <v>0.01</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qualitynet.org/dcs/ContentServer?c=Page&amp;pagename=QnetPublic%2FPage%2FQnetTier4&amp;cid=1219069855841" TargetMode="External"/><Relationship Id="rId2" Type="http://schemas.openxmlformats.org/officeDocument/2006/relationships/hyperlink" Target="http://hscrc.maryland.gov/Pages/init-readm-rip.aspx" TargetMode="External"/><Relationship Id="rId1" Type="http://schemas.openxmlformats.org/officeDocument/2006/relationships/hyperlink" Target="https://reports.crisphealth.or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9DA3-3F4D-410F-ACA0-A4916EA299FF}">
  <dimension ref="A1:C24"/>
  <sheetViews>
    <sheetView tabSelected="1" zoomScaleNormal="100" workbookViewId="0"/>
  </sheetViews>
  <sheetFormatPr defaultColWidth="9.1796875" defaultRowHeight="14.5"/>
  <cols>
    <col min="1" max="1" width="69.1796875" style="28" bestFit="1" customWidth="1"/>
    <col min="2" max="2" width="52.1796875" style="28" bestFit="1" customWidth="1"/>
    <col min="3" max="3" width="100.7265625" style="28" customWidth="1"/>
    <col min="4" max="16384" width="9.1796875" style="28"/>
  </cols>
  <sheetData>
    <row r="1" spans="1:3" ht="18.5">
      <c r="A1" s="26" t="s">
        <v>1159</v>
      </c>
      <c r="B1" s="27"/>
      <c r="C1" s="27"/>
    </row>
    <row r="2" spans="1:3">
      <c r="A2" s="29" t="s">
        <v>1160</v>
      </c>
      <c r="B2" s="27" t="s">
        <v>1161</v>
      </c>
      <c r="C2" s="27"/>
    </row>
    <row r="3" spans="1:3">
      <c r="A3" s="29" t="s">
        <v>1162</v>
      </c>
      <c r="B3" s="27" t="s">
        <v>1163</v>
      </c>
      <c r="C3" s="27"/>
    </row>
    <row r="4" spans="1:3">
      <c r="A4" s="29" t="s">
        <v>1164</v>
      </c>
      <c r="B4" s="27" t="s">
        <v>1165</v>
      </c>
      <c r="C4" s="27"/>
    </row>
    <row r="5" spans="1:3">
      <c r="A5" s="30"/>
      <c r="B5" s="30"/>
      <c r="C5" s="30"/>
    </row>
    <row r="6" spans="1:3">
      <c r="A6" s="31" t="s">
        <v>1166</v>
      </c>
      <c r="B6" s="31" t="s">
        <v>1167</v>
      </c>
      <c r="C6" s="31" t="s">
        <v>1168</v>
      </c>
    </row>
    <row r="7" spans="1:3">
      <c r="A7" s="27"/>
      <c r="B7" s="32" t="s">
        <v>1169</v>
      </c>
      <c r="C7" s="32" t="s">
        <v>1170</v>
      </c>
    </row>
    <row r="8" spans="1:3">
      <c r="A8" s="27"/>
      <c r="B8" s="33" t="s">
        <v>1171</v>
      </c>
      <c r="C8" s="32" t="s">
        <v>1172</v>
      </c>
    </row>
    <row r="9" spans="1:3">
      <c r="A9" s="27"/>
      <c r="B9" s="34" t="s">
        <v>1173</v>
      </c>
      <c r="C9" s="32" t="s">
        <v>1174</v>
      </c>
    </row>
    <row r="10" spans="1:3">
      <c r="A10" s="27"/>
      <c r="B10" s="34" t="s">
        <v>1175</v>
      </c>
      <c r="C10" s="32" t="s">
        <v>1176</v>
      </c>
    </row>
    <row r="11" spans="1:3">
      <c r="A11" s="27"/>
      <c r="B11" s="34" t="s">
        <v>1177</v>
      </c>
      <c r="C11" s="32" t="s">
        <v>1178</v>
      </c>
    </row>
    <row r="12" spans="1:3">
      <c r="A12" s="27"/>
      <c r="B12" s="34" t="s">
        <v>1179</v>
      </c>
      <c r="C12" s="32" t="s">
        <v>1180</v>
      </c>
    </row>
    <row r="13" spans="1:3" ht="87">
      <c r="A13" s="27"/>
      <c r="B13" s="34" t="s">
        <v>1181</v>
      </c>
      <c r="C13" s="34" t="s">
        <v>1182</v>
      </c>
    </row>
    <row r="14" spans="1:3" ht="58">
      <c r="A14" s="35"/>
      <c r="B14" s="36" t="s">
        <v>1183</v>
      </c>
      <c r="C14" s="37" t="s">
        <v>1184</v>
      </c>
    </row>
    <row r="15" spans="1:3" ht="29">
      <c r="A15" s="27"/>
      <c r="B15" s="38" t="s">
        <v>1185</v>
      </c>
      <c r="C15" s="39" t="s">
        <v>1186</v>
      </c>
    </row>
    <row r="16" spans="1:3">
      <c r="A16" s="40" t="s">
        <v>1187</v>
      </c>
      <c r="B16" s="40"/>
      <c r="C16" s="40"/>
    </row>
    <row r="17" spans="1:3">
      <c r="A17" s="27"/>
      <c r="B17" s="27"/>
      <c r="C17" s="27"/>
    </row>
    <row r="18" spans="1:3">
      <c r="A18" s="40" t="s">
        <v>1188</v>
      </c>
      <c r="B18" s="40"/>
      <c r="C18" s="40"/>
    </row>
    <row r="19" spans="1:3" ht="36.75" customHeight="1">
      <c r="A19" s="41" t="s">
        <v>1189</v>
      </c>
      <c r="B19" s="41"/>
      <c r="C19" s="41"/>
    </row>
    <row r="20" spans="1:3" ht="33" customHeight="1">
      <c r="A20" s="42" t="s">
        <v>1190</v>
      </c>
      <c r="B20" s="42"/>
      <c r="C20" s="42"/>
    </row>
    <row r="21" spans="1:3">
      <c r="A21" s="43" t="s">
        <v>1191</v>
      </c>
      <c r="B21" s="44"/>
      <c r="C21" s="44"/>
    </row>
    <row r="22" spans="1:3">
      <c r="A22" s="45" t="s">
        <v>1192</v>
      </c>
      <c r="B22" s="35"/>
      <c r="C22" s="27"/>
    </row>
    <row r="23" spans="1:3">
      <c r="A23" s="30" t="s">
        <v>1193</v>
      </c>
      <c r="B23" s="30"/>
      <c r="C23" s="30"/>
    </row>
    <row r="24" spans="1:3">
      <c r="A24" s="45" t="s">
        <v>1194</v>
      </c>
      <c r="B24" s="30"/>
      <c r="C24" s="30"/>
    </row>
  </sheetData>
  <mergeCells count="2">
    <mergeCell ref="A19:C19"/>
    <mergeCell ref="A20:C20"/>
  </mergeCells>
  <hyperlinks>
    <hyperlink ref="A22" r:id="rId1" xr:uid="{4AFA4640-097F-4A1A-9109-F2B103DCE350}"/>
    <hyperlink ref="A24" r:id="rId2" xr:uid="{FB942E4D-5863-40DC-B3B1-A4C7C6D7F829}"/>
    <hyperlink ref="A21" r:id="rId3" xr:uid="{2D7EBB6A-2427-4BC7-983B-73C58B524967}"/>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66DA-B701-4AD2-9F3D-D87992C05334}">
  <dimension ref="A1:P21"/>
  <sheetViews>
    <sheetView zoomScaleNormal="100" zoomScalePageLayoutView="85" workbookViewId="0"/>
  </sheetViews>
  <sheetFormatPr defaultColWidth="9.1796875" defaultRowHeight="14"/>
  <cols>
    <col min="1" max="1" width="16.81640625" style="81" customWidth="1"/>
    <col min="2" max="2" width="18.7265625" style="81" customWidth="1"/>
    <col min="3" max="4" width="19.1796875" style="81" customWidth="1"/>
    <col min="5" max="5" width="16.453125" style="81" customWidth="1"/>
    <col min="6" max="6" width="1.81640625" style="81" customWidth="1"/>
    <col min="7" max="7" width="15.1796875" style="81" customWidth="1"/>
    <col min="8" max="8" width="20.453125" style="81" bestFit="1" customWidth="1"/>
    <col min="9" max="9" width="15.1796875" style="81" customWidth="1"/>
    <col min="10" max="10" width="16.453125" style="81" customWidth="1"/>
    <col min="11" max="11" width="14.7265625" style="81" customWidth="1"/>
    <col min="12" max="12" width="12.81640625" style="81" customWidth="1"/>
    <col min="13" max="13" width="18.26953125" style="81" customWidth="1"/>
    <col min="14" max="14" width="13.81640625" style="81" customWidth="1"/>
    <col min="15" max="15" width="12.26953125" style="81" bestFit="1" customWidth="1"/>
    <col min="16" max="16" width="18.7265625" style="81" customWidth="1"/>
    <col min="17" max="16384" width="9.1796875" style="81"/>
  </cols>
  <sheetData>
    <row r="1" spans="1:16">
      <c r="A1" s="80" t="s">
        <v>1265</v>
      </c>
    </row>
    <row r="2" spans="1:16">
      <c r="A2" s="66" t="s">
        <v>1266</v>
      </c>
      <c r="C2" s="62"/>
      <c r="D2" s="62"/>
      <c r="E2" s="62"/>
    </row>
    <row r="3" spans="1:16">
      <c r="A3" s="81" t="s">
        <v>1267</v>
      </c>
      <c r="B3" s="80"/>
    </row>
    <row r="4" spans="1:16">
      <c r="A4" s="81" t="s">
        <v>1268</v>
      </c>
      <c r="B4" s="80"/>
    </row>
    <row r="5" spans="1:16">
      <c r="B5" s="80"/>
    </row>
    <row r="6" spans="1:16">
      <c r="A6" s="82" t="s">
        <v>1269</v>
      </c>
      <c r="B6" s="82"/>
      <c r="C6" s="82"/>
      <c r="D6" s="82"/>
      <c r="E6" s="83"/>
      <c r="G6" s="84" t="s">
        <v>1270</v>
      </c>
      <c r="H6" s="85"/>
      <c r="I6" s="85"/>
      <c r="J6" s="85"/>
      <c r="K6" s="85"/>
      <c r="L6" s="85"/>
      <c r="M6" s="85"/>
      <c r="N6" s="85"/>
      <c r="O6" s="85"/>
      <c r="P6" s="86"/>
    </row>
    <row r="7" spans="1:16" ht="15" customHeight="1">
      <c r="A7" s="87" t="s">
        <v>1271</v>
      </c>
      <c r="B7" s="87" t="s">
        <v>1148</v>
      </c>
      <c r="C7" s="87" t="s">
        <v>1272</v>
      </c>
      <c r="D7" s="87" t="s">
        <v>1273</v>
      </c>
      <c r="E7" s="87" t="s">
        <v>1274</v>
      </c>
      <c r="F7" s="88"/>
      <c r="G7" s="89" t="s">
        <v>1275</v>
      </c>
      <c r="H7" s="90"/>
      <c r="I7" s="90"/>
      <c r="J7" s="90"/>
      <c r="K7" s="91"/>
      <c r="L7" s="92" t="s">
        <v>1276</v>
      </c>
      <c r="M7" s="92"/>
      <c r="N7" s="92"/>
      <c r="O7" s="92"/>
      <c r="P7" s="93" t="s">
        <v>1277</v>
      </c>
    </row>
    <row r="8" spans="1:16" s="99" customFormat="1" ht="75" customHeight="1">
      <c r="A8" s="87"/>
      <c r="B8" s="87"/>
      <c r="C8" s="87"/>
      <c r="D8" s="87"/>
      <c r="E8" s="87"/>
      <c r="F8" s="94"/>
      <c r="G8" s="95" t="s">
        <v>1278</v>
      </c>
      <c r="H8" s="95" t="s">
        <v>1279</v>
      </c>
      <c r="I8" s="95" t="s">
        <v>1280</v>
      </c>
      <c r="J8" s="95" t="s">
        <v>1281</v>
      </c>
      <c r="K8" s="95" t="s">
        <v>1282</v>
      </c>
      <c r="L8" s="96" t="s">
        <v>1283</v>
      </c>
      <c r="M8" s="97" t="s">
        <v>1284</v>
      </c>
      <c r="N8" s="96" t="s">
        <v>1285</v>
      </c>
      <c r="O8" s="96" t="s">
        <v>1286</v>
      </c>
      <c r="P8" s="98" t="s">
        <v>1287</v>
      </c>
    </row>
    <row r="9" spans="1:16" ht="14.25" customHeight="1">
      <c r="A9" s="100">
        <v>210001</v>
      </c>
      <c r="B9" s="101">
        <f>'4.CY2018 Improve All Payers'!P7</f>
        <v>-6.4399999999999999E-2</v>
      </c>
      <c r="C9" s="101">
        <f>'4.CY2018 Improve All Payers'!H7</f>
        <v>0.11210000000000001</v>
      </c>
      <c r="D9" s="101">
        <f>'4.CY2018 Improve All Payers'!N7</f>
        <v>0.1079</v>
      </c>
      <c r="E9" s="102">
        <f>'6. CY18 Readmit Attainment'!E4</f>
        <v>1.0447316103379722</v>
      </c>
      <c r="F9" s="103"/>
      <c r="G9" s="104">
        <v>-0.14299999999999999</v>
      </c>
      <c r="H9" s="105">
        <f>D9/C9-1</f>
        <v>-3.746654772524538E-2</v>
      </c>
      <c r="I9" s="105">
        <f>(1+B9) *(1+H9)-1</f>
        <v>-9.9453702051739645E-2</v>
      </c>
      <c r="J9" s="104">
        <f>I9-G9</f>
        <v>4.3546297948260343E-2</v>
      </c>
      <c r="K9" s="105">
        <f>IF(I9&lt;=Imp_MaxRewardRate,Imp_MaxReward,IF(I9&gt;=Imp_MaxPenaltyRate,Imp_MaxPenalty,IF(I9&lt;=G9,J9*Imp_MaxReward/(Imp_MaxRewardRate-G9),J9*Imp_MaxPenalty/(Imp_MaxPenaltyRate-G9))))</f>
        <v>-4.1551660264462472E-3</v>
      </c>
      <c r="L9" s="105">
        <v>0.107</v>
      </c>
      <c r="M9" s="105">
        <f>D9*E9</f>
        <v>0.1127265407554672</v>
      </c>
      <c r="N9" s="105">
        <f>M9-L9</f>
        <v>5.7265407554672049E-3</v>
      </c>
      <c r="O9" s="105">
        <f>IF(M9&lt;=Att_MaxRewardRate,Att_MaxReward,IF(M9&gt;=Att_MaxPenaltyRate,Att_MaxPenalty,IF(M9&lt;=L9,N9*Att_MaxReward/(Att_MaxRewardRate-L9),N9*Att_MaxPenalty/(Att_MaxPenaltyRate-L9))))</f>
        <v>-1.1453081510934406E-2</v>
      </c>
      <c r="P9" s="106">
        <f>MAX(O9,K9)</f>
        <v>-4.1551660264462472E-3</v>
      </c>
    </row>
    <row r="10" spans="1:16">
      <c r="A10" s="107" t="s">
        <v>1288</v>
      </c>
      <c r="C10" s="107"/>
      <c r="D10" s="107"/>
      <c r="E10" s="108"/>
    </row>
    <row r="11" spans="1:16">
      <c r="A11" s="81" t="s">
        <v>1289</v>
      </c>
      <c r="I11" s="109"/>
      <c r="K11" s="103"/>
      <c r="L11" s="110"/>
      <c r="M11" s="110"/>
      <c r="N11" s="110"/>
    </row>
    <row r="12" spans="1:16">
      <c r="K12" s="111"/>
    </row>
    <row r="13" spans="1:16" ht="14.5">
      <c r="G13" s="28"/>
      <c r="H13" s="28"/>
      <c r="I13" s="28"/>
    </row>
    <row r="14" spans="1:16" ht="14.5">
      <c r="G14" s="28"/>
      <c r="H14" s="28"/>
      <c r="I14" s="28"/>
      <c r="M14" s="109"/>
    </row>
    <row r="15" spans="1:16" ht="14.5">
      <c r="G15" s="28"/>
      <c r="H15" s="28"/>
      <c r="I15" s="28"/>
      <c r="M15" s="112"/>
    </row>
    <row r="16" spans="1:16" ht="14.5">
      <c r="G16" s="28"/>
      <c r="H16" s="28"/>
      <c r="I16" s="28"/>
    </row>
    <row r="20" ht="14.25" customHeight="1"/>
    <row r="21" ht="14.25" customHeight="1"/>
  </sheetData>
  <sheetProtection selectLockedCells="1"/>
  <mergeCells count="9">
    <mergeCell ref="A6:E6"/>
    <mergeCell ref="G6:P6"/>
    <mergeCell ref="A7:A8"/>
    <mergeCell ref="B7:B8"/>
    <mergeCell ref="C7:C8"/>
    <mergeCell ref="D7:D8"/>
    <mergeCell ref="E7:E8"/>
    <mergeCell ref="G7:K7"/>
    <mergeCell ref="L7:O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57"/>
  <sheetViews>
    <sheetView workbookViewId="0">
      <pane xSplit="1" ySplit="1" topLeftCell="B2" activePane="bottomRight" state="frozen"/>
      <selection pane="topRight" activeCell="B1" sqref="B1"/>
      <selection pane="bottomLeft" activeCell="A2" sqref="A2"/>
      <selection pane="bottomRight" activeCell="C38" sqref="C38"/>
    </sheetView>
  </sheetViews>
  <sheetFormatPr defaultColWidth="9.1796875" defaultRowHeight="14.5"/>
  <cols>
    <col min="1" max="1" width="12.81640625" style="1" bestFit="1" customWidth="1"/>
    <col min="2" max="2" width="25.7265625" style="1" bestFit="1" customWidth="1"/>
    <col min="3" max="4" width="20.54296875" style="1" bestFit="1" customWidth="1"/>
    <col min="5" max="16384" width="9.1796875" style="1"/>
  </cols>
  <sheetData>
    <row r="1" spans="1:4" ht="26.15" customHeight="1">
      <c r="A1" s="2" t="s">
        <v>0</v>
      </c>
      <c r="B1" s="2" t="s">
        <v>1</v>
      </c>
      <c r="C1" s="2" t="s">
        <v>2</v>
      </c>
      <c r="D1" s="2" t="s">
        <v>3</v>
      </c>
    </row>
    <row r="2" spans="1:4" ht="15" customHeight="1">
      <c r="A2" s="3" t="s">
        <v>4</v>
      </c>
      <c r="B2" s="4">
        <v>11</v>
      </c>
      <c r="C2" s="4">
        <v>24</v>
      </c>
      <c r="D2" s="4">
        <v>0.4583333</v>
      </c>
    </row>
    <row r="3" spans="1:4" ht="15" customHeight="1">
      <c r="A3" s="3" t="s">
        <v>5</v>
      </c>
      <c r="B3" s="4">
        <v>36</v>
      </c>
      <c r="C3" s="4">
        <v>107</v>
      </c>
      <c r="D3" s="4">
        <v>0.33644859999999999</v>
      </c>
    </row>
    <row r="4" spans="1:4" ht="15" customHeight="1">
      <c r="A4" s="3" t="s">
        <v>6</v>
      </c>
      <c r="B4" s="4">
        <v>23</v>
      </c>
      <c r="C4" s="4">
        <v>82</v>
      </c>
      <c r="D4" s="4">
        <v>0.28048780000000001</v>
      </c>
    </row>
    <row r="5" spans="1:4" ht="15" customHeight="1">
      <c r="A5" s="3" t="s">
        <v>7</v>
      </c>
      <c r="B5" s="4">
        <v>6</v>
      </c>
      <c r="C5" s="4">
        <v>8</v>
      </c>
      <c r="D5" s="4">
        <v>0.75</v>
      </c>
    </row>
    <row r="6" spans="1:4" ht="15" customHeight="1">
      <c r="A6" s="3" t="s">
        <v>8</v>
      </c>
      <c r="B6" s="4">
        <v>10</v>
      </c>
      <c r="C6" s="4">
        <v>34</v>
      </c>
      <c r="D6" s="4">
        <v>0.29411759999999998</v>
      </c>
    </row>
    <row r="7" spans="1:4" ht="15" customHeight="1">
      <c r="A7" s="3" t="s">
        <v>9</v>
      </c>
      <c r="B7" s="4">
        <v>15</v>
      </c>
      <c r="C7" s="4">
        <v>52</v>
      </c>
      <c r="D7" s="4">
        <v>0.28846149999999998</v>
      </c>
    </row>
    <row r="8" spans="1:4" ht="15" customHeight="1">
      <c r="A8" s="3" t="s">
        <v>10</v>
      </c>
      <c r="B8" s="4">
        <v>6</v>
      </c>
      <c r="C8" s="4">
        <v>37</v>
      </c>
      <c r="D8" s="4">
        <v>0.16216220000000001</v>
      </c>
    </row>
    <row r="9" spans="1:4" ht="15" customHeight="1">
      <c r="A9" s="3" t="s">
        <v>11</v>
      </c>
      <c r="B9" s="4">
        <v>71</v>
      </c>
      <c r="C9" s="4">
        <v>285</v>
      </c>
      <c r="D9" s="4">
        <v>0.24912280000000001</v>
      </c>
    </row>
    <row r="10" spans="1:4" ht="15" customHeight="1">
      <c r="A10" s="3" t="s">
        <v>12</v>
      </c>
      <c r="B10" s="4">
        <v>3</v>
      </c>
      <c r="C10" s="4">
        <v>6</v>
      </c>
      <c r="D10" s="4">
        <v>0.5</v>
      </c>
    </row>
    <row r="11" spans="1:4" ht="15" customHeight="1">
      <c r="A11" s="3" t="s">
        <v>13</v>
      </c>
      <c r="B11" s="4">
        <v>9</v>
      </c>
      <c r="C11" s="4">
        <v>56</v>
      </c>
      <c r="D11" s="4">
        <v>0.1607143</v>
      </c>
    </row>
    <row r="12" spans="1:4" ht="15" customHeight="1">
      <c r="A12" s="3" t="s">
        <v>14</v>
      </c>
      <c r="B12" s="4">
        <v>73</v>
      </c>
      <c r="C12" s="4">
        <v>310</v>
      </c>
      <c r="D12" s="4">
        <v>0.2354839</v>
      </c>
    </row>
    <row r="13" spans="1:4" ht="15" customHeight="1">
      <c r="A13" s="3" t="s">
        <v>15</v>
      </c>
      <c r="B13" s="4">
        <v>2</v>
      </c>
      <c r="C13" s="4">
        <v>5</v>
      </c>
      <c r="D13" s="4">
        <v>0.4</v>
      </c>
    </row>
    <row r="14" spans="1:4" ht="15" customHeight="1">
      <c r="A14" s="3" t="s">
        <v>16</v>
      </c>
      <c r="B14" s="4">
        <v>7</v>
      </c>
      <c r="C14" s="4">
        <v>12</v>
      </c>
      <c r="D14" s="4">
        <v>0.58333330000000005</v>
      </c>
    </row>
    <row r="15" spans="1:4" ht="15" customHeight="1">
      <c r="A15" s="3" t="s">
        <v>17</v>
      </c>
      <c r="B15" s="4">
        <v>1</v>
      </c>
      <c r="C15" s="4">
        <v>8</v>
      </c>
      <c r="D15" s="4">
        <v>0.125</v>
      </c>
    </row>
    <row r="16" spans="1:4" ht="15" customHeight="1">
      <c r="A16" s="3" t="s">
        <v>18</v>
      </c>
      <c r="B16" s="4">
        <v>7</v>
      </c>
      <c r="C16" s="4">
        <v>19</v>
      </c>
      <c r="D16" s="4">
        <v>0.3684211</v>
      </c>
    </row>
    <row r="17" spans="1:4" ht="15" customHeight="1">
      <c r="A17" s="3" t="s">
        <v>19</v>
      </c>
      <c r="B17" s="4">
        <v>27</v>
      </c>
      <c r="C17" s="4">
        <v>80</v>
      </c>
      <c r="D17" s="4">
        <v>0.33750000000000002</v>
      </c>
    </row>
    <row r="18" spans="1:4" ht="15" customHeight="1">
      <c r="A18" s="3" t="s">
        <v>20</v>
      </c>
      <c r="B18" s="4">
        <v>16</v>
      </c>
      <c r="C18" s="4">
        <v>48</v>
      </c>
      <c r="D18" s="4">
        <v>0.3333333</v>
      </c>
    </row>
    <row r="19" spans="1:4" ht="15" customHeight="1">
      <c r="A19" s="3" t="s">
        <v>21</v>
      </c>
      <c r="B19" s="4">
        <v>0</v>
      </c>
      <c r="C19" s="4">
        <v>2</v>
      </c>
      <c r="D19" s="4">
        <v>0</v>
      </c>
    </row>
    <row r="20" spans="1:4" ht="15" customHeight="1">
      <c r="A20" s="3" t="s">
        <v>22</v>
      </c>
      <c r="B20" s="4">
        <v>3</v>
      </c>
      <c r="C20" s="4">
        <v>26</v>
      </c>
      <c r="D20" s="4">
        <v>0.1153846</v>
      </c>
    </row>
    <row r="21" spans="1:4" ht="15" customHeight="1">
      <c r="A21" s="3" t="s">
        <v>23</v>
      </c>
      <c r="B21" s="4">
        <v>8</v>
      </c>
      <c r="C21" s="4">
        <v>65</v>
      </c>
      <c r="D21" s="4">
        <v>0.1230769</v>
      </c>
    </row>
    <row r="22" spans="1:4" ht="15" customHeight="1">
      <c r="A22" s="3" t="s">
        <v>24</v>
      </c>
      <c r="B22" s="4">
        <v>5</v>
      </c>
      <c r="C22" s="4">
        <v>15</v>
      </c>
      <c r="D22" s="4">
        <v>0.3333333</v>
      </c>
    </row>
    <row r="23" spans="1:4" ht="15" customHeight="1">
      <c r="A23" s="3" t="s">
        <v>25</v>
      </c>
      <c r="B23" s="4">
        <v>1</v>
      </c>
      <c r="C23" s="4">
        <v>2</v>
      </c>
      <c r="D23" s="4">
        <v>0.5</v>
      </c>
    </row>
    <row r="24" spans="1:4" ht="15" customHeight="1">
      <c r="A24" s="3" t="s">
        <v>26</v>
      </c>
      <c r="B24" s="4">
        <v>1</v>
      </c>
      <c r="C24" s="4">
        <v>9</v>
      </c>
      <c r="D24" s="4">
        <v>0.1111111</v>
      </c>
    </row>
    <row r="25" spans="1:4" ht="15" customHeight="1">
      <c r="A25" s="3" t="s">
        <v>27</v>
      </c>
      <c r="B25" s="4">
        <v>10</v>
      </c>
      <c r="C25" s="4">
        <v>75</v>
      </c>
      <c r="D25" s="4">
        <v>0.13333329999999999</v>
      </c>
    </row>
    <row r="26" spans="1:4" ht="15" customHeight="1">
      <c r="A26" s="3" t="s">
        <v>28</v>
      </c>
      <c r="B26" s="4">
        <v>4</v>
      </c>
      <c r="C26" s="4">
        <v>8</v>
      </c>
      <c r="D26" s="4">
        <v>0.5</v>
      </c>
    </row>
    <row r="27" spans="1:4" ht="15" customHeight="1">
      <c r="A27" s="3" t="s">
        <v>29</v>
      </c>
      <c r="B27" s="4">
        <v>11</v>
      </c>
      <c r="C27" s="4">
        <v>54</v>
      </c>
      <c r="D27" s="4">
        <v>0.20370369999999999</v>
      </c>
    </row>
    <row r="28" spans="1:4" ht="15" customHeight="1">
      <c r="A28" s="3" t="s">
        <v>30</v>
      </c>
      <c r="B28" s="4">
        <v>1</v>
      </c>
      <c r="C28" s="4">
        <v>33</v>
      </c>
      <c r="D28" s="4">
        <v>3.0303E-2</v>
      </c>
    </row>
    <row r="29" spans="1:4" ht="15" customHeight="1">
      <c r="A29" s="3" t="s">
        <v>31</v>
      </c>
      <c r="B29" s="4">
        <v>17</v>
      </c>
      <c r="C29" s="4">
        <v>93</v>
      </c>
      <c r="D29" s="4">
        <v>0.18279570000000001</v>
      </c>
    </row>
    <row r="30" spans="1:4" ht="15" customHeight="1">
      <c r="A30" s="3" t="s">
        <v>32</v>
      </c>
      <c r="B30" s="4">
        <v>2</v>
      </c>
      <c r="C30" s="4">
        <v>49</v>
      </c>
      <c r="D30" s="4">
        <v>4.08163E-2</v>
      </c>
    </row>
    <row r="31" spans="1:4" ht="15" customHeight="1">
      <c r="A31" s="3" t="s">
        <v>33</v>
      </c>
      <c r="B31" s="4">
        <v>26</v>
      </c>
      <c r="C31" s="4">
        <v>425</v>
      </c>
      <c r="D31" s="4">
        <v>6.1176500000000002E-2</v>
      </c>
    </row>
    <row r="32" spans="1:4" ht="15" customHeight="1">
      <c r="A32" s="3" t="s">
        <v>34</v>
      </c>
      <c r="B32" s="4">
        <v>91</v>
      </c>
      <c r="C32" s="4">
        <v>792</v>
      </c>
      <c r="D32" s="4">
        <v>0.114899</v>
      </c>
    </row>
    <row r="33" spans="1:4" ht="15" customHeight="1">
      <c r="A33" s="3" t="s">
        <v>35</v>
      </c>
      <c r="B33" s="4">
        <v>64</v>
      </c>
      <c r="C33" s="4">
        <v>688</v>
      </c>
      <c r="D33" s="4">
        <v>9.3023300000000003E-2</v>
      </c>
    </row>
    <row r="34" spans="1:4" ht="15" customHeight="1">
      <c r="A34" s="3" t="s">
        <v>36</v>
      </c>
      <c r="B34" s="4">
        <v>38</v>
      </c>
      <c r="C34" s="4">
        <v>278</v>
      </c>
      <c r="D34" s="4">
        <v>0.1366906</v>
      </c>
    </row>
    <row r="35" spans="1:4" ht="15" customHeight="1">
      <c r="A35" s="3" t="s">
        <v>37</v>
      </c>
      <c r="B35" s="4">
        <v>9</v>
      </c>
      <c r="C35" s="4">
        <v>119</v>
      </c>
      <c r="D35" s="4">
        <v>7.5630299999999998E-2</v>
      </c>
    </row>
    <row r="36" spans="1:4" ht="15" customHeight="1">
      <c r="A36" s="3" t="s">
        <v>38</v>
      </c>
      <c r="B36" s="4">
        <v>19</v>
      </c>
      <c r="C36" s="4">
        <v>154</v>
      </c>
      <c r="D36" s="4">
        <v>0.1233766</v>
      </c>
    </row>
    <row r="37" spans="1:4" ht="15" customHeight="1">
      <c r="A37" s="3" t="s">
        <v>39</v>
      </c>
      <c r="B37" s="4">
        <v>9</v>
      </c>
      <c r="C37" s="4">
        <v>49</v>
      </c>
      <c r="D37" s="4">
        <v>0.18367349999999999</v>
      </c>
    </row>
    <row r="38" spans="1:4" ht="15" customHeight="1">
      <c r="A38" s="3" t="s">
        <v>40</v>
      </c>
      <c r="B38" s="4">
        <v>4</v>
      </c>
      <c r="C38" s="4">
        <v>21</v>
      </c>
      <c r="D38" s="4">
        <v>0.19047620000000001</v>
      </c>
    </row>
    <row r="39" spans="1:4" ht="15" customHeight="1">
      <c r="A39" s="3" t="s">
        <v>41</v>
      </c>
      <c r="B39" s="4">
        <v>9</v>
      </c>
      <c r="C39" s="4">
        <v>109</v>
      </c>
      <c r="D39" s="4">
        <v>8.2568799999999998E-2</v>
      </c>
    </row>
    <row r="40" spans="1:4" ht="15" customHeight="1">
      <c r="A40" s="3" t="s">
        <v>42</v>
      </c>
      <c r="B40" s="4">
        <v>11</v>
      </c>
      <c r="C40" s="4">
        <v>160</v>
      </c>
      <c r="D40" s="4">
        <v>6.8750000000000006E-2</v>
      </c>
    </row>
    <row r="41" spans="1:4" ht="15" customHeight="1">
      <c r="A41" s="3" t="s">
        <v>43</v>
      </c>
      <c r="B41" s="4">
        <v>10</v>
      </c>
      <c r="C41" s="4">
        <v>126</v>
      </c>
      <c r="D41" s="4">
        <v>7.9365099999999994E-2</v>
      </c>
    </row>
    <row r="42" spans="1:4" ht="15" customHeight="1">
      <c r="A42" s="3" t="s">
        <v>44</v>
      </c>
      <c r="B42" s="4">
        <v>5</v>
      </c>
      <c r="C42" s="4">
        <v>18</v>
      </c>
      <c r="D42" s="4">
        <v>0.27777780000000002</v>
      </c>
    </row>
    <row r="43" spans="1:4" ht="15" customHeight="1">
      <c r="A43" s="3" t="s">
        <v>45</v>
      </c>
      <c r="B43" s="4">
        <v>26</v>
      </c>
      <c r="C43" s="4">
        <v>703</v>
      </c>
      <c r="D43" s="4">
        <v>3.6984400000000001E-2</v>
      </c>
    </row>
    <row r="44" spans="1:4" ht="15" customHeight="1">
      <c r="A44" s="3" t="s">
        <v>46</v>
      </c>
      <c r="B44" s="4">
        <v>48</v>
      </c>
      <c r="C44" s="4">
        <v>727</v>
      </c>
      <c r="D44" s="4">
        <v>6.6024799999999995E-2</v>
      </c>
    </row>
    <row r="45" spans="1:4" ht="15" customHeight="1">
      <c r="A45" s="3" t="s">
        <v>47</v>
      </c>
      <c r="B45" s="4">
        <v>42</v>
      </c>
      <c r="C45" s="4">
        <v>295</v>
      </c>
      <c r="D45" s="4">
        <v>0.1423729</v>
      </c>
    </row>
    <row r="46" spans="1:4" ht="15" customHeight="1">
      <c r="A46" s="3" t="s">
        <v>48</v>
      </c>
      <c r="B46" s="4">
        <v>8</v>
      </c>
      <c r="C46" s="4">
        <v>41</v>
      </c>
      <c r="D46" s="4">
        <v>0.19512199999999999</v>
      </c>
    </row>
    <row r="47" spans="1:4" ht="15" customHeight="1">
      <c r="A47" s="3" t="s">
        <v>49</v>
      </c>
      <c r="B47" s="4">
        <v>11</v>
      </c>
      <c r="C47" s="4">
        <v>171</v>
      </c>
      <c r="D47" s="4">
        <v>6.4327499999999996E-2</v>
      </c>
    </row>
    <row r="48" spans="1:4" ht="15" customHeight="1">
      <c r="A48" s="3" t="s">
        <v>50</v>
      </c>
      <c r="B48" s="4">
        <v>5</v>
      </c>
      <c r="C48" s="4">
        <v>146</v>
      </c>
      <c r="D48" s="4">
        <v>3.4246600000000002E-2</v>
      </c>
    </row>
    <row r="49" spans="1:4" ht="15" customHeight="1">
      <c r="A49" s="3" t="s">
        <v>51</v>
      </c>
      <c r="B49" s="4">
        <v>16</v>
      </c>
      <c r="C49" s="4">
        <v>93</v>
      </c>
      <c r="D49" s="4">
        <v>0.172043</v>
      </c>
    </row>
    <row r="50" spans="1:4" ht="15" customHeight="1">
      <c r="A50" s="3" t="s">
        <v>52</v>
      </c>
      <c r="B50" s="4">
        <v>5</v>
      </c>
      <c r="C50" s="4">
        <v>21</v>
      </c>
      <c r="D50" s="4">
        <v>0.23809520000000001</v>
      </c>
    </row>
    <row r="51" spans="1:4" ht="15" customHeight="1">
      <c r="A51" s="3" t="s">
        <v>53</v>
      </c>
      <c r="B51" s="4">
        <v>1</v>
      </c>
      <c r="C51" s="4">
        <v>40</v>
      </c>
      <c r="D51" s="4">
        <v>2.5000000000000001E-2</v>
      </c>
    </row>
    <row r="52" spans="1:4" ht="15" customHeight="1">
      <c r="A52" s="3" t="s">
        <v>54</v>
      </c>
      <c r="B52" s="4">
        <v>13</v>
      </c>
      <c r="C52" s="4">
        <v>113</v>
      </c>
      <c r="D52" s="4">
        <v>0.1150442</v>
      </c>
    </row>
    <row r="53" spans="1:4" ht="15" customHeight="1">
      <c r="A53" s="3" t="s">
        <v>55</v>
      </c>
      <c r="B53" s="4">
        <v>6</v>
      </c>
      <c r="C53" s="4">
        <v>51</v>
      </c>
      <c r="D53" s="4">
        <v>0.1176471</v>
      </c>
    </row>
    <row r="54" spans="1:4" ht="15" customHeight="1">
      <c r="A54" s="3" t="s">
        <v>56</v>
      </c>
      <c r="B54" s="4">
        <v>2</v>
      </c>
      <c r="C54" s="4">
        <v>11</v>
      </c>
      <c r="D54" s="4">
        <v>0.18181820000000001</v>
      </c>
    </row>
    <row r="55" spans="1:4" ht="15" customHeight="1">
      <c r="A55" s="3" t="s">
        <v>57</v>
      </c>
      <c r="B55" s="4">
        <v>6</v>
      </c>
      <c r="C55" s="4">
        <v>109</v>
      </c>
      <c r="D55" s="4">
        <v>5.5045900000000002E-2</v>
      </c>
    </row>
    <row r="56" spans="1:4" ht="15" customHeight="1">
      <c r="A56" s="3" t="s">
        <v>58</v>
      </c>
      <c r="B56" s="4">
        <v>99</v>
      </c>
      <c r="C56" s="4">
        <v>866</v>
      </c>
      <c r="D56" s="4">
        <v>0.1143187</v>
      </c>
    </row>
    <row r="57" spans="1:4" ht="15" customHeight="1">
      <c r="A57" s="3" t="s">
        <v>59</v>
      </c>
      <c r="B57" s="4">
        <v>81</v>
      </c>
      <c r="C57" s="4">
        <v>522</v>
      </c>
      <c r="D57" s="4">
        <v>0.15517239999999999</v>
      </c>
    </row>
    <row r="58" spans="1:4" ht="15" customHeight="1">
      <c r="A58" s="3" t="s">
        <v>60</v>
      </c>
      <c r="B58" s="4">
        <v>8</v>
      </c>
      <c r="C58" s="4">
        <v>60</v>
      </c>
      <c r="D58" s="4">
        <v>0.13333329999999999</v>
      </c>
    </row>
    <row r="59" spans="1:4" ht="15" customHeight="1">
      <c r="A59" s="3" t="s">
        <v>61</v>
      </c>
      <c r="B59" s="4">
        <v>11</v>
      </c>
      <c r="C59" s="4">
        <v>251</v>
      </c>
      <c r="D59" s="4">
        <v>4.3824700000000001E-2</v>
      </c>
    </row>
    <row r="60" spans="1:4" ht="15" customHeight="1">
      <c r="A60" s="3" t="s">
        <v>62</v>
      </c>
      <c r="B60" s="4">
        <v>31</v>
      </c>
      <c r="C60" s="4">
        <v>306</v>
      </c>
      <c r="D60" s="4">
        <v>0.1013072</v>
      </c>
    </row>
    <row r="61" spans="1:4" ht="15" customHeight="1">
      <c r="A61" s="3" t="s">
        <v>63</v>
      </c>
      <c r="B61" s="4">
        <v>19</v>
      </c>
      <c r="C61" s="4">
        <v>66</v>
      </c>
      <c r="D61" s="4">
        <v>0.28787879999999999</v>
      </c>
    </row>
    <row r="62" spans="1:4" ht="15" customHeight="1">
      <c r="A62" s="3" t="s">
        <v>64</v>
      </c>
      <c r="B62" s="4">
        <v>0</v>
      </c>
      <c r="C62" s="4">
        <v>2</v>
      </c>
      <c r="D62" s="4">
        <v>0</v>
      </c>
    </row>
    <row r="63" spans="1:4" ht="15" customHeight="1">
      <c r="A63" s="3" t="s">
        <v>65</v>
      </c>
      <c r="B63" s="4">
        <v>18</v>
      </c>
      <c r="C63" s="4">
        <v>146</v>
      </c>
      <c r="D63" s="4">
        <v>0.1232877</v>
      </c>
    </row>
    <row r="64" spans="1:4" ht="15" customHeight="1">
      <c r="A64" s="3" t="s">
        <v>66</v>
      </c>
      <c r="B64" s="4">
        <v>19</v>
      </c>
      <c r="C64" s="4">
        <v>222</v>
      </c>
      <c r="D64" s="4">
        <v>8.5585599999999998E-2</v>
      </c>
    </row>
    <row r="65" spans="1:4" ht="15" customHeight="1">
      <c r="A65" s="3" t="s">
        <v>67</v>
      </c>
      <c r="B65" s="4">
        <v>62</v>
      </c>
      <c r="C65" s="4">
        <v>505</v>
      </c>
      <c r="D65" s="4">
        <v>0.1227723</v>
      </c>
    </row>
    <row r="66" spans="1:4" ht="15" customHeight="1">
      <c r="A66" s="3" t="s">
        <v>68</v>
      </c>
      <c r="B66" s="4">
        <v>15</v>
      </c>
      <c r="C66" s="4">
        <v>110</v>
      </c>
      <c r="D66" s="4">
        <v>0.1363636</v>
      </c>
    </row>
    <row r="67" spans="1:4" ht="15" customHeight="1">
      <c r="A67" s="3" t="s">
        <v>69</v>
      </c>
      <c r="B67" s="4">
        <v>33</v>
      </c>
      <c r="C67" s="4">
        <v>652</v>
      </c>
      <c r="D67" s="4">
        <v>5.0613499999999999E-2</v>
      </c>
    </row>
    <row r="68" spans="1:4" ht="15" customHeight="1">
      <c r="A68" s="3" t="s">
        <v>70</v>
      </c>
      <c r="B68" s="4">
        <v>315</v>
      </c>
      <c r="C68" s="4">
        <v>4152</v>
      </c>
      <c r="D68" s="4">
        <v>7.5867100000000007E-2</v>
      </c>
    </row>
    <row r="69" spans="1:4" ht="15" customHeight="1">
      <c r="A69" s="3" t="s">
        <v>71</v>
      </c>
      <c r="B69" s="4">
        <v>326</v>
      </c>
      <c r="C69" s="4">
        <v>2485</v>
      </c>
      <c r="D69" s="4">
        <v>0.1311871</v>
      </c>
    </row>
    <row r="70" spans="1:4" ht="15" customHeight="1">
      <c r="A70" s="3" t="s">
        <v>72</v>
      </c>
      <c r="B70" s="4">
        <v>60</v>
      </c>
      <c r="C70" s="4">
        <v>370</v>
      </c>
      <c r="D70" s="4">
        <v>0.16216220000000001</v>
      </c>
    </row>
    <row r="71" spans="1:4" ht="15" customHeight="1">
      <c r="A71" s="3" t="s">
        <v>73</v>
      </c>
      <c r="B71" s="4">
        <v>2</v>
      </c>
      <c r="C71" s="4">
        <v>25</v>
      </c>
      <c r="D71" s="4">
        <v>0.08</v>
      </c>
    </row>
    <row r="72" spans="1:4" ht="15" customHeight="1">
      <c r="A72" s="3" t="s">
        <v>74</v>
      </c>
      <c r="B72" s="4">
        <v>2</v>
      </c>
      <c r="C72" s="4">
        <v>97</v>
      </c>
      <c r="D72" s="4">
        <v>2.0618600000000001E-2</v>
      </c>
    </row>
    <row r="73" spans="1:4" ht="15" customHeight="1">
      <c r="A73" s="3" t="s">
        <v>75</v>
      </c>
      <c r="B73" s="4">
        <v>6</v>
      </c>
      <c r="C73" s="4">
        <v>74</v>
      </c>
      <c r="D73" s="4">
        <v>8.1081100000000003E-2</v>
      </c>
    </row>
    <row r="74" spans="1:4" ht="15" customHeight="1">
      <c r="A74" s="3" t="s">
        <v>76</v>
      </c>
      <c r="B74" s="4">
        <v>8</v>
      </c>
      <c r="C74" s="4">
        <v>308</v>
      </c>
      <c r="D74" s="4">
        <v>2.5974000000000001E-2</v>
      </c>
    </row>
    <row r="75" spans="1:4" ht="15" customHeight="1">
      <c r="A75" s="3" t="s">
        <v>77</v>
      </c>
      <c r="B75" s="4">
        <v>83</v>
      </c>
      <c r="C75" s="4">
        <v>1203</v>
      </c>
      <c r="D75" s="4">
        <v>6.8994200000000006E-2</v>
      </c>
    </row>
    <row r="76" spans="1:4" ht="15" customHeight="1">
      <c r="A76" s="3" t="s">
        <v>78</v>
      </c>
      <c r="B76" s="4">
        <v>65</v>
      </c>
      <c r="C76" s="4">
        <v>452</v>
      </c>
      <c r="D76" s="4">
        <v>0.1438053</v>
      </c>
    </row>
    <row r="77" spans="1:4" ht="15" customHeight="1">
      <c r="A77" s="3" t="s">
        <v>79</v>
      </c>
      <c r="B77" s="4">
        <v>4</v>
      </c>
      <c r="C77" s="4">
        <v>22</v>
      </c>
      <c r="D77" s="4">
        <v>0.18181820000000001</v>
      </c>
    </row>
    <row r="78" spans="1:4" ht="15" customHeight="1">
      <c r="A78" s="3" t="s">
        <v>80</v>
      </c>
      <c r="B78" s="4">
        <v>28</v>
      </c>
      <c r="C78" s="4">
        <v>216</v>
      </c>
      <c r="D78" s="4">
        <v>0.12962960000000001</v>
      </c>
    </row>
    <row r="79" spans="1:4" ht="15" customHeight="1">
      <c r="A79" s="3" t="s">
        <v>81</v>
      </c>
      <c r="B79" s="4">
        <v>195</v>
      </c>
      <c r="C79" s="4">
        <v>686</v>
      </c>
      <c r="D79" s="4">
        <v>0.28425660000000003</v>
      </c>
    </row>
    <row r="80" spans="1:4" ht="15" customHeight="1">
      <c r="A80" s="3" t="s">
        <v>82</v>
      </c>
      <c r="B80" s="4">
        <v>171</v>
      </c>
      <c r="C80" s="4">
        <v>561</v>
      </c>
      <c r="D80" s="4">
        <v>0.30481279999999999</v>
      </c>
    </row>
    <row r="81" spans="1:4" ht="15" customHeight="1">
      <c r="A81" s="3" t="s">
        <v>83</v>
      </c>
      <c r="B81" s="4">
        <v>6</v>
      </c>
      <c r="C81" s="4">
        <v>32</v>
      </c>
      <c r="D81" s="4">
        <v>0.1875</v>
      </c>
    </row>
    <row r="82" spans="1:4" ht="15" customHeight="1">
      <c r="A82" s="3" t="s">
        <v>84</v>
      </c>
      <c r="B82" s="4">
        <v>0</v>
      </c>
      <c r="C82" s="4">
        <v>11</v>
      </c>
      <c r="D82" s="4">
        <v>0</v>
      </c>
    </row>
    <row r="83" spans="1:4" ht="15" customHeight="1">
      <c r="A83" s="3" t="s">
        <v>85</v>
      </c>
      <c r="B83" s="4">
        <v>14</v>
      </c>
      <c r="C83" s="4">
        <v>98</v>
      </c>
      <c r="D83" s="4">
        <v>0.14285709999999999</v>
      </c>
    </row>
    <row r="84" spans="1:4" ht="15" customHeight="1">
      <c r="A84" s="3" t="s">
        <v>86</v>
      </c>
      <c r="B84" s="4">
        <v>12</v>
      </c>
      <c r="C84" s="4">
        <v>77</v>
      </c>
      <c r="D84" s="4">
        <v>0.15584419999999999</v>
      </c>
    </row>
    <row r="85" spans="1:4" ht="15" customHeight="1">
      <c r="A85" s="3" t="s">
        <v>87</v>
      </c>
      <c r="B85" s="4">
        <v>10</v>
      </c>
      <c r="C85" s="4">
        <v>32</v>
      </c>
      <c r="D85" s="4">
        <v>0.3125</v>
      </c>
    </row>
    <row r="86" spans="1:4" ht="15" customHeight="1">
      <c r="A86" s="3" t="s">
        <v>88</v>
      </c>
      <c r="B86" s="4">
        <v>2</v>
      </c>
      <c r="C86" s="4">
        <v>80</v>
      </c>
      <c r="D86" s="4">
        <v>2.5000000000000001E-2</v>
      </c>
    </row>
    <row r="87" spans="1:4" ht="15" customHeight="1">
      <c r="A87" s="3" t="s">
        <v>89</v>
      </c>
      <c r="B87" s="4">
        <v>16</v>
      </c>
      <c r="C87" s="4">
        <v>153</v>
      </c>
      <c r="D87" s="4">
        <v>0.10457519999999999</v>
      </c>
    </row>
    <row r="88" spans="1:4" ht="15" customHeight="1">
      <c r="A88" s="3" t="s">
        <v>90</v>
      </c>
      <c r="B88" s="4">
        <v>12</v>
      </c>
      <c r="C88" s="4">
        <v>119</v>
      </c>
      <c r="D88" s="4">
        <v>0.10084029999999999</v>
      </c>
    </row>
    <row r="89" spans="1:4" ht="15" customHeight="1">
      <c r="A89" s="3" t="s">
        <v>91</v>
      </c>
      <c r="B89" s="4">
        <v>10</v>
      </c>
      <c r="C89" s="4">
        <v>33</v>
      </c>
      <c r="D89" s="4">
        <v>0.30303029999999997</v>
      </c>
    </row>
    <row r="90" spans="1:4" ht="15" customHeight="1">
      <c r="A90" s="3" t="s">
        <v>92</v>
      </c>
      <c r="B90" s="4">
        <v>4</v>
      </c>
      <c r="C90" s="4">
        <v>91</v>
      </c>
      <c r="D90" s="4">
        <v>4.3956000000000002E-2</v>
      </c>
    </row>
    <row r="91" spans="1:4" ht="15" customHeight="1">
      <c r="A91" s="3" t="s">
        <v>93</v>
      </c>
      <c r="B91" s="4">
        <v>6</v>
      </c>
      <c r="C91" s="4">
        <v>107</v>
      </c>
      <c r="D91" s="4">
        <v>5.6074800000000001E-2</v>
      </c>
    </row>
    <row r="92" spans="1:4" ht="15" customHeight="1">
      <c r="A92" s="3" t="s">
        <v>94</v>
      </c>
      <c r="B92" s="4">
        <v>5</v>
      </c>
      <c r="C92" s="4">
        <v>39</v>
      </c>
      <c r="D92" s="4">
        <v>0.12820509999999999</v>
      </c>
    </row>
    <row r="93" spans="1:4" ht="15" customHeight="1">
      <c r="A93" s="3" t="s">
        <v>95</v>
      </c>
      <c r="B93" s="4">
        <v>1</v>
      </c>
      <c r="C93" s="4">
        <v>4</v>
      </c>
      <c r="D93" s="4">
        <v>0.25</v>
      </c>
    </row>
    <row r="94" spans="1:4" ht="15" customHeight="1">
      <c r="A94" s="3" t="s">
        <v>96</v>
      </c>
      <c r="B94" s="4">
        <v>0</v>
      </c>
      <c r="C94" s="4">
        <v>78</v>
      </c>
      <c r="D94" s="4">
        <v>0</v>
      </c>
    </row>
    <row r="95" spans="1:4" ht="15" customHeight="1">
      <c r="A95" s="3" t="s">
        <v>97</v>
      </c>
      <c r="B95" s="4">
        <v>21</v>
      </c>
      <c r="C95" s="4">
        <v>168</v>
      </c>
      <c r="D95" s="4">
        <v>0.125</v>
      </c>
    </row>
    <row r="96" spans="1:4" ht="15" customHeight="1">
      <c r="A96" s="3" t="s">
        <v>98</v>
      </c>
      <c r="B96" s="4">
        <v>193</v>
      </c>
      <c r="C96" s="4">
        <v>1116</v>
      </c>
      <c r="D96" s="4">
        <v>0.17293910000000001</v>
      </c>
    </row>
    <row r="97" spans="1:4" ht="15" customHeight="1">
      <c r="A97" s="3" t="s">
        <v>99</v>
      </c>
      <c r="B97" s="4">
        <v>35</v>
      </c>
      <c r="C97" s="4">
        <v>147</v>
      </c>
      <c r="D97" s="4">
        <v>0.23809520000000001</v>
      </c>
    </row>
    <row r="98" spans="1:4" ht="15" customHeight="1">
      <c r="A98" s="3" t="s">
        <v>100</v>
      </c>
      <c r="B98" s="4">
        <v>57</v>
      </c>
      <c r="C98" s="4">
        <v>608</v>
      </c>
      <c r="D98" s="4">
        <v>9.375E-2</v>
      </c>
    </row>
    <row r="99" spans="1:4" ht="15" customHeight="1">
      <c r="A99" s="3" t="s">
        <v>101</v>
      </c>
      <c r="B99" s="4">
        <v>165</v>
      </c>
      <c r="C99" s="4">
        <v>1500</v>
      </c>
      <c r="D99" s="4">
        <v>0.11</v>
      </c>
    </row>
    <row r="100" spans="1:4" ht="15" customHeight="1">
      <c r="A100" s="3" t="s">
        <v>102</v>
      </c>
      <c r="B100" s="4">
        <v>240</v>
      </c>
      <c r="C100" s="4">
        <v>1720</v>
      </c>
      <c r="D100" s="4">
        <v>0.13953489999999999</v>
      </c>
    </row>
    <row r="101" spans="1:4" ht="15" customHeight="1">
      <c r="A101" s="3" t="s">
        <v>103</v>
      </c>
      <c r="B101" s="4">
        <v>46</v>
      </c>
      <c r="C101" s="4">
        <v>269</v>
      </c>
      <c r="D101" s="4">
        <v>0.17100370000000001</v>
      </c>
    </row>
    <row r="102" spans="1:4" ht="15" customHeight="1">
      <c r="A102" s="3" t="s">
        <v>104</v>
      </c>
      <c r="B102" s="4">
        <v>22</v>
      </c>
      <c r="C102" s="4">
        <v>404</v>
      </c>
      <c r="D102" s="4">
        <v>5.4455400000000001E-2</v>
      </c>
    </row>
    <row r="103" spans="1:4" ht="15" customHeight="1">
      <c r="A103" s="3" t="s">
        <v>105</v>
      </c>
      <c r="B103" s="4">
        <v>87</v>
      </c>
      <c r="C103" s="4">
        <v>714</v>
      </c>
      <c r="D103" s="4">
        <v>0.1218487</v>
      </c>
    </row>
    <row r="104" spans="1:4" ht="15" customHeight="1">
      <c r="A104" s="3" t="s">
        <v>106</v>
      </c>
      <c r="B104" s="4">
        <v>31</v>
      </c>
      <c r="C104" s="4">
        <v>191</v>
      </c>
      <c r="D104" s="4">
        <v>0.1623037</v>
      </c>
    </row>
    <row r="105" spans="1:4" ht="15" customHeight="1">
      <c r="A105" s="3" t="s">
        <v>107</v>
      </c>
      <c r="B105" s="4">
        <v>2</v>
      </c>
      <c r="C105" s="4">
        <v>6</v>
      </c>
      <c r="D105" s="4">
        <v>0.3333333</v>
      </c>
    </row>
    <row r="106" spans="1:4" ht="15" customHeight="1">
      <c r="A106" s="3" t="s">
        <v>108</v>
      </c>
      <c r="B106" s="4">
        <v>15</v>
      </c>
      <c r="C106" s="4">
        <v>226</v>
      </c>
      <c r="D106" s="4">
        <v>6.6371700000000006E-2</v>
      </c>
    </row>
    <row r="107" spans="1:4" ht="15" customHeight="1">
      <c r="A107" s="3" t="s">
        <v>109</v>
      </c>
      <c r="B107" s="4">
        <v>73</v>
      </c>
      <c r="C107" s="4">
        <v>692</v>
      </c>
      <c r="D107" s="4">
        <v>0.1054913</v>
      </c>
    </row>
    <row r="108" spans="1:4" ht="15" customHeight="1">
      <c r="A108" s="3" t="s">
        <v>110</v>
      </c>
      <c r="B108" s="4">
        <v>56</v>
      </c>
      <c r="C108" s="4">
        <v>351</v>
      </c>
      <c r="D108" s="4">
        <v>0.1595442</v>
      </c>
    </row>
    <row r="109" spans="1:4" ht="15" customHeight="1">
      <c r="A109" s="3" t="s">
        <v>111</v>
      </c>
      <c r="B109" s="4">
        <v>10</v>
      </c>
      <c r="C109" s="4">
        <v>77</v>
      </c>
      <c r="D109" s="4">
        <v>0.12987009999999999</v>
      </c>
    </row>
    <row r="110" spans="1:4" ht="15" customHeight="1">
      <c r="A110" s="3" t="s">
        <v>112</v>
      </c>
      <c r="B110" s="4">
        <v>0</v>
      </c>
      <c r="C110" s="4">
        <v>9</v>
      </c>
      <c r="D110" s="4">
        <v>0</v>
      </c>
    </row>
    <row r="111" spans="1:4" ht="15" customHeight="1">
      <c r="A111" s="3" t="s">
        <v>113</v>
      </c>
      <c r="B111" s="4">
        <v>2</v>
      </c>
      <c r="C111" s="4">
        <v>18</v>
      </c>
      <c r="D111" s="4">
        <v>0.1111111</v>
      </c>
    </row>
    <row r="112" spans="1:4" ht="15" customHeight="1">
      <c r="A112" s="3" t="s">
        <v>114</v>
      </c>
      <c r="B112" s="4">
        <v>5</v>
      </c>
      <c r="C112" s="4">
        <v>13</v>
      </c>
      <c r="D112" s="4">
        <v>0.3846154</v>
      </c>
    </row>
    <row r="113" spans="1:4" ht="15" customHeight="1">
      <c r="A113" s="3" t="s">
        <v>115</v>
      </c>
      <c r="B113" s="4">
        <v>0</v>
      </c>
      <c r="C113" s="4">
        <v>2</v>
      </c>
      <c r="D113" s="4">
        <v>0</v>
      </c>
    </row>
    <row r="114" spans="1:4" ht="15" customHeight="1">
      <c r="A114" s="3" t="s">
        <v>116</v>
      </c>
      <c r="B114" s="4">
        <v>2</v>
      </c>
      <c r="C114" s="4">
        <v>90</v>
      </c>
      <c r="D114" s="4">
        <v>2.2222200000000001E-2</v>
      </c>
    </row>
    <row r="115" spans="1:4" ht="15" customHeight="1">
      <c r="A115" s="3" t="s">
        <v>117</v>
      </c>
      <c r="B115" s="4">
        <v>8</v>
      </c>
      <c r="C115" s="4">
        <v>199</v>
      </c>
      <c r="D115" s="4">
        <v>4.0201000000000001E-2</v>
      </c>
    </row>
    <row r="116" spans="1:4" ht="15" customHeight="1">
      <c r="A116" s="3" t="s">
        <v>118</v>
      </c>
      <c r="B116" s="4">
        <v>11</v>
      </c>
      <c r="C116" s="4">
        <v>114</v>
      </c>
      <c r="D116" s="4">
        <v>9.6491199999999999E-2</v>
      </c>
    </row>
    <row r="117" spans="1:4" ht="15" customHeight="1">
      <c r="A117" s="3" t="s">
        <v>119</v>
      </c>
      <c r="B117" s="4">
        <v>1</v>
      </c>
      <c r="C117" s="4">
        <v>8</v>
      </c>
      <c r="D117" s="4">
        <v>0.125</v>
      </c>
    </row>
    <row r="118" spans="1:4" ht="15" customHeight="1">
      <c r="A118" s="3" t="s">
        <v>120</v>
      </c>
      <c r="B118" s="4">
        <v>38</v>
      </c>
      <c r="C118" s="4">
        <v>586</v>
      </c>
      <c r="D118" s="4">
        <v>6.4846399999999998E-2</v>
      </c>
    </row>
    <row r="119" spans="1:4" ht="15" customHeight="1">
      <c r="A119" s="3" t="s">
        <v>121</v>
      </c>
      <c r="B119" s="4">
        <v>111</v>
      </c>
      <c r="C119" s="4">
        <v>1041</v>
      </c>
      <c r="D119" s="4">
        <v>0.10662820000000001</v>
      </c>
    </row>
    <row r="120" spans="1:4" ht="15" customHeight="1">
      <c r="A120" s="3" t="s">
        <v>122</v>
      </c>
      <c r="B120" s="4">
        <v>108</v>
      </c>
      <c r="C120" s="4">
        <v>661</v>
      </c>
      <c r="D120" s="4">
        <v>0.1633888</v>
      </c>
    </row>
    <row r="121" spans="1:4" ht="15" customHeight="1">
      <c r="A121" s="3" t="s">
        <v>123</v>
      </c>
      <c r="B121" s="4">
        <v>18</v>
      </c>
      <c r="C121" s="4">
        <v>76</v>
      </c>
      <c r="D121" s="4">
        <v>0.2368421</v>
      </c>
    </row>
    <row r="122" spans="1:4" ht="15" customHeight="1">
      <c r="A122" s="3" t="s">
        <v>124</v>
      </c>
      <c r="B122" s="4">
        <v>1</v>
      </c>
      <c r="C122" s="4">
        <v>3</v>
      </c>
      <c r="D122" s="4">
        <v>0.3333333</v>
      </c>
    </row>
    <row r="123" spans="1:4" ht="15" customHeight="1">
      <c r="A123" s="3" t="s">
        <v>125</v>
      </c>
      <c r="B123" s="4">
        <v>1</v>
      </c>
      <c r="C123" s="4">
        <v>10</v>
      </c>
      <c r="D123" s="4">
        <v>0.1</v>
      </c>
    </row>
    <row r="124" spans="1:4" ht="15" customHeight="1">
      <c r="A124" s="3" t="s">
        <v>126</v>
      </c>
      <c r="B124" s="4">
        <v>3</v>
      </c>
      <c r="C124" s="4">
        <v>13</v>
      </c>
      <c r="D124" s="4">
        <v>0.23076920000000001</v>
      </c>
    </row>
    <row r="125" spans="1:4" ht="15" customHeight="1">
      <c r="A125" s="3" t="s">
        <v>127</v>
      </c>
      <c r="B125" s="4">
        <v>3</v>
      </c>
      <c r="C125" s="4">
        <v>22</v>
      </c>
      <c r="D125" s="4">
        <v>0.1363636</v>
      </c>
    </row>
    <row r="126" spans="1:4" ht="15" customHeight="1">
      <c r="A126" s="3" t="s">
        <v>128</v>
      </c>
      <c r="B126" s="4">
        <v>0</v>
      </c>
      <c r="C126" s="4">
        <v>19</v>
      </c>
      <c r="D126" s="4">
        <v>0</v>
      </c>
    </row>
    <row r="127" spans="1:4" ht="15" customHeight="1">
      <c r="A127" s="3" t="s">
        <v>129</v>
      </c>
      <c r="B127" s="4">
        <v>3</v>
      </c>
      <c r="C127" s="4">
        <v>58</v>
      </c>
      <c r="D127" s="4">
        <v>5.1724100000000002E-2</v>
      </c>
    </row>
    <row r="128" spans="1:4" ht="15" customHeight="1">
      <c r="A128" s="3" t="s">
        <v>130</v>
      </c>
      <c r="B128" s="4">
        <v>1</v>
      </c>
      <c r="C128" s="4">
        <v>23</v>
      </c>
      <c r="D128" s="4">
        <v>4.3478299999999998E-2</v>
      </c>
    </row>
    <row r="129" spans="1:4" ht="15" customHeight="1">
      <c r="A129" s="3" t="s">
        <v>131</v>
      </c>
      <c r="B129" s="4">
        <v>1</v>
      </c>
      <c r="C129" s="4">
        <v>4</v>
      </c>
      <c r="D129" s="4">
        <v>0.25</v>
      </c>
    </row>
    <row r="130" spans="1:4" ht="15" customHeight="1">
      <c r="A130" s="3" t="s">
        <v>132</v>
      </c>
      <c r="B130" s="4">
        <v>6</v>
      </c>
      <c r="C130" s="4">
        <v>135</v>
      </c>
      <c r="D130" s="4">
        <v>4.4444400000000002E-2</v>
      </c>
    </row>
    <row r="131" spans="1:4" ht="15" customHeight="1">
      <c r="A131" s="3" t="s">
        <v>133</v>
      </c>
      <c r="B131" s="4">
        <v>17</v>
      </c>
      <c r="C131" s="4">
        <v>256</v>
      </c>
      <c r="D131" s="4">
        <v>6.6406300000000001E-2</v>
      </c>
    </row>
    <row r="132" spans="1:4" ht="15" customHeight="1">
      <c r="A132" s="3" t="s">
        <v>134</v>
      </c>
      <c r="B132" s="4">
        <v>22</v>
      </c>
      <c r="C132" s="4">
        <v>115</v>
      </c>
      <c r="D132" s="4">
        <v>0.19130430000000001</v>
      </c>
    </row>
    <row r="133" spans="1:4" ht="15" customHeight="1">
      <c r="A133" s="3" t="s">
        <v>135</v>
      </c>
      <c r="B133" s="4">
        <v>2</v>
      </c>
      <c r="C133" s="4">
        <v>9</v>
      </c>
      <c r="D133" s="4">
        <v>0.22222220000000001</v>
      </c>
    </row>
    <row r="134" spans="1:4" ht="15" customHeight="1">
      <c r="A134" s="3" t="s">
        <v>136</v>
      </c>
      <c r="B134" s="4">
        <v>1</v>
      </c>
      <c r="C134" s="4">
        <v>86</v>
      </c>
      <c r="D134" s="4">
        <v>1.16279E-2</v>
      </c>
    </row>
    <row r="135" spans="1:4" ht="15" customHeight="1">
      <c r="A135" s="3" t="s">
        <v>137</v>
      </c>
      <c r="B135" s="4">
        <v>8</v>
      </c>
      <c r="C135" s="4">
        <v>119</v>
      </c>
      <c r="D135" s="4">
        <v>6.7226900000000006E-2</v>
      </c>
    </row>
    <row r="136" spans="1:4" ht="15" customHeight="1">
      <c r="A136" s="3" t="s">
        <v>138</v>
      </c>
      <c r="B136" s="4">
        <v>13</v>
      </c>
      <c r="C136" s="4">
        <v>136</v>
      </c>
      <c r="D136" s="4">
        <v>9.5588199999999998E-2</v>
      </c>
    </row>
    <row r="137" spans="1:4" ht="15" customHeight="1">
      <c r="A137" s="3" t="s">
        <v>139</v>
      </c>
      <c r="B137" s="4">
        <v>5</v>
      </c>
      <c r="C137" s="4">
        <v>20</v>
      </c>
      <c r="D137" s="4">
        <v>0.25</v>
      </c>
    </row>
    <row r="138" spans="1:4" ht="15" customHeight="1">
      <c r="A138" s="3" t="s">
        <v>140</v>
      </c>
      <c r="B138" s="4">
        <v>0</v>
      </c>
      <c r="C138" s="4">
        <v>28</v>
      </c>
      <c r="D138" s="4">
        <v>0</v>
      </c>
    </row>
    <row r="139" spans="1:4" ht="15" customHeight="1">
      <c r="A139" s="3" t="s">
        <v>141</v>
      </c>
      <c r="B139" s="4">
        <v>5</v>
      </c>
      <c r="C139" s="4">
        <v>84</v>
      </c>
      <c r="D139" s="4">
        <v>5.9523800000000002E-2</v>
      </c>
    </row>
    <row r="140" spans="1:4" ht="15" customHeight="1">
      <c r="A140" s="3" t="s">
        <v>142</v>
      </c>
      <c r="B140" s="4">
        <v>7</v>
      </c>
      <c r="C140" s="4">
        <v>54</v>
      </c>
      <c r="D140" s="4">
        <v>0.12962960000000001</v>
      </c>
    </row>
    <row r="141" spans="1:4" ht="15" customHeight="1">
      <c r="A141" s="3" t="s">
        <v>143</v>
      </c>
      <c r="B141" s="4">
        <v>1</v>
      </c>
      <c r="C141" s="4">
        <v>6</v>
      </c>
      <c r="D141" s="4">
        <v>0.1666667</v>
      </c>
    </row>
    <row r="142" spans="1:4" ht="15" customHeight="1">
      <c r="A142" s="3" t="s">
        <v>144</v>
      </c>
      <c r="B142" s="4">
        <v>4</v>
      </c>
      <c r="C142" s="4">
        <v>153</v>
      </c>
      <c r="D142" s="4">
        <v>2.6143799999999998E-2</v>
      </c>
    </row>
    <row r="143" spans="1:4" ht="15" customHeight="1">
      <c r="A143" s="3" t="s">
        <v>145</v>
      </c>
      <c r="B143" s="4">
        <v>9</v>
      </c>
      <c r="C143" s="4">
        <v>165</v>
      </c>
      <c r="D143" s="4">
        <v>5.4545499999999997E-2</v>
      </c>
    </row>
    <row r="144" spans="1:4" ht="15" customHeight="1">
      <c r="A144" s="3" t="s">
        <v>146</v>
      </c>
      <c r="B144" s="4">
        <v>6</v>
      </c>
      <c r="C144" s="4">
        <v>80</v>
      </c>
      <c r="D144" s="4">
        <v>7.4999999999999997E-2</v>
      </c>
    </row>
    <row r="145" spans="1:4" ht="15" customHeight="1">
      <c r="A145" s="3" t="s">
        <v>147</v>
      </c>
      <c r="B145" s="4">
        <v>0</v>
      </c>
      <c r="C145" s="4">
        <v>8</v>
      </c>
      <c r="D145" s="4">
        <v>0</v>
      </c>
    </row>
    <row r="146" spans="1:4" ht="15" customHeight="1">
      <c r="A146" s="3" t="s">
        <v>148</v>
      </c>
      <c r="B146" s="4">
        <v>1</v>
      </c>
      <c r="C146" s="4">
        <v>45</v>
      </c>
      <c r="D146" s="4">
        <v>2.2222200000000001E-2</v>
      </c>
    </row>
    <row r="147" spans="1:4" ht="15" customHeight="1">
      <c r="A147" s="3" t="s">
        <v>149</v>
      </c>
      <c r="B147" s="4">
        <v>0</v>
      </c>
      <c r="C147" s="4">
        <v>5</v>
      </c>
      <c r="D147" s="4">
        <v>0</v>
      </c>
    </row>
    <row r="148" spans="1:4" ht="15" customHeight="1">
      <c r="A148" s="3" t="s">
        <v>150</v>
      </c>
      <c r="B148" s="4">
        <v>4</v>
      </c>
      <c r="C148" s="4">
        <v>34</v>
      </c>
      <c r="D148" s="4">
        <v>0.1176471</v>
      </c>
    </row>
    <row r="149" spans="1:4" ht="15" customHeight="1">
      <c r="A149" s="3" t="s">
        <v>151</v>
      </c>
      <c r="B149" s="4">
        <v>2</v>
      </c>
      <c r="C149" s="4">
        <v>25</v>
      </c>
      <c r="D149" s="4">
        <v>0.08</v>
      </c>
    </row>
    <row r="150" spans="1:4" ht="15" customHeight="1">
      <c r="A150" s="3" t="s">
        <v>152</v>
      </c>
      <c r="B150" s="4">
        <v>0</v>
      </c>
      <c r="C150" s="4">
        <v>8</v>
      </c>
      <c r="D150" s="4">
        <v>0</v>
      </c>
    </row>
    <row r="151" spans="1:4" ht="15" customHeight="1">
      <c r="A151" s="3" t="s">
        <v>153</v>
      </c>
      <c r="B151" s="4">
        <v>3</v>
      </c>
      <c r="C151" s="4">
        <v>130</v>
      </c>
      <c r="D151" s="4">
        <v>2.3076900000000001E-2</v>
      </c>
    </row>
    <row r="152" spans="1:4" ht="15" customHeight="1">
      <c r="A152" s="3" t="s">
        <v>154</v>
      </c>
      <c r="B152" s="4">
        <v>18</v>
      </c>
      <c r="C152" s="4">
        <v>220</v>
      </c>
      <c r="D152" s="4">
        <v>8.1818199999999994E-2</v>
      </c>
    </row>
    <row r="153" spans="1:4" ht="15" customHeight="1">
      <c r="A153" s="3" t="s">
        <v>155</v>
      </c>
      <c r="B153" s="4">
        <v>11</v>
      </c>
      <c r="C153" s="4">
        <v>106</v>
      </c>
      <c r="D153" s="4">
        <v>0.10377359999999999</v>
      </c>
    </row>
    <row r="154" spans="1:4" ht="15" customHeight="1">
      <c r="A154" s="3" t="s">
        <v>156</v>
      </c>
      <c r="B154" s="4">
        <v>5</v>
      </c>
      <c r="C154" s="4">
        <v>25</v>
      </c>
      <c r="D154" s="4">
        <v>0.2</v>
      </c>
    </row>
    <row r="155" spans="1:4" ht="15" customHeight="1">
      <c r="A155" s="3" t="s">
        <v>157</v>
      </c>
      <c r="B155" s="4">
        <v>5</v>
      </c>
      <c r="C155" s="4">
        <v>199</v>
      </c>
      <c r="D155" s="4">
        <v>2.5125600000000001E-2</v>
      </c>
    </row>
    <row r="156" spans="1:4" ht="15" customHeight="1">
      <c r="A156" s="3" t="s">
        <v>158</v>
      </c>
      <c r="B156" s="4">
        <v>20</v>
      </c>
      <c r="C156" s="4">
        <v>459</v>
      </c>
      <c r="D156" s="4">
        <v>4.3573000000000001E-2</v>
      </c>
    </row>
    <row r="157" spans="1:4" ht="15" customHeight="1">
      <c r="A157" s="3" t="s">
        <v>159</v>
      </c>
      <c r="B157" s="4">
        <v>11</v>
      </c>
      <c r="C157" s="4">
        <v>104</v>
      </c>
      <c r="D157" s="4">
        <v>0.10576919999999999</v>
      </c>
    </row>
    <row r="158" spans="1:4" ht="15" customHeight="1">
      <c r="A158" s="3" t="s">
        <v>160</v>
      </c>
      <c r="B158" s="4">
        <v>0</v>
      </c>
      <c r="C158" s="4">
        <v>3</v>
      </c>
      <c r="D158" s="4">
        <v>0</v>
      </c>
    </row>
    <row r="159" spans="1:4" ht="15" customHeight="1">
      <c r="A159" s="3" t="s">
        <v>161</v>
      </c>
      <c r="B159" s="4">
        <v>4</v>
      </c>
      <c r="C159" s="4">
        <v>323</v>
      </c>
      <c r="D159" s="4">
        <v>1.23839E-2</v>
      </c>
    </row>
    <row r="160" spans="1:4" ht="15" customHeight="1">
      <c r="A160" s="3" t="s">
        <v>162</v>
      </c>
      <c r="B160" s="4">
        <v>37</v>
      </c>
      <c r="C160" s="4">
        <v>770</v>
      </c>
      <c r="D160" s="4">
        <v>4.8051900000000002E-2</v>
      </c>
    </row>
    <row r="161" spans="1:4" ht="15" customHeight="1">
      <c r="A161" s="3" t="s">
        <v>163</v>
      </c>
      <c r="B161" s="4">
        <v>50</v>
      </c>
      <c r="C161" s="4">
        <v>368</v>
      </c>
      <c r="D161" s="4">
        <v>0.13586960000000001</v>
      </c>
    </row>
    <row r="162" spans="1:4" ht="15" customHeight="1">
      <c r="A162" s="3" t="s">
        <v>164</v>
      </c>
      <c r="B162" s="4">
        <v>10</v>
      </c>
      <c r="C162" s="4">
        <v>35</v>
      </c>
      <c r="D162" s="4">
        <v>0.28571429999999998</v>
      </c>
    </row>
    <row r="163" spans="1:4" ht="15" customHeight="1">
      <c r="A163" s="3" t="s">
        <v>165</v>
      </c>
      <c r="B163" s="4">
        <v>2</v>
      </c>
      <c r="C163" s="4">
        <v>81</v>
      </c>
      <c r="D163" s="4">
        <v>2.4691399999999999E-2</v>
      </c>
    </row>
    <row r="164" spans="1:4" ht="15" customHeight="1">
      <c r="A164" s="3" t="s">
        <v>166</v>
      </c>
      <c r="B164" s="4">
        <v>5</v>
      </c>
      <c r="C164" s="4">
        <v>76</v>
      </c>
      <c r="D164" s="4">
        <v>6.5789500000000001E-2</v>
      </c>
    </row>
    <row r="165" spans="1:4" ht="15" customHeight="1">
      <c r="A165" s="3" t="s">
        <v>167</v>
      </c>
      <c r="B165" s="4">
        <v>8</v>
      </c>
      <c r="C165" s="4">
        <v>45</v>
      </c>
      <c r="D165" s="4">
        <v>0.17777780000000001</v>
      </c>
    </row>
    <row r="166" spans="1:4" ht="15" customHeight="1">
      <c r="A166" s="3" t="s">
        <v>168</v>
      </c>
      <c r="B166" s="4">
        <v>2</v>
      </c>
      <c r="C166" s="4">
        <v>3</v>
      </c>
      <c r="D166" s="4">
        <v>0.66666669999999995</v>
      </c>
    </row>
    <row r="167" spans="1:4" ht="15" customHeight="1">
      <c r="A167" s="3" t="s">
        <v>169</v>
      </c>
      <c r="B167" s="4">
        <v>13</v>
      </c>
      <c r="C167" s="4">
        <v>287</v>
      </c>
      <c r="D167" s="4">
        <v>4.5296200000000002E-2</v>
      </c>
    </row>
    <row r="168" spans="1:4" ht="15" customHeight="1">
      <c r="A168" s="3" t="s">
        <v>170</v>
      </c>
      <c r="B168" s="4">
        <v>38</v>
      </c>
      <c r="C168" s="4">
        <v>436</v>
      </c>
      <c r="D168" s="4">
        <v>8.7155999999999997E-2</v>
      </c>
    </row>
    <row r="169" spans="1:4" ht="15" customHeight="1">
      <c r="A169" s="3" t="s">
        <v>171</v>
      </c>
      <c r="B169" s="4">
        <v>54</v>
      </c>
      <c r="C169" s="4">
        <v>341</v>
      </c>
      <c r="D169" s="4">
        <v>0.15835779999999999</v>
      </c>
    </row>
    <row r="170" spans="1:4" ht="15" customHeight="1">
      <c r="A170" s="3" t="s">
        <v>172</v>
      </c>
      <c r="B170" s="4">
        <v>11</v>
      </c>
      <c r="C170" s="4">
        <v>43</v>
      </c>
      <c r="D170" s="4">
        <v>0.25581399999999999</v>
      </c>
    </row>
    <row r="171" spans="1:4" ht="15" customHeight="1">
      <c r="A171" s="3" t="s">
        <v>173</v>
      </c>
      <c r="B171" s="4">
        <v>5</v>
      </c>
      <c r="C171" s="4">
        <v>149</v>
      </c>
      <c r="D171" s="4">
        <v>3.3556999999999997E-2</v>
      </c>
    </row>
    <row r="172" spans="1:4" ht="15" customHeight="1">
      <c r="A172" s="3" t="s">
        <v>174</v>
      </c>
      <c r="B172" s="4">
        <v>26</v>
      </c>
      <c r="C172" s="4">
        <v>416</v>
      </c>
      <c r="D172" s="4">
        <v>6.25E-2</v>
      </c>
    </row>
    <row r="173" spans="1:4" ht="15" customHeight="1">
      <c r="A173" s="3" t="s">
        <v>175</v>
      </c>
      <c r="B173" s="4">
        <v>20</v>
      </c>
      <c r="C173" s="4">
        <v>177</v>
      </c>
      <c r="D173" s="4">
        <v>0.11299439999999999</v>
      </c>
    </row>
    <row r="174" spans="1:4" ht="15" customHeight="1">
      <c r="A174" s="3" t="s">
        <v>176</v>
      </c>
      <c r="B174" s="4">
        <v>9</v>
      </c>
      <c r="C174" s="4">
        <v>47</v>
      </c>
      <c r="D174" s="4">
        <v>0.1914894</v>
      </c>
    </row>
    <row r="175" spans="1:4" ht="15" customHeight="1">
      <c r="A175" s="3" t="s">
        <v>177</v>
      </c>
      <c r="B175" s="4">
        <v>14</v>
      </c>
      <c r="C175" s="4">
        <v>239</v>
      </c>
      <c r="D175" s="4">
        <v>5.8577400000000002E-2</v>
      </c>
    </row>
    <row r="176" spans="1:4" ht="15" customHeight="1">
      <c r="A176" s="3" t="s">
        <v>178</v>
      </c>
      <c r="B176" s="4">
        <v>40</v>
      </c>
      <c r="C176" s="4">
        <v>643</v>
      </c>
      <c r="D176" s="4">
        <v>6.2208399999999997E-2</v>
      </c>
    </row>
    <row r="177" spans="1:4" ht="15" customHeight="1">
      <c r="A177" s="3" t="s">
        <v>179</v>
      </c>
      <c r="B177" s="4">
        <v>64</v>
      </c>
      <c r="C177" s="4">
        <v>418</v>
      </c>
      <c r="D177" s="4">
        <v>0.15311</v>
      </c>
    </row>
    <row r="178" spans="1:4" ht="15" customHeight="1">
      <c r="A178" s="3" t="s">
        <v>180</v>
      </c>
      <c r="B178" s="4">
        <v>31</v>
      </c>
      <c r="C178" s="4">
        <v>161</v>
      </c>
      <c r="D178" s="4">
        <v>0.19254660000000001</v>
      </c>
    </row>
    <row r="179" spans="1:4" ht="15" customHeight="1">
      <c r="A179" s="3" t="s">
        <v>181</v>
      </c>
      <c r="B179" s="4">
        <v>6</v>
      </c>
      <c r="C179" s="4">
        <v>34</v>
      </c>
      <c r="D179" s="4">
        <v>0.17647060000000001</v>
      </c>
    </row>
    <row r="180" spans="1:4" ht="15" customHeight="1">
      <c r="A180" s="3" t="s">
        <v>182</v>
      </c>
      <c r="B180" s="4">
        <v>53</v>
      </c>
      <c r="C180" s="4">
        <v>285</v>
      </c>
      <c r="D180" s="4">
        <v>0.18596489999999999</v>
      </c>
    </row>
    <row r="181" spans="1:4" ht="15" customHeight="1">
      <c r="A181" s="3" t="s">
        <v>183</v>
      </c>
      <c r="B181" s="4">
        <v>85</v>
      </c>
      <c r="C181" s="4">
        <v>357</v>
      </c>
      <c r="D181" s="4">
        <v>0.23809520000000001</v>
      </c>
    </row>
    <row r="182" spans="1:4" ht="15" customHeight="1">
      <c r="A182" s="3" t="s">
        <v>184</v>
      </c>
      <c r="B182" s="4">
        <v>4</v>
      </c>
      <c r="C182" s="4">
        <v>25</v>
      </c>
      <c r="D182" s="4">
        <v>0.16</v>
      </c>
    </row>
    <row r="183" spans="1:4" ht="15" customHeight="1">
      <c r="A183" s="3" t="s">
        <v>185</v>
      </c>
      <c r="B183" s="4">
        <v>12</v>
      </c>
      <c r="C183" s="4">
        <v>131</v>
      </c>
      <c r="D183" s="4">
        <v>9.1603100000000007E-2</v>
      </c>
    </row>
    <row r="184" spans="1:4" ht="15" customHeight="1">
      <c r="A184" s="3" t="s">
        <v>186</v>
      </c>
      <c r="B184" s="4">
        <v>29</v>
      </c>
      <c r="C184" s="4">
        <v>139</v>
      </c>
      <c r="D184" s="4">
        <v>0.20863309999999999</v>
      </c>
    </row>
    <row r="185" spans="1:4" ht="15" customHeight="1">
      <c r="A185" s="3" t="s">
        <v>187</v>
      </c>
      <c r="B185" s="4">
        <v>4</v>
      </c>
      <c r="C185" s="4">
        <v>46</v>
      </c>
      <c r="D185" s="4">
        <v>8.6956500000000006E-2</v>
      </c>
    </row>
    <row r="186" spans="1:4" ht="15" customHeight="1">
      <c r="A186" s="3" t="s">
        <v>188</v>
      </c>
      <c r="B186" s="4">
        <v>0</v>
      </c>
      <c r="C186" s="4">
        <v>8</v>
      </c>
      <c r="D186" s="4">
        <v>0</v>
      </c>
    </row>
    <row r="187" spans="1:4" ht="15" customHeight="1">
      <c r="A187" s="3" t="s">
        <v>189</v>
      </c>
      <c r="B187" s="4">
        <v>5</v>
      </c>
      <c r="C187" s="4">
        <v>30</v>
      </c>
      <c r="D187" s="4">
        <v>0.1666667</v>
      </c>
    </row>
    <row r="188" spans="1:4" ht="15" customHeight="1">
      <c r="A188" s="3" t="s">
        <v>190</v>
      </c>
      <c r="B188" s="4">
        <v>3</v>
      </c>
      <c r="C188" s="4">
        <v>12</v>
      </c>
      <c r="D188" s="4">
        <v>0.25</v>
      </c>
    </row>
    <row r="189" spans="1:4" ht="15" customHeight="1">
      <c r="A189" s="3" t="s">
        <v>191</v>
      </c>
      <c r="B189" s="4">
        <v>0</v>
      </c>
      <c r="C189" s="4">
        <v>2</v>
      </c>
      <c r="D189" s="4">
        <v>0</v>
      </c>
    </row>
    <row r="190" spans="1:4" ht="15" customHeight="1">
      <c r="A190" s="3" t="s">
        <v>192</v>
      </c>
      <c r="B190" s="4">
        <v>102</v>
      </c>
      <c r="C190" s="4">
        <v>734</v>
      </c>
      <c r="D190" s="4">
        <v>0.13896459999999999</v>
      </c>
    </row>
    <row r="191" spans="1:4" ht="15" customHeight="1">
      <c r="A191" s="3" t="s">
        <v>193</v>
      </c>
      <c r="B191" s="4">
        <v>881</v>
      </c>
      <c r="C191" s="4">
        <v>4273</v>
      </c>
      <c r="D191" s="4">
        <v>0.20617830000000001</v>
      </c>
    </row>
    <row r="192" spans="1:4" ht="15" customHeight="1">
      <c r="A192" s="3" t="s">
        <v>194</v>
      </c>
      <c r="B192" s="4">
        <v>366</v>
      </c>
      <c r="C192" s="4">
        <v>1478</v>
      </c>
      <c r="D192" s="4">
        <v>0.24763189999999999</v>
      </c>
    </row>
    <row r="193" spans="1:4" ht="15" customHeight="1">
      <c r="A193" s="3" t="s">
        <v>195</v>
      </c>
      <c r="B193" s="4">
        <v>24</v>
      </c>
      <c r="C193" s="4">
        <v>532</v>
      </c>
      <c r="D193" s="4">
        <v>4.5112800000000002E-2</v>
      </c>
    </row>
    <row r="194" spans="1:4" ht="15" customHeight="1">
      <c r="A194" s="3" t="s">
        <v>196</v>
      </c>
      <c r="B194" s="4">
        <v>106</v>
      </c>
      <c r="C194" s="4">
        <v>1400</v>
      </c>
      <c r="D194" s="4">
        <v>7.5714299999999998E-2</v>
      </c>
    </row>
    <row r="195" spans="1:4" ht="15" customHeight="1">
      <c r="A195" s="3" t="s">
        <v>197</v>
      </c>
      <c r="B195" s="4">
        <v>206</v>
      </c>
      <c r="C195" s="4">
        <v>1248</v>
      </c>
      <c r="D195" s="4">
        <v>0.16506409999999999</v>
      </c>
    </row>
    <row r="196" spans="1:4" ht="15" customHeight="1">
      <c r="A196" s="3" t="s">
        <v>198</v>
      </c>
      <c r="B196" s="4">
        <v>43</v>
      </c>
      <c r="C196" s="4">
        <v>187</v>
      </c>
      <c r="D196" s="4">
        <v>0.2299465</v>
      </c>
    </row>
    <row r="197" spans="1:4" ht="15" customHeight="1">
      <c r="A197" s="3" t="s">
        <v>199</v>
      </c>
      <c r="B197" s="4">
        <v>9</v>
      </c>
      <c r="C197" s="4">
        <v>266</v>
      </c>
      <c r="D197" s="4">
        <v>3.3834599999999999E-2</v>
      </c>
    </row>
    <row r="198" spans="1:4" ht="15" customHeight="1">
      <c r="A198" s="3" t="s">
        <v>200</v>
      </c>
      <c r="B198" s="4">
        <v>21</v>
      </c>
      <c r="C198" s="4">
        <v>276</v>
      </c>
      <c r="D198" s="4">
        <v>7.6087000000000002E-2</v>
      </c>
    </row>
    <row r="199" spans="1:4" ht="15" customHeight="1">
      <c r="A199" s="3" t="s">
        <v>201</v>
      </c>
      <c r="B199" s="4">
        <v>47</v>
      </c>
      <c r="C199" s="4">
        <v>324</v>
      </c>
      <c r="D199" s="4">
        <v>0.14506169999999999</v>
      </c>
    </row>
    <row r="200" spans="1:4" ht="15" customHeight="1">
      <c r="A200" s="3" t="s">
        <v>202</v>
      </c>
      <c r="B200" s="4">
        <v>6</v>
      </c>
      <c r="C200" s="4">
        <v>50</v>
      </c>
      <c r="D200" s="4">
        <v>0.12</v>
      </c>
    </row>
    <row r="201" spans="1:4" ht="15" customHeight="1">
      <c r="A201" s="3" t="s">
        <v>203</v>
      </c>
      <c r="B201" s="4">
        <v>5</v>
      </c>
      <c r="C201" s="4">
        <v>75</v>
      </c>
      <c r="D201" s="4">
        <v>6.6666699999999995E-2</v>
      </c>
    </row>
    <row r="202" spans="1:4" ht="15" customHeight="1">
      <c r="A202" s="3" t="s">
        <v>204</v>
      </c>
      <c r="B202" s="4">
        <v>78</v>
      </c>
      <c r="C202" s="4">
        <v>665</v>
      </c>
      <c r="D202" s="4">
        <v>0.1172932</v>
      </c>
    </row>
    <row r="203" spans="1:4" ht="15" customHeight="1">
      <c r="A203" s="3" t="s">
        <v>205</v>
      </c>
      <c r="B203" s="4">
        <v>282</v>
      </c>
      <c r="C203" s="4">
        <v>1496</v>
      </c>
      <c r="D203" s="4">
        <v>0.1885027</v>
      </c>
    </row>
    <row r="204" spans="1:4" ht="15" customHeight="1">
      <c r="A204" s="3" t="s">
        <v>206</v>
      </c>
      <c r="B204" s="4">
        <v>129</v>
      </c>
      <c r="C204" s="4">
        <v>550</v>
      </c>
      <c r="D204" s="4">
        <v>0.23454549999999999</v>
      </c>
    </row>
    <row r="205" spans="1:4" ht="15" customHeight="1">
      <c r="A205" s="3" t="s">
        <v>207</v>
      </c>
      <c r="B205" s="4">
        <v>9</v>
      </c>
      <c r="C205" s="4">
        <v>483</v>
      </c>
      <c r="D205" s="4">
        <v>1.8633500000000001E-2</v>
      </c>
    </row>
    <row r="206" spans="1:4" ht="15" customHeight="1">
      <c r="A206" s="3" t="s">
        <v>208</v>
      </c>
      <c r="B206" s="4">
        <v>21</v>
      </c>
      <c r="C206" s="4">
        <v>531</v>
      </c>
      <c r="D206" s="4">
        <v>3.9548E-2</v>
      </c>
    </row>
    <row r="207" spans="1:4" ht="15" customHeight="1">
      <c r="A207" s="3" t="s">
        <v>209</v>
      </c>
      <c r="B207" s="4">
        <v>24</v>
      </c>
      <c r="C207" s="4">
        <v>228</v>
      </c>
      <c r="D207" s="4">
        <v>0.1052632</v>
      </c>
    </row>
    <row r="208" spans="1:4" ht="15" customHeight="1">
      <c r="A208" s="3" t="s">
        <v>210</v>
      </c>
      <c r="B208" s="4">
        <v>5</v>
      </c>
      <c r="C208" s="4">
        <v>39</v>
      </c>
      <c r="D208" s="4">
        <v>0.12820509999999999</v>
      </c>
    </row>
    <row r="209" spans="1:4" ht="15" customHeight="1">
      <c r="A209" s="3" t="s">
        <v>211</v>
      </c>
      <c r="B209" s="4">
        <v>47</v>
      </c>
      <c r="C209" s="4">
        <v>1074</v>
      </c>
      <c r="D209" s="4">
        <v>4.3761599999999998E-2</v>
      </c>
    </row>
    <row r="210" spans="1:4" ht="15" customHeight="1">
      <c r="A210" s="3" t="s">
        <v>212</v>
      </c>
      <c r="B210" s="4">
        <v>421</v>
      </c>
      <c r="C210" s="4">
        <v>4975</v>
      </c>
      <c r="D210" s="4">
        <v>8.4623100000000007E-2</v>
      </c>
    </row>
    <row r="211" spans="1:4" ht="15" customHeight="1">
      <c r="A211" s="3" t="s">
        <v>213</v>
      </c>
      <c r="B211" s="4">
        <v>845</v>
      </c>
      <c r="C211" s="4">
        <v>5274</v>
      </c>
      <c r="D211" s="4">
        <v>0.1602199</v>
      </c>
    </row>
    <row r="212" spans="1:4" ht="15" customHeight="1">
      <c r="A212" s="3" t="s">
        <v>214</v>
      </c>
      <c r="B212" s="4">
        <v>150</v>
      </c>
      <c r="C212" s="4">
        <v>656</v>
      </c>
      <c r="D212" s="4">
        <v>0.22865849999999999</v>
      </c>
    </row>
    <row r="213" spans="1:4" ht="15" customHeight="1">
      <c r="A213" s="3" t="s">
        <v>215</v>
      </c>
      <c r="B213" s="4">
        <v>63</v>
      </c>
      <c r="C213" s="4">
        <v>623</v>
      </c>
      <c r="D213" s="4">
        <v>0.10112359999999999</v>
      </c>
    </row>
    <row r="214" spans="1:4" ht="15" customHeight="1">
      <c r="A214" s="3" t="s">
        <v>216</v>
      </c>
      <c r="B214" s="4">
        <v>647</v>
      </c>
      <c r="C214" s="4">
        <v>3952</v>
      </c>
      <c r="D214" s="4">
        <v>0.16371459999999999</v>
      </c>
    </row>
    <row r="215" spans="1:4" ht="15" customHeight="1">
      <c r="A215" s="3" t="s">
        <v>217</v>
      </c>
      <c r="B215" s="4">
        <v>1080</v>
      </c>
      <c r="C215" s="4">
        <v>5469</v>
      </c>
      <c r="D215" s="4">
        <v>0.19747670000000001</v>
      </c>
    </row>
    <row r="216" spans="1:4" ht="15" customHeight="1">
      <c r="A216" s="3" t="s">
        <v>218</v>
      </c>
      <c r="B216" s="4">
        <v>297</v>
      </c>
      <c r="C216" s="4">
        <v>1159</v>
      </c>
      <c r="D216" s="4">
        <v>0.25625540000000002</v>
      </c>
    </row>
    <row r="217" spans="1:4" ht="15" customHeight="1">
      <c r="A217" s="3" t="s">
        <v>219</v>
      </c>
      <c r="B217" s="4">
        <v>44</v>
      </c>
      <c r="C217" s="4">
        <v>1166</v>
      </c>
      <c r="D217" s="4">
        <v>3.77358E-2</v>
      </c>
    </row>
    <row r="218" spans="1:4" ht="15" customHeight="1">
      <c r="A218" s="3" t="s">
        <v>220</v>
      </c>
      <c r="B218" s="4">
        <v>127</v>
      </c>
      <c r="C218" s="4">
        <v>1658</v>
      </c>
      <c r="D218" s="4">
        <v>7.6598299999999994E-2</v>
      </c>
    </row>
    <row r="219" spans="1:4" ht="15" customHeight="1">
      <c r="A219" s="3" t="s">
        <v>221</v>
      </c>
      <c r="B219" s="4">
        <v>73</v>
      </c>
      <c r="C219" s="4">
        <v>620</v>
      </c>
      <c r="D219" s="4">
        <v>0.1177419</v>
      </c>
    </row>
    <row r="220" spans="1:4" ht="15" customHeight="1">
      <c r="A220" s="3" t="s">
        <v>222</v>
      </c>
      <c r="B220" s="4">
        <v>9</v>
      </c>
      <c r="C220" s="4">
        <v>100</v>
      </c>
      <c r="D220" s="4">
        <v>0.09</v>
      </c>
    </row>
    <row r="221" spans="1:4" ht="15" customHeight="1">
      <c r="A221" s="3" t="s">
        <v>223</v>
      </c>
      <c r="B221" s="4">
        <v>0</v>
      </c>
      <c r="C221" s="4">
        <v>35</v>
      </c>
      <c r="D221" s="4">
        <v>0</v>
      </c>
    </row>
    <row r="222" spans="1:4" ht="15" customHeight="1">
      <c r="A222" s="3" t="s">
        <v>224</v>
      </c>
      <c r="B222" s="4">
        <v>24</v>
      </c>
      <c r="C222" s="4">
        <v>198</v>
      </c>
      <c r="D222" s="4">
        <v>0.1212121</v>
      </c>
    </row>
    <row r="223" spans="1:4" ht="15" customHeight="1">
      <c r="A223" s="3" t="s">
        <v>225</v>
      </c>
      <c r="B223" s="4">
        <v>59</v>
      </c>
      <c r="C223" s="4">
        <v>316</v>
      </c>
      <c r="D223" s="4">
        <v>0.18670890000000001</v>
      </c>
    </row>
    <row r="224" spans="1:4" ht="15" customHeight="1">
      <c r="A224" s="3" t="s">
        <v>226</v>
      </c>
      <c r="B224" s="4">
        <v>18</v>
      </c>
      <c r="C224" s="4">
        <v>63</v>
      </c>
      <c r="D224" s="4">
        <v>0.28571429999999998</v>
      </c>
    </row>
    <row r="225" spans="1:4" ht="15" customHeight="1">
      <c r="A225" s="3" t="s">
        <v>227</v>
      </c>
      <c r="B225" s="4">
        <v>25</v>
      </c>
      <c r="C225" s="4">
        <v>204</v>
      </c>
      <c r="D225" s="4">
        <v>0.12254900000000001</v>
      </c>
    </row>
    <row r="226" spans="1:4" ht="15" customHeight="1">
      <c r="A226" s="3" t="s">
        <v>228</v>
      </c>
      <c r="B226" s="4">
        <v>89</v>
      </c>
      <c r="C226" s="4">
        <v>621</v>
      </c>
      <c r="D226" s="4">
        <v>0.14331720000000001</v>
      </c>
    </row>
    <row r="227" spans="1:4" ht="15" customHeight="1">
      <c r="A227" s="3" t="s">
        <v>229</v>
      </c>
      <c r="B227" s="4">
        <v>184</v>
      </c>
      <c r="C227" s="4">
        <v>839</v>
      </c>
      <c r="D227" s="4">
        <v>0.2193087</v>
      </c>
    </row>
    <row r="228" spans="1:4" ht="15" customHeight="1">
      <c r="A228" s="3" t="s">
        <v>230</v>
      </c>
      <c r="B228" s="4">
        <v>53</v>
      </c>
      <c r="C228" s="4">
        <v>212</v>
      </c>
      <c r="D228" s="4">
        <v>0.25</v>
      </c>
    </row>
    <row r="229" spans="1:4" ht="15" customHeight="1">
      <c r="A229" s="3" t="s">
        <v>231</v>
      </c>
      <c r="B229" s="4">
        <v>8</v>
      </c>
      <c r="C229" s="4">
        <v>140</v>
      </c>
      <c r="D229" s="4">
        <v>5.7142900000000003E-2</v>
      </c>
    </row>
    <row r="230" spans="1:4" ht="15" customHeight="1">
      <c r="A230" s="3" t="s">
        <v>232</v>
      </c>
      <c r="B230" s="4">
        <v>32</v>
      </c>
      <c r="C230" s="4">
        <v>235</v>
      </c>
      <c r="D230" s="4">
        <v>0.13617019999999999</v>
      </c>
    </row>
    <row r="231" spans="1:4" ht="15" customHeight="1">
      <c r="A231" s="3" t="s">
        <v>233</v>
      </c>
      <c r="B231" s="4">
        <v>32</v>
      </c>
      <c r="C231" s="4">
        <v>199</v>
      </c>
      <c r="D231" s="4">
        <v>0.160804</v>
      </c>
    </row>
    <row r="232" spans="1:4" ht="15" customHeight="1">
      <c r="A232" s="3" t="s">
        <v>234</v>
      </c>
      <c r="B232" s="4">
        <v>6</v>
      </c>
      <c r="C232" s="4">
        <v>16</v>
      </c>
      <c r="D232" s="4">
        <v>0.375</v>
      </c>
    </row>
    <row r="233" spans="1:4" ht="15" customHeight="1">
      <c r="A233" s="3" t="s">
        <v>235</v>
      </c>
      <c r="B233" s="4">
        <v>8</v>
      </c>
      <c r="C233" s="4">
        <v>157</v>
      </c>
      <c r="D233" s="4">
        <v>5.0955399999999998E-2</v>
      </c>
    </row>
    <row r="234" spans="1:4" ht="15" customHeight="1">
      <c r="A234" s="3" t="s">
        <v>236</v>
      </c>
      <c r="B234" s="4">
        <v>56</v>
      </c>
      <c r="C234" s="4">
        <v>639</v>
      </c>
      <c r="D234" s="4">
        <v>8.7636900000000004E-2</v>
      </c>
    </row>
    <row r="235" spans="1:4" ht="15" customHeight="1">
      <c r="A235" s="3" t="s">
        <v>237</v>
      </c>
      <c r="B235" s="4">
        <v>67</v>
      </c>
      <c r="C235" s="4">
        <v>476</v>
      </c>
      <c r="D235" s="4">
        <v>0.1407563</v>
      </c>
    </row>
    <row r="236" spans="1:4" ht="15" customHeight="1">
      <c r="A236" s="3" t="s">
        <v>238</v>
      </c>
      <c r="B236" s="4">
        <v>9</v>
      </c>
      <c r="C236" s="4">
        <v>47</v>
      </c>
      <c r="D236" s="4">
        <v>0.1914894</v>
      </c>
    </row>
    <row r="237" spans="1:4" ht="15" customHeight="1">
      <c r="A237" s="3" t="s">
        <v>239</v>
      </c>
      <c r="B237" s="4">
        <v>0</v>
      </c>
      <c r="C237" s="4">
        <v>11</v>
      </c>
      <c r="D237" s="4">
        <v>0</v>
      </c>
    </row>
    <row r="238" spans="1:4" ht="15" customHeight="1">
      <c r="A238" s="3" t="s">
        <v>240</v>
      </c>
      <c r="B238" s="4">
        <v>7</v>
      </c>
      <c r="C238" s="4">
        <v>162</v>
      </c>
      <c r="D238" s="4">
        <v>4.3209900000000002E-2</v>
      </c>
    </row>
    <row r="239" spans="1:4" ht="15" customHeight="1">
      <c r="A239" s="3" t="s">
        <v>241</v>
      </c>
      <c r="B239" s="4">
        <v>43</v>
      </c>
      <c r="C239" s="4">
        <v>394</v>
      </c>
      <c r="D239" s="4">
        <v>0.1091371</v>
      </c>
    </row>
    <row r="240" spans="1:4" ht="15" customHeight="1">
      <c r="A240" s="3" t="s">
        <v>242</v>
      </c>
      <c r="B240" s="4">
        <v>25</v>
      </c>
      <c r="C240" s="4">
        <v>113</v>
      </c>
      <c r="D240" s="4">
        <v>0.22123889999999999</v>
      </c>
    </row>
    <row r="241" spans="1:4" ht="15" customHeight="1">
      <c r="A241" s="3" t="s">
        <v>243</v>
      </c>
      <c r="B241" s="4">
        <v>16</v>
      </c>
      <c r="C241" s="4">
        <v>170</v>
      </c>
      <c r="D241" s="4">
        <v>9.4117599999999996E-2</v>
      </c>
    </row>
    <row r="242" spans="1:4" ht="15" customHeight="1">
      <c r="A242" s="3" t="s">
        <v>244</v>
      </c>
      <c r="B242" s="4">
        <v>49</v>
      </c>
      <c r="C242" s="4">
        <v>254</v>
      </c>
      <c r="D242" s="4">
        <v>0.19291340000000001</v>
      </c>
    </row>
    <row r="243" spans="1:4" ht="15" customHeight="1">
      <c r="A243" s="3" t="s">
        <v>245</v>
      </c>
      <c r="B243" s="4">
        <v>18</v>
      </c>
      <c r="C243" s="4">
        <v>99</v>
      </c>
      <c r="D243" s="4">
        <v>0.18181820000000001</v>
      </c>
    </row>
    <row r="244" spans="1:4" ht="15" customHeight="1">
      <c r="A244" s="3" t="s">
        <v>246</v>
      </c>
      <c r="B244" s="4">
        <v>7</v>
      </c>
      <c r="C244" s="4">
        <v>23</v>
      </c>
      <c r="D244" s="4">
        <v>0.3043478</v>
      </c>
    </row>
    <row r="245" spans="1:4" ht="15" customHeight="1">
      <c r="A245" s="3" t="s">
        <v>247</v>
      </c>
      <c r="B245" s="4">
        <v>3</v>
      </c>
      <c r="C245" s="4">
        <v>12</v>
      </c>
      <c r="D245" s="4">
        <v>0.25</v>
      </c>
    </row>
    <row r="246" spans="1:4" ht="15" customHeight="1">
      <c r="A246" s="3" t="s">
        <v>248</v>
      </c>
      <c r="B246" s="4">
        <v>8</v>
      </c>
      <c r="C246" s="4">
        <v>59</v>
      </c>
      <c r="D246" s="4">
        <v>0.1355932</v>
      </c>
    </row>
    <row r="247" spans="1:4" ht="15" customHeight="1">
      <c r="A247" s="3" t="s">
        <v>249</v>
      </c>
      <c r="B247" s="4">
        <v>5</v>
      </c>
      <c r="C247" s="4">
        <v>26</v>
      </c>
      <c r="D247" s="4">
        <v>0.1923077</v>
      </c>
    </row>
    <row r="248" spans="1:4" ht="15" customHeight="1">
      <c r="A248" s="3" t="s">
        <v>250</v>
      </c>
      <c r="B248" s="4">
        <v>2</v>
      </c>
      <c r="C248" s="4">
        <v>20</v>
      </c>
      <c r="D248" s="4">
        <v>0.1</v>
      </c>
    </row>
    <row r="249" spans="1:4" ht="15" customHeight="1">
      <c r="A249" s="3" t="s">
        <v>251</v>
      </c>
      <c r="B249" s="4">
        <v>19</v>
      </c>
      <c r="C249" s="4">
        <v>244</v>
      </c>
      <c r="D249" s="4">
        <v>7.7868900000000005E-2</v>
      </c>
    </row>
    <row r="250" spans="1:4" ht="15" customHeight="1">
      <c r="A250" s="3" t="s">
        <v>252</v>
      </c>
      <c r="B250" s="4">
        <v>57</v>
      </c>
      <c r="C250" s="4">
        <v>463</v>
      </c>
      <c r="D250" s="4">
        <v>0.1231102</v>
      </c>
    </row>
    <row r="251" spans="1:4" ht="15" customHeight="1">
      <c r="A251" s="3" t="s">
        <v>253</v>
      </c>
      <c r="B251" s="4">
        <v>18</v>
      </c>
      <c r="C251" s="4">
        <v>64</v>
      </c>
      <c r="D251" s="4">
        <v>0.28125</v>
      </c>
    </row>
    <row r="252" spans="1:4" ht="15" customHeight="1">
      <c r="A252" s="3" t="s">
        <v>254</v>
      </c>
      <c r="B252" s="4">
        <v>18</v>
      </c>
      <c r="C252" s="4">
        <v>232</v>
      </c>
      <c r="D252" s="4">
        <v>7.7586199999999994E-2</v>
      </c>
    </row>
    <row r="253" spans="1:4" ht="15" customHeight="1">
      <c r="A253" s="3" t="s">
        <v>255</v>
      </c>
      <c r="B253" s="4">
        <v>52</v>
      </c>
      <c r="C253" s="4">
        <v>392</v>
      </c>
      <c r="D253" s="4">
        <v>0.1326531</v>
      </c>
    </row>
    <row r="254" spans="1:4" ht="15" customHeight="1">
      <c r="A254" s="3" t="s">
        <v>256</v>
      </c>
      <c r="B254" s="4">
        <v>14</v>
      </c>
      <c r="C254" s="4">
        <v>78</v>
      </c>
      <c r="D254" s="4">
        <v>0.17948720000000001</v>
      </c>
    </row>
    <row r="255" spans="1:4" ht="15" customHeight="1">
      <c r="A255" s="3" t="s">
        <v>257</v>
      </c>
      <c r="B255" s="4">
        <v>2</v>
      </c>
      <c r="C255" s="4">
        <v>38</v>
      </c>
      <c r="D255" s="4">
        <v>5.2631600000000001E-2</v>
      </c>
    </row>
    <row r="256" spans="1:4" ht="15" customHeight="1">
      <c r="A256" s="3" t="s">
        <v>258</v>
      </c>
      <c r="B256" s="4">
        <v>32</v>
      </c>
      <c r="C256" s="4">
        <v>435</v>
      </c>
      <c r="D256" s="4">
        <v>7.3563199999999995E-2</v>
      </c>
    </row>
    <row r="257" spans="1:4" ht="15" customHeight="1">
      <c r="A257" s="3" t="s">
        <v>259</v>
      </c>
      <c r="B257" s="4">
        <v>80</v>
      </c>
      <c r="C257" s="4">
        <v>920</v>
      </c>
      <c r="D257" s="4">
        <v>8.6956500000000006E-2</v>
      </c>
    </row>
    <row r="258" spans="1:4" ht="15" customHeight="1">
      <c r="A258" s="3" t="s">
        <v>260</v>
      </c>
      <c r="B258" s="4">
        <v>14</v>
      </c>
      <c r="C258" s="4">
        <v>65</v>
      </c>
      <c r="D258" s="4">
        <v>0.21538460000000001</v>
      </c>
    </row>
    <row r="259" spans="1:4" ht="15" customHeight="1">
      <c r="A259" s="3" t="s">
        <v>261</v>
      </c>
      <c r="B259" s="4">
        <v>3</v>
      </c>
      <c r="C259" s="4">
        <v>42</v>
      </c>
      <c r="D259" s="4">
        <v>7.1428599999999995E-2</v>
      </c>
    </row>
    <row r="260" spans="1:4" ht="15" customHeight="1">
      <c r="A260" s="3" t="s">
        <v>262</v>
      </c>
      <c r="B260" s="4">
        <v>12</v>
      </c>
      <c r="C260" s="4">
        <v>109</v>
      </c>
      <c r="D260" s="4">
        <v>0.1100917</v>
      </c>
    </row>
    <row r="261" spans="1:4" ht="15" customHeight="1">
      <c r="A261" s="3" t="s">
        <v>263</v>
      </c>
      <c r="B261" s="4">
        <v>16</v>
      </c>
      <c r="C261" s="4">
        <v>87</v>
      </c>
      <c r="D261" s="4">
        <v>0.18390799999999999</v>
      </c>
    </row>
    <row r="262" spans="1:4" ht="15" customHeight="1">
      <c r="A262" s="3" t="s">
        <v>264</v>
      </c>
      <c r="B262" s="4">
        <v>8</v>
      </c>
      <c r="C262" s="4">
        <v>34</v>
      </c>
      <c r="D262" s="4">
        <v>0.23529410000000001</v>
      </c>
    </row>
    <row r="263" spans="1:4" ht="15" customHeight="1">
      <c r="A263" s="3" t="s">
        <v>265</v>
      </c>
      <c r="B263" s="4">
        <v>3</v>
      </c>
      <c r="C263" s="4">
        <v>33</v>
      </c>
      <c r="D263" s="4">
        <v>9.0909100000000007E-2</v>
      </c>
    </row>
    <row r="264" spans="1:4" ht="15" customHeight="1">
      <c r="A264" s="3" t="s">
        <v>266</v>
      </c>
      <c r="B264" s="4">
        <v>23</v>
      </c>
      <c r="C264" s="4">
        <v>167</v>
      </c>
      <c r="D264" s="4">
        <v>0.1377246</v>
      </c>
    </row>
    <row r="265" spans="1:4" ht="15" customHeight="1">
      <c r="A265" s="3" t="s">
        <v>267</v>
      </c>
      <c r="B265" s="4">
        <v>39</v>
      </c>
      <c r="C265" s="4">
        <v>190</v>
      </c>
      <c r="D265" s="4">
        <v>0.20526320000000001</v>
      </c>
    </row>
    <row r="266" spans="1:4" ht="15" customHeight="1">
      <c r="A266" s="3" t="s">
        <v>268</v>
      </c>
      <c r="B266" s="4">
        <v>16</v>
      </c>
      <c r="C266" s="4">
        <v>65</v>
      </c>
      <c r="D266" s="4">
        <v>0.24615380000000001</v>
      </c>
    </row>
    <row r="267" spans="1:4" ht="15" customHeight="1">
      <c r="A267" s="3" t="s">
        <v>269</v>
      </c>
      <c r="B267" s="4">
        <v>2</v>
      </c>
      <c r="C267" s="4">
        <v>15</v>
      </c>
      <c r="D267" s="4">
        <v>0.13333329999999999</v>
      </c>
    </row>
    <row r="268" spans="1:4" ht="15" customHeight="1">
      <c r="A268" s="3" t="s">
        <v>270</v>
      </c>
      <c r="B268" s="4">
        <v>10</v>
      </c>
      <c r="C268" s="4">
        <v>34</v>
      </c>
      <c r="D268" s="4">
        <v>0.29411759999999998</v>
      </c>
    </row>
    <row r="269" spans="1:4" ht="15" customHeight="1">
      <c r="A269" s="3" t="s">
        <v>271</v>
      </c>
      <c r="B269" s="4">
        <v>2</v>
      </c>
      <c r="C269" s="4">
        <v>10</v>
      </c>
      <c r="D269" s="4">
        <v>0.2</v>
      </c>
    </row>
    <row r="270" spans="1:4" ht="15" customHeight="1">
      <c r="A270" s="3" t="s">
        <v>272</v>
      </c>
      <c r="B270" s="4">
        <v>11</v>
      </c>
      <c r="C270" s="4">
        <v>225</v>
      </c>
      <c r="D270" s="4">
        <v>4.8888899999999999E-2</v>
      </c>
    </row>
    <row r="271" spans="1:4" ht="15" customHeight="1">
      <c r="A271" s="3" t="s">
        <v>273</v>
      </c>
      <c r="B271" s="4">
        <v>35</v>
      </c>
      <c r="C271" s="4">
        <v>486</v>
      </c>
      <c r="D271" s="4">
        <v>7.2016499999999997E-2</v>
      </c>
    </row>
    <row r="272" spans="1:4" ht="15" customHeight="1">
      <c r="A272" s="3" t="s">
        <v>274</v>
      </c>
      <c r="B272" s="4">
        <v>48</v>
      </c>
      <c r="C272" s="4">
        <v>368</v>
      </c>
      <c r="D272" s="4">
        <v>0.13043479999999999</v>
      </c>
    </row>
    <row r="273" spans="1:4" ht="15" customHeight="1">
      <c r="A273" s="3" t="s">
        <v>275</v>
      </c>
      <c r="B273" s="4">
        <v>11</v>
      </c>
      <c r="C273" s="4">
        <v>61</v>
      </c>
      <c r="D273" s="4">
        <v>0.18032790000000001</v>
      </c>
    </row>
    <row r="274" spans="1:4" ht="15" customHeight="1">
      <c r="A274" s="3" t="s">
        <v>276</v>
      </c>
      <c r="B274" s="4">
        <v>17</v>
      </c>
      <c r="C274" s="4">
        <v>792</v>
      </c>
      <c r="D274" s="4">
        <v>2.14646E-2</v>
      </c>
    </row>
    <row r="275" spans="1:4" ht="15" customHeight="1">
      <c r="A275" s="3" t="s">
        <v>277</v>
      </c>
      <c r="B275" s="4">
        <v>99</v>
      </c>
      <c r="C275" s="4">
        <v>1682</v>
      </c>
      <c r="D275" s="4">
        <v>5.8858500000000001E-2</v>
      </c>
    </row>
    <row r="276" spans="1:4" ht="15" customHeight="1">
      <c r="A276" s="3" t="s">
        <v>278</v>
      </c>
      <c r="B276" s="4">
        <v>108</v>
      </c>
      <c r="C276" s="4">
        <v>763</v>
      </c>
      <c r="D276" s="4">
        <v>0.14154649999999999</v>
      </c>
    </row>
    <row r="277" spans="1:4" ht="15" customHeight="1">
      <c r="A277" s="3" t="s">
        <v>279</v>
      </c>
      <c r="B277" s="4">
        <v>47</v>
      </c>
      <c r="C277" s="4">
        <v>280</v>
      </c>
      <c r="D277" s="4">
        <v>0.16785710000000001</v>
      </c>
    </row>
    <row r="278" spans="1:4" ht="15" customHeight="1">
      <c r="A278" s="3" t="s">
        <v>280</v>
      </c>
      <c r="B278" s="4">
        <v>10</v>
      </c>
      <c r="C278" s="4">
        <v>223</v>
      </c>
      <c r="D278" s="4">
        <v>4.4843000000000001E-2</v>
      </c>
    </row>
    <row r="279" spans="1:4" ht="15" customHeight="1">
      <c r="A279" s="3" t="s">
        <v>281</v>
      </c>
      <c r="B279" s="4">
        <v>37</v>
      </c>
      <c r="C279" s="4">
        <v>576</v>
      </c>
      <c r="D279" s="4">
        <v>6.4236100000000004E-2</v>
      </c>
    </row>
    <row r="280" spans="1:4" ht="15" customHeight="1">
      <c r="A280" s="3" t="s">
        <v>282</v>
      </c>
      <c r="B280" s="4">
        <v>89</v>
      </c>
      <c r="C280" s="4">
        <v>662</v>
      </c>
      <c r="D280" s="4">
        <v>0.13444110000000001</v>
      </c>
    </row>
    <row r="281" spans="1:4" ht="15" customHeight="1">
      <c r="A281" s="3" t="s">
        <v>283</v>
      </c>
      <c r="B281" s="4">
        <v>83</v>
      </c>
      <c r="C281" s="4">
        <v>592</v>
      </c>
      <c r="D281" s="4">
        <v>0.14020270000000001</v>
      </c>
    </row>
    <row r="282" spans="1:4" ht="15" customHeight="1">
      <c r="A282" s="3" t="s">
        <v>284</v>
      </c>
      <c r="B282" s="4">
        <v>1</v>
      </c>
      <c r="C282" s="4">
        <v>15</v>
      </c>
      <c r="D282" s="4">
        <v>6.6666699999999995E-2</v>
      </c>
    </row>
    <row r="283" spans="1:4" ht="15" customHeight="1">
      <c r="A283" s="3" t="s">
        <v>285</v>
      </c>
      <c r="B283" s="4">
        <v>3</v>
      </c>
      <c r="C283" s="4">
        <v>41</v>
      </c>
      <c r="D283" s="4">
        <v>7.3170700000000005E-2</v>
      </c>
    </row>
    <row r="284" spans="1:4" ht="15" customHeight="1">
      <c r="A284" s="3" t="s">
        <v>286</v>
      </c>
      <c r="B284" s="4">
        <v>23</v>
      </c>
      <c r="C284" s="4">
        <v>121</v>
      </c>
      <c r="D284" s="4">
        <v>0.19008259999999999</v>
      </c>
    </row>
    <row r="285" spans="1:4" ht="15" customHeight="1">
      <c r="A285" s="3" t="s">
        <v>287</v>
      </c>
      <c r="B285" s="4">
        <v>4</v>
      </c>
      <c r="C285" s="4">
        <v>21</v>
      </c>
      <c r="D285" s="4">
        <v>0.19047620000000001</v>
      </c>
    </row>
    <row r="286" spans="1:4" ht="15" customHeight="1">
      <c r="A286" s="3" t="s">
        <v>288</v>
      </c>
      <c r="B286" s="4">
        <v>0</v>
      </c>
      <c r="C286" s="4">
        <v>16</v>
      </c>
      <c r="D286" s="4">
        <v>0</v>
      </c>
    </row>
    <row r="287" spans="1:4" ht="15" customHeight="1">
      <c r="A287" s="3" t="s">
        <v>289</v>
      </c>
      <c r="B287" s="4">
        <v>3</v>
      </c>
      <c r="C287" s="4">
        <v>22</v>
      </c>
      <c r="D287" s="4">
        <v>0.1363636</v>
      </c>
    </row>
    <row r="288" spans="1:4" ht="15" customHeight="1">
      <c r="A288" s="3" t="s">
        <v>290</v>
      </c>
      <c r="B288" s="4">
        <v>2</v>
      </c>
      <c r="C288" s="4">
        <v>18</v>
      </c>
      <c r="D288" s="4">
        <v>0.1111111</v>
      </c>
    </row>
    <row r="289" spans="1:4" ht="15" customHeight="1">
      <c r="A289" s="3" t="s">
        <v>291</v>
      </c>
      <c r="B289" s="4">
        <v>1</v>
      </c>
      <c r="C289" s="4">
        <v>9</v>
      </c>
      <c r="D289" s="4">
        <v>0.1111111</v>
      </c>
    </row>
    <row r="290" spans="1:4" ht="15" customHeight="1">
      <c r="A290" s="3" t="s">
        <v>292</v>
      </c>
      <c r="B290" s="4">
        <v>4</v>
      </c>
      <c r="C290" s="4">
        <v>21</v>
      </c>
      <c r="D290" s="4">
        <v>0.19047620000000001</v>
      </c>
    </row>
    <row r="291" spans="1:4" ht="15" customHeight="1">
      <c r="A291" s="3" t="s">
        <v>293</v>
      </c>
      <c r="B291" s="4">
        <v>9</v>
      </c>
      <c r="C291" s="4">
        <v>99</v>
      </c>
      <c r="D291" s="4">
        <v>9.0909100000000007E-2</v>
      </c>
    </row>
    <row r="292" spans="1:4" ht="15" customHeight="1">
      <c r="A292" s="3" t="s">
        <v>294</v>
      </c>
      <c r="B292" s="4">
        <v>44</v>
      </c>
      <c r="C292" s="4">
        <v>235</v>
      </c>
      <c r="D292" s="4">
        <v>0.18723400000000001</v>
      </c>
    </row>
    <row r="293" spans="1:4" ht="15" customHeight="1">
      <c r="A293" s="3" t="s">
        <v>295</v>
      </c>
      <c r="B293" s="4">
        <v>16</v>
      </c>
      <c r="C293" s="4">
        <v>84</v>
      </c>
      <c r="D293" s="4">
        <v>0.19047620000000001</v>
      </c>
    </row>
    <row r="294" spans="1:4" ht="15" customHeight="1">
      <c r="A294" s="3" t="s">
        <v>296</v>
      </c>
      <c r="B294" s="4">
        <v>44</v>
      </c>
      <c r="C294" s="4">
        <v>384</v>
      </c>
      <c r="D294" s="4">
        <v>0.1145833</v>
      </c>
    </row>
    <row r="295" spans="1:4" ht="15" customHeight="1">
      <c r="A295" s="3" t="s">
        <v>297</v>
      </c>
      <c r="B295" s="4">
        <v>159</v>
      </c>
      <c r="C295" s="4">
        <v>1017</v>
      </c>
      <c r="D295" s="4">
        <v>0.15634219999999999</v>
      </c>
    </row>
    <row r="296" spans="1:4" ht="15" customHeight="1">
      <c r="A296" s="3" t="s">
        <v>298</v>
      </c>
      <c r="B296" s="4">
        <v>213</v>
      </c>
      <c r="C296" s="4">
        <v>758</v>
      </c>
      <c r="D296" s="4">
        <v>0.28100259999999999</v>
      </c>
    </row>
    <row r="297" spans="1:4" ht="15" customHeight="1">
      <c r="A297" s="3" t="s">
        <v>299</v>
      </c>
      <c r="B297" s="4">
        <v>23</v>
      </c>
      <c r="C297" s="4">
        <v>114</v>
      </c>
      <c r="D297" s="4">
        <v>0.2017544</v>
      </c>
    </row>
    <row r="298" spans="1:4" ht="15" customHeight="1">
      <c r="A298" s="3" t="s">
        <v>300</v>
      </c>
      <c r="B298" s="4">
        <v>11</v>
      </c>
      <c r="C298" s="4">
        <v>232</v>
      </c>
      <c r="D298" s="4">
        <v>4.7413799999999999E-2</v>
      </c>
    </row>
    <row r="299" spans="1:4" ht="15" customHeight="1">
      <c r="A299" s="3" t="s">
        <v>301</v>
      </c>
      <c r="B299" s="4">
        <v>58</v>
      </c>
      <c r="C299" s="4">
        <v>477</v>
      </c>
      <c r="D299" s="4">
        <v>0.1215933</v>
      </c>
    </row>
    <row r="300" spans="1:4" ht="15" customHeight="1">
      <c r="A300" s="3" t="s">
        <v>302</v>
      </c>
      <c r="B300" s="4">
        <v>141</v>
      </c>
      <c r="C300" s="4">
        <v>557</v>
      </c>
      <c r="D300" s="4">
        <v>0.25314179999999997</v>
      </c>
    </row>
    <row r="301" spans="1:4" ht="15" customHeight="1">
      <c r="A301" s="3" t="s">
        <v>303</v>
      </c>
      <c r="B301" s="4">
        <v>25</v>
      </c>
      <c r="C301" s="4">
        <v>111</v>
      </c>
      <c r="D301" s="4">
        <v>0.22522519999999999</v>
      </c>
    </row>
    <row r="302" spans="1:4" ht="15" customHeight="1">
      <c r="A302" s="3" t="s">
        <v>304</v>
      </c>
      <c r="B302" s="4">
        <v>31</v>
      </c>
      <c r="C302" s="4">
        <v>489</v>
      </c>
      <c r="D302" s="4">
        <v>6.3394699999999998E-2</v>
      </c>
    </row>
    <row r="303" spans="1:4" ht="15" customHeight="1">
      <c r="A303" s="3" t="s">
        <v>305</v>
      </c>
      <c r="B303" s="4">
        <v>168</v>
      </c>
      <c r="C303" s="4">
        <v>1478</v>
      </c>
      <c r="D303" s="4">
        <v>0.11366709999999999</v>
      </c>
    </row>
    <row r="304" spans="1:4" ht="15" customHeight="1">
      <c r="A304" s="3" t="s">
        <v>306</v>
      </c>
      <c r="B304" s="4">
        <v>291</v>
      </c>
      <c r="C304" s="4">
        <v>1464</v>
      </c>
      <c r="D304" s="4">
        <v>0.19877049999999999</v>
      </c>
    </row>
    <row r="305" spans="1:4" ht="15" customHeight="1">
      <c r="A305" s="3" t="s">
        <v>307</v>
      </c>
      <c r="B305" s="4">
        <v>66</v>
      </c>
      <c r="C305" s="4">
        <v>301</v>
      </c>
      <c r="D305" s="4">
        <v>0.21926909999999999</v>
      </c>
    </row>
    <row r="306" spans="1:4" ht="15" customHeight="1">
      <c r="A306" s="3" t="s">
        <v>308</v>
      </c>
      <c r="B306" s="4">
        <v>9</v>
      </c>
      <c r="C306" s="4">
        <v>161</v>
      </c>
      <c r="D306" s="4">
        <v>5.5900600000000002E-2</v>
      </c>
    </row>
    <row r="307" spans="1:4" ht="15" customHeight="1">
      <c r="A307" s="3" t="s">
        <v>309</v>
      </c>
      <c r="B307" s="4">
        <v>30</v>
      </c>
      <c r="C307" s="4">
        <v>395</v>
      </c>
      <c r="D307" s="4">
        <v>7.59494E-2</v>
      </c>
    </row>
    <row r="308" spans="1:4" ht="15" customHeight="1">
      <c r="A308" s="3" t="s">
        <v>310</v>
      </c>
      <c r="B308" s="4">
        <v>23</v>
      </c>
      <c r="C308" s="4">
        <v>178</v>
      </c>
      <c r="D308" s="4">
        <v>0.12921350000000001</v>
      </c>
    </row>
    <row r="309" spans="1:4" ht="15" customHeight="1">
      <c r="A309" s="3" t="s">
        <v>311</v>
      </c>
      <c r="B309" s="4">
        <v>2</v>
      </c>
      <c r="C309" s="4">
        <v>7</v>
      </c>
      <c r="D309" s="4">
        <v>0.28571429999999998</v>
      </c>
    </row>
    <row r="310" spans="1:4" ht="15" customHeight="1">
      <c r="A310" s="3" t="s">
        <v>312</v>
      </c>
      <c r="B310" s="4">
        <v>10</v>
      </c>
      <c r="C310" s="4">
        <v>247</v>
      </c>
      <c r="D310" s="4">
        <v>4.0485800000000002E-2</v>
      </c>
    </row>
    <row r="311" spans="1:4" ht="15" customHeight="1">
      <c r="A311" s="3" t="s">
        <v>313</v>
      </c>
      <c r="B311" s="4">
        <v>86</v>
      </c>
      <c r="C311" s="4">
        <v>897</v>
      </c>
      <c r="D311" s="4">
        <v>9.5875100000000005E-2</v>
      </c>
    </row>
    <row r="312" spans="1:4" ht="15" customHeight="1">
      <c r="A312" s="3" t="s">
        <v>314</v>
      </c>
      <c r="B312" s="4">
        <v>151</v>
      </c>
      <c r="C312" s="4">
        <v>1053</v>
      </c>
      <c r="D312" s="4">
        <v>0.14339979999999999</v>
      </c>
    </row>
    <row r="313" spans="1:4" ht="15" customHeight="1">
      <c r="A313" s="3" t="s">
        <v>315</v>
      </c>
      <c r="B313" s="4">
        <v>72</v>
      </c>
      <c r="C313" s="4">
        <v>278</v>
      </c>
      <c r="D313" s="4">
        <v>0.25899280000000002</v>
      </c>
    </row>
    <row r="314" spans="1:4" ht="15" customHeight="1">
      <c r="A314" s="3" t="s">
        <v>316</v>
      </c>
      <c r="B314" s="4">
        <v>1</v>
      </c>
      <c r="C314" s="4">
        <v>6</v>
      </c>
      <c r="D314" s="4">
        <v>0.1666667</v>
      </c>
    </row>
    <row r="315" spans="1:4" ht="15" customHeight="1">
      <c r="A315" s="3" t="s">
        <v>317</v>
      </c>
      <c r="B315" s="4">
        <v>10</v>
      </c>
      <c r="C315" s="4">
        <v>39</v>
      </c>
      <c r="D315" s="4">
        <v>0.25641029999999998</v>
      </c>
    </row>
    <row r="316" spans="1:4" ht="15" customHeight="1">
      <c r="A316" s="3" t="s">
        <v>318</v>
      </c>
      <c r="B316" s="4">
        <v>18</v>
      </c>
      <c r="C316" s="4">
        <v>54</v>
      </c>
      <c r="D316" s="4">
        <v>0.3333333</v>
      </c>
    </row>
    <row r="317" spans="1:4" ht="15" customHeight="1">
      <c r="A317" s="3" t="s">
        <v>319</v>
      </c>
      <c r="B317" s="4">
        <v>12</v>
      </c>
      <c r="C317" s="4">
        <v>23</v>
      </c>
      <c r="D317" s="4">
        <v>0.52173910000000001</v>
      </c>
    </row>
    <row r="318" spans="1:4" ht="15" customHeight="1">
      <c r="A318" s="3" t="s">
        <v>320</v>
      </c>
      <c r="B318" s="4">
        <v>78</v>
      </c>
      <c r="C318" s="4">
        <v>591</v>
      </c>
      <c r="D318" s="4">
        <v>0.13197970000000001</v>
      </c>
    </row>
    <row r="319" spans="1:4" ht="15" customHeight="1">
      <c r="A319" s="3" t="s">
        <v>321</v>
      </c>
      <c r="B319" s="4">
        <v>1010</v>
      </c>
      <c r="C319" s="4">
        <v>5626</v>
      </c>
      <c r="D319" s="4">
        <v>0.17952360000000001</v>
      </c>
    </row>
    <row r="320" spans="1:4" ht="15" customHeight="1">
      <c r="A320" s="3" t="s">
        <v>322</v>
      </c>
      <c r="B320" s="4">
        <v>2105</v>
      </c>
      <c r="C320" s="4">
        <v>9010</v>
      </c>
      <c r="D320" s="4">
        <v>0.23362930000000001</v>
      </c>
    </row>
    <row r="321" spans="1:4" ht="15" customHeight="1">
      <c r="A321" s="3" t="s">
        <v>323</v>
      </c>
      <c r="B321" s="4">
        <v>346</v>
      </c>
      <c r="C321" s="4">
        <v>1384</v>
      </c>
      <c r="D321" s="4">
        <v>0.25</v>
      </c>
    </row>
    <row r="322" spans="1:4" ht="15" customHeight="1">
      <c r="A322" s="3" t="s">
        <v>324</v>
      </c>
      <c r="B322" s="4">
        <v>0</v>
      </c>
      <c r="C322" s="4">
        <v>2</v>
      </c>
      <c r="D322" s="4">
        <v>0</v>
      </c>
    </row>
    <row r="323" spans="1:4" ht="15" customHeight="1">
      <c r="A323" s="3" t="s">
        <v>325</v>
      </c>
      <c r="B323" s="4">
        <v>4</v>
      </c>
      <c r="C323" s="4">
        <v>29</v>
      </c>
      <c r="D323" s="4">
        <v>0.137931</v>
      </c>
    </row>
    <row r="324" spans="1:4" ht="15" customHeight="1">
      <c r="A324" s="3" t="s">
        <v>326</v>
      </c>
      <c r="B324" s="4">
        <v>13</v>
      </c>
      <c r="C324" s="4">
        <v>54</v>
      </c>
      <c r="D324" s="4">
        <v>0.2407407</v>
      </c>
    </row>
    <row r="325" spans="1:4" ht="15" customHeight="1">
      <c r="A325" s="3" t="s">
        <v>327</v>
      </c>
      <c r="B325" s="4">
        <v>5</v>
      </c>
      <c r="C325" s="4">
        <v>40</v>
      </c>
      <c r="D325" s="4">
        <v>0.125</v>
      </c>
    </row>
    <row r="326" spans="1:4" ht="15" customHeight="1">
      <c r="A326" s="3" t="s">
        <v>328</v>
      </c>
      <c r="B326" s="4">
        <v>20</v>
      </c>
      <c r="C326" s="4">
        <v>223</v>
      </c>
      <c r="D326" s="4">
        <v>8.9686100000000005E-2</v>
      </c>
    </row>
    <row r="327" spans="1:4" ht="15" customHeight="1">
      <c r="A327" s="3" t="s">
        <v>329</v>
      </c>
      <c r="B327" s="4">
        <v>158</v>
      </c>
      <c r="C327" s="4">
        <v>1028</v>
      </c>
      <c r="D327" s="4">
        <v>0.15369650000000001</v>
      </c>
    </row>
    <row r="328" spans="1:4" ht="15" customHeight="1">
      <c r="A328" s="3" t="s">
        <v>330</v>
      </c>
      <c r="B328" s="4">
        <v>253</v>
      </c>
      <c r="C328" s="4">
        <v>1423</v>
      </c>
      <c r="D328" s="4">
        <v>0.17779339999999999</v>
      </c>
    </row>
    <row r="329" spans="1:4" ht="15" customHeight="1">
      <c r="A329" s="3" t="s">
        <v>331</v>
      </c>
      <c r="B329" s="4">
        <v>28</v>
      </c>
      <c r="C329" s="4">
        <v>160</v>
      </c>
      <c r="D329" s="4">
        <v>0.17499999999999999</v>
      </c>
    </row>
    <row r="330" spans="1:4" ht="15" customHeight="1">
      <c r="A330" s="3" t="s">
        <v>332</v>
      </c>
      <c r="B330" s="4">
        <v>22</v>
      </c>
      <c r="C330" s="4">
        <v>374</v>
      </c>
      <c r="D330" s="4">
        <v>5.8823500000000001E-2</v>
      </c>
    </row>
    <row r="331" spans="1:4" ht="15" customHeight="1">
      <c r="A331" s="3" t="s">
        <v>333</v>
      </c>
      <c r="B331" s="4">
        <v>131</v>
      </c>
      <c r="C331" s="4">
        <v>1058</v>
      </c>
      <c r="D331" s="4">
        <v>0.1238185</v>
      </c>
    </row>
    <row r="332" spans="1:4" ht="15" customHeight="1">
      <c r="A332" s="3" t="s">
        <v>334</v>
      </c>
      <c r="B332" s="4">
        <v>144</v>
      </c>
      <c r="C332" s="4">
        <v>521</v>
      </c>
      <c r="D332" s="4">
        <v>0.27639160000000002</v>
      </c>
    </row>
    <row r="333" spans="1:4" ht="15" customHeight="1">
      <c r="A333" s="3" t="s">
        <v>335</v>
      </c>
      <c r="B333" s="4">
        <v>3</v>
      </c>
      <c r="C333" s="4">
        <v>18</v>
      </c>
      <c r="D333" s="4">
        <v>0.1666667</v>
      </c>
    </row>
    <row r="334" spans="1:4" ht="15" customHeight="1">
      <c r="A334" s="3" t="s">
        <v>336</v>
      </c>
      <c r="B334" s="4">
        <v>11</v>
      </c>
      <c r="C334" s="4">
        <v>295</v>
      </c>
      <c r="D334" s="4">
        <v>3.7288099999999998E-2</v>
      </c>
    </row>
    <row r="335" spans="1:4" ht="15" customHeight="1">
      <c r="A335" s="3" t="s">
        <v>337</v>
      </c>
      <c r="B335" s="4">
        <v>61</v>
      </c>
      <c r="C335" s="4">
        <v>751</v>
      </c>
      <c r="D335" s="4">
        <v>8.1225000000000006E-2</v>
      </c>
    </row>
    <row r="336" spans="1:4" ht="15" customHeight="1">
      <c r="A336" s="3" t="s">
        <v>338</v>
      </c>
      <c r="B336" s="4">
        <v>62</v>
      </c>
      <c r="C336" s="4">
        <v>449</v>
      </c>
      <c r="D336" s="4">
        <v>0.1380846</v>
      </c>
    </row>
    <row r="337" spans="1:4" ht="15" customHeight="1">
      <c r="A337" s="3" t="s">
        <v>339</v>
      </c>
      <c r="B337" s="4">
        <v>5</v>
      </c>
      <c r="C337" s="4">
        <v>43</v>
      </c>
      <c r="D337" s="4">
        <v>0.1162791</v>
      </c>
    </row>
    <row r="338" spans="1:4" ht="15" customHeight="1">
      <c r="A338" s="3" t="s">
        <v>340</v>
      </c>
      <c r="B338" s="4">
        <v>1</v>
      </c>
      <c r="C338" s="4">
        <v>18</v>
      </c>
      <c r="D338" s="4">
        <v>5.5555599999999997E-2</v>
      </c>
    </row>
    <row r="339" spans="1:4" ht="15" customHeight="1">
      <c r="A339" s="3" t="s">
        <v>341</v>
      </c>
      <c r="B339" s="4">
        <v>8</v>
      </c>
      <c r="C339" s="4">
        <v>100</v>
      </c>
      <c r="D339" s="4">
        <v>0.08</v>
      </c>
    </row>
    <row r="340" spans="1:4" ht="15" customHeight="1">
      <c r="A340" s="3" t="s">
        <v>342</v>
      </c>
      <c r="B340" s="4">
        <v>25</v>
      </c>
      <c r="C340" s="4">
        <v>122</v>
      </c>
      <c r="D340" s="4">
        <v>0.20491799999999999</v>
      </c>
    </row>
    <row r="341" spans="1:4" ht="15" customHeight="1">
      <c r="A341" s="3" t="s">
        <v>343</v>
      </c>
      <c r="B341" s="4">
        <v>7</v>
      </c>
      <c r="C341" s="4">
        <v>25</v>
      </c>
      <c r="D341" s="4">
        <v>0.28000000000000003</v>
      </c>
    </row>
    <row r="342" spans="1:4" ht="15" customHeight="1">
      <c r="A342" s="3" t="s">
        <v>344</v>
      </c>
      <c r="B342" s="4">
        <v>57</v>
      </c>
      <c r="C342" s="4">
        <v>1095</v>
      </c>
      <c r="D342" s="4">
        <v>5.2054799999999998E-2</v>
      </c>
    </row>
    <row r="343" spans="1:4" ht="15" customHeight="1">
      <c r="A343" s="3" t="s">
        <v>345</v>
      </c>
      <c r="B343" s="4">
        <v>379</v>
      </c>
      <c r="C343" s="4">
        <v>3474</v>
      </c>
      <c r="D343" s="4">
        <v>0.1090961</v>
      </c>
    </row>
    <row r="344" spans="1:4" ht="15" customHeight="1">
      <c r="A344" s="3" t="s">
        <v>346</v>
      </c>
      <c r="B344" s="4">
        <v>492</v>
      </c>
      <c r="C344" s="4">
        <v>2497</v>
      </c>
      <c r="D344" s="4">
        <v>0.1970364</v>
      </c>
    </row>
    <row r="345" spans="1:4" ht="15" customHeight="1">
      <c r="A345" s="3" t="s">
        <v>347</v>
      </c>
      <c r="B345" s="4">
        <v>75</v>
      </c>
      <c r="C345" s="4">
        <v>303</v>
      </c>
      <c r="D345" s="4">
        <v>0.24752479999999999</v>
      </c>
    </row>
    <row r="346" spans="1:4" ht="15" customHeight="1">
      <c r="A346" s="3" t="s">
        <v>348</v>
      </c>
      <c r="B346" s="4">
        <v>13</v>
      </c>
      <c r="C346" s="4">
        <v>311</v>
      </c>
      <c r="D346" s="4">
        <v>4.18006E-2</v>
      </c>
    </row>
    <row r="347" spans="1:4" ht="15" customHeight="1">
      <c r="A347" s="3" t="s">
        <v>349</v>
      </c>
      <c r="B347" s="4">
        <v>64</v>
      </c>
      <c r="C347" s="4">
        <v>702</v>
      </c>
      <c r="D347" s="4">
        <v>9.1168100000000002E-2</v>
      </c>
    </row>
    <row r="348" spans="1:4" ht="15" customHeight="1">
      <c r="A348" s="3" t="s">
        <v>350</v>
      </c>
      <c r="B348" s="4">
        <v>67</v>
      </c>
      <c r="C348" s="4">
        <v>288</v>
      </c>
      <c r="D348" s="4">
        <v>0.23263890000000001</v>
      </c>
    </row>
    <row r="349" spans="1:4" ht="15" customHeight="1">
      <c r="A349" s="3" t="s">
        <v>351</v>
      </c>
      <c r="B349" s="4">
        <v>3</v>
      </c>
      <c r="C349" s="4">
        <v>12</v>
      </c>
      <c r="D349" s="4">
        <v>0.25</v>
      </c>
    </row>
    <row r="350" spans="1:4" ht="15" customHeight="1">
      <c r="A350" s="3" t="s">
        <v>352</v>
      </c>
      <c r="B350" s="4">
        <v>19</v>
      </c>
      <c r="C350" s="4">
        <v>277</v>
      </c>
      <c r="D350" s="4">
        <v>6.8592100000000003E-2</v>
      </c>
    </row>
    <row r="351" spans="1:4" ht="15" customHeight="1">
      <c r="A351" s="3" t="s">
        <v>353</v>
      </c>
      <c r="B351" s="4">
        <v>154</v>
      </c>
      <c r="C351" s="4">
        <v>1415</v>
      </c>
      <c r="D351" s="4">
        <v>0.1088339</v>
      </c>
    </row>
    <row r="352" spans="1:4" ht="15" customHeight="1">
      <c r="A352" s="3" t="s">
        <v>354</v>
      </c>
      <c r="B352" s="4">
        <v>111</v>
      </c>
      <c r="C352" s="4">
        <v>764</v>
      </c>
      <c r="D352" s="4">
        <v>0.145288</v>
      </c>
    </row>
    <row r="353" spans="1:4" ht="15" customHeight="1">
      <c r="A353" s="3" t="s">
        <v>355</v>
      </c>
      <c r="B353" s="4">
        <v>9</v>
      </c>
      <c r="C353" s="4">
        <v>31</v>
      </c>
      <c r="D353" s="4">
        <v>0.29032259999999999</v>
      </c>
    </row>
    <row r="354" spans="1:4" ht="15" customHeight="1">
      <c r="A354" s="3" t="s">
        <v>356</v>
      </c>
      <c r="B354" s="4">
        <v>0</v>
      </c>
      <c r="C354" s="4">
        <v>6</v>
      </c>
      <c r="D354" s="4">
        <v>0</v>
      </c>
    </row>
    <row r="355" spans="1:4" ht="15" customHeight="1">
      <c r="A355" s="3" t="s">
        <v>357</v>
      </c>
      <c r="B355" s="4">
        <v>4</v>
      </c>
      <c r="C355" s="4">
        <v>58</v>
      </c>
      <c r="D355" s="4">
        <v>6.8965499999999999E-2</v>
      </c>
    </row>
    <row r="356" spans="1:4" ht="15" customHeight="1">
      <c r="A356" s="3" t="s">
        <v>358</v>
      </c>
      <c r="B356" s="4">
        <v>15</v>
      </c>
      <c r="C356" s="4">
        <v>63</v>
      </c>
      <c r="D356" s="4">
        <v>0.23809520000000001</v>
      </c>
    </row>
    <row r="357" spans="1:4" ht="15" customHeight="1">
      <c r="A357" s="3" t="s">
        <v>359</v>
      </c>
      <c r="B357" s="4">
        <v>3</v>
      </c>
      <c r="C357" s="4">
        <v>11</v>
      </c>
      <c r="D357" s="4">
        <v>0.27272730000000001</v>
      </c>
    </row>
    <row r="358" spans="1:4" ht="15" customHeight="1">
      <c r="A358" s="3" t="s">
        <v>360</v>
      </c>
      <c r="B358" s="4">
        <v>6</v>
      </c>
      <c r="C358" s="4">
        <v>17</v>
      </c>
      <c r="D358" s="4">
        <v>0.35294120000000001</v>
      </c>
    </row>
    <row r="359" spans="1:4" ht="15" customHeight="1">
      <c r="A359" s="3" t="s">
        <v>361</v>
      </c>
      <c r="B359" s="4">
        <v>50</v>
      </c>
      <c r="C359" s="4">
        <v>227</v>
      </c>
      <c r="D359" s="4">
        <v>0.2202643</v>
      </c>
    </row>
    <row r="360" spans="1:4" ht="15" customHeight="1">
      <c r="A360" s="3" t="s">
        <v>362</v>
      </c>
      <c r="B360" s="4">
        <v>97</v>
      </c>
      <c r="C360" s="4">
        <v>394</v>
      </c>
      <c r="D360" s="4">
        <v>0.24619289999999999</v>
      </c>
    </row>
    <row r="361" spans="1:4" ht="15" customHeight="1">
      <c r="A361" s="3" t="s">
        <v>363</v>
      </c>
      <c r="B361" s="4">
        <v>14</v>
      </c>
      <c r="C361" s="4">
        <v>77</v>
      </c>
      <c r="D361" s="4">
        <v>0.18181820000000001</v>
      </c>
    </row>
    <row r="362" spans="1:4" ht="15" customHeight="1">
      <c r="A362" s="3" t="s">
        <v>364</v>
      </c>
      <c r="B362" s="4">
        <v>30</v>
      </c>
      <c r="C362" s="4">
        <v>262</v>
      </c>
      <c r="D362" s="4">
        <v>0.1145038</v>
      </c>
    </row>
    <row r="363" spans="1:4" ht="15" customHeight="1">
      <c r="A363" s="3" t="s">
        <v>365</v>
      </c>
      <c r="B363" s="4">
        <v>71</v>
      </c>
      <c r="C363" s="4">
        <v>442</v>
      </c>
      <c r="D363" s="4">
        <v>0.16063350000000001</v>
      </c>
    </row>
    <row r="364" spans="1:4" ht="15" customHeight="1">
      <c r="A364" s="3" t="s">
        <v>366</v>
      </c>
      <c r="B364" s="4">
        <v>138</v>
      </c>
      <c r="C364" s="4">
        <v>657</v>
      </c>
      <c r="D364" s="4">
        <v>0.2100457</v>
      </c>
    </row>
    <row r="365" spans="1:4" ht="15" customHeight="1">
      <c r="A365" s="3" t="s">
        <v>367</v>
      </c>
      <c r="B365" s="4">
        <v>25</v>
      </c>
      <c r="C365" s="4">
        <v>111</v>
      </c>
      <c r="D365" s="4">
        <v>0.22522519999999999</v>
      </c>
    </row>
    <row r="366" spans="1:4" ht="15" customHeight="1">
      <c r="A366" s="3" t="s">
        <v>368</v>
      </c>
      <c r="B366" s="4">
        <v>19</v>
      </c>
      <c r="C366" s="4">
        <v>402</v>
      </c>
      <c r="D366" s="4">
        <v>4.7263699999999999E-2</v>
      </c>
    </row>
    <row r="367" spans="1:4" ht="15" customHeight="1">
      <c r="A367" s="3" t="s">
        <v>369</v>
      </c>
      <c r="B367" s="4">
        <v>37</v>
      </c>
      <c r="C367" s="4">
        <v>327</v>
      </c>
      <c r="D367" s="4">
        <v>0.11314979999999999</v>
      </c>
    </row>
    <row r="368" spans="1:4" ht="15" customHeight="1">
      <c r="A368" s="3" t="s">
        <v>370</v>
      </c>
      <c r="B368" s="4">
        <v>61</v>
      </c>
      <c r="C368" s="4">
        <v>348</v>
      </c>
      <c r="D368" s="4">
        <v>0.17528740000000001</v>
      </c>
    </row>
    <row r="369" spans="1:4" ht="15" customHeight="1">
      <c r="A369" s="3" t="s">
        <v>371</v>
      </c>
      <c r="B369" s="4">
        <v>30</v>
      </c>
      <c r="C369" s="4">
        <v>130</v>
      </c>
      <c r="D369" s="4">
        <v>0.23076920000000001</v>
      </c>
    </row>
    <row r="370" spans="1:4" ht="15" customHeight="1">
      <c r="A370" s="3" t="s">
        <v>372</v>
      </c>
      <c r="B370" s="4">
        <v>2</v>
      </c>
      <c r="C370" s="4">
        <v>66</v>
      </c>
      <c r="D370" s="4">
        <v>3.0303E-2</v>
      </c>
    </row>
    <row r="371" spans="1:4" ht="15" customHeight="1">
      <c r="A371" s="3" t="s">
        <v>373</v>
      </c>
      <c r="B371" s="4">
        <v>9</v>
      </c>
      <c r="C371" s="4">
        <v>112</v>
      </c>
      <c r="D371" s="4">
        <v>8.0357100000000001E-2</v>
      </c>
    </row>
    <row r="372" spans="1:4" ht="15" customHeight="1">
      <c r="A372" s="3" t="s">
        <v>374</v>
      </c>
      <c r="B372" s="4">
        <v>23</v>
      </c>
      <c r="C372" s="4">
        <v>105</v>
      </c>
      <c r="D372" s="4">
        <v>0.21904760000000001</v>
      </c>
    </row>
    <row r="373" spans="1:4" ht="15" customHeight="1">
      <c r="A373" s="3" t="s">
        <v>375</v>
      </c>
      <c r="B373" s="4">
        <v>4</v>
      </c>
      <c r="C373" s="4">
        <v>28</v>
      </c>
      <c r="D373" s="4">
        <v>0.14285709999999999</v>
      </c>
    </row>
    <row r="374" spans="1:4" ht="15" customHeight="1">
      <c r="A374" s="3" t="s">
        <v>376</v>
      </c>
      <c r="B374" s="4">
        <v>14</v>
      </c>
      <c r="C374" s="4">
        <v>251</v>
      </c>
      <c r="D374" s="4">
        <v>5.5776899999999997E-2</v>
      </c>
    </row>
    <row r="375" spans="1:4" ht="15" customHeight="1">
      <c r="A375" s="3" t="s">
        <v>377</v>
      </c>
      <c r="B375" s="4">
        <v>20</v>
      </c>
      <c r="C375" s="4">
        <v>201</v>
      </c>
      <c r="D375" s="4">
        <v>9.9502499999999994E-2</v>
      </c>
    </row>
    <row r="376" spans="1:4" ht="15" customHeight="1">
      <c r="A376" s="3" t="s">
        <v>378</v>
      </c>
      <c r="B376" s="4">
        <v>23</v>
      </c>
      <c r="C376" s="4">
        <v>121</v>
      </c>
      <c r="D376" s="4">
        <v>0.19008259999999999</v>
      </c>
    </row>
    <row r="377" spans="1:4" ht="15" customHeight="1">
      <c r="A377" s="3" t="s">
        <v>379</v>
      </c>
      <c r="B377" s="4">
        <v>10</v>
      </c>
      <c r="C377" s="4">
        <v>38</v>
      </c>
      <c r="D377" s="4">
        <v>0.2631579</v>
      </c>
    </row>
    <row r="378" spans="1:4" ht="15" customHeight="1">
      <c r="A378" s="3" t="s">
        <v>380</v>
      </c>
      <c r="B378" s="4">
        <v>5</v>
      </c>
      <c r="C378" s="4">
        <v>122</v>
      </c>
      <c r="D378" s="4">
        <v>4.0983600000000002E-2</v>
      </c>
    </row>
    <row r="379" spans="1:4" ht="15" customHeight="1">
      <c r="A379" s="3" t="s">
        <v>381</v>
      </c>
      <c r="B379" s="4">
        <v>22</v>
      </c>
      <c r="C379" s="4">
        <v>254</v>
      </c>
      <c r="D379" s="4">
        <v>8.6614200000000002E-2</v>
      </c>
    </row>
    <row r="380" spans="1:4" ht="15" customHeight="1">
      <c r="A380" s="3" t="s">
        <v>382</v>
      </c>
      <c r="B380" s="4">
        <v>21</v>
      </c>
      <c r="C380" s="4">
        <v>187</v>
      </c>
      <c r="D380" s="4">
        <v>0.1122995</v>
      </c>
    </row>
    <row r="381" spans="1:4" ht="15" customHeight="1">
      <c r="A381" s="3" t="s">
        <v>383</v>
      </c>
      <c r="B381" s="4">
        <v>9</v>
      </c>
      <c r="C381" s="4">
        <v>41</v>
      </c>
      <c r="D381" s="4">
        <v>0.21951219999999999</v>
      </c>
    </row>
    <row r="382" spans="1:4" ht="15" customHeight="1">
      <c r="A382" s="3" t="s">
        <v>384</v>
      </c>
      <c r="B382" s="4">
        <v>5</v>
      </c>
      <c r="C382" s="4">
        <v>97</v>
      </c>
      <c r="D382" s="4">
        <v>5.1546399999999999E-2</v>
      </c>
    </row>
    <row r="383" spans="1:4" ht="15" customHeight="1">
      <c r="A383" s="3" t="s">
        <v>385</v>
      </c>
      <c r="B383" s="4">
        <v>2</v>
      </c>
      <c r="C383" s="4">
        <v>57</v>
      </c>
      <c r="D383" s="4">
        <v>3.5087699999999999E-2</v>
      </c>
    </row>
    <row r="384" spans="1:4" ht="15" customHeight="1">
      <c r="A384" s="3" t="s">
        <v>386</v>
      </c>
      <c r="B384" s="4">
        <v>6</v>
      </c>
      <c r="C384" s="4">
        <v>34</v>
      </c>
      <c r="D384" s="4">
        <v>0.17647060000000001</v>
      </c>
    </row>
    <row r="385" spans="1:4" ht="15" customHeight="1">
      <c r="A385" s="3" t="s">
        <v>387</v>
      </c>
      <c r="B385" s="4">
        <v>0</v>
      </c>
      <c r="C385" s="4">
        <v>6</v>
      </c>
      <c r="D385" s="4">
        <v>0</v>
      </c>
    </row>
    <row r="386" spans="1:4" ht="15" customHeight="1">
      <c r="A386" s="3" t="s">
        <v>388</v>
      </c>
      <c r="B386" s="4">
        <v>23</v>
      </c>
      <c r="C386" s="4">
        <v>403</v>
      </c>
      <c r="D386" s="4">
        <v>5.7071999999999998E-2</v>
      </c>
    </row>
    <row r="387" spans="1:4" ht="15" customHeight="1">
      <c r="A387" s="3" t="s">
        <v>389</v>
      </c>
      <c r="B387" s="4">
        <v>71</v>
      </c>
      <c r="C387" s="4">
        <v>675</v>
      </c>
      <c r="D387" s="4">
        <v>0.10518520000000001</v>
      </c>
    </row>
    <row r="388" spans="1:4" ht="15" customHeight="1">
      <c r="A388" s="3" t="s">
        <v>390</v>
      </c>
      <c r="B388" s="4">
        <v>42</v>
      </c>
      <c r="C388" s="4">
        <v>288</v>
      </c>
      <c r="D388" s="4">
        <v>0.1458333</v>
      </c>
    </row>
    <row r="389" spans="1:4" ht="15" customHeight="1">
      <c r="A389" s="3" t="s">
        <v>391</v>
      </c>
      <c r="B389" s="4">
        <v>14</v>
      </c>
      <c r="C389" s="4">
        <v>44</v>
      </c>
      <c r="D389" s="4">
        <v>0.31818180000000001</v>
      </c>
    </row>
    <row r="390" spans="1:4" ht="15" customHeight="1">
      <c r="A390" s="3" t="s">
        <v>392</v>
      </c>
      <c r="B390" s="4">
        <v>5</v>
      </c>
      <c r="C390" s="4">
        <v>138</v>
      </c>
      <c r="D390" s="4">
        <v>3.6231899999999997E-2</v>
      </c>
    </row>
    <row r="391" spans="1:4" ht="15" customHeight="1">
      <c r="A391" s="3" t="s">
        <v>393</v>
      </c>
      <c r="B391" s="4">
        <v>11</v>
      </c>
      <c r="C391" s="4">
        <v>179</v>
      </c>
      <c r="D391" s="4">
        <v>6.14525E-2</v>
      </c>
    </row>
    <row r="392" spans="1:4" ht="15" customHeight="1">
      <c r="A392" s="3" t="s">
        <v>394</v>
      </c>
      <c r="B392" s="4">
        <v>13</v>
      </c>
      <c r="C392" s="4">
        <v>91</v>
      </c>
      <c r="D392" s="4">
        <v>0.14285709999999999</v>
      </c>
    </row>
    <row r="393" spans="1:4" ht="15" customHeight="1">
      <c r="A393" s="3" t="s">
        <v>395</v>
      </c>
      <c r="B393" s="4">
        <v>1</v>
      </c>
      <c r="C393" s="4">
        <v>18</v>
      </c>
      <c r="D393" s="4">
        <v>5.5555599999999997E-2</v>
      </c>
    </row>
    <row r="394" spans="1:4" ht="15" customHeight="1">
      <c r="A394" s="3" t="s">
        <v>396</v>
      </c>
      <c r="B394" s="4">
        <v>4</v>
      </c>
      <c r="C394" s="4">
        <v>88</v>
      </c>
      <c r="D394" s="4">
        <v>4.5454500000000002E-2</v>
      </c>
    </row>
    <row r="395" spans="1:4" ht="15" customHeight="1">
      <c r="A395" s="3" t="s">
        <v>397</v>
      </c>
      <c r="B395" s="4">
        <v>23</v>
      </c>
      <c r="C395" s="4">
        <v>222</v>
      </c>
      <c r="D395" s="4">
        <v>0.1036036</v>
      </c>
    </row>
    <row r="396" spans="1:4" ht="15" customHeight="1">
      <c r="A396" s="3" t="s">
        <v>398</v>
      </c>
      <c r="B396" s="4">
        <v>50</v>
      </c>
      <c r="C396" s="4">
        <v>264</v>
      </c>
      <c r="D396" s="4">
        <v>0.1893939</v>
      </c>
    </row>
    <row r="397" spans="1:4" ht="15" customHeight="1">
      <c r="A397" s="3" t="s">
        <v>399</v>
      </c>
      <c r="B397" s="4">
        <v>17</v>
      </c>
      <c r="C397" s="4">
        <v>54</v>
      </c>
      <c r="D397" s="4">
        <v>0.31481480000000001</v>
      </c>
    </row>
    <row r="398" spans="1:4" ht="15" customHeight="1">
      <c r="A398" s="3" t="s">
        <v>400</v>
      </c>
      <c r="B398" s="4">
        <v>54</v>
      </c>
      <c r="C398" s="4">
        <v>382</v>
      </c>
      <c r="D398" s="4">
        <v>0.1413613</v>
      </c>
    </row>
    <row r="399" spans="1:4" ht="15" customHeight="1">
      <c r="A399" s="3" t="s">
        <v>401</v>
      </c>
      <c r="B399" s="4">
        <v>108</v>
      </c>
      <c r="C399" s="4">
        <v>821</v>
      </c>
      <c r="D399" s="4">
        <v>0.13154689999999999</v>
      </c>
    </row>
    <row r="400" spans="1:4" ht="15" customHeight="1">
      <c r="A400" s="3" t="s">
        <v>402</v>
      </c>
      <c r="B400" s="4">
        <v>126</v>
      </c>
      <c r="C400" s="4">
        <v>690</v>
      </c>
      <c r="D400" s="4">
        <v>0.18260870000000001</v>
      </c>
    </row>
    <row r="401" spans="1:4" ht="15" customHeight="1">
      <c r="A401" s="3" t="s">
        <v>403</v>
      </c>
      <c r="B401" s="4">
        <v>73</v>
      </c>
      <c r="C401" s="4">
        <v>336</v>
      </c>
      <c r="D401" s="4">
        <v>0.21726190000000001</v>
      </c>
    </row>
    <row r="402" spans="1:4" ht="15" customHeight="1">
      <c r="A402" s="3" t="s">
        <v>404</v>
      </c>
      <c r="B402" s="4">
        <v>55</v>
      </c>
      <c r="C402" s="4">
        <v>925</v>
      </c>
      <c r="D402" s="4">
        <v>5.9459499999999998E-2</v>
      </c>
    </row>
    <row r="403" spans="1:4" ht="15" customHeight="1">
      <c r="A403" s="3" t="s">
        <v>405</v>
      </c>
      <c r="B403" s="4">
        <v>124</v>
      </c>
      <c r="C403" s="4">
        <v>1513</v>
      </c>
      <c r="D403" s="4">
        <v>8.1956399999999999E-2</v>
      </c>
    </row>
    <row r="404" spans="1:4" ht="15" customHeight="1">
      <c r="A404" s="3" t="s">
        <v>406</v>
      </c>
      <c r="B404" s="4">
        <v>123</v>
      </c>
      <c r="C404" s="4">
        <v>849</v>
      </c>
      <c r="D404" s="4">
        <v>0.14487630000000001</v>
      </c>
    </row>
    <row r="405" spans="1:4" ht="15" customHeight="1">
      <c r="A405" s="3" t="s">
        <v>407</v>
      </c>
      <c r="B405" s="4">
        <v>44</v>
      </c>
      <c r="C405" s="4">
        <v>225</v>
      </c>
      <c r="D405" s="4">
        <v>0.1955556</v>
      </c>
    </row>
    <row r="406" spans="1:4" ht="15" customHeight="1">
      <c r="A406" s="3" t="s">
        <v>408</v>
      </c>
      <c r="B406" s="4">
        <v>2</v>
      </c>
      <c r="C406" s="4">
        <v>25</v>
      </c>
      <c r="D406" s="4">
        <v>0.08</v>
      </c>
    </row>
    <row r="407" spans="1:4" ht="15" customHeight="1">
      <c r="A407" s="3" t="s">
        <v>409</v>
      </c>
      <c r="B407" s="4">
        <v>1</v>
      </c>
      <c r="C407" s="4">
        <v>36</v>
      </c>
      <c r="D407" s="4">
        <v>2.7777799999999998E-2</v>
      </c>
    </row>
    <row r="408" spans="1:4" ht="15" customHeight="1">
      <c r="A408" s="3" t="s">
        <v>410</v>
      </c>
      <c r="B408" s="4">
        <v>0</v>
      </c>
      <c r="C408" s="4">
        <v>20</v>
      </c>
      <c r="D408" s="4">
        <v>0</v>
      </c>
    </row>
    <row r="409" spans="1:4" ht="15" customHeight="1">
      <c r="A409" s="3" t="s">
        <v>411</v>
      </c>
      <c r="B409" s="4">
        <v>3</v>
      </c>
      <c r="C409" s="4">
        <v>10</v>
      </c>
      <c r="D409" s="4">
        <v>0.3</v>
      </c>
    </row>
    <row r="410" spans="1:4" ht="15" customHeight="1">
      <c r="A410" s="3" t="s">
        <v>412</v>
      </c>
      <c r="B410" s="4">
        <v>22</v>
      </c>
      <c r="C410" s="4">
        <v>417</v>
      </c>
      <c r="D410" s="4">
        <v>5.2757800000000001E-2</v>
      </c>
    </row>
    <row r="411" spans="1:4" ht="15" customHeight="1">
      <c r="A411" s="3" t="s">
        <v>413</v>
      </c>
      <c r="B411" s="4">
        <v>24</v>
      </c>
      <c r="C411" s="4">
        <v>248</v>
      </c>
      <c r="D411" s="4">
        <v>9.6774200000000005E-2</v>
      </c>
    </row>
    <row r="412" spans="1:4" ht="15" customHeight="1">
      <c r="A412" s="3" t="s">
        <v>414</v>
      </c>
      <c r="B412" s="4">
        <v>5</v>
      </c>
      <c r="C412" s="4">
        <v>55</v>
      </c>
      <c r="D412" s="4">
        <v>9.0909100000000007E-2</v>
      </c>
    </row>
    <row r="413" spans="1:4" ht="15" customHeight="1">
      <c r="A413" s="3" t="s">
        <v>415</v>
      </c>
      <c r="B413" s="4">
        <v>1</v>
      </c>
      <c r="C413" s="4">
        <v>8</v>
      </c>
      <c r="D413" s="4">
        <v>0.125</v>
      </c>
    </row>
    <row r="414" spans="1:4" ht="15" customHeight="1">
      <c r="A414" s="3" t="s">
        <v>416</v>
      </c>
      <c r="B414" s="4">
        <v>11</v>
      </c>
      <c r="C414" s="4">
        <v>591</v>
      </c>
      <c r="D414" s="4">
        <v>1.8612500000000001E-2</v>
      </c>
    </row>
    <row r="415" spans="1:4" ht="15" customHeight="1">
      <c r="A415" s="3" t="s">
        <v>417</v>
      </c>
      <c r="B415" s="4">
        <v>3</v>
      </c>
      <c r="C415" s="4">
        <v>278</v>
      </c>
      <c r="D415" s="4">
        <v>1.07914E-2</v>
      </c>
    </row>
    <row r="416" spans="1:4" ht="15" customHeight="1">
      <c r="A416" s="3" t="s">
        <v>418</v>
      </c>
      <c r="B416" s="4">
        <v>7</v>
      </c>
      <c r="C416" s="4">
        <v>50</v>
      </c>
      <c r="D416" s="4">
        <v>0.14000000000000001</v>
      </c>
    </row>
    <row r="417" spans="1:4" ht="15" customHeight="1">
      <c r="A417" s="3" t="s">
        <v>419</v>
      </c>
      <c r="B417" s="4">
        <v>0</v>
      </c>
      <c r="C417" s="4">
        <v>4</v>
      </c>
      <c r="D417" s="4">
        <v>0</v>
      </c>
    </row>
    <row r="418" spans="1:4" ht="15" customHeight="1">
      <c r="A418" s="3" t="s">
        <v>420</v>
      </c>
      <c r="B418" s="4">
        <v>45</v>
      </c>
      <c r="C418" s="4">
        <v>589</v>
      </c>
      <c r="D418" s="4">
        <v>7.6400700000000002E-2</v>
      </c>
    </row>
    <row r="419" spans="1:4" ht="15" customHeight="1">
      <c r="A419" s="3" t="s">
        <v>421</v>
      </c>
      <c r="B419" s="4">
        <v>170</v>
      </c>
      <c r="C419" s="4">
        <v>1575</v>
      </c>
      <c r="D419" s="4">
        <v>0.1079365</v>
      </c>
    </row>
    <row r="420" spans="1:4" ht="15" customHeight="1">
      <c r="A420" s="3" t="s">
        <v>422</v>
      </c>
      <c r="B420" s="4">
        <v>288</v>
      </c>
      <c r="C420" s="4">
        <v>1565</v>
      </c>
      <c r="D420" s="4">
        <v>0.18402560000000001</v>
      </c>
    </row>
    <row r="421" spans="1:4" ht="15" customHeight="1">
      <c r="A421" s="3" t="s">
        <v>423</v>
      </c>
      <c r="B421" s="4">
        <v>35</v>
      </c>
      <c r="C421" s="4">
        <v>180</v>
      </c>
      <c r="D421" s="4">
        <v>0.19444439999999999</v>
      </c>
    </row>
    <row r="422" spans="1:4" ht="15" customHeight="1">
      <c r="A422" s="3" t="s">
        <v>424</v>
      </c>
      <c r="B422" s="4">
        <v>8</v>
      </c>
      <c r="C422" s="4">
        <v>36</v>
      </c>
      <c r="D422" s="4">
        <v>0.22222220000000001</v>
      </c>
    </row>
    <row r="423" spans="1:4" ht="15" customHeight="1">
      <c r="A423" s="3" t="s">
        <v>425</v>
      </c>
      <c r="B423" s="4">
        <v>23</v>
      </c>
      <c r="C423" s="4">
        <v>163</v>
      </c>
      <c r="D423" s="4">
        <v>0.14110429999999999</v>
      </c>
    </row>
    <row r="424" spans="1:4" ht="15" customHeight="1">
      <c r="A424" s="3" t="s">
        <v>426</v>
      </c>
      <c r="B424" s="4">
        <v>58</v>
      </c>
      <c r="C424" s="4">
        <v>271</v>
      </c>
      <c r="D424" s="4">
        <v>0.21402209999999999</v>
      </c>
    </row>
    <row r="425" spans="1:4" ht="15" customHeight="1">
      <c r="A425" s="3" t="s">
        <v>427</v>
      </c>
      <c r="B425" s="4">
        <v>7</v>
      </c>
      <c r="C425" s="4">
        <v>45</v>
      </c>
      <c r="D425" s="4">
        <v>0.15555559999999999</v>
      </c>
    </row>
    <row r="426" spans="1:4" ht="15" customHeight="1">
      <c r="A426" s="3" t="s">
        <v>428</v>
      </c>
      <c r="B426" s="4">
        <v>7</v>
      </c>
      <c r="C426" s="4">
        <v>106</v>
      </c>
      <c r="D426" s="4">
        <v>6.6037700000000005E-2</v>
      </c>
    </row>
    <row r="427" spans="1:4" ht="15" customHeight="1">
      <c r="A427" s="3" t="s">
        <v>429</v>
      </c>
      <c r="B427" s="4">
        <v>50</v>
      </c>
      <c r="C427" s="4">
        <v>446</v>
      </c>
      <c r="D427" s="4">
        <v>0.1121076</v>
      </c>
    </row>
    <row r="428" spans="1:4" ht="15" customHeight="1">
      <c r="A428" s="3" t="s">
        <v>430</v>
      </c>
      <c r="B428" s="4">
        <v>71</v>
      </c>
      <c r="C428" s="4">
        <v>394</v>
      </c>
      <c r="D428" s="4">
        <v>0.180203</v>
      </c>
    </row>
    <row r="429" spans="1:4" ht="15" customHeight="1">
      <c r="A429" s="3" t="s">
        <v>431</v>
      </c>
      <c r="B429" s="4">
        <v>5</v>
      </c>
      <c r="C429" s="4">
        <v>34</v>
      </c>
      <c r="D429" s="4">
        <v>0.14705879999999999</v>
      </c>
    </row>
    <row r="430" spans="1:4" ht="15" customHeight="1">
      <c r="A430" s="3" t="s">
        <v>432</v>
      </c>
      <c r="B430" s="4">
        <v>84</v>
      </c>
      <c r="C430" s="4">
        <v>988</v>
      </c>
      <c r="D430" s="4">
        <v>8.5020200000000004E-2</v>
      </c>
    </row>
    <row r="431" spans="1:4" ht="15" customHeight="1">
      <c r="A431" s="3" t="s">
        <v>433</v>
      </c>
      <c r="B431" s="4">
        <v>201</v>
      </c>
      <c r="C431" s="4">
        <v>1863</v>
      </c>
      <c r="D431" s="4">
        <v>0.1078905</v>
      </c>
    </row>
    <row r="432" spans="1:4" ht="15" customHeight="1">
      <c r="A432" s="3" t="s">
        <v>434</v>
      </c>
      <c r="B432" s="4">
        <v>179</v>
      </c>
      <c r="C432" s="4">
        <v>901</v>
      </c>
      <c r="D432" s="4">
        <v>0.19866809999999999</v>
      </c>
    </row>
    <row r="433" spans="1:4" ht="15" customHeight="1">
      <c r="A433" s="3" t="s">
        <v>435</v>
      </c>
      <c r="B433" s="4">
        <v>15</v>
      </c>
      <c r="C433" s="4">
        <v>49</v>
      </c>
      <c r="D433" s="4">
        <v>0.30612240000000002</v>
      </c>
    </row>
    <row r="434" spans="1:4" ht="15" customHeight="1">
      <c r="A434" s="3" t="s">
        <v>436</v>
      </c>
      <c r="B434" s="4">
        <v>42</v>
      </c>
      <c r="C434" s="4">
        <v>352</v>
      </c>
      <c r="D434" s="4">
        <v>0.1193182</v>
      </c>
    </row>
    <row r="435" spans="1:4" ht="15" customHeight="1">
      <c r="A435" s="3" t="s">
        <v>437</v>
      </c>
      <c r="B435" s="4">
        <v>101</v>
      </c>
      <c r="C435" s="4">
        <v>782</v>
      </c>
      <c r="D435" s="4">
        <v>0.12915599999999999</v>
      </c>
    </row>
    <row r="436" spans="1:4" ht="15" customHeight="1">
      <c r="A436" s="3" t="s">
        <v>438</v>
      </c>
      <c r="B436" s="4">
        <v>80</v>
      </c>
      <c r="C436" s="4">
        <v>342</v>
      </c>
      <c r="D436" s="4">
        <v>0.23391809999999999</v>
      </c>
    </row>
    <row r="437" spans="1:4" ht="15" customHeight="1">
      <c r="A437" s="3" t="s">
        <v>439</v>
      </c>
      <c r="B437" s="4">
        <v>14</v>
      </c>
      <c r="C437" s="4">
        <v>50</v>
      </c>
      <c r="D437" s="4">
        <v>0.28000000000000003</v>
      </c>
    </row>
    <row r="438" spans="1:4" ht="15" customHeight="1">
      <c r="A438" s="3" t="s">
        <v>440</v>
      </c>
      <c r="B438" s="4">
        <v>3</v>
      </c>
      <c r="C438" s="4">
        <v>83</v>
      </c>
      <c r="D438" s="4">
        <v>3.6144599999999999E-2</v>
      </c>
    </row>
    <row r="439" spans="1:4" ht="15" customHeight="1">
      <c r="A439" s="3" t="s">
        <v>441</v>
      </c>
      <c r="B439" s="4">
        <v>17</v>
      </c>
      <c r="C439" s="4">
        <v>239</v>
      </c>
      <c r="D439" s="4">
        <v>7.1129700000000004E-2</v>
      </c>
    </row>
    <row r="440" spans="1:4" ht="15" customHeight="1">
      <c r="A440" s="3" t="s">
        <v>442</v>
      </c>
      <c r="B440" s="4">
        <v>27</v>
      </c>
      <c r="C440" s="4">
        <v>166</v>
      </c>
      <c r="D440" s="4">
        <v>0.16265060000000001</v>
      </c>
    </row>
    <row r="441" spans="1:4" ht="15" customHeight="1">
      <c r="A441" s="3" t="s">
        <v>443</v>
      </c>
      <c r="B441" s="4">
        <v>1</v>
      </c>
      <c r="C441" s="4">
        <v>15</v>
      </c>
      <c r="D441" s="4">
        <v>6.6666699999999995E-2</v>
      </c>
    </row>
    <row r="442" spans="1:4" ht="15" customHeight="1">
      <c r="A442" s="3" t="s">
        <v>444</v>
      </c>
      <c r="B442" s="4">
        <v>85</v>
      </c>
      <c r="C442" s="4">
        <v>1166</v>
      </c>
      <c r="D442" s="4">
        <v>7.28988E-2</v>
      </c>
    </row>
    <row r="443" spans="1:4" ht="15" customHeight="1">
      <c r="A443" s="3" t="s">
        <v>445</v>
      </c>
      <c r="B443" s="4">
        <v>231</v>
      </c>
      <c r="C443" s="4">
        <v>1852</v>
      </c>
      <c r="D443" s="4">
        <v>0.12472999999999999</v>
      </c>
    </row>
    <row r="444" spans="1:4" ht="15" customHeight="1">
      <c r="A444" s="3" t="s">
        <v>446</v>
      </c>
      <c r="B444" s="4">
        <v>177</v>
      </c>
      <c r="C444" s="4">
        <v>997</v>
      </c>
      <c r="D444" s="4">
        <v>0.17753260000000001</v>
      </c>
    </row>
    <row r="445" spans="1:4" ht="15" customHeight="1">
      <c r="A445" s="3" t="s">
        <v>447</v>
      </c>
      <c r="B445" s="4">
        <v>25</v>
      </c>
      <c r="C445" s="4">
        <v>102</v>
      </c>
      <c r="D445" s="4">
        <v>0.24509800000000001</v>
      </c>
    </row>
    <row r="446" spans="1:4" ht="15" customHeight="1">
      <c r="A446" s="3" t="s">
        <v>448</v>
      </c>
      <c r="B446" s="4">
        <v>8</v>
      </c>
      <c r="C446" s="4">
        <v>181</v>
      </c>
      <c r="D446" s="4">
        <v>4.4198899999999999E-2</v>
      </c>
    </row>
    <row r="447" spans="1:4" ht="15" customHeight="1">
      <c r="A447" s="3" t="s">
        <v>449</v>
      </c>
      <c r="B447" s="4">
        <v>173</v>
      </c>
      <c r="C447" s="4">
        <v>1123</v>
      </c>
      <c r="D447" s="4">
        <v>0.15405160000000001</v>
      </c>
    </row>
    <row r="448" spans="1:4" ht="15" customHeight="1">
      <c r="A448" s="3" t="s">
        <v>450</v>
      </c>
      <c r="B448" s="4">
        <v>293</v>
      </c>
      <c r="C448" s="4">
        <v>1167</v>
      </c>
      <c r="D448" s="4">
        <v>0.25107109999999999</v>
      </c>
    </row>
    <row r="449" spans="1:4" ht="15" customHeight="1">
      <c r="A449" s="3" t="s">
        <v>451</v>
      </c>
      <c r="B449" s="4">
        <v>31</v>
      </c>
      <c r="C449" s="4">
        <v>114</v>
      </c>
      <c r="D449" s="4">
        <v>0.2719298</v>
      </c>
    </row>
    <row r="450" spans="1:4" ht="15" customHeight="1">
      <c r="A450" s="3" t="s">
        <v>452</v>
      </c>
      <c r="B450" s="4">
        <v>29</v>
      </c>
      <c r="C450" s="4">
        <v>681</v>
      </c>
      <c r="D450" s="4">
        <v>4.2584400000000001E-2</v>
      </c>
    </row>
    <row r="451" spans="1:4" ht="15" customHeight="1">
      <c r="A451" s="3" t="s">
        <v>453</v>
      </c>
      <c r="B451" s="4">
        <v>220</v>
      </c>
      <c r="C451" s="4">
        <v>2005</v>
      </c>
      <c r="D451" s="4">
        <v>0.1097257</v>
      </c>
    </row>
    <row r="452" spans="1:4" ht="15" customHeight="1">
      <c r="A452" s="3" t="s">
        <v>454</v>
      </c>
      <c r="B452" s="4">
        <v>255</v>
      </c>
      <c r="C452" s="4">
        <v>1378</v>
      </c>
      <c r="D452" s="4">
        <v>0.18505079999999999</v>
      </c>
    </row>
    <row r="453" spans="1:4" ht="15" customHeight="1">
      <c r="A453" s="3" t="s">
        <v>455</v>
      </c>
      <c r="B453" s="4">
        <v>15</v>
      </c>
      <c r="C453" s="4">
        <v>67</v>
      </c>
      <c r="D453" s="4">
        <v>0.22388060000000001</v>
      </c>
    </row>
    <row r="454" spans="1:4" ht="15" customHeight="1">
      <c r="A454" s="3" t="s">
        <v>456</v>
      </c>
      <c r="B454" s="4">
        <v>15</v>
      </c>
      <c r="C454" s="4">
        <v>242</v>
      </c>
      <c r="D454" s="4">
        <v>6.1983499999999997E-2</v>
      </c>
    </row>
    <row r="455" spans="1:4" ht="15" customHeight="1">
      <c r="A455" s="3" t="s">
        <v>457</v>
      </c>
      <c r="B455" s="4">
        <v>70</v>
      </c>
      <c r="C455" s="4">
        <v>574</v>
      </c>
      <c r="D455" s="4">
        <v>0.1219512</v>
      </c>
    </row>
    <row r="456" spans="1:4" ht="15" customHeight="1">
      <c r="A456" s="3" t="s">
        <v>458</v>
      </c>
      <c r="B456" s="4">
        <v>64</v>
      </c>
      <c r="C456" s="4">
        <v>254</v>
      </c>
      <c r="D456" s="4">
        <v>0.25196849999999998</v>
      </c>
    </row>
    <row r="457" spans="1:4" ht="15" customHeight="1">
      <c r="A457" s="3" t="s">
        <v>459</v>
      </c>
      <c r="B457" s="4">
        <v>5</v>
      </c>
      <c r="C457" s="4">
        <v>19</v>
      </c>
      <c r="D457" s="4">
        <v>0.2631579</v>
      </c>
    </row>
    <row r="458" spans="1:4" ht="15" customHeight="1">
      <c r="A458" s="3" t="s">
        <v>460</v>
      </c>
      <c r="B458" s="4">
        <v>9</v>
      </c>
      <c r="C458" s="4">
        <v>118</v>
      </c>
      <c r="D458" s="4">
        <v>7.6271199999999997E-2</v>
      </c>
    </row>
    <row r="459" spans="1:4" ht="15" customHeight="1">
      <c r="A459" s="3" t="s">
        <v>461</v>
      </c>
      <c r="B459" s="4">
        <v>62</v>
      </c>
      <c r="C459" s="4">
        <v>402</v>
      </c>
      <c r="D459" s="4">
        <v>0.1542289</v>
      </c>
    </row>
    <row r="460" spans="1:4" ht="15" customHeight="1">
      <c r="A460" s="3" t="s">
        <v>462</v>
      </c>
      <c r="B460" s="4">
        <v>102</v>
      </c>
      <c r="C460" s="4">
        <v>394</v>
      </c>
      <c r="D460" s="4">
        <v>0.25888319999999998</v>
      </c>
    </row>
    <row r="461" spans="1:4" ht="15" customHeight="1">
      <c r="A461" s="3" t="s">
        <v>463</v>
      </c>
      <c r="B461" s="4">
        <v>27</v>
      </c>
      <c r="C461" s="4">
        <v>104</v>
      </c>
      <c r="D461" s="4">
        <v>0.2596154</v>
      </c>
    </row>
    <row r="462" spans="1:4" ht="15" customHeight="1">
      <c r="A462" s="3" t="s">
        <v>464</v>
      </c>
      <c r="B462" s="4">
        <v>26</v>
      </c>
      <c r="C462" s="4">
        <v>276</v>
      </c>
      <c r="D462" s="4">
        <v>9.4202900000000006E-2</v>
      </c>
    </row>
    <row r="463" spans="1:4" ht="15" customHeight="1">
      <c r="A463" s="3" t="s">
        <v>465</v>
      </c>
      <c r="B463" s="4">
        <v>169</v>
      </c>
      <c r="C463" s="4">
        <v>1330</v>
      </c>
      <c r="D463" s="4">
        <v>0.12706770000000001</v>
      </c>
    </row>
    <row r="464" spans="1:4" ht="15" customHeight="1">
      <c r="A464" s="3" t="s">
        <v>466</v>
      </c>
      <c r="B464" s="4">
        <v>322</v>
      </c>
      <c r="C464" s="4">
        <v>1446</v>
      </c>
      <c r="D464" s="4">
        <v>0.2226833</v>
      </c>
    </row>
    <row r="465" spans="1:4" ht="15" customHeight="1">
      <c r="A465" s="3" t="s">
        <v>467</v>
      </c>
      <c r="B465" s="4">
        <v>39</v>
      </c>
      <c r="C465" s="4">
        <v>150</v>
      </c>
      <c r="D465" s="4">
        <v>0.26</v>
      </c>
    </row>
    <row r="466" spans="1:4" ht="15" customHeight="1">
      <c r="A466" s="3" t="s">
        <v>468</v>
      </c>
      <c r="B466" s="4">
        <v>77</v>
      </c>
      <c r="C466" s="4">
        <v>1139</v>
      </c>
      <c r="D466" s="4">
        <v>6.7603200000000002E-2</v>
      </c>
    </row>
    <row r="467" spans="1:4" ht="15" customHeight="1">
      <c r="A467" s="3" t="s">
        <v>469</v>
      </c>
      <c r="B467" s="4">
        <v>237</v>
      </c>
      <c r="C467" s="4">
        <v>1745</v>
      </c>
      <c r="D467" s="4">
        <v>0.13581660000000001</v>
      </c>
    </row>
    <row r="468" spans="1:4" ht="15" customHeight="1">
      <c r="A468" s="3" t="s">
        <v>470</v>
      </c>
      <c r="B468" s="4">
        <v>345</v>
      </c>
      <c r="C468" s="4">
        <v>1565</v>
      </c>
      <c r="D468" s="4">
        <v>0.22044730000000001</v>
      </c>
    </row>
    <row r="469" spans="1:4" ht="15" customHeight="1">
      <c r="A469" s="3" t="s">
        <v>471</v>
      </c>
      <c r="B469" s="4">
        <v>41</v>
      </c>
      <c r="C469" s="4">
        <v>161</v>
      </c>
      <c r="D469" s="4">
        <v>0.25465840000000001</v>
      </c>
    </row>
    <row r="470" spans="1:4" ht="15" customHeight="1">
      <c r="A470" s="3" t="s">
        <v>472</v>
      </c>
      <c r="B470" s="4">
        <v>6</v>
      </c>
      <c r="C470" s="4">
        <v>77</v>
      </c>
      <c r="D470" s="4">
        <v>7.7922099999999994E-2</v>
      </c>
    </row>
    <row r="471" spans="1:4" ht="15" customHeight="1">
      <c r="A471" s="3" t="s">
        <v>473</v>
      </c>
      <c r="B471" s="4">
        <v>41</v>
      </c>
      <c r="C471" s="4">
        <v>359</v>
      </c>
      <c r="D471" s="4">
        <v>0.1142061</v>
      </c>
    </row>
    <row r="472" spans="1:4" ht="15" customHeight="1">
      <c r="A472" s="3" t="s">
        <v>474</v>
      </c>
      <c r="B472" s="4">
        <v>55</v>
      </c>
      <c r="C472" s="4">
        <v>330</v>
      </c>
      <c r="D472" s="4">
        <v>0.1666667</v>
      </c>
    </row>
    <row r="473" spans="1:4" ht="15" customHeight="1">
      <c r="A473" s="3" t="s">
        <v>475</v>
      </c>
      <c r="B473" s="4">
        <v>15</v>
      </c>
      <c r="C473" s="4">
        <v>70</v>
      </c>
      <c r="D473" s="4">
        <v>0.2142857</v>
      </c>
    </row>
    <row r="474" spans="1:4" ht="15" customHeight="1">
      <c r="A474" s="3" t="s">
        <v>476</v>
      </c>
      <c r="B474" s="4">
        <v>1</v>
      </c>
      <c r="C474" s="4">
        <v>3</v>
      </c>
      <c r="D474" s="4">
        <v>0.3333333</v>
      </c>
    </row>
    <row r="475" spans="1:4" ht="15" customHeight="1">
      <c r="A475" s="3" t="s">
        <v>477</v>
      </c>
      <c r="B475" s="4">
        <v>7</v>
      </c>
      <c r="C475" s="4">
        <v>44</v>
      </c>
      <c r="D475" s="4">
        <v>0.15909090000000001</v>
      </c>
    </row>
    <row r="476" spans="1:4" ht="15" customHeight="1">
      <c r="A476" s="3" t="s">
        <v>478</v>
      </c>
      <c r="B476" s="4">
        <v>8</v>
      </c>
      <c r="C476" s="4">
        <v>32</v>
      </c>
      <c r="D476" s="4">
        <v>0.25</v>
      </c>
    </row>
    <row r="477" spans="1:4" ht="15" customHeight="1">
      <c r="A477" s="3" t="s">
        <v>479</v>
      </c>
      <c r="B477" s="4">
        <v>4</v>
      </c>
      <c r="C477" s="4">
        <v>14</v>
      </c>
      <c r="D477" s="4">
        <v>0.28571429999999998</v>
      </c>
    </row>
    <row r="478" spans="1:4" ht="15" customHeight="1">
      <c r="A478" s="3" t="s">
        <v>480</v>
      </c>
      <c r="B478" s="4">
        <v>33</v>
      </c>
      <c r="C478" s="4">
        <v>992</v>
      </c>
      <c r="D478" s="4">
        <v>3.32661E-2</v>
      </c>
    </row>
    <row r="479" spans="1:4" ht="15" customHeight="1">
      <c r="A479" s="3" t="s">
        <v>481</v>
      </c>
      <c r="B479" s="4">
        <v>88</v>
      </c>
      <c r="C479" s="4">
        <v>1715</v>
      </c>
      <c r="D479" s="4">
        <v>5.1312000000000003E-2</v>
      </c>
    </row>
    <row r="480" spans="1:4" ht="15" customHeight="1">
      <c r="A480" s="3" t="s">
        <v>482</v>
      </c>
      <c r="B480" s="4">
        <v>79</v>
      </c>
      <c r="C480" s="4">
        <v>921</v>
      </c>
      <c r="D480" s="4">
        <v>8.57763E-2</v>
      </c>
    </row>
    <row r="481" spans="1:4" ht="15" customHeight="1">
      <c r="A481" s="3" t="s">
        <v>483</v>
      </c>
      <c r="B481" s="4">
        <v>15</v>
      </c>
      <c r="C481" s="4">
        <v>72</v>
      </c>
      <c r="D481" s="4">
        <v>0.2083333</v>
      </c>
    </row>
    <row r="482" spans="1:4" ht="15" customHeight="1">
      <c r="A482" s="3" t="s">
        <v>484</v>
      </c>
      <c r="B482" s="4">
        <v>0</v>
      </c>
      <c r="C482" s="4">
        <v>23</v>
      </c>
      <c r="D482" s="4">
        <v>0</v>
      </c>
    </row>
    <row r="483" spans="1:4" ht="15" customHeight="1">
      <c r="A483" s="3" t="s">
        <v>485</v>
      </c>
      <c r="B483" s="4">
        <v>7</v>
      </c>
      <c r="C483" s="4">
        <v>44</v>
      </c>
      <c r="D483" s="4">
        <v>0.15909090000000001</v>
      </c>
    </row>
    <row r="484" spans="1:4" ht="15" customHeight="1">
      <c r="A484" s="3" t="s">
        <v>486</v>
      </c>
      <c r="B484" s="4">
        <v>11</v>
      </c>
      <c r="C484" s="4">
        <v>65</v>
      </c>
      <c r="D484" s="4">
        <v>0.16923079999999999</v>
      </c>
    </row>
    <row r="485" spans="1:4" ht="15" customHeight="1">
      <c r="A485" s="3" t="s">
        <v>487</v>
      </c>
      <c r="B485" s="4">
        <v>6</v>
      </c>
      <c r="C485" s="4">
        <v>16</v>
      </c>
      <c r="D485" s="4">
        <v>0.375</v>
      </c>
    </row>
    <row r="486" spans="1:4" ht="15" customHeight="1">
      <c r="A486" s="3" t="s">
        <v>488</v>
      </c>
      <c r="B486" s="4">
        <v>6</v>
      </c>
      <c r="C486" s="4">
        <v>23</v>
      </c>
      <c r="D486" s="4">
        <v>0.26086959999999998</v>
      </c>
    </row>
    <row r="487" spans="1:4" ht="15" customHeight="1">
      <c r="A487" s="3" t="s">
        <v>489</v>
      </c>
      <c r="B487" s="4">
        <v>78</v>
      </c>
      <c r="C487" s="4">
        <v>264</v>
      </c>
      <c r="D487" s="4">
        <v>0.29545450000000001</v>
      </c>
    </row>
    <row r="488" spans="1:4" ht="15" customHeight="1">
      <c r="A488" s="3" t="s">
        <v>490</v>
      </c>
      <c r="B488" s="4">
        <v>227</v>
      </c>
      <c r="C488" s="4">
        <v>732</v>
      </c>
      <c r="D488" s="4">
        <v>0.31010929999999998</v>
      </c>
    </row>
    <row r="489" spans="1:4" ht="15" customHeight="1">
      <c r="A489" s="3" t="s">
        <v>491</v>
      </c>
      <c r="B489" s="4">
        <v>55</v>
      </c>
      <c r="C489" s="4">
        <v>175</v>
      </c>
      <c r="D489" s="4">
        <v>0.3142857</v>
      </c>
    </row>
    <row r="490" spans="1:4" ht="15" customHeight="1">
      <c r="A490" s="3" t="s">
        <v>492</v>
      </c>
      <c r="B490" s="4">
        <v>2</v>
      </c>
      <c r="C490" s="4">
        <v>31</v>
      </c>
      <c r="D490" s="4">
        <v>6.4516100000000007E-2</v>
      </c>
    </row>
    <row r="491" spans="1:4" ht="15" customHeight="1">
      <c r="A491" s="3" t="s">
        <v>493</v>
      </c>
      <c r="B491" s="4">
        <v>61</v>
      </c>
      <c r="C491" s="4">
        <v>252</v>
      </c>
      <c r="D491" s="4">
        <v>0.24206349999999999</v>
      </c>
    </row>
    <row r="492" spans="1:4" ht="15" customHeight="1">
      <c r="A492" s="3" t="s">
        <v>494</v>
      </c>
      <c r="B492" s="4">
        <v>255</v>
      </c>
      <c r="C492" s="4">
        <v>773</v>
      </c>
      <c r="D492" s="4">
        <v>0.3298836</v>
      </c>
    </row>
    <row r="493" spans="1:4" ht="15" customHeight="1">
      <c r="A493" s="3" t="s">
        <v>495</v>
      </c>
      <c r="B493" s="4">
        <v>37</v>
      </c>
      <c r="C493" s="4">
        <v>117</v>
      </c>
      <c r="D493" s="4">
        <v>0.3162393</v>
      </c>
    </row>
    <row r="494" spans="1:4" ht="15" customHeight="1">
      <c r="A494" s="3" t="s">
        <v>496</v>
      </c>
      <c r="B494" s="4">
        <v>134</v>
      </c>
      <c r="C494" s="4">
        <v>1081</v>
      </c>
      <c r="D494" s="4">
        <v>0.12395929999999999</v>
      </c>
    </row>
    <row r="495" spans="1:4" ht="15" customHeight="1">
      <c r="A495" s="3" t="s">
        <v>497</v>
      </c>
      <c r="B495" s="4">
        <v>314</v>
      </c>
      <c r="C495" s="4">
        <v>2318</v>
      </c>
      <c r="D495" s="4">
        <v>0.13546159999999999</v>
      </c>
    </row>
    <row r="496" spans="1:4" ht="15" customHeight="1">
      <c r="A496" s="3" t="s">
        <v>498</v>
      </c>
      <c r="B496" s="4">
        <v>260</v>
      </c>
      <c r="C496" s="4">
        <v>1178</v>
      </c>
      <c r="D496" s="4">
        <v>0.2207131</v>
      </c>
    </row>
    <row r="497" spans="1:4" ht="15" customHeight="1">
      <c r="A497" s="3" t="s">
        <v>499</v>
      </c>
      <c r="B497" s="4">
        <v>36</v>
      </c>
      <c r="C497" s="4">
        <v>136</v>
      </c>
      <c r="D497" s="4">
        <v>0.26470589999999999</v>
      </c>
    </row>
    <row r="498" spans="1:4" ht="15" customHeight="1">
      <c r="A498" s="3" t="s">
        <v>500</v>
      </c>
      <c r="B498" s="4">
        <v>7</v>
      </c>
      <c r="C498" s="4">
        <v>76</v>
      </c>
      <c r="D498" s="4">
        <v>9.2105300000000001E-2</v>
      </c>
    </row>
    <row r="499" spans="1:4" ht="15" customHeight="1">
      <c r="A499" s="3" t="s">
        <v>501</v>
      </c>
      <c r="B499" s="4">
        <v>59</v>
      </c>
      <c r="C499" s="4">
        <v>318</v>
      </c>
      <c r="D499" s="4">
        <v>0.18553459999999999</v>
      </c>
    </row>
    <row r="500" spans="1:4" ht="15" customHeight="1">
      <c r="A500" s="3" t="s">
        <v>502</v>
      </c>
      <c r="B500" s="4">
        <v>142</v>
      </c>
      <c r="C500" s="4">
        <v>517</v>
      </c>
      <c r="D500" s="4">
        <v>0.2746615</v>
      </c>
    </row>
    <row r="501" spans="1:4" ht="15" customHeight="1">
      <c r="A501" s="3" t="s">
        <v>503</v>
      </c>
      <c r="B501" s="4">
        <v>29</v>
      </c>
      <c r="C501" s="4">
        <v>83</v>
      </c>
      <c r="D501" s="4">
        <v>0.34939759999999997</v>
      </c>
    </row>
    <row r="502" spans="1:4" ht="15" customHeight="1">
      <c r="A502" s="3" t="s">
        <v>504</v>
      </c>
      <c r="B502" s="4">
        <v>24</v>
      </c>
      <c r="C502" s="4">
        <v>324</v>
      </c>
      <c r="D502" s="4">
        <v>7.4074100000000004E-2</v>
      </c>
    </row>
    <row r="503" spans="1:4" ht="15" customHeight="1">
      <c r="A503" s="3" t="s">
        <v>505</v>
      </c>
      <c r="B503" s="4">
        <v>107</v>
      </c>
      <c r="C503" s="4">
        <v>824</v>
      </c>
      <c r="D503" s="4">
        <v>0.12985440000000001</v>
      </c>
    </row>
    <row r="504" spans="1:4" ht="15" customHeight="1">
      <c r="A504" s="3" t="s">
        <v>506</v>
      </c>
      <c r="B504" s="4">
        <v>123</v>
      </c>
      <c r="C504" s="4">
        <v>635</v>
      </c>
      <c r="D504" s="4">
        <v>0.19370080000000001</v>
      </c>
    </row>
    <row r="505" spans="1:4" ht="15" customHeight="1">
      <c r="A505" s="3" t="s">
        <v>507</v>
      </c>
      <c r="B505" s="4">
        <v>18</v>
      </c>
      <c r="C505" s="4">
        <v>76</v>
      </c>
      <c r="D505" s="4">
        <v>0.2368421</v>
      </c>
    </row>
    <row r="506" spans="1:4" ht="15" customHeight="1">
      <c r="A506" s="3" t="s">
        <v>508</v>
      </c>
      <c r="B506" s="4">
        <v>139</v>
      </c>
      <c r="C506" s="4">
        <v>3345</v>
      </c>
      <c r="D506" s="4">
        <v>4.1554599999999997E-2</v>
      </c>
    </row>
    <row r="507" spans="1:4" ht="15" customHeight="1">
      <c r="A507" s="3" t="s">
        <v>509</v>
      </c>
      <c r="B507" s="4">
        <v>244</v>
      </c>
      <c r="C507" s="4">
        <v>4832</v>
      </c>
      <c r="D507" s="4">
        <v>5.0496699999999999E-2</v>
      </c>
    </row>
    <row r="508" spans="1:4" ht="15" customHeight="1">
      <c r="A508" s="3" t="s">
        <v>510</v>
      </c>
      <c r="B508" s="4">
        <v>63</v>
      </c>
      <c r="C508" s="4">
        <v>551</v>
      </c>
      <c r="D508" s="4">
        <v>0.1143376</v>
      </c>
    </row>
    <row r="509" spans="1:4" ht="15" customHeight="1">
      <c r="A509" s="3" t="s">
        <v>511</v>
      </c>
      <c r="B509" s="4">
        <v>14</v>
      </c>
      <c r="C509" s="4">
        <v>75</v>
      </c>
      <c r="D509" s="4">
        <v>0.18666669999999999</v>
      </c>
    </row>
    <row r="510" spans="1:4" ht="15" customHeight="1">
      <c r="A510" s="3" t="s">
        <v>512</v>
      </c>
      <c r="B510" s="4">
        <v>154</v>
      </c>
      <c r="C510" s="4">
        <v>6096</v>
      </c>
      <c r="D510" s="4">
        <v>2.52625E-2</v>
      </c>
    </row>
    <row r="511" spans="1:4" ht="15" customHeight="1">
      <c r="A511" s="3" t="s">
        <v>513</v>
      </c>
      <c r="B511" s="4">
        <v>232</v>
      </c>
      <c r="C511" s="4">
        <v>6721</v>
      </c>
      <c r="D511" s="4">
        <v>3.4518699999999999E-2</v>
      </c>
    </row>
    <row r="512" spans="1:4" ht="15" customHeight="1">
      <c r="A512" s="3" t="s">
        <v>514</v>
      </c>
      <c r="B512" s="4">
        <v>49</v>
      </c>
      <c r="C512" s="4">
        <v>663</v>
      </c>
      <c r="D512" s="4">
        <v>7.39065E-2</v>
      </c>
    </row>
    <row r="513" spans="1:4" ht="15" customHeight="1">
      <c r="A513" s="3" t="s">
        <v>515</v>
      </c>
      <c r="B513" s="4">
        <v>7</v>
      </c>
      <c r="C513" s="4">
        <v>32</v>
      </c>
      <c r="D513" s="4">
        <v>0.21875</v>
      </c>
    </row>
    <row r="514" spans="1:4" ht="15" customHeight="1">
      <c r="A514" s="3" t="s">
        <v>516</v>
      </c>
      <c r="B514" s="4">
        <v>6</v>
      </c>
      <c r="C514" s="4">
        <v>139</v>
      </c>
      <c r="D514" s="4">
        <v>4.3165500000000002E-2</v>
      </c>
    </row>
    <row r="515" spans="1:4" ht="15" customHeight="1">
      <c r="A515" s="3" t="s">
        <v>517</v>
      </c>
      <c r="B515" s="4">
        <v>10</v>
      </c>
      <c r="C515" s="4">
        <v>212</v>
      </c>
      <c r="D515" s="4">
        <v>4.7169799999999998E-2</v>
      </c>
    </row>
    <row r="516" spans="1:4" ht="15" customHeight="1">
      <c r="A516" s="3" t="s">
        <v>518</v>
      </c>
      <c r="B516" s="4">
        <v>6</v>
      </c>
      <c r="C516" s="4">
        <v>80</v>
      </c>
      <c r="D516" s="4">
        <v>7.4999999999999997E-2</v>
      </c>
    </row>
    <row r="517" spans="1:4" ht="15" customHeight="1">
      <c r="A517" s="3" t="s">
        <v>519</v>
      </c>
      <c r="B517" s="4">
        <v>4</v>
      </c>
      <c r="C517" s="4">
        <v>17</v>
      </c>
      <c r="D517" s="4">
        <v>0.23529410000000001</v>
      </c>
    </row>
    <row r="518" spans="1:4" ht="15" customHeight="1">
      <c r="A518" s="3" t="s">
        <v>520</v>
      </c>
      <c r="B518" s="4">
        <v>63</v>
      </c>
      <c r="C518" s="4">
        <v>1613</v>
      </c>
      <c r="D518" s="4">
        <v>3.9057700000000001E-2</v>
      </c>
    </row>
    <row r="519" spans="1:4" ht="15" customHeight="1">
      <c r="A519" s="3" t="s">
        <v>521</v>
      </c>
      <c r="B519" s="4">
        <v>148</v>
      </c>
      <c r="C519" s="4">
        <v>2433</v>
      </c>
      <c r="D519" s="4">
        <v>6.0830299999999997E-2</v>
      </c>
    </row>
    <row r="520" spans="1:4" ht="15" customHeight="1">
      <c r="A520" s="3" t="s">
        <v>522</v>
      </c>
      <c r="B520" s="4">
        <v>93</v>
      </c>
      <c r="C520" s="4">
        <v>789</v>
      </c>
      <c r="D520" s="4">
        <v>0.11787069999999999</v>
      </c>
    </row>
    <row r="521" spans="1:4" ht="15" customHeight="1">
      <c r="A521" s="3" t="s">
        <v>523</v>
      </c>
      <c r="B521" s="4">
        <v>9</v>
      </c>
      <c r="C521" s="4">
        <v>34</v>
      </c>
      <c r="D521" s="4">
        <v>0.26470589999999999</v>
      </c>
    </row>
    <row r="522" spans="1:4" ht="15" customHeight="1">
      <c r="A522" s="3" t="s">
        <v>524</v>
      </c>
      <c r="B522" s="4">
        <v>1</v>
      </c>
      <c r="C522" s="4">
        <v>29</v>
      </c>
      <c r="D522" s="4">
        <v>3.4482800000000001E-2</v>
      </c>
    </row>
    <row r="523" spans="1:4" ht="15" customHeight="1">
      <c r="A523" s="3" t="s">
        <v>525</v>
      </c>
      <c r="B523" s="4">
        <v>42</v>
      </c>
      <c r="C523" s="4">
        <v>273</v>
      </c>
      <c r="D523" s="4">
        <v>0.15384619999999999</v>
      </c>
    </row>
    <row r="524" spans="1:4" ht="15" customHeight="1">
      <c r="A524" s="3" t="s">
        <v>526</v>
      </c>
      <c r="B524" s="4">
        <v>101</v>
      </c>
      <c r="C524" s="4">
        <v>484</v>
      </c>
      <c r="D524" s="4">
        <v>0.20867769999999999</v>
      </c>
    </row>
    <row r="525" spans="1:4" ht="15" customHeight="1">
      <c r="A525" s="3" t="s">
        <v>527</v>
      </c>
      <c r="B525" s="4">
        <v>35</v>
      </c>
      <c r="C525" s="4">
        <v>129</v>
      </c>
      <c r="D525" s="4">
        <v>0.2713178</v>
      </c>
    </row>
    <row r="526" spans="1:4" ht="15" customHeight="1">
      <c r="A526" s="3" t="s">
        <v>528</v>
      </c>
      <c r="B526" s="4">
        <v>24</v>
      </c>
      <c r="C526" s="4">
        <v>577</v>
      </c>
      <c r="D526" s="4">
        <v>4.15945E-2</v>
      </c>
    </row>
    <row r="527" spans="1:4" ht="15" customHeight="1">
      <c r="A527" s="3" t="s">
        <v>529</v>
      </c>
      <c r="B527" s="4">
        <v>106</v>
      </c>
      <c r="C527" s="4">
        <v>1540</v>
      </c>
      <c r="D527" s="4">
        <v>6.8831199999999995E-2</v>
      </c>
    </row>
    <row r="528" spans="1:4" ht="15" customHeight="1">
      <c r="A528" s="3" t="s">
        <v>530</v>
      </c>
      <c r="B528" s="4">
        <v>128</v>
      </c>
      <c r="C528" s="4">
        <v>943</v>
      </c>
      <c r="D528" s="4">
        <v>0.135737</v>
      </c>
    </row>
    <row r="529" spans="1:4" ht="15" customHeight="1">
      <c r="A529" s="3" t="s">
        <v>531</v>
      </c>
      <c r="B529" s="4">
        <v>17</v>
      </c>
      <c r="C529" s="4">
        <v>118</v>
      </c>
      <c r="D529" s="4">
        <v>0.1440678</v>
      </c>
    </row>
    <row r="530" spans="1:4" ht="15" customHeight="1">
      <c r="A530" s="3" t="s">
        <v>532</v>
      </c>
      <c r="B530" s="4">
        <v>6</v>
      </c>
      <c r="C530" s="4">
        <v>164</v>
      </c>
      <c r="D530" s="4">
        <v>3.6585399999999997E-2</v>
      </c>
    </row>
    <row r="531" spans="1:4" ht="15" customHeight="1">
      <c r="A531" s="3" t="s">
        <v>533</v>
      </c>
      <c r="B531" s="4">
        <v>27</v>
      </c>
      <c r="C531" s="4">
        <v>323</v>
      </c>
      <c r="D531" s="4">
        <v>8.3591299999999993E-2</v>
      </c>
    </row>
    <row r="532" spans="1:4" ht="15" customHeight="1">
      <c r="A532" s="3" t="s">
        <v>534</v>
      </c>
      <c r="B532" s="4">
        <v>28</v>
      </c>
      <c r="C532" s="4">
        <v>206</v>
      </c>
      <c r="D532" s="4">
        <v>0.1359223</v>
      </c>
    </row>
    <row r="533" spans="1:4" ht="15" customHeight="1">
      <c r="A533" s="3" t="s">
        <v>535</v>
      </c>
      <c r="B533" s="4">
        <v>12</v>
      </c>
      <c r="C533" s="4">
        <v>44</v>
      </c>
      <c r="D533" s="4">
        <v>0.27272730000000001</v>
      </c>
    </row>
    <row r="534" spans="1:4" ht="15" customHeight="1">
      <c r="A534" s="3" t="s">
        <v>536</v>
      </c>
      <c r="B534" s="4">
        <v>13</v>
      </c>
      <c r="C534" s="4">
        <v>417</v>
      </c>
      <c r="D534" s="4">
        <v>3.1175100000000001E-2</v>
      </c>
    </row>
    <row r="535" spans="1:4" ht="15" customHeight="1">
      <c r="A535" s="3" t="s">
        <v>537</v>
      </c>
      <c r="B535" s="4">
        <v>25</v>
      </c>
      <c r="C535" s="4">
        <v>475</v>
      </c>
      <c r="D535" s="4">
        <v>5.2631600000000001E-2</v>
      </c>
    </row>
    <row r="536" spans="1:4" ht="15" customHeight="1">
      <c r="A536" s="3" t="s">
        <v>538</v>
      </c>
      <c r="B536" s="4">
        <v>12</v>
      </c>
      <c r="C536" s="4">
        <v>111</v>
      </c>
      <c r="D536" s="4">
        <v>0.1081081</v>
      </c>
    </row>
    <row r="537" spans="1:4" ht="15" customHeight="1">
      <c r="A537" s="3" t="s">
        <v>539</v>
      </c>
      <c r="B537" s="4">
        <v>1</v>
      </c>
      <c r="C537" s="4">
        <v>12</v>
      </c>
      <c r="D537" s="4">
        <v>8.3333299999999999E-2</v>
      </c>
    </row>
    <row r="538" spans="1:4" ht="15" customHeight="1">
      <c r="A538" s="3" t="s">
        <v>540</v>
      </c>
      <c r="B538" s="4">
        <v>2</v>
      </c>
      <c r="C538" s="4">
        <v>24</v>
      </c>
      <c r="D538" s="4">
        <v>8.3333299999999999E-2</v>
      </c>
    </row>
    <row r="539" spans="1:4" ht="15" customHeight="1">
      <c r="A539" s="3" t="s">
        <v>541</v>
      </c>
      <c r="B539" s="4">
        <v>6</v>
      </c>
      <c r="C539" s="4">
        <v>78</v>
      </c>
      <c r="D539" s="4">
        <v>7.6923099999999994E-2</v>
      </c>
    </row>
    <row r="540" spans="1:4" ht="15" customHeight="1">
      <c r="A540" s="3" t="s">
        <v>542</v>
      </c>
      <c r="B540" s="4">
        <v>14</v>
      </c>
      <c r="C540" s="4">
        <v>84</v>
      </c>
      <c r="D540" s="4">
        <v>0.1666667</v>
      </c>
    </row>
    <row r="541" spans="1:4" ht="15" customHeight="1">
      <c r="A541" s="3" t="s">
        <v>543</v>
      </c>
      <c r="B541" s="4">
        <v>3</v>
      </c>
      <c r="C541" s="4">
        <v>16</v>
      </c>
      <c r="D541" s="4">
        <v>0.1875</v>
      </c>
    </row>
    <row r="542" spans="1:4" ht="15" customHeight="1">
      <c r="A542" s="3" t="s">
        <v>544</v>
      </c>
      <c r="B542" s="4">
        <v>27</v>
      </c>
      <c r="C542" s="4">
        <v>664</v>
      </c>
      <c r="D542" s="4">
        <v>4.0662700000000003E-2</v>
      </c>
    </row>
    <row r="543" spans="1:4" ht="15" customHeight="1">
      <c r="A543" s="3" t="s">
        <v>545</v>
      </c>
      <c r="B543" s="4">
        <v>104</v>
      </c>
      <c r="C543" s="4">
        <v>1409</v>
      </c>
      <c r="D543" s="4">
        <v>7.3811199999999993E-2</v>
      </c>
    </row>
    <row r="544" spans="1:4" ht="15" customHeight="1">
      <c r="A544" s="3" t="s">
        <v>546</v>
      </c>
      <c r="B544" s="4">
        <v>68</v>
      </c>
      <c r="C544" s="4">
        <v>433</v>
      </c>
      <c r="D544" s="4">
        <v>0.15704389999999999</v>
      </c>
    </row>
    <row r="545" spans="1:4" ht="15" customHeight="1">
      <c r="A545" s="3" t="s">
        <v>547</v>
      </c>
      <c r="B545" s="4">
        <v>13</v>
      </c>
      <c r="C545" s="4">
        <v>69</v>
      </c>
      <c r="D545" s="4">
        <v>0.18840580000000001</v>
      </c>
    </row>
    <row r="546" spans="1:4" ht="15" customHeight="1">
      <c r="A546" s="3" t="s">
        <v>548</v>
      </c>
      <c r="B546" s="4">
        <v>4</v>
      </c>
      <c r="C546" s="4">
        <v>75</v>
      </c>
      <c r="D546" s="4">
        <v>5.33333E-2</v>
      </c>
    </row>
    <row r="547" spans="1:4" ht="15" customHeight="1">
      <c r="A547" s="3" t="s">
        <v>549</v>
      </c>
      <c r="B547" s="4">
        <v>60</v>
      </c>
      <c r="C547" s="4">
        <v>478</v>
      </c>
      <c r="D547" s="4">
        <v>0.125523</v>
      </c>
    </row>
    <row r="548" spans="1:4" ht="15" customHeight="1">
      <c r="A548" s="3" t="s">
        <v>550</v>
      </c>
      <c r="B548" s="4">
        <v>127</v>
      </c>
      <c r="C548" s="4">
        <v>828</v>
      </c>
      <c r="D548" s="4">
        <v>0.15338160000000001</v>
      </c>
    </row>
    <row r="549" spans="1:4" ht="15" customHeight="1">
      <c r="A549" s="3" t="s">
        <v>551</v>
      </c>
      <c r="B549" s="4">
        <v>30</v>
      </c>
      <c r="C549" s="4">
        <v>111</v>
      </c>
      <c r="D549" s="4">
        <v>0.27027030000000002</v>
      </c>
    </row>
    <row r="550" spans="1:4" ht="15" customHeight="1">
      <c r="A550" s="3" t="s">
        <v>552</v>
      </c>
      <c r="B550" s="4">
        <v>7</v>
      </c>
      <c r="C550" s="4">
        <v>269</v>
      </c>
      <c r="D550" s="4">
        <v>2.6022300000000002E-2</v>
      </c>
    </row>
    <row r="551" spans="1:4" ht="15" customHeight="1">
      <c r="A551" s="3" t="s">
        <v>553</v>
      </c>
      <c r="B551" s="4">
        <v>59</v>
      </c>
      <c r="C551" s="4">
        <v>1371</v>
      </c>
      <c r="D551" s="4">
        <v>4.3034299999999998E-2</v>
      </c>
    </row>
    <row r="552" spans="1:4" ht="15" customHeight="1">
      <c r="A552" s="3" t="s">
        <v>554</v>
      </c>
      <c r="B552" s="4">
        <v>25</v>
      </c>
      <c r="C552" s="4">
        <v>237</v>
      </c>
      <c r="D552" s="4">
        <v>0.1054852</v>
      </c>
    </row>
    <row r="553" spans="1:4" ht="15" customHeight="1">
      <c r="A553" s="3" t="s">
        <v>555</v>
      </c>
      <c r="B553" s="4">
        <v>4</v>
      </c>
      <c r="C553" s="4">
        <v>30</v>
      </c>
      <c r="D553" s="4">
        <v>0.13333329999999999</v>
      </c>
    </row>
    <row r="554" spans="1:4" ht="15" customHeight="1">
      <c r="A554" s="3" t="s">
        <v>556</v>
      </c>
      <c r="B554" s="4">
        <v>4</v>
      </c>
      <c r="C554" s="4">
        <v>102</v>
      </c>
      <c r="D554" s="4">
        <v>3.9215699999999999E-2</v>
      </c>
    </row>
    <row r="555" spans="1:4" ht="15" customHeight="1">
      <c r="A555" s="3" t="s">
        <v>557</v>
      </c>
      <c r="B555" s="4">
        <v>7</v>
      </c>
      <c r="C555" s="4">
        <v>129</v>
      </c>
      <c r="D555" s="4">
        <v>5.4263600000000002E-2</v>
      </c>
    </row>
    <row r="556" spans="1:4" ht="15" customHeight="1">
      <c r="A556" s="3" t="s">
        <v>558</v>
      </c>
      <c r="B556" s="4">
        <v>9</v>
      </c>
      <c r="C556" s="4">
        <v>40</v>
      </c>
      <c r="D556" s="4">
        <v>0.22500000000000001</v>
      </c>
    </row>
    <row r="557" spans="1:4" ht="15" customHeight="1">
      <c r="A557" s="3" t="s">
        <v>559</v>
      </c>
      <c r="B557" s="4">
        <v>1</v>
      </c>
      <c r="C557" s="4">
        <v>2</v>
      </c>
      <c r="D557" s="4">
        <v>0.5</v>
      </c>
    </row>
    <row r="558" spans="1:4" ht="15" customHeight="1">
      <c r="A558" s="3" t="s">
        <v>560</v>
      </c>
      <c r="B558" s="4">
        <v>7</v>
      </c>
      <c r="C558" s="4">
        <v>166</v>
      </c>
      <c r="D558" s="4">
        <v>4.2168700000000003E-2</v>
      </c>
    </row>
    <row r="559" spans="1:4" ht="15" customHeight="1">
      <c r="A559" s="3" t="s">
        <v>561</v>
      </c>
      <c r="B559" s="4">
        <v>31</v>
      </c>
      <c r="C559" s="4">
        <v>270</v>
      </c>
      <c r="D559" s="4">
        <v>0.11481479999999999</v>
      </c>
    </row>
    <row r="560" spans="1:4" ht="15" customHeight="1">
      <c r="A560" s="3" t="s">
        <v>562</v>
      </c>
      <c r="B560" s="4">
        <v>35</v>
      </c>
      <c r="C560" s="4">
        <v>203</v>
      </c>
      <c r="D560" s="4">
        <v>0.17241380000000001</v>
      </c>
    </row>
    <row r="561" spans="1:4" ht="15" customHeight="1">
      <c r="A561" s="3" t="s">
        <v>563</v>
      </c>
      <c r="B561" s="4">
        <v>6</v>
      </c>
      <c r="C561" s="4">
        <v>26</v>
      </c>
      <c r="D561" s="4">
        <v>0.23076920000000001</v>
      </c>
    </row>
    <row r="562" spans="1:4" ht="15" customHeight="1">
      <c r="A562" s="3" t="s">
        <v>564</v>
      </c>
      <c r="B562" s="4">
        <v>16</v>
      </c>
      <c r="C562" s="4">
        <v>338</v>
      </c>
      <c r="D562" s="4">
        <v>4.7337299999999999E-2</v>
      </c>
    </row>
    <row r="563" spans="1:4" ht="15" customHeight="1">
      <c r="A563" s="3" t="s">
        <v>565</v>
      </c>
      <c r="B563" s="4">
        <v>33</v>
      </c>
      <c r="C563" s="4">
        <v>550</v>
      </c>
      <c r="D563" s="4">
        <v>0.06</v>
      </c>
    </row>
    <row r="564" spans="1:4" ht="15" customHeight="1">
      <c r="A564" s="3" t="s">
        <v>566</v>
      </c>
      <c r="B564" s="4">
        <v>26</v>
      </c>
      <c r="C564" s="4">
        <v>199</v>
      </c>
      <c r="D564" s="4">
        <v>0.1306533</v>
      </c>
    </row>
    <row r="565" spans="1:4" ht="15" customHeight="1">
      <c r="A565" s="3" t="s">
        <v>567</v>
      </c>
      <c r="B565" s="4">
        <v>3</v>
      </c>
      <c r="C565" s="4">
        <v>24</v>
      </c>
      <c r="D565" s="4">
        <v>0.125</v>
      </c>
    </row>
    <row r="566" spans="1:4" ht="15" customHeight="1">
      <c r="A566" s="3" t="s">
        <v>568</v>
      </c>
      <c r="B566" s="4">
        <v>36</v>
      </c>
      <c r="C566" s="4">
        <v>1219</v>
      </c>
      <c r="D566" s="4">
        <v>2.95324E-2</v>
      </c>
    </row>
    <row r="567" spans="1:4" ht="15" customHeight="1">
      <c r="A567" s="3" t="s">
        <v>569</v>
      </c>
      <c r="B567" s="4">
        <v>67</v>
      </c>
      <c r="C567" s="4">
        <v>1339</v>
      </c>
      <c r="D567" s="4">
        <v>5.00373E-2</v>
      </c>
    </row>
    <row r="568" spans="1:4" ht="15" customHeight="1">
      <c r="A568" s="3" t="s">
        <v>570</v>
      </c>
      <c r="B568" s="4">
        <v>53</v>
      </c>
      <c r="C568" s="4">
        <v>396</v>
      </c>
      <c r="D568" s="4">
        <v>0.1338384</v>
      </c>
    </row>
    <row r="569" spans="1:4" ht="15" customHeight="1">
      <c r="A569" s="3" t="s">
        <v>571</v>
      </c>
      <c r="B569" s="4">
        <v>5</v>
      </c>
      <c r="C569" s="4">
        <v>34</v>
      </c>
      <c r="D569" s="4">
        <v>0.14705879999999999</v>
      </c>
    </row>
    <row r="570" spans="1:4" ht="15" customHeight="1">
      <c r="A570" s="3" t="s">
        <v>572</v>
      </c>
      <c r="B570" s="4">
        <v>4</v>
      </c>
      <c r="C570" s="4">
        <v>433</v>
      </c>
      <c r="D570" s="4">
        <v>9.2379000000000003E-3</v>
      </c>
    </row>
    <row r="571" spans="1:4" ht="15" customHeight="1">
      <c r="A571" s="3" t="s">
        <v>573</v>
      </c>
      <c r="B571" s="4">
        <v>7</v>
      </c>
      <c r="C571" s="4">
        <v>345</v>
      </c>
      <c r="D571" s="4">
        <v>2.02899E-2</v>
      </c>
    </row>
    <row r="572" spans="1:4" ht="15" customHeight="1">
      <c r="A572" s="3" t="s">
        <v>574</v>
      </c>
      <c r="B572" s="4">
        <v>2</v>
      </c>
      <c r="C572" s="4">
        <v>28</v>
      </c>
      <c r="D572" s="4">
        <v>7.1428599999999995E-2</v>
      </c>
    </row>
    <row r="573" spans="1:4" ht="15" customHeight="1">
      <c r="A573" s="3" t="s">
        <v>575</v>
      </c>
      <c r="B573" s="4">
        <v>1</v>
      </c>
      <c r="C573" s="4">
        <v>59</v>
      </c>
      <c r="D573" s="4">
        <v>1.6949200000000001E-2</v>
      </c>
    </row>
    <row r="574" spans="1:4" ht="15" customHeight="1">
      <c r="A574" s="3" t="s">
        <v>576</v>
      </c>
      <c r="B574" s="4">
        <v>13</v>
      </c>
      <c r="C574" s="4">
        <v>186</v>
      </c>
      <c r="D574" s="4">
        <v>6.9892499999999996E-2</v>
      </c>
    </row>
    <row r="575" spans="1:4" ht="15" customHeight="1">
      <c r="A575" s="3" t="s">
        <v>577</v>
      </c>
      <c r="B575" s="4">
        <v>12</v>
      </c>
      <c r="C575" s="4">
        <v>105</v>
      </c>
      <c r="D575" s="4">
        <v>0.1142857</v>
      </c>
    </row>
    <row r="576" spans="1:4" ht="15" customHeight="1">
      <c r="A576" s="3" t="s">
        <v>578</v>
      </c>
      <c r="B576" s="4">
        <v>4</v>
      </c>
      <c r="C576" s="4">
        <v>20</v>
      </c>
      <c r="D576" s="4">
        <v>0.2</v>
      </c>
    </row>
    <row r="577" spans="1:4" ht="15" customHeight="1">
      <c r="A577" s="3" t="s">
        <v>579</v>
      </c>
      <c r="B577" s="4">
        <v>1</v>
      </c>
      <c r="C577" s="4">
        <v>72</v>
      </c>
      <c r="D577" s="4">
        <v>1.3888899999999999E-2</v>
      </c>
    </row>
    <row r="578" spans="1:4" ht="15" customHeight="1">
      <c r="A578" s="3" t="s">
        <v>580</v>
      </c>
      <c r="B578" s="4">
        <v>13</v>
      </c>
      <c r="C578" s="4">
        <v>304</v>
      </c>
      <c r="D578" s="4">
        <v>4.2763200000000001E-2</v>
      </c>
    </row>
    <row r="579" spans="1:4" ht="15" customHeight="1">
      <c r="A579" s="3" t="s">
        <v>581</v>
      </c>
      <c r="B579" s="4">
        <v>29</v>
      </c>
      <c r="C579" s="4">
        <v>253</v>
      </c>
      <c r="D579" s="4">
        <v>0.1146245</v>
      </c>
    </row>
    <row r="580" spans="1:4" ht="15" customHeight="1">
      <c r="A580" s="3" t="s">
        <v>582</v>
      </c>
      <c r="B580" s="4">
        <v>5</v>
      </c>
      <c r="C580" s="4">
        <v>16</v>
      </c>
      <c r="D580" s="4">
        <v>0.3125</v>
      </c>
    </row>
    <row r="581" spans="1:4" ht="15" customHeight="1">
      <c r="A581" s="3" t="s">
        <v>583</v>
      </c>
      <c r="B581" s="4">
        <v>17</v>
      </c>
      <c r="C581" s="4">
        <v>201</v>
      </c>
      <c r="D581" s="4">
        <v>8.4577100000000002E-2</v>
      </c>
    </row>
    <row r="582" spans="1:4" ht="15" customHeight="1">
      <c r="A582" s="3" t="s">
        <v>584</v>
      </c>
      <c r="B582" s="4">
        <v>63</v>
      </c>
      <c r="C582" s="4">
        <v>652</v>
      </c>
      <c r="D582" s="4">
        <v>9.6625799999999998E-2</v>
      </c>
    </row>
    <row r="583" spans="1:4" ht="15" customHeight="1">
      <c r="A583" s="3" t="s">
        <v>585</v>
      </c>
      <c r="B583" s="4">
        <v>65</v>
      </c>
      <c r="C583" s="4">
        <v>401</v>
      </c>
      <c r="D583" s="4">
        <v>0.16209480000000001</v>
      </c>
    </row>
    <row r="584" spans="1:4" ht="15" customHeight="1">
      <c r="A584" s="3" t="s">
        <v>586</v>
      </c>
      <c r="B584" s="4">
        <v>4</v>
      </c>
      <c r="C584" s="4">
        <v>25</v>
      </c>
      <c r="D584" s="4">
        <v>0.16</v>
      </c>
    </row>
    <row r="585" spans="1:4" ht="15" customHeight="1">
      <c r="A585" s="3" t="s">
        <v>587</v>
      </c>
      <c r="B585" s="4">
        <v>9</v>
      </c>
      <c r="C585" s="4">
        <v>79</v>
      </c>
      <c r="D585" s="4">
        <v>0.1139241</v>
      </c>
    </row>
    <row r="586" spans="1:4" ht="15" customHeight="1">
      <c r="A586" s="3" t="s">
        <v>588</v>
      </c>
      <c r="B586" s="4">
        <v>83</v>
      </c>
      <c r="C586" s="4">
        <v>478</v>
      </c>
      <c r="D586" s="4">
        <v>0.17364019999999999</v>
      </c>
    </row>
    <row r="587" spans="1:4" ht="15" customHeight="1">
      <c r="A587" s="3" t="s">
        <v>589</v>
      </c>
      <c r="B587" s="4">
        <v>94</v>
      </c>
      <c r="C587" s="4">
        <v>533</v>
      </c>
      <c r="D587" s="4">
        <v>0.17636019999999999</v>
      </c>
    </row>
    <row r="588" spans="1:4" ht="15" customHeight="1">
      <c r="A588" s="3" t="s">
        <v>590</v>
      </c>
      <c r="B588" s="4">
        <v>12</v>
      </c>
      <c r="C588" s="4">
        <v>51</v>
      </c>
      <c r="D588" s="4">
        <v>0.23529410000000001</v>
      </c>
    </row>
    <row r="589" spans="1:4" ht="15" customHeight="1">
      <c r="A589" s="3" t="s">
        <v>591</v>
      </c>
      <c r="B589" s="4">
        <v>14</v>
      </c>
      <c r="C589" s="4">
        <v>140</v>
      </c>
      <c r="D589" s="4">
        <v>0.1</v>
      </c>
    </row>
    <row r="590" spans="1:4" ht="15" customHeight="1">
      <c r="A590" s="3" t="s">
        <v>592</v>
      </c>
      <c r="B590" s="4">
        <v>34</v>
      </c>
      <c r="C590" s="4">
        <v>230</v>
      </c>
      <c r="D590" s="4">
        <v>0.14782609999999999</v>
      </c>
    </row>
    <row r="591" spans="1:4" ht="15" customHeight="1">
      <c r="A591" s="3" t="s">
        <v>593</v>
      </c>
      <c r="B591" s="4">
        <v>77</v>
      </c>
      <c r="C591" s="4">
        <v>301</v>
      </c>
      <c r="D591" s="4">
        <v>0.25581399999999999</v>
      </c>
    </row>
    <row r="592" spans="1:4" ht="15" customHeight="1">
      <c r="A592" s="3" t="s">
        <v>594</v>
      </c>
      <c r="B592" s="4">
        <v>14</v>
      </c>
      <c r="C592" s="4">
        <v>57</v>
      </c>
      <c r="D592" s="4">
        <v>0.245614</v>
      </c>
    </row>
    <row r="593" spans="1:4" ht="15" customHeight="1">
      <c r="A593" s="3" t="s">
        <v>595</v>
      </c>
      <c r="B593" s="4">
        <v>68</v>
      </c>
      <c r="C593" s="4">
        <v>737</v>
      </c>
      <c r="D593" s="4">
        <v>9.2265899999999998E-2</v>
      </c>
    </row>
    <row r="594" spans="1:4" ht="15" customHeight="1">
      <c r="A594" s="3" t="s">
        <v>596</v>
      </c>
      <c r="B594" s="4">
        <v>109</v>
      </c>
      <c r="C594" s="4">
        <v>1146</v>
      </c>
      <c r="D594" s="4">
        <v>9.5113400000000001E-2</v>
      </c>
    </row>
    <row r="595" spans="1:4" ht="15" customHeight="1">
      <c r="A595" s="3" t="s">
        <v>597</v>
      </c>
      <c r="B595" s="4">
        <v>114</v>
      </c>
      <c r="C595" s="4">
        <v>857</v>
      </c>
      <c r="D595" s="4">
        <v>0.13302220000000001</v>
      </c>
    </row>
    <row r="596" spans="1:4" ht="15" customHeight="1">
      <c r="A596" s="3" t="s">
        <v>598</v>
      </c>
      <c r="B596" s="4">
        <v>9</v>
      </c>
      <c r="C596" s="4">
        <v>48</v>
      </c>
      <c r="D596" s="4">
        <v>0.1875</v>
      </c>
    </row>
    <row r="597" spans="1:4" ht="15" customHeight="1">
      <c r="A597" s="3" t="s">
        <v>599</v>
      </c>
      <c r="B597" s="4">
        <v>9</v>
      </c>
      <c r="C597" s="4">
        <v>44</v>
      </c>
      <c r="D597" s="4">
        <v>0.20454549999999999</v>
      </c>
    </row>
    <row r="598" spans="1:4" ht="15" customHeight="1">
      <c r="A598" s="3" t="s">
        <v>600</v>
      </c>
      <c r="B598" s="4">
        <v>61</v>
      </c>
      <c r="C598" s="4">
        <v>263</v>
      </c>
      <c r="D598" s="4">
        <v>0.23193920000000001</v>
      </c>
    </row>
    <row r="599" spans="1:4" ht="15" customHeight="1">
      <c r="A599" s="3" t="s">
        <v>601</v>
      </c>
      <c r="B599" s="4">
        <v>41</v>
      </c>
      <c r="C599" s="4">
        <v>207</v>
      </c>
      <c r="D599" s="4">
        <v>0.19806760000000001</v>
      </c>
    </row>
    <row r="600" spans="1:4" ht="15" customHeight="1">
      <c r="A600" s="3" t="s">
        <v>602</v>
      </c>
      <c r="B600" s="4">
        <v>8</v>
      </c>
      <c r="C600" s="4">
        <v>31</v>
      </c>
      <c r="D600" s="4">
        <v>0.25806449999999997</v>
      </c>
    </row>
    <row r="601" spans="1:4" ht="15" customHeight="1">
      <c r="A601" s="3" t="s">
        <v>603</v>
      </c>
      <c r="B601" s="4">
        <v>39</v>
      </c>
      <c r="C601" s="4">
        <v>405</v>
      </c>
      <c r="D601" s="4">
        <v>9.6296300000000001E-2</v>
      </c>
    </row>
    <row r="602" spans="1:4" ht="15" customHeight="1">
      <c r="A602" s="3" t="s">
        <v>604</v>
      </c>
      <c r="B602" s="4">
        <v>170</v>
      </c>
      <c r="C602" s="4">
        <v>1801</v>
      </c>
      <c r="D602" s="4">
        <v>9.4392000000000004E-2</v>
      </c>
    </row>
    <row r="603" spans="1:4" ht="15" customHeight="1">
      <c r="A603" s="3" t="s">
        <v>605</v>
      </c>
      <c r="B603" s="4">
        <v>149</v>
      </c>
      <c r="C603" s="4">
        <v>1031</v>
      </c>
      <c r="D603" s="4">
        <v>0.14451990000000001</v>
      </c>
    </row>
    <row r="604" spans="1:4" ht="15" customHeight="1">
      <c r="A604" s="3" t="s">
        <v>606</v>
      </c>
      <c r="B604" s="4">
        <v>19</v>
      </c>
      <c r="C604" s="4">
        <v>74</v>
      </c>
      <c r="D604" s="4">
        <v>0.25675680000000001</v>
      </c>
    </row>
    <row r="605" spans="1:4" ht="15" customHeight="1">
      <c r="A605" s="3" t="s">
        <v>607</v>
      </c>
      <c r="B605" s="4">
        <v>8</v>
      </c>
      <c r="C605" s="4">
        <v>206</v>
      </c>
      <c r="D605" s="4">
        <v>3.8835000000000001E-2</v>
      </c>
    </row>
    <row r="606" spans="1:4" ht="15" customHeight="1">
      <c r="A606" s="3" t="s">
        <v>608</v>
      </c>
      <c r="B606" s="4">
        <v>33</v>
      </c>
      <c r="C606" s="4">
        <v>263</v>
      </c>
      <c r="D606" s="4">
        <v>0.12547530000000001</v>
      </c>
    </row>
    <row r="607" spans="1:4" ht="15" customHeight="1">
      <c r="A607" s="3" t="s">
        <v>609</v>
      </c>
      <c r="B607" s="4">
        <v>38</v>
      </c>
      <c r="C607" s="4">
        <v>183</v>
      </c>
      <c r="D607" s="4">
        <v>0.20765030000000001</v>
      </c>
    </row>
    <row r="608" spans="1:4" ht="15" customHeight="1">
      <c r="A608" s="3" t="s">
        <v>610</v>
      </c>
      <c r="B608" s="4">
        <v>1</v>
      </c>
      <c r="C608" s="4">
        <v>12</v>
      </c>
      <c r="D608" s="4">
        <v>8.3333299999999999E-2</v>
      </c>
    </row>
    <row r="609" spans="1:4" ht="15" customHeight="1">
      <c r="A609" s="3" t="s">
        <v>611</v>
      </c>
      <c r="B609" s="4">
        <v>5</v>
      </c>
      <c r="C609" s="4">
        <v>211</v>
      </c>
      <c r="D609" s="4">
        <v>2.3696700000000001E-2</v>
      </c>
    </row>
    <row r="610" spans="1:4" ht="15" customHeight="1">
      <c r="A610" s="3" t="s">
        <v>612</v>
      </c>
      <c r="B610" s="4">
        <v>16</v>
      </c>
      <c r="C610" s="4">
        <v>328</v>
      </c>
      <c r="D610" s="4">
        <v>4.8780499999999997E-2</v>
      </c>
    </row>
    <row r="611" spans="1:4" ht="15" customHeight="1">
      <c r="A611" s="3" t="s">
        <v>613</v>
      </c>
      <c r="B611" s="4">
        <v>1</v>
      </c>
      <c r="C611" s="4">
        <v>11</v>
      </c>
      <c r="D611" s="4">
        <v>9.0909100000000007E-2</v>
      </c>
    </row>
    <row r="612" spans="1:4" ht="15" customHeight="1">
      <c r="A612" s="3" t="s">
        <v>614</v>
      </c>
      <c r="B612" s="4">
        <v>0</v>
      </c>
      <c r="C612" s="4">
        <v>2</v>
      </c>
      <c r="D612" s="4">
        <v>0</v>
      </c>
    </row>
    <row r="613" spans="1:4" ht="15" customHeight="1">
      <c r="A613" s="3" t="s">
        <v>615</v>
      </c>
      <c r="B613" s="4">
        <v>3</v>
      </c>
      <c r="C613" s="4">
        <v>101</v>
      </c>
      <c r="D613" s="4">
        <v>2.9703E-2</v>
      </c>
    </row>
    <row r="614" spans="1:4" ht="15" customHeight="1">
      <c r="A614" s="3" t="s">
        <v>616</v>
      </c>
      <c r="B614" s="4">
        <v>9</v>
      </c>
      <c r="C614" s="4">
        <v>233</v>
      </c>
      <c r="D614" s="4">
        <v>3.8626599999999997E-2</v>
      </c>
    </row>
    <row r="615" spans="1:4" ht="15" customHeight="1">
      <c r="A615" s="3" t="s">
        <v>617</v>
      </c>
      <c r="B615" s="4">
        <v>7</v>
      </c>
      <c r="C615" s="4">
        <v>92</v>
      </c>
      <c r="D615" s="4">
        <v>7.6087000000000002E-2</v>
      </c>
    </row>
    <row r="616" spans="1:4" ht="15" customHeight="1">
      <c r="A616" s="3" t="s">
        <v>618</v>
      </c>
      <c r="B616" s="4">
        <v>1</v>
      </c>
      <c r="C616" s="4">
        <v>4</v>
      </c>
      <c r="D616" s="4">
        <v>0.25</v>
      </c>
    </row>
    <row r="617" spans="1:4" ht="15" customHeight="1">
      <c r="A617" s="3" t="s">
        <v>619</v>
      </c>
      <c r="B617" s="4">
        <v>11</v>
      </c>
      <c r="C617" s="4">
        <v>256</v>
      </c>
      <c r="D617" s="4">
        <v>4.2968800000000001E-2</v>
      </c>
    </row>
    <row r="618" spans="1:4" ht="15" customHeight="1">
      <c r="A618" s="3" t="s">
        <v>620</v>
      </c>
      <c r="B618" s="4">
        <v>51</v>
      </c>
      <c r="C618" s="4">
        <v>638</v>
      </c>
      <c r="D618" s="4">
        <v>7.9937300000000003E-2</v>
      </c>
    </row>
    <row r="619" spans="1:4" ht="15" customHeight="1">
      <c r="A619" s="3" t="s">
        <v>621</v>
      </c>
      <c r="B619" s="4">
        <v>74</v>
      </c>
      <c r="C619" s="4">
        <v>373</v>
      </c>
      <c r="D619" s="4">
        <v>0.1983914</v>
      </c>
    </row>
    <row r="620" spans="1:4" ht="15" customHeight="1">
      <c r="A620" s="3" t="s">
        <v>622</v>
      </c>
      <c r="B620" s="4">
        <v>6</v>
      </c>
      <c r="C620" s="4">
        <v>29</v>
      </c>
      <c r="D620" s="4">
        <v>0.20689660000000001</v>
      </c>
    </row>
    <row r="621" spans="1:4" ht="15" customHeight="1">
      <c r="A621" s="3" t="s">
        <v>623</v>
      </c>
      <c r="B621" s="4">
        <v>3</v>
      </c>
      <c r="C621" s="4">
        <v>30</v>
      </c>
      <c r="D621" s="4">
        <v>0.1</v>
      </c>
    </row>
    <row r="622" spans="1:4" ht="15" customHeight="1">
      <c r="A622" s="3" t="s">
        <v>624</v>
      </c>
      <c r="B622" s="4">
        <v>86</v>
      </c>
      <c r="C622" s="4">
        <v>538</v>
      </c>
      <c r="D622" s="4">
        <v>0.1598513</v>
      </c>
    </row>
    <row r="623" spans="1:4" ht="15" customHeight="1">
      <c r="A623" s="3" t="s">
        <v>625</v>
      </c>
      <c r="B623" s="4">
        <v>106</v>
      </c>
      <c r="C623" s="4">
        <v>500</v>
      </c>
      <c r="D623" s="4">
        <v>0.21199999999999999</v>
      </c>
    </row>
    <row r="624" spans="1:4" ht="15" customHeight="1">
      <c r="A624" s="3" t="s">
        <v>626</v>
      </c>
      <c r="B624" s="4">
        <v>11</v>
      </c>
      <c r="C624" s="4">
        <v>35</v>
      </c>
      <c r="D624" s="4">
        <v>0.3142857</v>
      </c>
    </row>
    <row r="625" spans="1:4" ht="15" customHeight="1">
      <c r="A625" s="3" t="s">
        <v>627</v>
      </c>
      <c r="B625" s="4">
        <v>3</v>
      </c>
      <c r="C625" s="4">
        <v>37</v>
      </c>
      <c r="D625" s="4">
        <v>8.1081100000000003E-2</v>
      </c>
    </row>
    <row r="626" spans="1:4" ht="15" customHeight="1">
      <c r="A626" s="3" t="s">
        <v>628</v>
      </c>
      <c r="B626" s="4">
        <v>10</v>
      </c>
      <c r="C626" s="4">
        <v>65</v>
      </c>
      <c r="D626" s="4">
        <v>0.15384619999999999</v>
      </c>
    </row>
    <row r="627" spans="1:4" ht="15" customHeight="1">
      <c r="A627" s="3" t="s">
        <v>629</v>
      </c>
      <c r="B627" s="4">
        <v>14</v>
      </c>
      <c r="C627" s="4">
        <v>39</v>
      </c>
      <c r="D627" s="4">
        <v>0.35897440000000003</v>
      </c>
    </row>
    <row r="628" spans="1:4" ht="15" customHeight="1">
      <c r="A628" s="3" t="s">
        <v>630</v>
      </c>
      <c r="B628" s="4">
        <v>3</v>
      </c>
      <c r="C628" s="4">
        <v>6</v>
      </c>
      <c r="D628" s="4">
        <v>0.5</v>
      </c>
    </row>
    <row r="629" spans="1:4" ht="15" customHeight="1">
      <c r="A629" s="3" t="s">
        <v>631</v>
      </c>
      <c r="B629" s="4">
        <v>74</v>
      </c>
      <c r="C629" s="4">
        <v>1964</v>
      </c>
      <c r="D629" s="4">
        <v>3.7678200000000002E-2</v>
      </c>
    </row>
    <row r="630" spans="1:4" ht="15" customHeight="1">
      <c r="A630" s="3" t="s">
        <v>632</v>
      </c>
      <c r="B630" s="4">
        <v>410</v>
      </c>
      <c r="C630" s="4">
        <v>4147</v>
      </c>
      <c r="D630" s="4">
        <v>9.8866700000000002E-2</v>
      </c>
    </row>
    <row r="631" spans="1:4" ht="15" customHeight="1">
      <c r="A631" s="3" t="s">
        <v>633</v>
      </c>
      <c r="B631" s="4">
        <v>397</v>
      </c>
      <c r="C631" s="4">
        <v>2136</v>
      </c>
      <c r="D631" s="4">
        <v>0.18586140000000001</v>
      </c>
    </row>
    <row r="632" spans="1:4" ht="15" customHeight="1">
      <c r="A632" s="3" t="s">
        <v>634</v>
      </c>
      <c r="B632" s="4">
        <v>29</v>
      </c>
      <c r="C632" s="4">
        <v>134</v>
      </c>
      <c r="D632" s="4">
        <v>0.2164179</v>
      </c>
    </row>
    <row r="633" spans="1:4" ht="15" customHeight="1">
      <c r="A633" s="3" t="s">
        <v>635</v>
      </c>
      <c r="B633" s="4">
        <v>3</v>
      </c>
      <c r="C633" s="4">
        <v>168</v>
      </c>
      <c r="D633" s="4">
        <v>1.7857100000000001E-2</v>
      </c>
    </row>
    <row r="634" spans="1:4" ht="15" customHeight="1">
      <c r="A634" s="3" t="s">
        <v>636</v>
      </c>
      <c r="B634" s="4">
        <v>32</v>
      </c>
      <c r="C634" s="4">
        <v>395</v>
      </c>
      <c r="D634" s="4">
        <v>8.1012700000000007E-2</v>
      </c>
    </row>
    <row r="635" spans="1:4" ht="15" customHeight="1">
      <c r="A635" s="3" t="s">
        <v>637</v>
      </c>
      <c r="B635" s="4">
        <v>34</v>
      </c>
      <c r="C635" s="4">
        <v>248</v>
      </c>
      <c r="D635" s="4">
        <v>0.13709679999999999</v>
      </c>
    </row>
    <row r="636" spans="1:4" ht="15" customHeight="1">
      <c r="A636" s="3" t="s">
        <v>638</v>
      </c>
      <c r="B636" s="4">
        <v>0</v>
      </c>
      <c r="C636" s="4">
        <v>14</v>
      </c>
      <c r="D636" s="4">
        <v>0</v>
      </c>
    </row>
    <row r="637" spans="1:4" ht="15" customHeight="1">
      <c r="A637" s="3" t="s">
        <v>639</v>
      </c>
      <c r="B637" s="4">
        <v>18</v>
      </c>
      <c r="C637" s="4">
        <v>226</v>
      </c>
      <c r="D637" s="4">
        <v>7.9645999999999995E-2</v>
      </c>
    </row>
    <row r="638" spans="1:4" ht="15" customHeight="1">
      <c r="A638" s="3" t="s">
        <v>640</v>
      </c>
      <c r="B638" s="4">
        <v>34</v>
      </c>
      <c r="C638" s="4">
        <v>315</v>
      </c>
      <c r="D638" s="4">
        <v>0.1079365</v>
      </c>
    </row>
    <row r="639" spans="1:4" ht="15" customHeight="1">
      <c r="A639" s="3" t="s">
        <v>641</v>
      </c>
      <c r="B639" s="4">
        <v>39</v>
      </c>
      <c r="C639" s="4">
        <v>167</v>
      </c>
      <c r="D639" s="4">
        <v>0.23353289999999999</v>
      </c>
    </row>
    <row r="640" spans="1:4" ht="15" customHeight="1">
      <c r="A640" s="3" t="s">
        <v>642</v>
      </c>
      <c r="B640" s="4">
        <v>5</v>
      </c>
      <c r="C640" s="4">
        <v>15</v>
      </c>
      <c r="D640" s="4">
        <v>0.3333333</v>
      </c>
    </row>
    <row r="641" spans="1:4" ht="15" customHeight="1">
      <c r="A641" s="3" t="s">
        <v>643</v>
      </c>
      <c r="B641" s="4">
        <v>5</v>
      </c>
      <c r="C641" s="4">
        <v>61</v>
      </c>
      <c r="D641" s="4">
        <v>8.1967200000000004E-2</v>
      </c>
    </row>
    <row r="642" spans="1:4" ht="15" customHeight="1">
      <c r="A642" s="3" t="s">
        <v>644</v>
      </c>
      <c r="B642" s="4">
        <v>2</v>
      </c>
      <c r="C642" s="4">
        <v>3</v>
      </c>
      <c r="D642" s="4">
        <v>0.66666669999999995</v>
      </c>
    </row>
    <row r="643" spans="1:4" ht="15" customHeight="1">
      <c r="A643" s="3" t="s">
        <v>645</v>
      </c>
      <c r="B643" s="4">
        <v>3</v>
      </c>
      <c r="C643" s="4">
        <v>17</v>
      </c>
      <c r="D643" s="4">
        <v>0.17647060000000001</v>
      </c>
    </row>
    <row r="644" spans="1:4" ht="15" customHeight="1">
      <c r="A644" s="3" t="s">
        <v>646</v>
      </c>
      <c r="B644" s="4">
        <v>35</v>
      </c>
      <c r="C644" s="4">
        <v>2098</v>
      </c>
      <c r="D644" s="4">
        <v>1.6682599999999999E-2</v>
      </c>
    </row>
    <row r="645" spans="1:4" ht="15" customHeight="1">
      <c r="A645" s="3" t="s">
        <v>647</v>
      </c>
      <c r="B645" s="4">
        <v>38</v>
      </c>
      <c r="C645" s="4">
        <v>1077</v>
      </c>
      <c r="D645" s="4">
        <v>3.5283200000000001E-2</v>
      </c>
    </row>
    <row r="646" spans="1:4" ht="15" customHeight="1">
      <c r="A646" s="3" t="s">
        <v>648</v>
      </c>
      <c r="B646" s="4">
        <v>8</v>
      </c>
      <c r="C646" s="4">
        <v>62</v>
      </c>
      <c r="D646" s="4">
        <v>0.12903229999999999</v>
      </c>
    </row>
    <row r="647" spans="1:4" ht="15" customHeight="1">
      <c r="A647" s="3" t="s">
        <v>649</v>
      </c>
      <c r="B647" s="4">
        <v>0</v>
      </c>
      <c r="C647" s="4">
        <v>4</v>
      </c>
      <c r="D647" s="4">
        <v>0</v>
      </c>
    </row>
    <row r="648" spans="1:4" ht="15" customHeight="1">
      <c r="A648" s="3" t="s">
        <v>650</v>
      </c>
      <c r="B648" s="4">
        <v>0</v>
      </c>
      <c r="C648" s="4">
        <v>81</v>
      </c>
      <c r="D648" s="4">
        <v>0</v>
      </c>
    </row>
    <row r="649" spans="1:4" ht="15" customHeight="1">
      <c r="A649" s="3" t="s">
        <v>651</v>
      </c>
      <c r="B649" s="4">
        <v>8</v>
      </c>
      <c r="C649" s="4">
        <v>131</v>
      </c>
      <c r="D649" s="4">
        <v>6.1068699999999997E-2</v>
      </c>
    </row>
    <row r="650" spans="1:4" ht="15" customHeight="1">
      <c r="A650" s="3" t="s">
        <v>652</v>
      </c>
      <c r="B650" s="4">
        <v>4</v>
      </c>
      <c r="C650" s="4">
        <v>38</v>
      </c>
      <c r="D650" s="4">
        <v>0.1052632</v>
      </c>
    </row>
    <row r="651" spans="1:4" ht="15" customHeight="1">
      <c r="A651" s="3" t="s">
        <v>653</v>
      </c>
      <c r="B651" s="4">
        <v>0</v>
      </c>
      <c r="C651" s="4">
        <v>4</v>
      </c>
      <c r="D651" s="4">
        <v>0</v>
      </c>
    </row>
    <row r="652" spans="1:4" ht="15" customHeight="1">
      <c r="A652" s="3" t="s">
        <v>654</v>
      </c>
      <c r="B652" s="4">
        <v>0</v>
      </c>
      <c r="C652" s="4">
        <v>8</v>
      </c>
      <c r="D652" s="4">
        <v>0</v>
      </c>
    </row>
    <row r="653" spans="1:4" ht="15" customHeight="1">
      <c r="A653" s="3" t="s">
        <v>655</v>
      </c>
      <c r="B653" s="4">
        <v>6</v>
      </c>
      <c r="C653" s="4">
        <v>41</v>
      </c>
      <c r="D653" s="4">
        <v>0.14634150000000001</v>
      </c>
    </row>
    <row r="654" spans="1:4" ht="15" customHeight="1">
      <c r="A654" s="3" t="s">
        <v>656</v>
      </c>
      <c r="B654" s="4">
        <v>27</v>
      </c>
      <c r="C654" s="4">
        <v>92</v>
      </c>
      <c r="D654" s="4">
        <v>0.29347830000000003</v>
      </c>
    </row>
    <row r="655" spans="1:4" ht="15" customHeight="1">
      <c r="A655" s="3" t="s">
        <v>657</v>
      </c>
      <c r="B655" s="4">
        <v>4</v>
      </c>
      <c r="C655" s="4">
        <v>15</v>
      </c>
      <c r="D655" s="4">
        <v>0.26666669999999998</v>
      </c>
    </row>
    <row r="656" spans="1:4" ht="15" customHeight="1">
      <c r="A656" s="3" t="s">
        <v>658</v>
      </c>
      <c r="B656" s="4">
        <v>61</v>
      </c>
      <c r="C656" s="4">
        <v>629</v>
      </c>
      <c r="D656" s="4">
        <v>9.6979300000000004E-2</v>
      </c>
    </row>
    <row r="657" spans="1:4" ht="15" customHeight="1">
      <c r="A657" s="3" t="s">
        <v>659</v>
      </c>
      <c r="B657" s="4">
        <v>452</v>
      </c>
      <c r="C657" s="4">
        <v>2688</v>
      </c>
      <c r="D657" s="4">
        <v>0.16815479999999999</v>
      </c>
    </row>
    <row r="658" spans="1:4" ht="15" customHeight="1">
      <c r="A658" s="3" t="s">
        <v>660</v>
      </c>
      <c r="B658" s="4">
        <v>447</v>
      </c>
      <c r="C658" s="4">
        <v>2150</v>
      </c>
      <c r="D658" s="4">
        <v>0.20790700000000001</v>
      </c>
    </row>
    <row r="659" spans="1:4" ht="15" customHeight="1">
      <c r="A659" s="3" t="s">
        <v>661</v>
      </c>
      <c r="B659" s="4">
        <v>59</v>
      </c>
      <c r="C659" s="4">
        <v>240</v>
      </c>
      <c r="D659" s="4">
        <v>0.2458333</v>
      </c>
    </row>
    <row r="660" spans="1:4" ht="15" customHeight="1">
      <c r="A660" s="3" t="s">
        <v>662</v>
      </c>
      <c r="B660" s="4">
        <v>12</v>
      </c>
      <c r="C660" s="4">
        <v>118</v>
      </c>
      <c r="D660" s="4">
        <v>0.1016949</v>
      </c>
    </row>
    <row r="661" spans="1:4" ht="15" customHeight="1">
      <c r="A661" s="3" t="s">
        <v>663</v>
      </c>
      <c r="B661" s="4">
        <v>25</v>
      </c>
      <c r="C661" s="4">
        <v>273</v>
      </c>
      <c r="D661" s="4">
        <v>9.1575100000000006E-2</v>
      </c>
    </row>
    <row r="662" spans="1:4" ht="15" customHeight="1">
      <c r="A662" s="3" t="s">
        <v>664</v>
      </c>
      <c r="B662" s="4">
        <v>59</v>
      </c>
      <c r="C662" s="4">
        <v>361</v>
      </c>
      <c r="D662" s="4">
        <v>0.16343489999999999</v>
      </c>
    </row>
    <row r="663" spans="1:4" ht="15" customHeight="1">
      <c r="A663" s="3" t="s">
        <v>665</v>
      </c>
      <c r="B663" s="4">
        <v>12</v>
      </c>
      <c r="C663" s="4">
        <v>70</v>
      </c>
      <c r="D663" s="4">
        <v>0.17142859999999999</v>
      </c>
    </row>
    <row r="664" spans="1:4" ht="15" customHeight="1">
      <c r="A664" s="3" t="s">
        <v>666</v>
      </c>
      <c r="B664" s="4">
        <v>8</v>
      </c>
      <c r="C664" s="4">
        <v>127</v>
      </c>
      <c r="D664" s="4">
        <v>6.2992099999999995E-2</v>
      </c>
    </row>
    <row r="665" spans="1:4" ht="15" customHeight="1">
      <c r="A665" s="3" t="s">
        <v>667</v>
      </c>
      <c r="B665" s="4">
        <v>120</v>
      </c>
      <c r="C665" s="4">
        <v>956</v>
      </c>
      <c r="D665" s="4">
        <v>0.125523</v>
      </c>
    </row>
    <row r="666" spans="1:4" ht="15" customHeight="1">
      <c r="A666" s="3" t="s">
        <v>668</v>
      </c>
      <c r="B666" s="4">
        <v>186</v>
      </c>
      <c r="C666" s="4">
        <v>878</v>
      </c>
      <c r="D666" s="4">
        <v>0.21184510000000001</v>
      </c>
    </row>
    <row r="667" spans="1:4" ht="15" customHeight="1">
      <c r="A667" s="3" t="s">
        <v>669</v>
      </c>
      <c r="B667" s="4">
        <v>12</v>
      </c>
      <c r="C667" s="4">
        <v>65</v>
      </c>
      <c r="D667" s="4">
        <v>0.18461540000000001</v>
      </c>
    </row>
    <row r="668" spans="1:4" ht="15" customHeight="1">
      <c r="A668" s="3" t="s">
        <v>670</v>
      </c>
      <c r="B668" s="4">
        <v>0</v>
      </c>
      <c r="C668" s="4">
        <v>18</v>
      </c>
      <c r="D668" s="4">
        <v>0</v>
      </c>
    </row>
    <row r="669" spans="1:4" ht="15" customHeight="1">
      <c r="A669" s="3" t="s">
        <v>671</v>
      </c>
      <c r="B669" s="4">
        <v>17</v>
      </c>
      <c r="C669" s="4">
        <v>62</v>
      </c>
      <c r="D669" s="4">
        <v>0.27419349999999998</v>
      </c>
    </row>
    <row r="670" spans="1:4" ht="15" customHeight="1">
      <c r="A670" s="3" t="s">
        <v>672</v>
      </c>
      <c r="B670" s="4">
        <v>28</v>
      </c>
      <c r="C670" s="4">
        <v>73</v>
      </c>
      <c r="D670" s="4">
        <v>0.3835616</v>
      </c>
    </row>
    <row r="671" spans="1:4" ht="15" customHeight="1">
      <c r="A671" s="3" t="s">
        <v>673</v>
      </c>
      <c r="B671" s="4">
        <v>0</v>
      </c>
      <c r="C671" s="4">
        <v>5</v>
      </c>
      <c r="D671" s="4">
        <v>0</v>
      </c>
    </row>
    <row r="672" spans="1:4" ht="15" customHeight="1">
      <c r="A672" s="3" t="s">
        <v>674</v>
      </c>
      <c r="B672" s="4">
        <v>4</v>
      </c>
      <c r="C672" s="4">
        <v>75</v>
      </c>
      <c r="D672" s="4">
        <v>5.33333E-2</v>
      </c>
    </row>
    <row r="673" spans="1:4" ht="15" customHeight="1">
      <c r="A673" s="3" t="s">
        <v>675</v>
      </c>
      <c r="B673" s="4">
        <v>14</v>
      </c>
      <c r="C673" s="4">
        <v>112</v>
      </c>
      <c r="D673" s="4">
        <v>0.125</v>
      </c>
    </row>
    <row r="674" spans="1:4" ht="15" customHeight="1">
      <c r="A674" s="3" t="s">
        <v>676</v>
      </c>
      <c r="B674" s="4">
        <v>44</v>
      </c>
      <c r="C674" s="4">
        <v>212</v>
      </c>
      <c r="D674" s="4">
        <v>0.20754719999999999</v>
      </c>
    </row>
    <row r="675" spans="1:4" ht="15" customHeight="1">
      <c r="A675" s="3" t="s">
        <v>677</v>
      </c>
      <c r="B675" s="4">
        <v>9</v>
      </c>
      <c r="C675" s="4">
        <v>32</v>
      </c>
      <c r="D675" s="4">
        <v>0.28125</v>
      </c>
    </row>
    <row r="676" spans="1:4" ht="15" customHeight="1">
      <c r="A676" s="3" t="s">
        <v>678</v>
      </c>
      <c r="B676" s="4">
        <v>5</v>
      </c>
      <c r="C676" s="4">
        <v>52</v>
      </c>
      <c r="D676" s="4">
        <v>9.6153799999999998E-2</v>
      </c>
    </row>
    <row r="677" spans="1:4" ht="15" customHeight="1">
      <c r="A677" s="3" t="s">
        <v>679</v>
      </c>
      <c r="B677" s="4">
        <v>102</v>
      </c>
      <c r="C677" s="4">
        <v>620</v>
      </c>
      <c r="D677" s="4">
        <v>0.1645161</v>
      </c>
    </row>
    <row r="678" spans="1:4" ht="15" customHeight="1">
      <c r="A678" s="3" t="s">
        <v>680</v>
      </c>
      <c r="B678" s="4">
        <v>370</v>
      </c>
      <c r="C678" s="4">
        <v>1279</v>
      </c>
      <c r="D678" s="4">
        <v>0.2892885</v>
      </c>
    </row>
    <row r="679" spans="1:4" ht="15" customHeight="1">
      <c r="A679" s="3" t="s">
        <v>681</v>
      </c>
      <c r="B679" s="4">
        <v>48</v>
      </c>
      <c r="C679" s="4">
        <v>132</v>
      </c>
      <c r="D679" s="4">
        <v>0.36363640000000003</v>
      </c>
    </row>
    <row r="680" spans="1:4" ht="15" customHeight="1">
      <c r="A680" s="3" t="s">
        <v>682</v>
      </c>
      <c r="B680" s="4">
        <v>13</v>
      </c>
      <c r="C680" s="4">
        <v>170</v>
      </c>
      <c r="D680" s="4">
        <v>7.64706E-2</v>
      </c>
    </row>
    <row r="681" spans="1:4" ht="15" customHeight="1">
      <c r="A681" s="3" t="s">
        <v>683</v>
      </c>
      <c r="B681" s="4">
        <v>128</v>
      </c>
      <c r="C681" s="4">
        <v>930</v>
      </c>
      <c r="D681" s="4">
        <v>0.13763439999999999</v>
      </c>
    </row>
    <row r="682" spans="1:4" ht="15" customHeight="1">
      <c r="A682" s="3" t="s">
        <v>684</v>
      </c>
      <c r="B682" s="4">
        <v>135</v>
      </c>
      <c r="C682" s="4">
        <v>792</v>
      </c>
      <c r="D682" s="4">
        <v>0.17045450000000001</v>
      </c>
    </row>
    <row r="683" spans="1:4" ht="15" customHeight="1">
      <c r="A683" s="3" t="s">
        <v>685</v>
      </c>
      <c r="B683" s="4">
        <v>31</v>
      </c>
      <c r="C683" s="4">
        <v>107</v>
      </c>
      <c r="D683" s="4">
        <v>0.28971960000000002</v>
      </c>
    </row>
    <row r="684" spans="1:4" ht="15" customHeight="1">
      <c r="A684" s="3" t="s">
        <v>686</v>
      </c>
      <c r="B684" s="4">
        <v>4</v>
      </c>
      <c r="C684" s="4">
        <v>56</v>
      </c>
      <c r="D684" s="4">
        <v>7.1428599999999995E-2</v>
      </c>
    </row>
    <row r="685" spans="1:4" ht="15" customHeight="1">
      <c r="A685" s="3" t="s">
        <v>687</v>
      </c>
      <c r="B685" s="4">
        <v>7</v>
      </c>
      <c r="C685" s="4">
        <v>142</v>
      </c>
      <c r="D685" s="4">
        <v>4.9295800000000001E-2</v>
      </c>
    </row>
    <row r="686" spans="1:4" ht="15" customHeight="1">
      <c r="A686" s="3" t="s">
        <v>688</v>
      </c>
      <c r="B686" s="4">
        <v>17</v>
      </c>
      <c r="C686" s="4">
        <v>85</v>
      </c>
      <c r="D686" s="4">
        <v>0.2</v>
      </c>
    </row>
    <row r="687" spans="1:4" ht="15" customHeight="1">
      <c r="A687" s="3" t="s">
        <v>689</v>
      </c>
      <c r="B687" s="4">
        <v>3</v>
      </c>
      <c r="C687" s="4">
        <v>12</v>
      </c>
      <c r="D687" s="4">
        <v>0.25</v>
      </c>
    </row>
    <row r="688" spans="1:4" ht="15" customHeight="1">
      <c r="A688" s="3" t="s">
        <v>690</v>
      </c>
      <c r="B688" s="4">
        <v>1</v>
      </c>
      <c r="C688" s="4">
        <v>16</v>
      </c>
      <c r="D688" s="4">
        <v>6.25E-2</v>
      </c>
    </row>
    <row r="689" spans="1:4" ht="15" customHeight="1">
      <c r="A689" s="3" t="s">
        <v>691</v>
      </c>
      <c r="B689" s="4">
        <v>37</v>
      </c>
      <c r="C689" s="4">
        <v>152</v>
      </c>
      <c r="D689" s="4">
        <v>0.2434211</v>
      </c>
    </row>
    <row r="690" spans="1:4" ht="15" customHeight="1">
      <c r="A690" s="3" t="s">
        <v>692</v>
      </c>
      <c r="B690" s="4">
        <v>43</v>
      </c>
      <c r="C690" s="4">
        <v>175</v>
      </c>
      <c r="D690" s="4">
        <v>0.2457143</v>
      </c>
    </row>
    <row r="691" spans="1:4" ht="15" customHeight="1">
      <c r="A691" s="3" t="s">
        <v>693</v>
      </c>
      <c r="B691" s="4">
        <v>5</v>
      </c>
      <c r="C691" s="4">
        <v>18</v>
      </c>
      <c r="D691" s="4">
        <v>0.27777780000000002</v>
      </c>
    </row>
    <row r="692" spans="1:4" ht="15" customHeight="1">
      <c r="A692" s="3" t="s">
        <v>694</v>
      </c>
      <c r="B692" s="4">
        <v>0</v>
      </c>
      <c r="C692" s="4">
        <v>4</v>
      </c>
      <c r="D692" s="4">
        <v>0</v>
      </c>
    </row>
    <row r="693" spans="1:4" ht="15" customHeight="1">
      <c r="A693" s="3" t="s">
        <v>695</v>
      </c>
      <c r="B693" s="4">
        <v>21</v>
      </c>
      <c r="C693" s="4">
        <v>101</v>
      </c>
      <c r="D693" s="4">
        <v>0.20792079999999999</v>
      </c>
    </row>
    <row r="694" spans="1:4" ht="15" customHeight="1">
      <c r="A694" s="3" t="s">
        <v>696</v>
      </c>
      <c r="B694" s="4">
        <v>33</v>
      </c>
      <c r="C694" s="4">
        <v>152</v>
      </c>
      <c r="D694" s="4">
        <v>0.2171053</v>
      </c>
    </row>
    <row r="695" spans="1:4" ht="15" customHeight="1">
      <c r="A695" s="3" t="s">
        <v>697</v>
      </c>
      <c r="B695" s="4">
        <v>1</v>
      </c>
      <c r="C695" s="4">
        <v>15</v>
      </c>
      <c r="D695" s="4">
        <v>6.6666699999999995E-2</v>
      </c>
    </row>
    <row r="696" spans="1:4" ht="15" customHeight="1">
      <c r="A696" s="3" t="s">
        <v>698</v>
      </c>
      <c r="B696" s="4">
        <v>12</v>
      </c>
      <c r="C696" s="4">
        <v>356</v>
      </c>
      <c r="D696" s="4">
        <v>3.3707899999999999E-2</v>
      </c>
    </row>
    <row r="697" spans="1:4" ht="15" customHeight="1">
      <c r="A697" s="3" t="s">
        <v>699</v>
      </c>
      <c r="B697" s="4">
        <v>25</v>
      </c>
      <c r="C697" s="4">
        <v>389</v>
      </c>
      <c r="D697" s="4">
        <v>6.4267400000000002E-2</v>
      </c>
    </row>
    <row r="698" spans="1:4" ht="15" customHeight="1">
      <c r="A698" s="3" t="s">
        <v>700</v>
      </c>
      <c r="B698" s="4">
        <v>33</v>
      </c>
      <c r="C698" s="4">
        <v>181</v>
      </c>
      <c r="D698" s="4">
        <v>0.18232039999999999</v>
      </c>
    </row>
    <row r="699" spans="1:4" ht="15" customHeight="1">
      <c r="A699" s="3" t="s">
        <v>701</v>
      </c>
      <c r="B699" s="4">
        <v>12</v>
      </c>
      <c r="C699" s="4">
        <v>38</v>
      </c>
      <c r="D699" s="4">
        <v>0.3157895</v>
      </c>
    </row>
    <row r="700" spans="1:4" ht="15" customHeight="1">
      <c r="A700" s="3" t="s">
        <v>702</v>
      </c>
      <c r="B700" s="4">
        <v>1</v>
      </c>
      <c r="C700" s="4">
        <v>2</v>
      </c>
      <c r="D700" s="4">
        <v>0.5</v>
      </c>
    </row>
    <row r="701" spans="1:4" ht="15" customHeight="1">
      <c r="A701" s="3" t="s">
        <v>703</v>
      </c>
      <c r="B701" s="4">
        <v>7</v>
      </c>
      <c r="C701" s="4">
        <v>41</v>
      </c>
      <c r="D701" s="4">
        <v>0.17073169999999999</v>
      </c>
    </row>
    <row r="702" spans="1:4" ht="15" customHeight="1">
      <c r="A702" s="3" t="s">
        <v>704</v>
      </c>
      <c r="B702" s="4">
        <v>23</v>
      </c>
      <c r="C702" s="4">
        <v>121</v>
      </c>
      <c r="D702" s="4">
        <v>0.19008259999999999</v>
      </c>
    </row>
    <row r="703" spans="1:4" ht="15" customHeight="1">
      <c r="A703" s="3" t="s">
        <v>705</v>
      </c>
      <c r="B703" s="4">
        <v>8</v>
      </c>
      <c r="C703" s="4">
        <v>16</v>
      </c>
      <c r="D703" s="4">
        <v>0.5</v>
      </c>
    </row>
    <row r="704" spans="1:4" ht="15" customHeight="1">
      <c r="A704" s="3" t="s">
        <v>706</v>
      </c>
      <c r="B704" s="4">
        <v>1</v>
      </c>
      <c r="C704" s="4">
        <v>42</v>
      </c>
      <c r="D704" s="4">
        <v>2.3809500000000001E-2</v>
      </c>
    </row>
    <row r="705" spans="1:4" ht="15" customHeight="1">
      <c r="A705" s="3" t="s">
        <v>707</v>
      </c>
      <c r="B705" s="4">
        <v>4</v>
      </c>
      <c r="C705" s="4">
        <v>59</v>
      </c>
      <c r="D705" s="4">
        <v>6.7796599999999999E-2</v>
      </c>
    </row>
    <row r="706" spans="1:4" ht="15" customHeight="1">
      <c r="A706" s="3" t="s">
        <v>708</v>
      </c>
      <c r="B706" s="4">
        <v>8</v>
      </c>
      <c r="C706" s="4">
        <v>47</v>
      </c>
      <c r="D706" s="4">
        <v>0.1702128</v>
      </c>
    </row>
    <row r="707" spans="1:4" ht="15" customHeight="1">
      <c r="A707" s="3" t="s">
        <v>709</v>
      </c>
      <c r="B707" s="4">
        <v>2</v>
      </c>
      <c r="C707" s="4">
        <v>7</v>
      </c>
      <c r="D707" s="4">
        <v>0.28571429999999998</v>
      </c>
    </row>
    <row r="708" spans="1:4" ht="15" customHeight="1">
      <c r="A708" s="3" t="s">
        <v>710</v>
      </c>
      <c r="B708" s="4">
        <v>3</v>
      </c>
      <c r="C708" s="4">
        <v>120</v>
      </c>
      <c r="D708" s="4">
        <v>2.5000000000000001E-2</v>
      </c>
    </row>
    <row r="709" spans="1:4" ht="15" customHeight="1">
      <c r="A709" s="3" t="s">
        <v>711</v>
      </c>
      <c r="B709" s="4">
        <v>23</v>
      </c>
      <c r="C709" s="4">
        <v>263</v>
      </c>
      <c r="D709" s="4">
        <v>8.7452500000000002E-2</v>
      </c>
    </row>
    <row r="710" spans="1:4" ht="15" customHeight="1">
      <c r="A710" s="3" t="s">
        <v>712</v>
      </c>
      <c r="B710" s="4">
        <v>33</v>
      </c>
      <c r="C710" s="4">
        <v>189</v>
      </c>
      <c r="D710" s="4">
        <v>0.17460319999999999</v>
      </c>
    </row>
    <row r="711" spans="1:4" ht="15" customHeight="1">
      <c r="A711" s="3" t="s">
        <v>713</v>
      </c>
      <c r="B711" s="4">
        <v>7</v>
      </c>
      <c r="C711" s="4">
        <v>23</v>
      </c>
      <c r="D711" s="4">
        <v>0.3043478</v>
      </c>
    </row>
    <row r="712" spans="1:4" ht="15" customHeight="1">
      <c r="A712" s="3" t="s">
        <v>714</v>
      </c>
      <c r="B712" s="4">
        <v>0</v>
      </c>
      <c r="C712" s="4">
        <v>9</v>
      </c>
      <c r="D712" s="4">
        <v>0</v>
      </c>
    </row>
    <row r="713" spans="1:4" ht="15" customHeight="1">
      <c r="A713" s="3" t="s">
        <v>715</v>
      </c>
      <c r="B713" s="4">
        <v>5</v>
      </c>
      <c r="C713" s="4">
        <v>33</v>
      </c>
      <c r="D713" s="4">
        <v>0.15151519999999999</v>
      </c>
    </row>
    <row r="714" spans="1:4" ht="15" customHeight="1">
      <c r="A714" s="3" t="s">
        <v>716</v>
      </c>
      <c r="B714" s="4">
        <v>10</v>
      </c>
      <c r="C714" s="4">
        <v>54</v>
      </c>
      <c r="D714" s="4">
        <v>0.18518519999999999</v>
      </c>
    </row>
    <row r="715" spans="1:4" ht="15" customHeight="1">
      <c r="A715" s="3" t="s">
        <v>717</v>
      </c>
      <c r="B715" s="4">
        <v>8</v>
      </c>
      <c r="C715" s="4">
        <v>23</v>
      </c>
      <c r="D715" s="4">
        <v>0.34782610000000003</v>
      </c>
    </row>
    <row r="716" spans="1:4" ht="15" customHeight="1">
      <c r="A716" s="3" t="s">
        <v>718</v>
      </c>
      <c r="B716" s="4">
        <v>0</v>
      </c>
      <c r="C716" s="4">
        <v>6</v>
      </c>
      <c r="D716" s="4">
        <v>0</v>
      </c>
    </row>
    <row r="717" spans="1:4" ht="15" customHeight="1">
      <c r="A717" s="3" t="s">
        <v>719</v>
      </c>
      <c r="B717" s="4">
        <v>9</v>
      </c>
      <c r="C717" s="4">
        <v>48</v>
      </c>
      <c r="D717" s="4">
        <v>0.1875</v>
      </c>
    </row>
    <row r="718" spans="1:4" ht="15" customHeight="1">
      <c r="A718" s="3" t="s">
        <v>720</v>
      </c>
      <c r="B718" s="4">
        <v>23</v>
      </c>
      <c r="C718" s="4">
        <v>86</v>
      </c>
      <c r="D718" s="4">
        <v>0.26744190000000001</v>
      </c>
    </row>
    <row r="719" spans="1:4" ht="15" customHeight="1">
      <c r="A719" s="3" t="s">
        <v>721</v>
      </c>
      <c r="B719" s="4">
        <v>2</v>
      </c>
      <c r="C719" s="4">
        <v>12</v>
      </c>
      <c r="D719" s="4">
        <v>0.1666667</v>
      </c>
    </row>
    <row r="720" spans="1:4" ht="15" customHeight="1">
      <c r="A720" s="3" t="s">
        <v>722</v>
      </c>
      <c r="B720" s="4">
        <v>44</v>
      </c>
      <c r="C720" s="4">
        <v>835</v>
      </c>
      <c r="D720" s="4">
        <v>5.2694600000000001E-2</v>
      </c>
    </row>
    <row r="721" spans="1:4" ht="15" customHeight="1">
      <c r="A721" s="3" t="s">
        <v>723</v>
      </c>
      <c r="B721" s="4">
        <v>534</v>
      </c>
      <c r="C721" s="4">
        <v>4221</v>
      </c>
      <c r="D721" s="4">
        <v>0.12651029999999999</v>
      </c>
    </row>
    <row r="722" spans="1:4" ht="15" customHeight="1">
      <c r="A722" s="3" t="s">
        <v>724</v>
      </c>
      <c r="B722" s="4">
        <v>638</v>
      </c>
      <c r="C722" s="4">
        <v>3663</v>
      </c>
      <c r="D722" s="4">
        <v>0.1741742</v>
      </c>
    </row>
    <row r="723" spans="1:4" ht="15" customHeight="1">
      <c r="A723" s="3" t="s">
        <v>725</v>
      </c>
      <c r="B723" s="4">
        <v>60</v>
      </c>
      <c r="C723" s="4">
        <v>296</v>
      </c>
      <c r="D723" s="4">
        <v>0.20270270000000001</v>
      </c>
    </row>
    <row r="724" spans="1:4" ht="15" customHeight="1">
      <c r="A724" s="3" t="s">
        <v>726</v>
      </c>
      <c r="B724" s="4">
        <v>4</v>
      </c>
      <c r="C724" s="4">
        <v>56</v>
      </c>
      <c r="D724" s="4">
        <v>7.1428599999999995E-2</v>
      </c>
    </row>
    <row r="725" spans="1:4" ht="15" customHeight="1">
      <c r="A725" s="3" t="s">
        <v>727</v>
      </c>
      <c r="B725" s="4">
        <v>57</v>
      </c>
      <c r="C725" s="4">
        <v>755</v>
      </c>
      <c r="D725" s="4">
        <v>7.54967E-2</v>
      </c>
    </row>
    <row r="726" spans="1:4" ht="15" customHeight="1">
      <c r="A726" s="3" t="s">
        <v>728</v>
      </c>
      <c r="B726" s="4">
        <v>35</v>
      </c>
      <c r="C726" s="4">
        <v>243</v>
      </c>
      <c r="D726" s="4">
        <v>0.14403289999999999</v>
      </c>
    </row>
    <row r="727" spans="1:4" ht="15" customHeight="1">
      <c r="A727" s="3" t="s">
        <v>729</v>
      </c>
      <c r="B727" s="4">
        <v>5</v>
      </c>
      <c r="C727" s="4">
        <v>28</v>
      </c>
      <c r="D727" s="4">
        <v>0.17857139999999999</v>
      </c>
    </row>
    <row r="728" spans="1:4" ht="15" customHeight="1">
      <c r="A728" s="3" t="s">
        <v>730</v>
      </c>
      <c r="B728" s="4">
        <v>1</v>
      </c>
      <c r="C728" s="4">
        <v>14</v>
      </c>
      <c r="D728" s="4">
        <v>7.1428599999999995E-2</v>
      </c>
    </row>
    <row r="729" spans="1:4" ht="15" customHeight="1">
      <c r="A729" s="3" t="s">
        <v>731</v>
      </c>
      <c r="B729" s="4">
        <v>89</v>
      </c>
      <c r="C729" s="4">
        <v>501</v>
      </c>
      <c r="D729" s="4">
        <v>0.17764469999999999</v>
      </c>
    </row>
    <row r="730" spans="1:4" ht="15" customHeight="1">
      <c r="A730" s="3" t="s">
        <v>732</v>
      </c>
      <c r="B730" s="4">
        <v>386</v>
      </c>
      <c r="C730" s="4">
        <v>1748</v>
      </c>
      <c r="D730" s="4">
        <v>0.22082379999999999</v>
      </c>
    </row>
    <row r="731" spans="1:4" ht="15" customHeight="1">
      <c r="A731" s="3" t="s">
        <v>733</v>
      </c>
      <c r="B731" s="4">
        <v>155</v>
      </c>
      <c r="C731" s="4">
        <v>569</v>
      </c>
      <c r="D731" s="4">
        <v>0.27240769999999997</v>
      </c>
    </row>
    <row r="732" spans="1:4" ht="15" customHeight="1">
      <c r="A732" s="3" t="s">
        <v>734</v>
      </c>
      <c r="B732" s="4">
        <v>17</v>
      </c>
      <c r="C732" s="4">
        <v>217</v>
      </c>
      <c r="D732" s="4">
        <v>7.8340999999999994E-2</v>
      </c>
    </row>
    <row r="733" spans="1:4" ht="15" customHeight="1">
      <c r="A733" s="3" t="s">
        <v>735</v>
      </c>
      <c r="B733" s="4">
        <v>61</v>
      </c>
      <c r="C733" s="4">
        <v>385</v>
      </c>
      <c r="D733" s="4">
        <v>0.15844159999999999</v>
      </c>
    </row>
    <row r="734" spans="1:4" ht="15" customHeight="1">
      <c r="A734" s="3" t="s">
        <v>736</v>
      </c>
      <c r="B734" s="4">
        <v>99</v>
      </c>
      <c r="C734" s="4">
        <v>496</v>
      </c>
      <c r="D734" s="4">
        <v>0.19959679999999999</v>
      </c>
    </row>
    <row r="735" spans="1:4" ht="15" customHeight="1">
      <c r="A735" s="3" t="s">
        <v>737</v>
      </c>
      <c r="B735" s="4">
        <v>7</v>
      </c>
      <c r="C735" s="4">
        <v>30</v>
      </c>
      <c r="D735" s="4">
        <v>0.23333329999999999</v>
      </c>
    </row>
    <row r="736" spans="1:4" ht="15" customHeight="1">
      <c r="A736" s="3" t="s">
        <v>738</v>
      </c>
      <c r="B736" s="4">
        <v>12</v>
      </c>
      <c r="C736" s="4">
        <v>192</v>
      </c>
      <c r="D736" s="4">
        <v>6.25E-2</v>
      </c>
    </row>
    <row r="737" spans="1:4" ht="15" customHeight="1">
      <c r="A737" s="3" t="s">
        <v>739</v>
      </c>
      <c r="B737" s="4">
        <v>407</v>
      </c>
      <c r="C737" s="4">
        <v>3149</v>
      </c>
      <c r="D737" s="4">
        <v>0.12924740000000001</v>
      </c>
    </row>
    <row r="738" spans="1:4" ht="15" customHeight="1">
      <c r="A738" s="3" t="s">
        <v>740</v>
      </c>
      <c r="B738" s="4">
        <v>678</v>
      </c>
      <c r="C738" s="4">
        <v>3312</v>
      </c>
      <c r="D738" s="4">
        <v>0.20471010000000001</v>
      </c>
    </row>
    <row r="739" spans="1:4" ht="15" customHeight="1">
      <c r="A739" s="3" t="s">
        <v>741</v>
      </c>
      <c r="B739" s="4">
        <v>106</v>
      </c>
      <c r="C739" s="4">
        <v>438</v>
      </c>
      <c r="D739" s="4">
        <v>0.2420091</v>
      </c>
    </row>
    <row r="740" spans="1:4" ht="15" customHeight="1">
      <c r="A740" s="3" t="s">
        <v>742</v>
      </c>
      <c r="B740" s="4">
        <v>1</v>
      </c>
      <c r="C740" s="4">
        <v>46</v>
      </c>
      <c r="D740" s="4">
        <v>2.1739100000000001E-2</v>
      </c>
    </row>
    <row r="741" spans="1:4" ht="15" customHeight="1">
      <c r="A741" s="3" t="s">
        <v>743</v>
      </c>
      <c r="B741" s="4">
        <v>134</v>
      </c>
      <c r="C741" s="4">
        <v>757</v>
      </c>
      <c r="D741" s="4">
        <v>0.17701449999999999</v>
      </c>
    </row>
    <row r="742" spans="1:4" ht="15" customHeight="1">
      <c r="A742" s="3" t="s">
        <v>744</v>
      </c>
      <c r="B742" s="4">
        <v>307</v>
      </c>
      <c r="C742" s="4">
        <v>1145</v>
      </c>
      <c r="D742" s="4">
        <v>0.26812229999999998</v>
      </c>
    </row>
    <row r="743" spans="1:4" ht="15" customHeight="1">
      <c r="A743" s="3" t="s">
        <v>745</v>
      </c>
      <c r="B743" s="4">
        <v>29</v>
      </c>
      <c r="C743" s="4">
        <v>117</v>
      </c>
      <c r="D743" s="4">
        <v>0.24786320000000001</v>
      </c>
    </row>
    <row r="744" spans="1:4" ht="15" customHeight="1">
      <c r="A744" s="3" t="s">
        <v>746</v>
      </c>
      <c r="B744" s="4">
        <v>11</v>
      </c>
      <c r="C744" s="4">
        <v>728</v>
      </c>
      <c r="D744" s="4">
        <v>1.5109900000000001E-2</v>
      </c>
    </row>
    <row r="745" spans="1:4" ht="15" customHeight="1">
      <c r="A745" s="3" t="s">
        <v>747</v>
      </c>
      <c r="B745" s="4">
        <v>17</v>
      </c>
      <c r="C745" s="4">
        <v>324</v>
      </c>
      <c r="D745" s="4">
        <v>5.2469099999999998E-2</v>
      </c>
    </row>
    <row r="746" spans="1:4" ht="15" customHeight="1">
      <c r="A746" s="3" t="s">
        <v>748</v>
      </c>
      <c r="B746" s="4">
        <v>1</v>
      </c>
      <c r="C746" s="4">
        <v>24</v>
      </c>
      <c r="D746" s="4">
        <v>4.1666700000000001E-2</v>
      </c>
    </row>
    <row r="747" spans="1:4" ht="15" customHeight="1">
      <c r="A747" s="3" t="s">
        <v>749</v>
      </c>
      <c r="B747" s="4">
        <v>0</v>
      </c>
      <c r="C747" s="4">
        <v>2</v>
      </c>
      <c r="D747" s="4">
        <v>0</v>
      </c>
    </row>
    <row r="748" spans="1:4" ht="15" customHeight="1">
      <c r="A748" s="3" t="s">
        <v>750</v>
      </c>
      <c r="B748" s="4">
        <v>2</v>
      </c>
      <c r="C748" s="4">
        <v>72</v>
      </c>
      <c r="D748" s="4">
        <v>2.7777799999999998E-2</v>
      </c>
    </row>
    <row r="749" spans="1:4" ht="15" customHeight="1">
      <c r="A749" s="3" t="s">
        <v>751</v>
      </c>
      <c r="B749" s="4">
        <v>15</v>
      </c>
      <c r="C749" s="4">
        <v>147</v>
      </c>
      <c r="D749" s="4">
        <v>0.1020408</v>
      </c>
    </row>
    <row r="750" spans="1:4" ht="15" customHeight="1">
      <c r="A750" s="3" t="s">
        <v>752</v>
      </c>
      <c r="B750" s="4">
        <v>8</v>
      </c>
      <c r="C750" s="4">
        <v>51</v>
      </c>
      <c r="D750" s="4">
        <v>0.15686269999999999</v>
      </c>
    </row>
    <row r="751" spans="1:4" ht="15" customHeight="1">
      <c r="A751" s="3" t="s">
        <v>753</v>
      </c>
      <c r="B751" s="4">
        <v>1</v>
      </c>
      <c r="C751" s="4">
        <v>5</v>
      </c>
      <c r="D751" s="4">
        <v>0.2</v>
      </c>
    </row>
    <row r="752" spans="1:4" ht="15" customHeight="1">
      <c r="A752" s="3" t="s">
        <v>754</v>
      </c>
      <c r="B752" s="4">
        <v>7</v>
      </c>
      <c r="C752" s="4">
        <v>83</v>
      </c>
      <c r="D752" s="4">
        <v>8.4337300000000004E-2</v>
      </c>
    </row>
    <row r="753" spans="1:4" ht="15" customHeight="1">
      <c r="A753" s="3" t="s">
        <v>755</v>
      </c>
      <c r="B753" s="4">
        <v>9</v>
      </c>
      <c r="C753" s="4">
        <v>80</v>
      </c>
      <c r="D753" s="4">
        <v>0.1125</v>
      </c>
    </row>
    <row r="754" spans="1:4" ht="15" customHeight="1">
      <c r="A754" s="3" t="s">
        <v>756</v>
      </c>
      <c r="B754" s="4">
        <v>4</v>
      </c>
      <c r="C754" s="4">
        <v>27</v>
      </c>
      <c r="D754" s="4">
        <v>0.1481481</v>
      </c>
    </row>
    <row r="755" spans="1:4" ht="15" customHeight="1">
      <c r="A755" s="3" t="s">
        <v>757</v>
      </c>
      <c r="B755" s="4">
        <v>0</v>
      </c>
      <c r="C755" s="4">
        <v>4</v>
      </c>
      <c r="D755" s="4">
        <v>0</v>
      </c>
    </row>
    <row r="756" spans="1:4" ht="15" customHeight="1">
      <c r="A756" s="3" t="s">
        <v>758</v>
      </c>
      <c r="B756" s="4">
        <v>0</v>
      </c>
      <c r="C756" s="4">
        <v>24</v>
      </c>
      <c r="D756" s="4">
        <v>0</v>
      </c>
    </row>
    <row r="757" spans="1:4" ht="15" customHeight="1">
      <c r="A757" s="3" t="s">
        <v>759</v>
      </c>
      <c r="B757" s="4">
        <v>11</v>
      </c>
      <c r="C757" s="4">
        <v>370</v>
      </c>
      <c r="D757" s="4">
        <v>2.9729700000000001E-2</v>
      </c>
    </row>
    <row r="758" spans="1:4" ht="15" customHeight="1">
      <c r="A758" s="3" t="s">
        <v>760</v>
      </c>
      <c r="B758" s="4">
        <v>10</v>
      </c>
      <c r="C758" s="4">
        <v>126</v>
      </c>
      <c r="D758" s="4">
        <v>7.9365099999999994E-2</v>
      </c>
    </row>
    <row r="759" spans="1:4" ht="15" customHeight="1">
      <c r="A759" s="3" t="s">
        <v>761</v>
      </c>
      <c r="B759" s="4">
        <v>7</v>
      </c>
      <c r="C759" s="4">
        <v>124</v>
      </c>
      <c r="D759" s="4">
        <v>5.6451599999999998E-2</v>
      </c>
    </row>
    <row r="760" spans="1:4" ht="15" customHeight="1">
      <c r="A760" s="3" t="s">
        <v>762</v>
      </c>
      <c r="B760" s="4">
        <v>33</v>
      </c>
      <c r="C760" s="4">
        <v>334</v>
      </c>
      <c r="D760" s="4">
        <v>9.8802399999999999E-2</v>
      </c>
    </row>
    <row r="761" spans="1:4" ht="15" customHeight="1">
      <c r="A761" s="3" t="s">
        <v>763</v>
      </c>
      <c r="B761" s="4">
        <v>45</v>
      </c>
      <c r="C761" s="4">
        <v>231</v>
      </c>
      <c r="D761" s="4">
        <v>0.19480520000000001</v>
      </c>
    </row>
    <row r="762" spans="1:4" ht="15" customHeight="1">
      <c r="A762" s="3" t="s">
        <v>764</v>
      </c>
      <c r="B762" s="4">
        <v>4</v>
      </c>
      <c r="C762" s="4">
        <v>10</v>
      </c>
      <c r="D762" s="4">
        <v>0.4</v>
      </c>
    </row>
    <row r="763" spans="1:4" ht="15" customHeight="1">
      <c r="A763" s="3" t="s">
        <v>765</v>
      </c>
      <c r="B763" s="4">
        <v>3</v>
      </c>
      <c r="C763" s="4">
        <v>28</v>
      </c>
      <c r="D763" s="4">
        <v>0.1071429</v>
      </c>
    </row>
    <row r="764" spans="1:4" ht="15" customHeight="1">
      <c r="A764" s="3" t="s">
        <v>766</v>
      </c>
      <c r="B764" s="4">
        <v>2</v>
      </c>
      <c r="C764" s="4">
        <v>62</v>
      </c>
      <c r="D764" s="4">
        <v>3.2258099999999998E-2</v>
      </c>
    </row>
    <row r="765" spans="1:4" ht="15" customHeight="1">
      <c r="A765" s="3" t="s">
        <v>767</v>
      </c>
      <c r="B765" s="4">
        <v>3</v>
      </c>
      <c r="C765" s="4">
        <v>35</v>
      </c>
      <c r="D765" s="4">
        <v>8.5714299999999993E-2</v>
      </c>
    </row>
    <row r="766" spans="1:4" ht="15" customHeight="1">
      <c r="A766" s="3" t="s">
        <v>768</v>
      </c>
      <c r="B766" s="4">
        <v>0</v>
      </c>
      <c r="C766" s="4">
        <v>4</v>
      </c>
      <c r="D766" s="4">
        <v>0</v>
      </c>
    </row>
    <row r="767" spans="1:4" ht="15" customHeight="1">
      <c r="A767" s="3" t="s">
        <v>769</v>
      </c>
      <c r="B767" s="4">
        <v>29</v>
      </c>
      <c r="C767" s="4">
        <v>671</v>
      </c>
      <c r="D767" s="4">
        <v>4.3219100000000003E-2</v>
      </c>
    </row>
    <row r="768" spans="1:4" ht="15" customHeight="1">
      <c r="A768" s="3" t="s">
        <v>770</v>
      </c>
      <c r="B768" s="4">
        <v>26</v>
      </c>
      <c r="C768" s="4">
        <v>617</v>
      </c>
      <c r="D768" s="4">
        <v>4.21394E-2</v>
      </c>
    </row>
    <row r="769" spans="1:4" ht="15" customHeight="1">
      <c r="A769" s="3" t="s">
        <v>771</v>
      </c>
      <c r="B769" s="4">
        <v>15</v>
      </c>
      <c r="C769" s="4">
        <v>105</v>
      </c>
      <c r="D769" s="4">
        <v>0.14285709999999999</v>
      </c>
    </row>
    <row r="770" spans="1:4" ht="15" customHeight="1">
      <c r="A770" s="3" t="s">
        <v>772</v>
      </c>
      <c r="B770" s="4">
        <v>1</v>
      </c>
      <c r="C770" s="4">
        <v>8</v>
      </c>
      <c r="D770" s="4">
        <v>0.125</v>
      </c>
    </row>
    <row r="771" spans="1:4" ht="15" customHeight="1">
      <c r="A771" s="3" t="s">
        <v>773</v>
      </c>
      <c r="B771" s="4">
        <v>5</v>
      </c>
      <c r="C771" s="4">
        <v>41</v>
      </c>
      <c r="D771" s="4">
        <v>0.1219512</v>
      </c>
    </row>
    <row r="772" spans="1:4" ht="15" customHeight="1">
      <c r="A772" s="3" t="s">
        <v>774</v>
      </c>
      <c r="B772" s="4">
        <v>1</v>
      </c>
      <c r="C772" s="4">
        <v>72</v>
      </c>
      <c r="D772" s="4">
        <v>1.3888899999999999E-2</v>
      </c>
    </row>
    <row r="773" spans="1:4" ht="15" customHeight="1">
      <c r="A773" s="3" t="s">
        <v>775</v>
      </c>
      <c r="B773" s="4">
        <v>0</v>
      </c>
      <c r="C773" s="4">
        <v>2</v>
      </c>
      <c r="D773" s="4">
        <v>0</v>
      </c>
    </row>
    <row r="774" spans="1:4" ht="15" customHeight="1">
      <c r="A774" s="3" t="s">
        <v>776</v>
      </c>
      <c r="B774" s="4">
        <v>2</v>
      </c>
      <c r="C774" s="4">
        <v>13</v>
      </c>
      <c r="D774" s="4">
        <v>0.15384619999999999</v>
      </c>
    </row>
    <row r="775" spans="1:4" ht="15" customHeight="1">
      <c r="A775" s="3" t="s">
        <v>777</v>
      </c>
      <c r="B775" s="4">
        <v>2</v>
      </c>
      <c r="C775" s="4">
        <v>30</v>
      </c>
      <c r="D775" s="4">
        <v>6.6666699999999995E-2</v>
      </c>
    </row>
    <row r="776" spans="1:4" ht="15" customHeight="1">
      <c r="A776" s="3" t="s">
        <v>778</v>
      </c>
      <c r="B776" s="4">
        <v>3</v>
      </c>
      <c r="C776" s="4">
        <v>21</v>
      </c>
      <c r="D776" s="4">
        <v>0.14285709999999999</v>
      </c>
    </row>
    <row r="777" spans="1:4" ht="15" customHeight="1">
      <c r="A777" s="3" t="s">
        <v>779</v>
      </c>
      <c r="B777" s="4">
        <v>1</v>
      </c>
      <c r="C777" s="4">
        <v>3</v>
      </c>
      <c r="D777" s="4">
        <v>0.3333333</v>
      </c>
    </row>
    <row r="778" spans="1:4" ht="15" customHeight="1">
      <c r="A778" s="3" t="s">
        <v>780</v>
      </c>
      <c r="B778" s="4">
        <v>1</v>
      </c>
      <c r="C778" s="4">
        <v>72</v>
      </c>
      <c r="D778" s="4">
        <v>1.3888899999999999E-2</v>
      </c>
    </row>
    <row r="779" spans="1:4" ht="15" customHeight="1">
      <c r="A779" s="3" t="s">
        <v>781</v>
      </c>
      <c r="B779" s="4">
        <v>8</v>
      </c>
      <c r="C779" s="4">
        <v>98</v>
      </c>
      <c r="D779" s="4">
        <v>8.1632700000000002E-2</v>
      </c>
    </row>
    <row r="780" spans="1:4" ht="15" customHeight="1">
      <c r="A780" s="3" t="s">
        <v>782</v>
      </c>
      <c r="B780" s="4">
        <v>9</v>
      </c>
      <c r="C780" s="4">
        <v>41</v>
      </c>
      <c r="D780" s="4">
        <v>0.21951219999999999</v>
      </c>
    </row>
    <row r="781" spans="1:4" ht="15" customHeight="1">
      <c r="A781" s="3" t="s">
        <v>783</v>
      </c>
      <c r="B781" s="4">
        <v>3</v>
      </c>
      <c r="C781" s="4">
        <v>8</v>
      </c>
      <c r="D781" s="4">
        <v>0.375</v>
      </c>
    </row>
    <row r="782" spans="1:4" ht="15" customHeight="1">
      <c r="A782" s="3" t="s">
        <v>784</v>
      </c>
      <c r="B782" s="4">
        <v>22</v>
      </c>
      <c r="C782" s="4">
        <v>1249</v>
      </c>
      <c r="D782" s="4">
        <v>1.7614100000000001E-2</v>
      </c>
    </row>
    <row r="783" spans="1:4" ht="15" customHeight="1">
      <c r="A783" s="3" t="s">
        <v>785</v>
      </c>
      <c r="B783" s="4">
        <v>35</v>
      </c>
      <c r="C783" s="4">
        <v>713</v>
      </c>
      <c r="D783" s="4">
        <v>4.9088399999999997E-2</v>
      </c>
    </row>
    <row r="784" spans="1:4" ht="15" customHeight="1">
      <c r="A784" s="3" t="s">
        <v>786</v>
      </c>
      <c r="B784" s="4">
        <v>7</v>
      </c>
      <c r="C784" s="4">
        <v>61</v>
      </c>
      <c r="D784" s="4">
        <v>0.1147541</v>
      </c>
    </row>
    <row r="785" spans="1:4" ht="15" customHeight="1">
      <c r="A785" s="3" t="s">
        <v>787</v>
      </c>
      <c r="B785" s="4">
        <v>0</v>
      </c>
      <c r="C785" s="4">
        <v>4</v>
      </c>
      <c r="D785" s="4">
        <v>0</v>
      </c>
    </row>
    <row r="786" spans="1:4" ht="15" customHeight="1">
      <c r="A786" s="3" t="s">
        <v>788</v>
      </c>
      <c r="B786" s="4">
        <v>7</v>
      </c>
      <c r="C786" s="4">
        <v>133</v>
      </c>
      <c r="D786" s="4">
        <v>5.2631600000000001E-2</v>
      </c>
    </row>
    <row r="787" spans="1:4" ht="15" customHeight="1">
      <c r="A787" s="3" t="s">
        <v>789</v>
      </c>
      <c r="B787" s="4">
        <v>13</v>
      </c>
      <c r="C787" s="4">
        <v>200</v>
      </c>
      <c r="D787" s="4">
        <v>6.5000000000000002E-2</v>
      </c>
    </row>
    <row r="788" spans="1:4" ht="15" customHeight="1">
      <c r="A788" s="3" t="s">
        <v>790</v>
      </c>
      <c r="B788" s="4">
        <v>24</v>
      </c>
      <c r="C788" s="4">
        <v>102</v>
      </c>
      <c r="D788" s="4">
        <v>0.23529410000000001</v>
      </c>
    </row>
    <row r="789" spans="1:4" ht="15" customHeight="1">
      <c r="A789" s="3" t="s">
        <v>791</v>
      </c>
      <c r="B789" s="4">
        <v>2</v>
      </c>
      <c r="C789" s="4">
        <v>13</v>
      </c>
      <c r="D789" s="4">
        <v>0.15384619999999999</v>
      </c>
    </row>
    <row r="790" spans="1:4" ht="15" customHeight="1">
      <c r="A790" s="3" t="s">
        <v>792</v>
      </c>
      <c r="B790" s="4">
        <v>7</v>
      </c>
      <c r="C790" s="4">
        <v>122</v>
      </c>
      <c r="D790" s="4">
        <v>5.7376999999999997E-2</v>
      </c>
    </row>
    <row r="791" spans="1:4" ht="15" customHeight="1">
      <c r="A791" s="3" t="s">
        <v>793</v>
      </c>
      <c r="B791" s="4">
        <v>14</v>
      </c>
      <c r="C791" s="4">
        <v>152</v>
      </c>
      <c r="D791" s="4">
        <v>9.2105300000000001E-2</v>
      </c>
    </row>
    <row r="792" spans="1:4" ht="15" customHeight="1">
      <c r="A792" s="3" t="s">
        <v>794</v>
      </c>
      <c r="B792" s="4">
        <v>14</v>
      </c>
      <c r="C792" s="4">
        <v>62</v>
      </c>
      <c r="D792" s="4">
        <v>0.22580649999999999</v>
      </c>
    </row>
    <row r="793" spans="1:4" ht="15" customHeight="1">
      <c r="A793" s="3" t="s">
        <v>795</v>
      </c>
      <c r="B793" s="4">
        <v>116</v>
      </c>
      <c r="C793" s="4">
        <v>12022</v>
      </c>
      <c r="D793" s="4">
        <v>9.6489999999999996E-3</v>
      </c>
    </row>
    <row r="794" spans="1:4" ht="15" customHeight="1">
      <c r="A794" s="3" t="s">
        <v>796</v>
      </c>
      <c r="B794" s="4">
        <v>133</v>
      </c>
      <c r="C794" s="4">
        <v>7438</v>
      </c>
      <c r="D794" s="4">
        <v>1.78812E-2</v>
      </c>
    </row>
    <row r="795" spans="1:4" ht="15" customHeight="1">
      <c r="A795" s="3" t="s">
        <v>797</v>
      </c>
      <c r="B795" s="4">
        <v>87</v>
      </c>
      <c r="C795" s="4">
        <v>2827</v>
      </c>
      <c r="D795" s="4">
        <v>3.0774699999999999E-2</v>
      </c>
    </row>
    <row r="796" spans="1:4" ht="15" customHeight="1">
      <c r="A796" s="3" t="s">
        <v>798</v>
      </c>
      <c r="B796" s="4">
        <v>6</v>
      </c>
      <c r="C796" s="4">
        <v>83</v>
      </c>
      <c r="D796" s="4">
        <v>7.2289199999999998E-2</v>
      </c>
    </row>
    <row r="797" spans="1:4" ht="15" customHeight="1">
      <c r="A797" s="3" t="s">
        <v>799</v>
      </c>
      <c r="B797" s="4">
        <v>4</v>
      </c>
      <c r="C797" s="4">
        <v>245</v>
      </c>
      <c r="D797" s="4">
        <v>1.6326500000000001E-2</v>
      </c>
    </row>
    <row r="798" spans="1:4" ht="15" customHeight="1">
      <c r="A798" s="3" t="s">
        <v>800</v>
      </c>
      <c r="B798" s="4">
        <v>5</v>
      </c>
      <c r="C798" s="4">
        <v>359</v>
      </c>
      <c r="D798" s="4">
        <v>1.39276E-2</v>
      </c>
    </row>
    <row r="799" spans="1:4" ht="15" customHeight="1">
      <c r="A799" s="3" t="s">
        <v>801</v>
      </c>
      <c r="B799" s="4">
        <v>5</v>
      </c>
      <c r="C799" s="4">
        <v>135</v>
      </c>
      <c r="D799" s="4">
        <v>3.7037E-2</v>
      </c>
    </row>
    <row r="800" spans="1:4" ht="15" customHeight="1">
      <c r="A800" s="3" t="s">
        <v>802</v>
      </c>
      <c r="B800" s="4">
        <v>0</v>
      </c>
      <c r="C800" s="4">
        <v>5</v>
      </c>
      <c r="D800" s="4">
        <v>0</v>
      </c>
    </row>
    <row r="801" spans="1:4" ht="15" customHeight="1">
      <c r="A801" s="3" t="s">
        <v>803</v>
      </c>
      <c r="B801" s="4">
        <v>7</v>
      </c>
      <c r="C801" s="4">
        <v>309</v>
      </c>
      <c r="D801" s="4">
        <v>2.2653699999999999E-2</v>
      </c>
    </row>
    <row r="802" spans="1:4" ht="15" customHeight="1">
      <c r="A802" s="3" t="s">
        <v>804</v>
      </c>
      <c r="B802" s="4">
        <v>3</v>
      </c>
      <c r="C802" s="4">
        <v>584</v>
      </c>
      <c r="D802" s="4">
        <v>5.1370000000000001E-3</v>
      </c>
    </row>
    <row r="803" spans="1:4" ht="15" customHeight="1">
      <c r="A803" s="3" t="s">
        <v>805</v>
      </c>
      <c r="B803" s="4">
        <v>1</v>
      </c>
      <c r="C803" s="4">
        <v>116</v>
      </c>
      <c r="D803" s="4">
        <v>8.6207000000000002E-3</v>
      </c>
    </row>
    <row r="804" spans="1:4" ht="15" customHeight="1">
      <c r="A804" s="3" t="s">
        <v>806</v>
      </c>
      <c r="B804" s="4">
        <v>1</v>
      </c>
      <c r="C804" s="4">
        <v>66</v>
      </c>
      <c r="D804" s="4">
        <v>1.51515E-2</v>
      </c>
    </row>
    <row r="805" spans="1:4" ht="15" customHeight="1">
      <c r="A805" s="3" t="s">
        <v>807</v>
      </c>
      <c r="B805" s="4">
        <v>2</v>
      </c>
      <c r="C805" s="4">
        <v>114</v>
      </c>
      <c r="D805" s="4">
        <v>1.7543900000000001E-2</v>
      </c>
    </row>
    <row r="806" spans="1:4" ht="15" customHeight="1">
      <c r="A806" s="3" t="s">
        <v>808</v>
      </c>
      <c r="B806" s="4">
        <v>4</v>
      </c>
      <c r="C806" s="4">
        <v>32</v>
      </c>
      <c r="D806" s="4">
        <v>0.125</v>
      </c>
    </row>
    <row r="807" spans="1:4" ht="15" customHeight="1">
      <c r="A807" s="3" t="s">
        <v>809</v>
      </c>
      <c r="B807" s="4">
        <v>0</v>
      </c>
      <c r="C807" s="4">
        <v>5</v>
      </c>
      <c r="D807" s="4">
        <v>0</v>
      </c>
    </row>
    <row r="808" spans="1:4" ht="15" customHeight="1">
      <c r="A808" s="3" t="s">
        <v>810</v>
      </c>
      <c r="B808" s="4">
        <v>0</v>
      </c>
      <c r="C808" s="4">
        <v>27</v>
      </c>
      <c r="D808" s="4">
        <v>0</v>
      </c>
    </row>
    <row r="809" spans="1:4" ht="15" customHeight="1">
      <c r="A809" s="3" t="s">
        <v>811</v>
      </c>
      <c r="B809" s="4">
        <v>2</v>
      </c>
      <c r="C809" s="4">
        <v>63</v>
      </c>
      <c r="D809" s="4">
        <v>3.1746000000000003E-2</v>
      </c>
    </row>
    <row r="810" spans="1:4" ht="15" customHeight="1">
      <c r="A810" s="3" t="s">
        <v>812</v>
      </c>
      <c r="B810" s="4">
        <v>0</v>
      </c>
      <c r="C810" s="4">
        <v>19</v>
      </c>
      <c r="D810" s="4">
        <v>0</v>
      </c>
    </row>
    <row r="811" spans="1:4" ht="15" customHeight="1">
      <c r="A811" s="3" t="s">
        <v>813</v>
      </c>
      <c r="B811" s="4">
        <v>0</v>
      </c>
      <c r="C811" s="4">
        <v>3</v>
      </c>
      <c r="D811" s="4">
        <v>0</v>
      </c>
    </row>
    <row r="812" spans="1:4" ht="15" customHeight="1">
      <c r="A812" s="3" t="s">
        <v>814</v>
      </c>
      <c r="B812" s="4">
        <v>1</v>
      </c>
      <c r="C812" s="4">
        <v>39</v>
      </c>
      <c r="D812" s="4">
        <v>2.5641000000000001E-2</v>
      </c>
    </row>
    <row r="813" spans="1:4" ht="15" customHeight="1">
      <c r="A813" s="3" t="s">
        <v>815</v>
      </c>
      <c r="B813" s="4">
        <v>0</v>
      </c>
      <c r="C813" s="4">
        <v>41</v>
      </c>
      <c r="D813" s="4">
        <v>0</v>
      </c>
    </row>
    <row r="814" spans="1:4" ht="15" customHeight="1">
      <c r="A814" s="3" t="s">
        <v>816</v>
      </c>
      <c r="B814" s="4">
        <v>1</v>
      </c>
      <c r="C814" s="4">
        <v>17</v>
      </c>
      <c r="D814" s="4">
        <v>5.8823500000000001E-2</v>
      </c>
    </row>
    <row r="815" spans="1:4" ht="15" customHeight="1">
      <c r="A815" s="3" t="s">
        <v>817</v>
      </c>
      <c r="B815" s="4">
        <v>1</v>
      </c>
      <c r="C815" s="4">
        <v>10</v>
      </c>
      <c r="D815" s="4">
        <v>0.1</v>
      </c>
    </row>
    <row r="816" spans="1:4" ht="15" customHeight="1">
      <c r="A816" s="3" t="s">
        <v>818</v>
      </c>
      <c r="B816" s="4">
        <v>90</v>
      </c>
      <c r="C816" s="4">
        <v>20896</v>
      </c>
      <c r="D816" s="4">
        <v>4.3070000000000001E-3</v>
      </c>
    </row>
    <row r="817" spans="1:4" ht="15" customHeight="1">
      <c r="A817" s="3" t="s">
        <v>819</v>
      </c>
      <c r="B817" s="4">
        <v>146</v>
      </c>
      <c r="C817" s="4">
        <v>18862</v>
      </c>
      <c r="D817" s="4">
        <v>7.7403999999999997E-3</v>
      </c>
    </row>
    <row r="818" spans="1:4" ht="15" customHeight="1">
      <c r="A818" s="3" t="s">
        <v>820</v>
      </c>
      <c r="B818" s="4">
        <v>47</v>
      </c>
      <c r="C818" s="4">
        <v>3111</v>
      </c>
      <c r="D818" s="4">
        <v>1.51077E-2</v>
      </c>
    </row>
    <row r="819" spans="1:4" ht="15" customHeight="1">
      <c r="A819" s="3" t="s">
        <v>821</v>
      </c>
      <c r="B819" s="4">
        <v>2</v>
      </c>
      <c r="C819" s="4">
        <v>38</v>
      </c>
      <c r="D819" s="4">
        <v>5.2631600000000001E-2</v>
      </c>
    </row>
    <row r="820" spans="1:4" ht="15" customHeight="1">
      <c r="A820" s="3" t="s">
        <v>822</v>
      </c>
      <c r="B820" s="4">
        <v>5</v>
      </c>
      <c r="C820" s="4">
        <v>199</v>
      </c>
      <c r="D820" s="4">
        <v>2.5125600000000001E-2</v>
      </c>
    </row>
    <row r="821" spans="1:4" ht="15" customHeight="1">
      <c r="A821" s="3" t="s">
        <v>823</v>
      </c>
      <c r="B821" s="4">
        <v>10</v>
      </c>
      <c r="C821" s="4">
        <v>371</v>
      </c>
      <c r="D821" s="4">
        <v>2.6954200000000001E-2</v>
      </c>
    </row>
    <row r="822" spans="1:4" ht="15" customHeight="1">
      <c r="A822" s="3" t="s">
        <v>824</v>
      </c>
      <c r="B822" s="4">
        <v>11</v>
      </c>
      <c r="C822" s="4">
        <v>194</v>
      </c>
      <c r="D822" s="4">
        <v>5.6701000000000001E-2</v>
      </c>
    </row>
    <row r="823" spans="1:4" ht="15" customHeight="1">
      <c r="A823" s="3" t="s">
        <v>825</v>
      </c>
      <c r="B823" s="4">
        <v>1</v>
      </c>
      <c r="C823" s="4">
        <v>20</v>
      </c>
      <c r="D823" s="4">
        <v>0.05</v>
      </c>
    </row>
    <row r="824" spans="1:4" ht="15" customHeight="1">
      <c r="A824" s="3" t="s">
        <v>826</v>
      </c>
      <c r="B824" s="4">
        <v>1</v>
      </c>
      <c r="C824" s="4">
        <v>94</v>
      </c>
      <c r="D824" s="4">
        <v>1.06383E-2</v>
      </c>
    </row>
    <row r="825" spans="1:4" ht="15" customHeight="1">
      <c r="A825" s="3" t="s">
        <v>827</v>
      </c>
      <c r="B825" s="4">
        <v>11</v>
      </c>
      <c r="C825" s="4">
        <v>150</v>
      </c>
      <c r="D825" s="4">
        <v>7.3333300000000004E-2</v>
      </c>
    </row>
    <row r="826" spans="1:4" ht="15" customHeight="1">
      <c r="A826" s="3" t="s">
        <v>828</v>
      </c>
      <c r="B826" s="4">
        <v>6</v>
      </c>
      <c r="C826" s="4">
        <v>40</v>
      </c>
      <c r="D826" s="4">
        <v>0.15</v>
      </c>
    </row>
    <row r="827" spans="1:4" ht="15" customHeight="1">
      <c r="A827" s="3" t="s">
        <v>829</v>
      </c>
      <c r="B827" s="4">
        <v>1</v>
      </c>
      <c r="C827" s="4">
        <v>20</v>
      </c>
      <c r="D827" s="4">
        <v>0.05</v>
      </c>
    </row>
    <row r="828" spans="1:4" ht="15" customHeight="1">
      <c r="A828" s="3" t="s">
        <v>830</v>
      </c>
      <c r="B828" s="4">
        <v>1</v>
      </c>
      <c r="C828" s="4">
        <v>45</v>
      </c>
      <c r="D828" s="4">
        <v>2.2222200000000001E-2</v>
      </c>
    </row>
    <row r="829" spans="1:4" ht="15" customHeight="1">
      <c r="A829" s="3" t="s">
        <v>831</v>
      </c>
      <c r="B829" s="4">
        <v>2</v>
      </c>
      <c r="C829" s="4">
        <v>16</v>
      </c>
      <c r="D829" s="4">
        <v>0.125</v>
      </c>
    </row>
    <row r="830" spans="1:4" ht="15" customHeight="1">
      <c r="A830" s="3" t="s">
        <v>832</v>
      </c>
      <c r="B830" s="4">
        <v>1</v>
      </c>
      <c r="C830" s="4">
        <v>13</v>
      </c>
      <c r="D830" s="4">
        <v>7.6923099999999994E-2</v>
      </c>
    </row>
    <row r="831" spans="1:4" ht="15" customHeight="1">
      <c r="A831" s="3" t="s">
        <v>833</v>
      </c>
      <c r="B831" s="4">
        <v>1</v>
      </c>
      <c r="C831" s="4">
        <v>16</v>
      </c>
      <c r="D831" s="4">
        <v>6.25E-2</v>
      </c>
    </row>
    <row r="832" spans="1:4" ht="15" customHeight="1">
      <c r="A832" s="3" t="s">
        <v>834</v>
      </c>
      <c r="B832" s="4">
        <v>20</v>
      </c>
      <c r="C832" s="4">
        <v>305</v>
      </c>
      <c r="D832" s="4">
        <v>6.5573800000000002E-2</v>
      </c>
    </row>
    <row r="833" spans="1:4" ht="15" customHeight="1">
      <c r="A833" s="3" t="s">
        <v>835</v>
      </c>
      <c r="B833" s="4">
        <v>67</v>
      </c>
      <c r="C833" s="4">
        <v>815</v>
      </c>
      <c r="D833" s="4">
        <v>8.2208600000000007E-2</v>
      </c>
    </row>
    <row r="834" spans="1:4" ht="15" customHeight="1">
      <c r="A834" s="3" t="s">
        <v>836</v>
      </c>
      <c r="B834" s="4">
        <v>87</v>
      </c>
      <c r="C834" s="4">
        <v>692</v>
      </c>
      <c r="D834" s="4">
        <v>0.12572249999999999</v>
      </c>
    </row>
    <row r="835" spans="1:4" ht="15" customHeight="1">
      <c r="A835" s="3" t="s">
        <v>837</v>
      </c>
      <c r="B835" s="4">
        <v>6</v>
      </c>
      <c r="C835" s="4">
        <v>36</v>
      </c>
      <c r="D835" s="4">
        <v>0.1666667</v>
      </c>
    </row>
    <row r="836" spans="1:4" ht="15" customHeight="1">
      <c r="A836" s="3" t="s">
        <v>838</v>
      </c>
      <c r="B836" s="4">
        <v>3</v>
      </c>
      <c r="C836" s="4">
        <v>24</v>
      </c>
      <c r="D836" s="4">
        <v>0.125</v>
      </c>
    </row>
    <row r="837" spans="1:4" ht="15" customHeight="1">
      <c r="A837" s="3" t="s">
        <v>839</v>
      </c>
      <c r="B837" s="4">
        <v>2</v>
      </c>
      <c r="C837" s="4">
        <v>30</v>
      </c>
      <c r="D837" s="4">
        <v>6.6666699999999995E-2</v>
      </c>
    </row>
    <row r="838" spans="1:4" ht="15" customHeight="1">
      <c r="A838" s="3" t="s">
        <v>840</v>
      </c>
      <c r="B838" s="4">
        <v>4</v>
      </c>
      <c r="C838" s="4">
        <v>24</v>
      </c>
      <c r="D838" s="4">
        <v>0.1666667</v>
      </c>
    </row>
    <row r="839" spans="1:4" ht="15" customHeight="1">
      <c r="A839" s="3" t="s">
        <v>841</v>
      </c>
      <c r="B839" s="4">
        <v>1</v>
      </c>
      <c r="C839" s="4">
        <v>7</v>
      </c>
      <c r="D839" s="4">
        <v>0.14285709999999999</v>
      </c>
    </row>
    <row r="840" spans="1:4" ht="15" customHeight="1">
      <c r="A840" s="3" t="s">
        <v>842</v>
      </c>
      <c r="B840" s="4">
        <v>3</v>
      </c>
      <c r="C840" s="4">
        <v>36</v>
      </c>
      <c r="D840" s="4">
        <v>8.3333299999999999E-2</v>
      </c>
    </row>
    <row r="841" spans="1:4" ht="15" customHeight="1">
      <c r="A841" s="3" t="s">
        <v>843</v>
      </c>
      <c r="B841" s="4">
        <v>3</v>
      </c>
      <c r="C841" s="4">
        <v>33</v>
      </c>
      <c r="D841" s="4">
        <v>9.0909100000000007E-2</v>
      </c>
    </row>
    <row r="842" spans="1:4" ht="15" customHeight="1">
      <c r="A842" s="3" t="s">
        <v>844</v>
      </c>
      <c r="B842" s="4">
        <v>3</v>
      </c>
      <c r="C842" s="4">
        <v>20</v>
      </c>
      <c r="D842" s="4">
        <v>0.15</v>
      </c>
    </row>
    <row r="843" spans="1:4" ht="15" customHeight="1">
      <c r="A843" s="3" t="s">
        <v>845</v>
      </c>
      <c r="B843" s="4">
        <v>1</v>
      </c>
      <c r="C843" s="4">
        <v>6</v>
      </c>
      <c r="D843" s="4">
        <v>0.1666667</v>
      </c>
    </row>
    <row r="844" spans="1:4" ht="15" customHeight="1">
      <c r="A844" s="3" t="s">
        <v>846</v>
      </c>
      <c r="B844" s="4">
        <v>6</v>
      </c>
      <c r="C844" s="4">
        <v>82</v>
      </c>
      <c r="D844" s="4">
        <v>7.3170700000000005E-2</v>
      </c>
    </row>
    <row r="845" spans="1:4" ht="15" customHeight="1">
      <c r="A845" s="3" t="s">
        <v>847</v>
      </c>
      <c r="B845" s="4">
        <v>98</v>
      </c>
      <c r="C845" s="4">
        <v>594</v>
      </c>
      <c r="D845" s="4">
        <v>0.1649832</v>
      </c>
    </row>
    <row r="846" spans="1:4" ht="15" customHeight="1">
      <c r="A846" s="3" t="s">
        <v>848</v>
      </c>
      <c r="B846" s="4">
        <v>232</v>
      </c>
      <c r="C846" s="4">
        <v>863</v>
      </c>
      <c r="D846" s="4">
        <v>0.2688297</v>
      </c>
    </row>
    <row r="847" spans="1:4" ht="15" customHeight="1">
      <c r="A847" s="3" t="s">
        <v>849</v>
      </c>
      <c r="B847" s="4">
        <v>50</v>
      </c>
      <c r="C847" s="4">
        <v>172</v>
      </c>
      <c r="D847" s="4">
        <v>0.2906977</v>
      </c>
    </row>
    <row r="848" spans="1:4" ht="15" customHeight="1">
      <c r="A848" s="3" t="s">
        <v>850</v>
      </c>
      <c r="B848" s="4">
        <v>16</v>
      </c>
      <c r="C848" s="4">
        <v>168</v>
      </c>
      <c r="D848" s="4">
        <v>9.5238100000000006E-2</v>
      </c>
    </row>
    <row r="849" spans="1:4" ht="15" customHeight="1">
      <c r="A849" s="3" t="s">
        <v>851</v>
      </c>
      <c r="B849" s="4">
        <v>29</v>
      </c>
      <c r="C849" s="4">
        <v>197</v>
      </c>
      <c r="D849" s="4">
        <v>0.14720810000000001</v>
      </c>
    </row>
    <row r="850" spans="1:4" ht="15" customHeight="1">
      <c r="A850" s="3" t="s">
        <v>852</v>
      </c>
      <c r="B850" s="4">
        <v>58</v>
      </c>
      <c r="C850" s="4">
        <v>236</v>
      </c>
      <c r="D850" s="4">
        <v>0.2457627</v>
      </c>
    </row>
    <row r="851" spans="1:4" ht="15" customHeight="1">
      <c r="A851" s="3" t="s">
        <v>853</v>
      </c>
      <c r="B851" s="4">
        <v>14</v>
      </c>
      <c r="C851" s="4">
        <v>45</v>
      </c>
      <c r="D851" s="4">
        <v>0.31111109999999997</v>
      </c>
    </row>
    <row r="852" spans="1:4" ht="15" customHeight="1">
      <c r="A852" s="3" t="s">
        <v>854</v>
      </c>
      <c r="B852" s="4">
        <v>206</v>
      </c>
      <c r="C852" s="4">
        <v>618</v>
      </c>
      <c r="D852" s="4">
        <v>0.3333333</v>
      </c>
    </row>
    <row r="853" spans="1:4" ht="15" customHeight="1">
      <c r="A853" s="3" t="s">
        <v>855</v>
      </c>
      <c r="B853" s="4">
        <v>324</v>
      </c>
      <c r="C853" s="4">
        <v>1060</v>
      </c>
      <c r="D853" s="4">
        <v>0.3056604</v>
      </c>
    </row>
    <row r="854" spans="1:4" ht="15" customHeight="1">
      <c r="A854" s="3" t="s">
        <v>856</v>
      </c>
      <c r="B854" s="4">
        <v>197</v>
      </c>
      <c r="C854" s="4">
        <v>543</v>
      </c>
      <c r="D854" s="4">
        <v>0.36279929999999999</v>
      </c>
    </row>
    <row r="855" spans="1:4" ht="15" customHeight="1">
      <c r="A855" s="3" t="s">
        <v>857</v>
      </c>
      <c r="B855" s="4">
        <v>17</v>
      </c>
      <c r="C855" s="4">
        <v>54</v>
      </c>
      <c r="D855" s="4">
        <v>0.31481480000000001</v>
      </c>
    </row>
    <row r="856" spans="1:4" ht="15" customHeight="1">
      <c r="A856" s="3" t="s">
        <v>858</v>
      </c>
      <c r="B856" s="4">
        <v>56</v>
      </c>
      <c r="C856" s="4">
        <v>695</v>
      </c>
      <c r="D856" s="4">
        <v>8.0575499999999994E-2</v>
      </c>
    </row>
    <row r="857" spans="1:4" ht="15" customHeight="1">
      <c r="A857" s="3" t="s">
        <v>859</v>
      </c>
      <c r="B857" s="4">
        <v>153</v>
      </c>
      <c r="C857" s="4">
        <v>1239</v>
      </c>
      <c r="D857" s="4">
        <v>0.1234867</v>
      </c>
    </row>
    <row r="858" spans="1:4" ht="15" customHeight="1">
      <c r="A858" s="3" t="s">
        <v>860</v>
      </c>
      <c r="B858" s="4">
        <v>214</v>
      </c>
      <c r="C858" s="4">
        <v>1092</v>
      </c>
      <c r="D858" s="4">
        <v>0.1959707</v>
      </c>
    </row>
    <row r="859" spans="1:4" ht="15" customHeight="1">
      <c r="A859" s="3" t="s">
        <v>861</v>
      </c>
      <c r="B859" s="4">
        <v>28</v>
      </c>
      <c r="C859" s="4">
        <v>130</v>
      </c>
      <c r="D859" s="4">
        <v>0.21538460000000001</v>
      </c>
    </row>
    <row r="860" spans="1:4" ht="15" customHeight="1">
      <c r="A860" s="3" t="s">
        <v>862</v>
      </c>
      <c r="B860" s="4">
        <v>5</v>
      </c>
      <c r="C860" s="4">
        <v>55</v>
      </c>
      <c r="D860" s="4">
        <v>9.0909100000000007E-2</v>
      </c>
    </row>
    <row r="861" spans="1:4" ht="15" customHeight="1">
      <c r="A861" s="3" t="s">
        <v>863</v>
      </c>
      <c r="B861" s="4">
        <v>47</v>
      </c>
      <c r="C861" s="4">
        <v>432</v>
      </c>
      <c r="D861" s="4">
        <v>0.1087963</v>
      </c>
    </row>
    <row r="862" spans="1:4" ht="15" customHeight="1">
      <c r="A862" s="3" t="s">
        <v>864</v>
      </c>
      <c r="B862" s="4">
        <v>237</v>
      </c>
      <c r="C862" s="4">
        <v>1296</v>
      </c>
      <c r="D862" s="4">
        <v>0.18287039999999999</v>
      </c>
    </row>
    <row r="863" spans="1:4" ht="15" customHeight="1">
      <c r="A863" s="3" t="s">
        <v>865</v>
      </c>
      <c r="B863" s="4">
        <v>269</v>
      </c>
      <c r="C863" s="4">
        <v>1176</v>
      </c>
      <c r="D863" s="4">
        <v>0.22874149999999999</v>
      </c>
    </row>
    <row r="864" spans="1:4" ht="15" customHeight="1">
      <c r="A864" s="3" t="s">
        <v>866</v>
      </c>
      <c r="B864" s="4">
        <v>6</v>
      </c>
      <c r="C864" s="4">
        <v>102</v>
      </c>
      <c r="D864" s="4">
        <v>5.8823500000000001E-2</v>
      </c>
    </row>
    <row r="865" spans="1:4" ht="15" customHeight="1">
      <c r="A865" s="3" t="s">
        <v>867</v>
      </c>
      <c r="B865" s="4">
        <v>35</v>
      </c>
      <c r="C865" s="4">
        <v>400</v>
      </c>
      <c r="D865" s="4">
        <v>8.7499999999999994E-2</v>
      </c>
    </row>
    <row r="866" spans="1:4" ht="15" customHeight="1">
      <c r="A866" s="3" t="s">
        <v>868</v>
      </c>
      <c r="B866" s="4">
        <v>68</v>
      </c>
      <c r="C866" s="4">
        <v>373</v>
      </c>
      <c r="D866" s="4">
        <v>0.18230560000000001</v>
      </c>
    </row>
    <row r="867" spans="1:4" ht="15" customHeight="1">
      <c r="A867" s="3" t="s">
        <v>869</v>
      </c>
      <c r="B867" s="4">
        <v>54</v>
      </c>
      <c r="C867" s="4">
        <v>197</v>
      </c>
      <c r="D867" s="4">
        <v>0.27411170000000001</v>
      </c>
    </row>
    <row r="868" spans="1:4" ht="15" customHeight="1">
      <c r="A868" s="3" t="s">
        <v>870</v>
      </c>
      <c r="B868" s="4">
        <v>17</v>
      </c>
      <c r="C868" s="4">
        <v>657</v>
      </c>
      <c r="D868" s="4">
        <v>2.5875200000000001E-2</v>
      </c>
    </row>
    <row r="869" spans="1:4" ht="15" customHeight="1">
      <c r="A869" s="3" t="s">
        <v>871</v>
      </c>
      <c r="B869" s="4">
        <v>454</v>
      </c>
      <c r="C869" s="4">
        <v>5216</v>
      </c>
      <c r="D869" s="4">
        <v>8.7039900000000003E-2</v>
      </c>
    </row>
    <row r="870" spans="1:4" ht="15" customHeight="1">
      <c r="A870" s="3" t="s">
        <v>872</v>
      </c>
      <c r="B870" s="4">
        <v>1796</v>
      </c>
      <c r="C870" s="4">
        <v>10945</v>
      </c>
      <c r="D870" s="4">
        <v>0.16409319999999999</v>
      </c>
    </row>
    <row r="871" spans="1:4" ht="15" customHeight="1">
      <c r="A871" s="3" t="s">
        <v>873</v>
      </c>
      <c r="B871" s="4">
        <v>1280</v>
      </c>
      <c r="C871" s="4">
        <v>6102</v>
      </c>
      <c r="D871" s="4">
        <v>0.20976729999999999</v>
      </c>
    </row>
    <row r="872" spans="1:4" ht="15" customHeight="1">
      <c r="A872" s="3" t="s">
        <v>874</v>
      </c>
      <c r="B872" s="4">
        <v>14</v>
      </c>
      <c r="C872" s="4">
        <v>193</v>
      </c>
      <c r="D872" s="4">
        <v>7.2538900000000003E-2</v>
      </c>
    </row>
    <row r="873" spans="1:4" ht="15" customHeight="1">
      <c r="A873" s="3" t="s">
        <v>875</v>
      </c>
      <c r="B873" s="4">
        <v>101</v>
      </c>
      <c r="C873" s="4">
        <v>867</v>
      </c>
      <c r="D873" s="4">
        <v>0.11649370000000001</v>
      </c>
    </row>
    <row r="874" spans="1:4" ht="15" customHeight="1">
      <c r="A874" s="3" t="s">
        <v>876</v>
      </c>
      <c r="B874" s="4">
        <v>218</v>
      </c>
      <c r="C874" s="4">
        <v>985</v>
      </c>
      <c r="D874" s="4">
        <v>0.22131980000000001</v>
      </c>
    </row>
    <row r="875" spans="1:4" ht="15" customHeight="1">
      <c r="A875" s="3" t="s">
        <v>877</v>
      </c>
      <c r="B875" s="4">
        <v>149</v>
      </c>
      <c r="C875" s="4">
        <v>587</v>
      </c>
      <c r="D875" s="4">
        <v>0.25383299999999998</v>
      </c>
    </row>
    <row r="876" spans="1:4" ht="15" customHeight="1">
      <c r="A876" s="3" t="s">
        <v>878</v>
      </c>
      <c r="B876" s="4">
        <v>7</v>
      </c>
      <c r="C876" s="4">
        <v>187</v>
      </c>
      <c r="D876" s="4">
        <v>3.74332E-2</v>
      </c>
    </row>
    <row r="877" spans="1:4" ht="15" customHeight="1">
      <c r="A877" s="3" t="s">
        <v>879</v>
      </c>
      <c r="B877" s="4">
        <v>32</v>
      </c>
      <c r="C877" s="4">
        <v>358</v>
      </c>
      <c r="D877" s="4">
        <v>8.9385500000000007E-2</v>
      </c>
    </row>
    <row r="878" spans="1:4" ht="15" customHeight="1">
      <c r="A878" s="3" t="s">
        <v>880</v>
      </c>
      <c r="B878" s="4">
        <v>65</v>
      </c>
      <c r="C878" s="4">
        <v>257</v>
      </c>
      <c r="D878" s="4">
        <v>0.25291829999999998</v>
      </c>
    </row>
    <row r="879" spans="1:4" ht="15" customHeight="1">
      <c r="A879" s="3" t="s">
        <v>881</v>
      </c>
      <c r="B879" s="4">
        <v>5</v>
      </c>
      <c r="C879" s="4">
        <v>18</v>
      </c>
      <c r="D879" s="4">
        <v>0.27777780000000002</v>
      </c>
    </row>
    <row r="880" spans="1:4" ht="15" customHeight="1">
      <c r="A880" s="3" t="s">
        <v>882</v>
      </c>
      <c r="B880" s="4">
        <v>3</v>
      </c>
      <c r="C880" s="4">
        <v>129</v>
      </c>
      <c r="D880" s="4">
        <v>2.32558E-2</v>
      </c>
    </row>
    <row r="881" spans="1:4" ht="15" customHeight="1">
      <c r="A881" s="3" t="s">
        <v>883</v>
      </c>
      <c r="B881" s="4">
        <v>20</v>
      </c>
      <c r="C881" s="4">
        <v>325</v>
      </c>
      <c r="D881" s="4">
        <v>6.1538500000000003E-2</v>
      </c>
    </row>
    <row r="882" spans="1:4" ht="15" customHeight="1">
      <c r="A882" s="3" t="s">
        <v>884</v>
      </c>
      <c r="B882" s="4">
        <v>34</v>
      </c>
      <c r="C882" s="4">
        <v>267</v>
      </c>
      <c r="D882" s="4">
        <v>0.1273408</v>
      </c>
    </row>
    <row r="883" spans="1:4" ht="15" customHeight="1">
      <c r="A883" s="3" t="s">
        <v>885</v>
      </c>
      <c r="B883" s="4">
        <v>6</v>
      </c>
      <c r="C883" s="4">
        <v>34</v>
      </c>
      <c r="D883" s="4">
        <v>0.17647060000000001</v>
      </c>
    </row>
    <row r="884" spans="1:4" ht="15" customHeight="1">
      <c r="A884" s="3" t="s">
        <v>886</v>
      </c>
      <c r="B884" s="4">
        <v>12</v>
      </c>
      <c r="C884" s="4">
        <v>176</v>
      </c>
      <c r="D884" s="4">
        <v>6.8181800000000001E-2</v>
      </c>
    </row>
    <row r="885" spans="1:4" ht="15" customHeight="1">
      <c r="A885" s="3" t="s">
        <v>887</v>
      </c>
      <c r="B885" s="4">
        <v>19</v>
      </c>
      <c r="C885" s="4">
        <v>263</v>
      </c>
      <c r="D885" s="4">
        <v>7.2243299999999996E-2</v>
      </c>
    </row>
    <row r="886" spans="1:4" ht="15" customHeight="1">
      <c r="A886" s="3" t="s">
        <v>888</v>
      </c>
      <c r="B886" s="4">
        <v>50</v>
      </c>
      <c r="C886" s="4">
        <v>266</v>
      </c>
      <c r="D886" s="4">
        <v>0.1879699</v>
      </c>
    </row>
    <row r="887" spans="1:4" ht="15" customHeight="1">
      <c r="A887" s="3" t="s">
        <v>889</v>
      </c>
      <c r="B887" s="4">
        <v>18</v>
      </c>
      <c r="C887" s="4">
        <v>69</v>
      </c>
      <c r="D887" s="4">
        <v>0.26086959999999998</v>
      </c>
    </row>
    <row r="888" spans="1:4" ht="15" customHeight="1">
      <c r="A888" s="3" t="s">
        <v>890</v>
      </c>
      <c r="B888" s="4">
        <v>0</v>
      </c>
      <c r="C888" s="4">
        <v>21</v>
      </c>
      <c r="D888" s="4">
        <v>0</v>
      </c>
    </row>
    <row r="889" spans="1:4" ht="15" customHeight="1">
      <c r="A889" s="3" t="s">
        <v>891</v>
      </c>
      <c r="B889" s="4">
        <v>6</v>
      </c>
      <c r="C889" s="4">
        <v>49</v>
      </c>
      <c r="D889" s="4">
        <v>0.122449</v>
      </c>
    </row>
    <row r="890" spans="1:4" ht="15" customHeight="1">
      <c r="A890" s="3" t="s">
        <v>892</v>
      </c>
      <c r="B890" s="4">
        <v>4</v>
      </c>
      <c r="C890" s="4">
        <v>15</v>
      </c>
      <c r="D890" s="4">
        <v>0.26666669999999998</v>
      </c>
    </row>
    <row r="891" spans="1:4" ht="15" customHeight="1">
      <c r="A891" s="3" t="s">
        <v>893</v>
      </c>
      <c r="B891" s="4">
        <v>135</v>
      </c>
      <c r="C891" s="4">
        <v>831</v>
      </c>
      <c r="D891" s="4">
        <v>0.16245490000000001</v>
      </c>
    </row>
    <row r="892" spans="1:4" ht="15" customHeight="1">
      <c r="A892" s="3" t="s">
        <v>894</v>
      </c>
      <c r="B892" s="4">
        <v>1043</v>
      </c>
      <c r="C892" s="4">
        <v>5255</v>
      </c>
      <c r="D892" s="4">
        <v>0.1984776</v>
      </c>
    </row>
    <row r="893" spans="1:4" ht="15" customHeight="1">
      <c r="A893" s="3" t="s">
        <v>895</v>
      </c>
      <c r="B893" s="4">
        <v>93</v>
      </c>
      <c r="C893" s="4">
        <v>425</v>
      </c>
      <c r="D893" s="4">
        <v>0.2188235</v>
      </c>
    </row>
    <row r="894" spans="1:4" ht="15" customHeight="1">
      <c r="A894" s="3" t="s">
        <v>896</v>
      </c>
      <c r="B894" s="4">
        <v>3</v>
      </c>
      <c r="C894" s="4">
        <v>20</v>
      </c>
      <c r="D894" s="4">
        <v>0.15</v>
      </c>
    </row>
    <row r="895" spans="1:4" ht="15" customHeight="1">
      <c r="A895" s="3" t="s">
        <v>897</v>
      </c>
      <c r="B895" s="4">
        <v>189</v>
      </c>
      <c r="C895" s="4">
        <v>2356</v>
      </c>
      <c r="D895" s="4">
        <v>8.0220700000000006E-2</v>
      </c>
    </row>
    <row r="896" spans="1:4" ht="15" customHeight="1">
      <c r="A896" s="3" t="s">
        <v>898</v>
      </c>
      <c r="B896" s="4">
        <v>788</v>
      </c>
      <c r="C896" s="4">
        <v>5591</v>
      </c>
      <c r="D896" s="4">
        <v>0.1409408</v>
      </c>
    </row>
    <row r="897" spans="1:4" ht="15" customHeight="1">
      <c r="A897" s="3" t="s">
        <v>899</v>
      </c>
      <c r="B897" s="4">
        <v>106</v>
      </c>
      <c r="C897" s="4">
        <v>550</v>
      </c>
      <c r="D897" s="4">
        <v>0.19272729999999999</v>
      </c>
    </row>
    <row r="898" spans="1:4" ht="15" customHeight="1">
      <c r="A898" s="3" t="s">
        <v>900</v>
      </c>
      <c r="B898" s="4">
        <v>18</v>
      </c>
      <c r="C898" s="4">
        <v>168</v>
      </c>
      <c r="D898" s="4">
        <v>0.1071429</v>
      </c>
    </row>
    <row r="899" spans="1:4" ht="15" customHeight="1">
      <c r="A899" s="3" t="s">
        <v>901</v>
      </c>
      <c r="B899" s="4">
        <v>0</v>
      </c>
      <c r="C899" s="4">
        <v>5</v>
      </c>
      <c r="D899" s="4">
        <v>0</v>
      </c>
    </row>
    <row r="900" spans="1:4" ht="15" customHeight="1">
      <c r="A900" s="3" t="s">
        <v>902</v>
      </c>
      <c r="B900" s="4">
        <v>14</v>
      </c>
      <c r="C900" s="4">
        <v>59</v>
      </c>
      <c r="D900" s="4">
        <v>0.2372881</v>
      </c>
    </row>
    <row r="901" spans="1:4" ht="15" customHeight="1">
      <c r="A901" s="3" t="s">
        <v>903</v>
      </c>
      <c r="B901" s="4">
        <v>2</v>
      </c>
      <c r="C901" s="4">
        <v>8</v>
      </c>
      <c r="D901" s="4">
        <v>0.25</v>
      </c>
    </row>
    <row r="902" spans="1:4" ht="15" customHeight="1">
      <c r="A902" s="3" t="s">
        <v>904</v>
      </c>
      <c r="B902" s="4">
        <v>1</v>
      </c>
      <c r="C902" s="4">
        <v>2</v>
      </c>
      <c r="D902" s="4">
        <v>0.5</v>
      </c>
    </row>
    <row r="903" spans="1:4" ht="15" customHeight="1">
      <c r="A903" s="3" t="s">
        <v>905</v>
      </c>
      <c r="B903" s="4">
        <v>206</v>
      </c>
      <c r="C903" s="4">
        <v>1880</v>
      </c>
      <c r="D903" s="4">
        <v>0.10957450000000001</v>
      </c>
    </row>
    <row r="904" spans="1:4" ht="15" customHeight="1">
      <c r="A904" s="3" t="s">
        <v>906</v>
      </c>
      <c r="B904" s="4">
        <v>1025</v>
      </c>
      <c r="C904" s="4">
        <v>6245</v>
      </c>
      <c r="D904" s="4">
        <v>0.16413130000000001</v>
      </c>
    </row>
    <row r="905" spans="1:4" ht="15" customHeight="1">
      <c r="A905" s="3" t="s">
        <v>907</v>
      </c>
      <c r="B905" s="4">
        <v>103</v>
      </c>
      <c r="C905" s="4">
        <v>429</v>
      </c>
      <c r="D905" s="4">
        <v>0.24009320000000001</v>
      </c>
    </row>
    <row r="906" spans="1:4" ht="15" customHeight="1">
      <c r="A906" s="3" t="s">
        <v>908</v>
      </c>
      <c r="B906" s="4">
        <v>5</v>
      </c>
      <c r="C906" s="4">
        <v>49</v>
      </c>
      <c r="D906" s="4">
        <v>0.1020408</v>
      </c>
    </row>
    <row r="907" spans="1:4" ht="15" customHeight="1">
      <c r="A907" s="3" t="s">
        <v>909</v>
      </c>
      <c r="B907" s="4">
        <v>123</v>
      </c>
      <c r="C907" s="4">
        <v>1654</v>
      </c>
      <c r="D907" s="4">
        <v>7.4365200000000006E-2</v>
      </c>
    </row>
    <row r="908" spans="1:4" ht="15" customHeight="1">
      <c r="A908" s="3" t="s">
        <v>910</v>
      </c>
      <c r="B908" s="4">
        <v>244</v>
      </c>
      <c r="C908" s="4">
        <v>1974</v>
      </c>
      <c r="D908" s="4">
        <v>0.12360690000000001</v>
      </c>
    </row>
    <row r="909" spans="1:4" ht="15" customHeight="1">
      <c r="A909" s="3" t="s">
        <v>911</v>
      </c>
      <c r="B909" s="4">
        <v>18</v>
      </c>
      <c r="C909" s="4">
        <v>139</v>
      </c>
      <c r="D909" s="4">
        <v>0.12949640000000001</v>
      </c>
    </row>
    <row r="910" spans="1:4" ht="15" customHeight="1">
      <c r="A910" s="3" t="s">
        <v>912</v>
      </c>
      <c r="B910" s="4">
        <v>1</v>
      </c>
      <c r="C910" s="4">
        <v>2</v>
      </c>
      <c r="D910" s="4">
        <v>0.5</v>
      </c>
    </row>
    <row r="911" spans="1:4" ht="15" customHeight="1">
      <c r="A911" s="3" t="s">
        <v>913</v>
      </c>
      <c r="B911" s="4">
        <v>42</v>
      </c>
      <c r="C911" s="4">
        <v>561</v>
      </c>
      <c r="D911" s="4">
        <v>7.4866299999999997E-2</v>
      </c>
    </row>
    <row r="912" spans="1:4" ht="15" customHeight="1">
      <c r="A912" s="3" t="s">
        <v>914</v>
      </c>
      <c r="B912" s="4">
        <v>31</v>
      </c>
      <c r="C912" s="4">
        <v>277</v>
      </c>
      <c r="D912" s="4">
        <v>0.1119134</v>
      </c>
    </row>
    <row r="913" spans="1:4" ht="15" customHeight="1">
      <c r="A913" s="3" t="s">
        <v>915</v>
      </c>
      <c r="B913" s="4">
        <v>8</v>
      </c>
      <c r="C913" s="4">
        <v>76</v>
      </c>
      <c r="D913" s="4">
        <v>0.1052632</v>
      </c>
    </row>
    <row r="914" spans="1:4" ht="15" customHeight="1">
      <c r="A914" s="3" t="s">
        <v>916</v>
      </c>
      <c r="B914" s="4">
        <v>37</v>
      </c>
      <c r="C914" s="4">
        <v>332</v>
      </c>
      <c r="D914" s="4">
        <v>0.1114458</v>
      </c>
    </row>
    <row r="915" spans="1:4" ht="15" customHeight="1">
      <c r="A915" s="3" t="s">
        <v>917</v>
      </c>
      <c r="B915" s="4">
        <v>26</v>
      </c>
      <c r="C915" s="4">
        <v>303</v>
      </c>
      <c r="D915" s="4">
        <v>8.5808599999999999E-2</v>
      </c>
    </row>
    <row r="916" spans="1:4" ht="15" customHeight="1">
      <c r="A916" s="3" t="s">
        <v>918</v>
      </c>
      <c r="B916" s="4">
        <v>26</v>
      </c>
      <c r="C916" s="4">
        <v>116</v>
      </c>
      <c r="D916" s="4">
        <v>0.2241379</v>
      </c>
    </row>
    <row r="917" spans="1:4" ht="15" customHeight="1">
      <c r="A917" s="3" t="s">
        <v>919</v>
      </c>
      <c r="B917" s="4">
        <v>1</v>
      </c>
      <c r="C917" s="4">
        <v>5</v>
      </c>
      <c r="D917" s="4">
        <v>0.2</v>
      </c>
    </row>
    <row r="918" spans="1:4" ht="15" customHeight="1">
      <c r="A918" s="3" t="s">
        <v>920</v>
      </c>
      <c r="B918" s="4">
        <v>23</v>
      </c>
      <c r="C918" s="4">
        <v>261</v>
      </c>
      <c r="D918" s="4">
        <v>8.8122599999999995E-2</v>
      </c>
    </row>
    <row r="919" spans="1:4" ht="15" customHeight="1">
      <c r="A919" s="3" t="s">
        <v>921</v>
      </c>
      <c r="B919" s="4">
        <v>53</v>
      </c>
      <c r="C919" s="4">
        <v>568</v>
      </c>
      <c r="D919" s="4">
        <v>9.3309900000000001E-2</v>
      </c>
    </row>
    <row r="920" spans="1:4" ht="15" customHeight="1">
      <c r="A920" s="3" t="s">
        <v>922</v>
      </c>
      <c r="B920" s="4">
        <v>48</v>
      </c>
      <c r="C920" s="4">
        <v>337</v>
      </c>
      <c r="D920" s="4">
        <v>0.14243320000000001</v>
      </c>
    </row>
    <row r="921" spans="1:4" ht="15" customHeight="1">
      <c r="A921" s="3" t="s">
        <v>923</v>
      </c>
      <c r="B921" s="4">
        <v>4</v>
      </c>
      <c r="C921" s="4">
        <v>20</v>
      </c>
      <c r="D921" s="4">
        <v>0.2</v>
      </c>
    </row>
    <row r="922" spans="1:4" ht="15" customHeight="1">
      <c r="A922" s="3" t="s">
        <v>924</v>
      </c>
      <c r="B922" s="4">
        <v>3</v>
      </c>
      <c r="C922" s="4">
        <v>61</v>
      </c>
      <c r="D922" s="4">
        <v>4.9180300000000003E-2</v>
      </c>
    </row>
    <row r="923" spans="1:4" ht="15" customHeight="1">
      <c r="A923" s="3" t="s">
        <v>925</v>
      </c>
      <c r="B923" s="4">
        <v>22</v>
      </c>
      <c r="C923" s="4">
        <v>265</v>
      </c>
      <c r="D923" s="4">
        <v>8.3018900000000007E-2</v>
      </c>
    </row>
    <row r="924" spans="1:4" ht="15" customHeight="1">
      <c r="A924" s="3" t="s">
        <v>926</v>
      </c>
      <c r="B924" s="4">
        <v>5</v>
      </c>
      <c r="C924" s="4">
        <v>44</v>
      </c>
      <c r="D924" s="4">
        <v>0.1136364</v>
      </c>
    </row>
    <row r="925" spans="1:4" ht="15" customHeight="1">
      <c r="A925" s="3" t="s">
        <v>927</v>
      </c>
      <c r="B925" s="4">
        <v>0</v>
      </c>
      <c r="C925" s="4">
        <v>3</v>
      </c>
      <c r="D925" s="4">
        <v>0</v>
      </c>
    </row>
    <row r="926" spans="1:4" ht="15" customHeight="1">
      <c r="A926" s="3" t="s">
        <v>928</v>
      </c>
      <c r="B926" s="4">
        <v>3</v>
      </c>
      <c r="C926" s="4">
        <v>30</v>
      </c>
      <c r="D926" s="4">
        <v>0.1</v>
      </c>
    </row>
    <row r="927" spans="1:4" ht="15" customHeight="1">
      <c r="A927" s="3" t="s">
        <v>929</v>
      </c>
      <c r="B927" s="4">
        <v>2</v>
      </c>
      <c r="C927" s="4">
        <v>30</v>
      </c>
      <c r="D927" s="4">
        <v>6.6666699999999995E-2</v>
      </c>
    </row>
    <row r="928" spans="1:4" ht="15" customHeight="1">
      <c r="A928" s="3" t="s">
        <v>930</v>
      </c>
      <c r="B928" s="4">
        <v>0</v>
      </c>
      <c r="C928" s="4">
        <v>5</v>
      </c>
      <c r="D928" s="4">
        <v>0</v>
      </c>
    </row>
    <row r="929" spans="1:4" ht="15" customHeight="1">
      <c r="A929" s="3" t="s">
        <v>931</v>
      </c>
      <c r="B929" s="4">
        <v>5</v>
      </c>
      <c r="C929" s="4">
        <v>41</v>
      </c>
      <c r="D929" s="4">
        <v>0.1219512</v>
      </c>
    </row>
    <row r="930" spans="1:4" ht="15" customHeight="1">
      <c r="A930" s="3" t="s">
        <v>932</v>
      </c>
      <c r="B930" s="4">
        <v>8</v>
      </c>
      <c r="C930" s="4">
        <v>89</v>
      </c>
      <c r="D930" s="4">
        <v>8.9887599999999998E-2</v>
      </c>
    </row>
    <row r="931" spans="1:4" ht="15" customHeight="1">
      <c r="A931" s="3" t="s">
        <v>933</v>
      </c>
      <c r="B931" s="4">
        <v>2</v>
      </c>
      <c r="C931" s="4">
        <v>24</v>
      </c>
      <c r="D931" s="4">
        <v>8.3333299999999999E-2</v>
      </c>
    </row>
    <row r="932" spans="1:4" ht="15" customHeight="1">
      <c r="A932" s="3" t="s">
        <v>934</v>
      </c>
      <c r="B932" s="4">
        <v>0</v>
      </c>
      <c r="C932" s="4">
        <v>2</v>
      </c>
      <c r="D932" s="4">
        <v>0</v>
      </c>
    </row>
    <row r="933" spans="1:4" ht="15" customHeight="1">
      <c r="A933" s="3" t="s">
        <v>935</v>
      </c>
      <c r="B933" s="4">
        <v>38</v>
      </c>
      <c r="C933" s="4">
        <v>403</v>
      </c>
      <c r="D933" s="4">
        <v>9.4292799999999996E-2</v>
      </c>
    </row>
    <row r="934" spans="1:4" ht="15" customHeight="1">
      <c r="A934" s="3" t="s">
        <v>936</v>
      </c>
      <c r="B934" s="4">
        <v>109</v>
      </c>
      <c r="C934" s="4">
        <v>472</v>
      </c>
      <c r="D934" s="4">
        <v>0.2309322</v>
      </c>
    </row>
    <row r="935" spans="1:4" ht="15" customHeight="1">
      <c r="A935" s="3" t="s">
        <v>937</v>
      </c>
      <c r="B935" s="4">
        <v>52</v>
      </c>
      <c r="C935" s="4">
        <v>152</v>
      </c>
      <c r="D935" s="4">
        <v>0.3421053</v>
      </c>
    </row>
    <row r="936" spans="1:4" ht="15" customHeight="1">
      <c r="A936" s="3" t="s">
        <v>938</v>
      </c>
      <c r="B936" s="4">
        <v>1</v>
      </c>
      <c r="C936" s="4">
        <v>8</v>
      </c>
      <c r="D936" s="4">
        <v>0.125</v>
      </c>
    </row>
    <row r="937" spans="1:4" ht="15" customHeight="1">
      <c r="A937" s="3" t="s">
        <v>939</v>
      </c>
      <c r="B937" s="4">
        <v>15</v>
      </c>
      <c r="C937" s="4">
        <v>146</v>
      </c>
      <c r="D937" s="4">
        <v>0.1027397</v>
      </c>
    </row>
    <row r="938" spans="1:4" ht="15" customHeight="1">
      <c r="A938" s="3" t="s">
        <v>940</v>
      </c>
      <c r="B938" s="4">
        <v>32</v>
      </c>
      <c r="C938" s="4">
        <v>211</v>
      </c>
      <c r="D938" s="4">
        <v>0.15165880000000001</v>
      </c>
    </row>
    <row r="939" spans="1:4" ht="15" customHeight="1">
      <c r="A939" s="3" t="s">
        <v>941</v>
      </c>
      <c r="B939" s="4">
        <v>12</v>
      </c>
      <c r="C939" s="4">
        <v>62</v>
      </c>
      <c r="D939" s="4">
        <v>0.19354840000000001</v>
      </c>
    </row>
    <row r="940" spans="1:4" ht="15" customHeight="1">
      <c r="A940" s="3" t="s">
        <v>942</v>
      </c>
      <c r="B940" s="4">
        <v>0</v>
      </c>
      <c r="C940" s="4">
        <v>6</v>
      </c>
      <c r="D940" s="4">
        <v>0</v>
      </c>
    </row>
    <row r="941" spans="1:4" ht="15" customHeight="1">
      <c r="A941" s="3" t="s">
        <v>943</v>
      </c>
      <c r="B941" s="4">
        <v>49</v>
      </c>
      <c r="C941" s="4">
        <v>709</v>
      </c>
      <c r="D941" s="4">
        <v>6.9111400000000003E-2</v>
      </c>
    </row>
    <row r="942" spans="1:4" ht="15" customHeight="1">
      <c r="A942" s="3" t="s">
        <v>944</v>
      </c>
      <c r="B942" s="4">
        <v>176</v>
      </c>
      <c r="C942" s="4">
        <v>1330</v>
      </c>
      <c r="D942" s="4">
        <v>0.1323308</v>
      </c>
    </row>
    <row r="943" spans="1:4" ht="15" customHeight="1">
      <c r="A943" s="3" t="s">
        <v>945</v>
      </c>
      <c r="B943" s="4">
        <v>65</v>
      </c>
      <c r="C943" s="4">
        <v>307</v>
      </c>
      <c r="D943" s="4">
        <v>0.21172640000000001</v>
      </c>
    </row>
    <row r="944" spans="1:4" ht="15" customHeight="1">
      <c r="A944" s="3" t="s">
        <v>946</v>
      </c>
      <c r="B944" s="4">
        <v>8</v>
      </c>
      <c r="C944" s="4">
        <v>26</v>
      </c>
      <c r="D944" s="4">
        <v>0.30769229999999997</v>
      </c>
    </row>
    <row r="945" spans="1:4" ht="15" customHeight="1">
      <c r="A945" s="3" t="s">
        <v>947</v>
      </c>
      <c r="B945" s="4">
        <v>0</v>
      </c>
      <c r="C945" s="4">
        <v>5</v>
      </c>
      <c r="D945" s="4">
        <v>0</v>
      </c>
    </row>
    <row r="946" spans="1:4" ht="15" customHeight="1">
      <c r="A946" s="3" t="s">
        <v>948</v>
      </c>
      <c r="B946" s="4">
        <v>23</v>
      </c>
      <c r="C946" s="4">
        <v>151</v>
      </c>
      <c r="D946" s="4">
        <v>0.15231790000000001</v>
      </c>
    </row>
    <row r="947" spans="1:4" ht="15" customHeight="1">
      <c r="A947" s="3" t="s">
        <v>949</v>
      </c>
      <c r="B947" s="4">
        <v>17</v>
      </c>
      <c r="C947" s="4">
        <v>65</v>
      </c>
      <c r="D947" s="4">
        <v>0.26153850000000001</v>
      </c>
    </row>
    <row r="948" spans="1:4" ht="15" customHeight="1">
      <c r="A948" s="3" t="s">
        <v>950</v>
      </c>
      <c r="B948" s="4">
        <v>0</v>
      </c>
      <c r="C948" s="4">
        <v>5</v>
      </c>
      <c r="D948" s="4">
        <v>0</v>
      </c>
    </row>
    <row r="949" spans="1:4" ht="15" customHeight="1">
      <c r="A949" s="3" t="s">
        <v>951</v>
      </c>
      <c r="B949" s="4">
        <v>88</v>
      </c>
      <c r="C949" s="4">
        <v>593</v>
      </c>
      <c r="D949" s="4">
        <v>0.148398</v>
      </c>
    </row>
    <row r="950" spans="1:4" ht="15" customHeight="1">
      <c r="A950" s="3" t="s">
        <v>952</v>
      </c>
      <c r="B950" s="4">
        <v>441</v>
      </c>
      <c r="C950" s="4">
        <v>2268</v>
      </c>
      <c r="D950" s="4">
        <v>0.19444439999999999</v>
      </c>
    </row>
    <row r="951" spans="1:4" ht="15" customHeight="1">
      <c r="A951" s="3" t="s">
        <v>953</v>
      </c>
      <c r="B951" s="4">
        <v>221</v>
      </c>
      <c r="C951" s="4">
        <v>1078</v>
      </c>
      <c r="D951" s="4">
        <v>0.20500930000000001</v>
      </c>
    </row>
    <row r="952" spans="1:4" ht="15" customHeight="1">
      <c r="A952" s="3" t="s">
        <v>954</v>
      </c>
      <c r="B952" s="4">
        <v>19</v>
      </c>
      <c r="C952" s="4">
        <v>107</v>
      </c>
      <c r="D952" s="4">
        <v>0.17757010000000001</v>
      </c>
    </row>
    <row r="953" spans="1:4" ht="15" customHeight="1">
      <c r="A953" s="3" t="s">
        <v>955</v>
      </c>
      <c r="B953" s="4">
        <v>8</v>
      </c>
      <c r="C953" s="4">
        <v>68</v>
      </c>
      <c r="D953" s="4">
        <v>0.1176471</v>
      </c>
    </row>
    <row r="954" spans="1:4" ht="15" customHeight="1">
      <c r="A954" s="3" t="s">
        <v>956</v>
      </c>
      <c r="B954" s="4">
        <v>16</v>
      </c>
      <c r="C954" s="4">
        <v>144</v>
      </c>
      <c r="D954" s="4">
        <v>0.1111111</v>
      </c>
    </row>
    <row r="955" spans="1:4" ht="15" customHeight="1">
      <c r="A955" s="3" t="s">
        <v>957</v>
      </c>
      <c r="B955" s="4">
        <v>4</v>
      </c>
      <c r="C955" s="4">
        <v>28</v>
      </c>
      <c r="D955" s="4">
        <v>0.14285709999999999</v>
      </c>
    </row>
    <row r="956" spans="1:4" ht="15" customHeight="1">
      <c r="A956" s="3" t="s">
        <v>958</v>
      </c>
      <c r="B956" s="4">
        <v>1</v>
      </c>
      <c r="C956" s="4">
        <v>2</v>
      </c>
      <c r="D956" s="4">
        <v>0.5</v>
      </c>
    </row>
    <row r="957" spans="1:4" ht="15" customHeight="1">
      <c r="A957" s="3" t="s">
        <v>959</v>
      </c>
      <c r="B957" s="4">
        <v>6</v>
      </c>
      <c r="C957" s="4">
        <v>34</v>
      </c>
      <c r="D957" s="4">
        <v>0.17647060000000001</v>
      </c>
    </row>
    <row r="958" spans="1:4" ht="15" customHeight="1">
      <c r="A958" s="3" t="s">
        <v>960</v>
      </c>
      <c r="B958" s="4">
        <v>19</v>
      </c>
      <c r="C958" s="4">
        <v>142</v>
      </c>
      <c r="D958" s="4">
        <v>0.1338028</v>
      </c>
    </row>
    <row r="959" spans="1:4" ht="15" customHeight="1">
      <c r="A959" s="3" t="s">
        <v>961</v>
      </c>
      <c r="B959" s="4">
        <v>35</v>
      </c>
      <c r="C959" s="4">
        <v>148</v>
      </c>
      <c r="D959" s="4">
        <v>0.23648649999999999</v>
      </c>
    </row>
    <row r="960" spans="1:4" ht="15" customHeight="1">
      <c r="A960" s="3" t="s">
        <v>962</v>
      </c>
      <c r="B960" s="4">
        <v>13</v>
      </c>
      <c r="C960" s="4">
        <v>80</v>
      </c>
      <c r="D960" s="4">
        <v>0.16250000000000001</v>
      </c>
    </row>
    <row r="961" spans="1:4" ht="15" customHeight="1">
      <c r="A961" s="3" t="s">
        <v>963</v>
      </c>
      <c r="B961" s="4">
        <v>8</v>
      </c>
      <c r="C961" s="4">
        <v>104</v>
      </c>
      <c r="D961" s="4">
        <v>7.6923099999999994E-2</v>
      </c>
    </row>
    <row r="962" spans="1:4" ht="15" customHeight="1">
      <c r="A962" s="3" t="s">
        <v>964</v>
      </c>
      <c r="B962" s="4">
        <v>40</v>
      </c>
      <c r="C962" s="4">
        <v>279</v>
      </c>
      <c r="D962" s="4">
        <v>0.1433692</v>
      </c>
    </row>
    <row r="963" spans="1:4" ht="15" customHeight="1">
      <c r="A963" s="3" t="s">
        <v>965</v>
      </c>
      <c r="B963" s="4">
        <v>37</v>
      </c>
      <c r="C963" s="4">
        <v>190</v>
      </c>
      <c r="D963" s="4">
        <v>0.19473679999999999</v>
      </c>
    </row>
    <row r="964" spans="1:4" ht="15" customHeight="1">
      <c r="A964" s="3" t="s">
        <v>966</v>
      </c>
      <c r="B964" s="4">
        <v>6</v>
      </c>
      <c r="C964" s="4">
        <v>51</v>
      </c>
      <c r="D964" s="4">
        <v>0.1176471</v>
      </c>
    </row>
    <row r="965" spans="1:4" ht="15" customHeight="1">
      <c r="A965" s="3" t="s">
        <v>967</v>
      </c>
      <c r="B965" s="4">
        <v>0</v>
      </c>
      <c r="C965" s="4">
        <v>16</v>
      </c>
      <c r="D965" s="4">
        <v>0</v>
      </c>
    </row>
    <row r="966" spans="1:4" ht="15" customHeight="1">
      <c r="A966" s="3" t="s">
        <v>968</v>
      </c>
      <c r="B966" s="4">
        <v>3</v>
      </c>
      <c r="C966" s="4">
        <v>35</v>
      </c>
      <c r="D966" s="4">
        <v>8.5714299999999993E-2</v>
      </c>
    </row>
    <row r="967" spans="1:4" ht="15" customHeight="1">
      <c r="A967" s="3" t="s">
        <v>969</v>
      </c>
      <c r="B967" s="4">
        <v>7</v>
      </c>
      <c r="C967" s="4">
        <v>34</v>
      </c>
      <c r="D967" s="4">
        <v>0.20588239999999999</v>
      </c>
    </row>
    <row r="968" spans="1:4" ht="15" customHeight="1">
      <c r="A968" s="3" t="s">
        <v>970</v>
      </c>
      <c r="B968" s="4">
        <v>1</v>
      </c>
      <c r="C968" s="4">
        <v>6</v>
      </c>
      <c r="D968" s="4">
        <v>0.1666667</v>
      </c>
    </row>
    <row r="969" spans="1:4" ht="15" customHeight="1">
      <c r="A969" s="3" t="s">
        <v>971</v>
      </c>
      <c r="B969" s="4">
        <v>10</v>
      </c>
      <c r="C969" s="4">
        <v>121</v>
      </c>
      <c r="D969" s="4">
        <v>8.2644599999999999E-2</v>
      </c>
    </row>
    <row r="970" spans="1:4" ht="15" customHeight="1">
      <c r="A970" s="3" t="s">
        <v>972</v>
      </c>
      <c r="B970" s="4">
        <v>28</v>
      </c>
      <c r="C970" s="4">
        <v>259</v>
      </c>
      <c r="D970" s="4">
        <v>0.1081081</v>
      </c>
    </row>
    <row r="971" spans="1:4" ht="15" customHeight="1">
      <c r="A971" s="3" t="s">
        <v>973</v>
      </c>
      <c r="B971" s="4">
        <v>32</v>
      </c>
      <c r="C971" s="4">
        <v>175</v>
      </c>
      <c r="D971" s="4">
        <v>0.18285709999999999</v>
      </c>
    </row>
    <row r="972" spans="1:4" ht="15" customHeight="1">
      <c r="A972" s="3" t="s">
        <v>974</v>
      </c>
      <c r="B972" s="4">
        <v>6</v>
      </c>
      <c r="C972" s="4">
        <v>21</v>
      </c>
      <c r="D972" s="4">
        <v>0.28571429999999998</v>
      </c>
    </row>
    <row r="973" spans="1:4" ht="15" customHeight="1">
      <c r="A973" s="3" t="s">
        <v>975</v>
      </c>
      <c r="B973" s="4">
        <v>3</v>
      </c>
      <c r="C973" s="4">
        <v>116</v>
      </c>
      <c r="D973" s="4">
        <v>2.5862099999999999E-2</v>
      </c>
    </row>
    <row r="974" spans="1:4" ht="15" customHeight="1">
      <c r="A974" s="3" t="s">
        <v>976</v>
      </c>
      <c r="B974" s="4">
        <v>17</v>
      </c>
      <c r="C974" s="4">
        <v>223</v>
      </c>
      <c r="D974" s="4">
        <v>7.6233200000000001E-2</v>
      </c>
    </row>
    <row r="975" spans="1:4" ht="15" customHeight="1">
      <c r="A975" s="3" t="s">
        <v>977</v>
      </c>
      <c r="B975" s="4">
        <v>18</v>
      </c>
      <c r="C975" s="4">
        <v>175</v>
      </c>
      <c r="D975" s="4">
        <v>0.10285710000000001</v>
      </c>
    </row>
    <row r="976" spans="1:4" ht="15" customHeight="1">
      <c r="A976" s="3" t="s">
        <v>978</v>
      </c>
      <c r="B976" s="4">
        <v>9</v>
      </c>
      <c r="C976" s="4">
        <v>35</v>
      </c>
      <c r="D976" s="4">
        <v>0.25714290000000001</v>
      </c>
    </row>
    <row r="977" spans="1:4" ht="15" customHeight="1">
      <c r="A977" s="3" t="s">
        <v>979</v>
      </c>
      <c r="B977" s="4">
        <v>14</v>
      </c>
      <c r="C977" s="4">
        <v>161</v>
      </c>
      <c r="D977" s="4">
        <v>8.6956500000000006E-2</v>
      </c>
    </row>
    <row r="978" spans="1:4" ht="15" customHeight="1">
      <c r="A978" s="3" t="s">
        <v>980</v>
      </c>
      <c r="B978" s="4">
        <v>63</v>
      </c>
      <c r="C978" s="4">
        <v>678</v>
      </c>
      <c r="D978" s="4">
        <v>9.29204E-2</v>
      </c>
    </row>
    <row r="979" spans="1:4" ht="15" customHeight="1">
      <c r="A979" s="3" t="s">
        <v>981</v>
      </c>
      <c r="B979" s="4">
        <v>119</v>
      </c>
      <c r="C979" s="4">
        <v>850</v>
      </c>
      <c r="D979" s="4">
        <v>0.14000000000000001</v>
      </c>
    </row>
    <row r="980" spans="1:4" ht="15" customHeight="1">
      <c r="A980" s="3" t="s">
        <v>982</v>
      </c>
      <c r="B980" s="4">
        <v>40</v>
      </c>
      <c r="C980" s="4">
        <v>348</v>
      </c>
      <c r="D980" s="4">
        <v>0.1149425</v>
      </c>
    </row>
    <row r="981" spans="1:4" ht="15" customHeight="1">
      <c r="A981" s="3" t="s">
        <v>983</v>
      </c>
      <c r="B981" s="4">
        <v>8</v>
      </c>
      <c r="C981" s="4">
        <v>91</v>
      </c>
      <c r="D981" s="4">
        <v>8.7912100000000007E-2</v>
      </c>
    </row>
    <row r="982" spans="1:4" ht="15" customHeight="1">
      <c r="A982" s="3" t="s">
        <v>984</v>
      </c>
      <c r="B982" s="4">
        <v>33</v>
      </c>
      <c r="C982" s="4">
        <v>262</v>
      </c>
      <c r="D982" s="4">
        <v>0.12595419999999999</v>
      </c>
    </row>
    <row r="983" spans="1:4" ht="15" customHeight="1">
      <c r="A983" s="3" t="s">
        <v>985</v>
      </c>
      <c r="B983" s="4">
        <v>44</v>
      </c>
      <c r="C983" s="4">
        <v>268</v>
      </c>
      <c r="D983" s="4">
        <v>0.16417909999999999</v>
      </c>
    </row>
    <row r="984" spans="1:4" ht="15" customHeight="1">
      <c r="A984" s="3" t="s">
        <v>986</v>
      </c>
      <c r="B984" s="4">
        <v>6</v>
      </c>
      <c r="C984" s="4">
        <v>37</v>
      </c>
      <c r="D984" s="4">
        <v>0.16216220000000001</v>
      </c>
    </row>
    <row r="985" spans="1:4" ht="15" customHeight="1">
      <c r="A985" s="3" t="s">
        <v>987</v>
      </c>
      <c r="B985" s="4">
        <v>0</v>
      </c>
      <c r="C985" s="4">
        <v>18</v>
      </c>
      <c r="D985" s="4">
        <v>0</v>
      </c>
    </row>
    <row r="986" spans="1:4" ht="15" customHeight="1">
      <c r="A986" s="3" t="s">
        <v>988</v>
      </c>
      <c r="B986" s="4">
        <v>6</v>
      </c>
      <c r="C986" s="4">
        <v>83</v>
      </c>
      <c r="D986" s="4">
        <v>7.2289199999999998E-2</v>
      </c>
    </row>
    <row r="987" spans="1:4" ht="15" customHeight="1">
      <c r="A987" s="3" t="s">
        <v>989</v>
      </c>
      <c r="B987" s="4">
        <v>14</v>
      </c>
      <c r="C987" s="4">
        <v>87</v>
      </c>
      <c r="D987" s="4">
        <v>0.16091949999999999</v>
      </c>
    </row>
    <row r="988" spans="1:4" ht="15" customHeight="1">
      <c r="A988" s="3" t="s">
        <v>990</v>
      </c>
      <c r="B988" s="4">
        <v>1</v>
      </c>
      <c r="C988" s="4">
        <v>19</v>
      </c>
      <c r="D988" s="4">
        <v>5.2631600000000001E-2</v>
      </c>
    </row>
    <row r="989" spans="1:4" ht="15" customHeight="1">
      <c r="A989" s="3" t="s">
        <v>991</v>
      </c>
      <c r="B989" s="4">
        <v>3</v>
      </c>
      <c r="C989" s="4">
        <v>89</v>
      </c>
      <c r="D989" s="4">
        <v>3.3707899999999999E-2</v>
      </c>
    </row>
    <row r="990" spans="1:4" ht="15" customHeight="1">
      <c r="A990" s="3" t="s">
        <v>992</v>
      </c>
      <c r="B990" s="4">
        <v>34</v>
      </c>
      <c r="C990" s="4">
        <v>338</v>
      </c>
      <c r="D990" s="4">
        <v>0.10059170000000001</v>
      </c>
    </row>
    <row r="991" spans="1:4" ht="15" customHeight="1">
      <c r="A991" s="3" t="s">
        <v>993</v>
      </c>
      <c r="B991" s="4">
        <v>52</v>
      </c>
      <c r="C991" s="4">
        <v>459</v>
      </c>
      <c r="D991" s="4">
        <v>0.1132898</v>
      </c>
    </row>
    <row r="992" spans="1:4" ht="15" customHeight="1">
      <c r="A992" s="3" t="s">
        <v>994</v>
      </c>
      <c r="B992" s="4">
        <v>23</v>
      </c>
      <c r="C992" s="4">
        <v>230</v>
      </c>
      <c r="D992" s="4">
        <v>0.1</v>
      </c>
    </row>
    <row r="993" spans="1:4" ht="15" customHeight="1">
      <c r="A993" s="3" t="s">
        <v>995</v>
      </c>
      <c r="B993" s="4">
        <v>1</v>
      </c>
      <c r="C993" s="4">
        <v>54</v>
      </c>
      <c r="D993" s="4">
        <v>1.85185E-2</v>
      </c>
    </row>
    <row r="994" spans="1:4" ht="15" customHeight="1">
      <c r="A994" s="3" t="s">
        <v>996</v>
      </c>
      <c r="B994" s="4">
        <v>18</v>
      </c>
      <c r="C994" s="4">
        <v>173</v>
      </c>
      <c r="D994" s="4">
        <v>0.10404620000000001</v>
      </c>
    </row>
    <row r="995" spans="1:4" ht="15" customHeight="1">
      <c r="A995" s="3" t="s">
        <v>997</v>
      </c>
      <c r="B995" s="4">
        <v>15</v>
      </c>
      <c r="C995" s="4">
        <v>120</v>
      </c>
      <c r="D995" s="4">
        <v>0.125</v>
      </c>
    </row>
    <row r="996" spans="1:4" ht="15" customHeight="1">
      <c r="A996" s="3" t="s">
        <v>998</v>
      </c>
      <c r="B996" s="4">
        <v>2</v>
      </c>
      <c r="C996" s="4">
        <v>52</v>
      </c>
      <c r="D996" s="4">
        <v>3.8461500000000003E-2</v>
      </c>
    </row>
    <row r="997" spans="1:4" ht="15" customHeight="1">
      <c r="A997" s="3" t="s">
        <v>999</v>
      </c>
      <c r="B997" s="4">
        <v>0</v>
      </c>
      <c r="C997" s="4">
        <v>5</v>
      </c>
      <c r="D997" s="4">
        <v>0</v>
      </c>
    </row>
    <row r="998" spans="1:4" ht="15" customHeight="1">
      <c r="A998" s="3" t="s">
        <v>1000</v>
      </c>
      <c r="B998" s="4">
        <v>1</v>
      </c>
      <c r="C998" s="4">
        <v>5</v>
      </c>
      <c r="D998" s="4">
        <v>0.2</v>
      </c>
    </row>
    <row r="999" spans="1:4" ht="15" customHeight="1">
      <c r="A999" s="3" t="s">
        <v>1001</v>
      </c>
      <c r="B999" s="4">
        <v>0</v>
      </c>
      <c r="C999" s="4">
        <v>32</v>
      </c>
      <c r="D999" s="4">
        <v>0</v>
      </c>
    </row>
    <row r="1000" spans="1:4" ht="15" customHeight="1">
      <c r="A1000" s="3" t="s">
        <v>1002</v>
      </c>
      <c r="B1000" s="4">
        <v>4</v>
      </c>
      <c r="C1000" s="4">
        <v>46</v>
      </c>
      <c r="D1000" s="4">
        <v>8.6956500000000006E-2</v>
      </c>
    </row>
    <row r="1001" spans="1:4" ht="15" customHeight="1">
      <c r="A1001" s="3" t="s">
        <v>1003</v>
      </c>
      <c r="B1001" s="4">
        <v>3</v>
      </c>
      <c r="C1001" s="4">
        <v>19</v>
      </c>
      <c r="D1001" s="4">
        <v>0.1578947</v>
      </c>
    </row>
    <row r="1002" spans="1:4" ht="15" customHeight="1">
      <c r="A1002" s="3" t="s">
        <v>1004</v>
      </c>
      <c r="B1002" s="4">
        <v>0</v>
      </c>
      <c r="C1002" s="4">
        <v>3</v>
      </c>
      <c r="D1002" s="4">
        <v>0</v>
      </c>
    </row>
    <row r="1003" spans="1:4" ht="15" customHeight="1">
      <c r="A1003" s="3" t="s">
        <v>1005</v>
      </c>
      <c r="B1003" s="4">
        <v>0</v>
      </c>
      <c r="C1003" s="4">
        <v>4</v>
      </c>
      <c r="D1003" s="4">
        <v>0</v>
      </c>
    </row>
    <row r="1004" spans="1:4" ht="15" customHeight="1">
      <c r="A1004" s="3" t="s">
        <v>1006</v>
      </c>
      <c r="B1004" s="4">
        <v>9</v>
      </c>
      <c r="C1004" s="4">
        <v>156</v>
      </c>
      <c r="D1004" s="4">
        <v>5.7692300000000002E-2</v>
      </c>
    </row>
    <row r="1005" spans="1:4" ht="15" customHeight="1">
      <c r="A1005" s="3" t="s">
        <v>1007</v>
      </c>
      <c r="B1005" s="4">
        <v>7</v>
      </c>
      <c r="C1005" s="4">
        <v>94</v>
      </c>
      <c r="D1005" s="4">
        <v>7.4468099999999995E-2</v>
      </c>
    </row>
    <row r="1006" spans="1:4" ht="15" customHeight="1">
      <c r="A1006" s="3" t="s">
        <v>1008</v>
      </c>
      <c r="B1006" s="4">
        <v>5</v>
      </c>
      <c r="C1006" s="4">
        <v>36</v>
      </c>
      <c r="D1006" s="4">
        <v>0.13888890000000001</v>
      </c>
    </row>
    <row r="1007" spans="1:4" ht="15" customHeight="1">
      <c r="A1007" s="3" t="s">
        <v>1009</v>
      </c>
      <c r="B1007" s="4">
        <v>2</v>
      </c>
      <c r="C1007" s="4">
        <v>5</v>
      </c>
      <c r="D1007" s="4">
        <v>0.4</v>
      </c>
    </row>
    <row r="1008" spans="1:4" ht="15" customHeight="1">
      <c r="A1008" s="3" t="s">
        <v>1010</v>
      </c>
      <c r="B1008" s="4">
        <v>15</v>
      </c>
      <c r="C1008" s="4">
        <v>285</v>
      </c>
      <c r="D1008" s="4">
        <v>5.2631600000000001E-2</v>
      </c>
    </row>
    <row r="1009" spans="1:4" ht="15" customHeight="1">
      <c r="A1009" s="3" t="s">
        <v>1011</v>
      </c>
      <c r="B1009" s="4">
        <v>19</v>
      </c>
      <c r="C1009" s="4">
        <v>268</v>
      </c>
      <c r="D1009" s="4">
        <v>7.08955E-2</v>
      </c>
    </row>
    <row r="1010" spans="1:4" ht="15" customHeight="1">
      <c r="A1010" s="3" t="s">
        <v>1012</v>
      </c>
      <c r="B1010" s="4">
        <v>18</v>
      </c>
      <c r="C1010" s="4">
        <v>110</v>
      </c>
      <c r="D1010" s="4">
        <v>0.16363639999999999</v>
      </c>
    </row>
    <row r="1011" spans="1:4" ht="15" customHeight="1">
      <c r="A1011" s="3" t="s">
        <v>1013</v>
      </c>
      <c r="B1011" s="4">
        <v>4</v>
      </c>
      <c r="C1011" s="4">
        <v>15</v>
      </c>
      <c r="D1011" s="4">
        <v>0.26666669999999998</v>
      </c>
    </row>
    <row r="1012" spans="1:4" ht="15" customHeight="1">
      <c r="A1012" s="3" t="s">
        <v>1014</v>
      </c>
      <c r="B1012" s="4">
        <v>20</v>
      </c>
      <c r="C1012" s="4">
        <v>312</v>
      </c>
      <c r="D1012" s="4">
        <v>6.4102599999999996E-2</v>
      </c>
    </row>
    <row r="1013" spans="1:4" ht="15" customHeight="1">
      <c r="A1013" s="3" t="s">
        <v>1015</v>
      </c>
      <c r="B1013" s="4">
        <v>168</v>
      </c>
      <c r="C1013" s="4">
        <v>1234</v>
      </c>
      <c r="D1013" s="4">
        <v>0.1361426</v>
      </c>
    </row>
    <row r="1014" spans="1:4" ht="15" customHeight="1">
      <c r="A1014" s="3" t="s">
        <v>1016</v>
      </c>
      <c r="B1014" s="4">
        <v>151</v>
      </c>
      <c r="C1014" s="4">
        <v>894</v>
      </c>
      <c r="D1014" s="4">
        <v>0.16890379999999999</v>
      </c>
    </row>
    <row r="1015" spans="1:4" ht="15" customHeight="1">
      <c r="A1015" s="3" t="s">
        <v>1017</v>
      </c>
      <c r="B1015" s="4">
        <v>13</v>
      </c>
      <c r="C1015" s="4">
        <v>74</v>
      </c>
      <c r="D1015" s="4">
        <v>0.17567569999999999</v>
      </c>
    </row>
    <row r="1016" spans="1:4" ht="15" customHeight="1">
      <c r="A1016" s="3" t="s">
        <v>1018</v>
      </c>
      <c r="B1016" s="4">
        <v>4</v>
      </c>
      <c r="C1016" s="4">
        <v>29</v>
      </c>
      <c r="D1016" s="4">
        <v>0.137931</v>
      </c>
    </row>
    <row r="1017" spans="1:4" ht="15" customHeight="1">
      <c r="A1017" s="3" t="s">
        <v>1019</v>
      </c>
      <c r="B1017" s="4">
        <v>14</v>
      </c>
      <c r="C1017" s="4">
        <v>127</v>
      </c>
      <c r="D1017" s="4">
        <v>0.11023620000000001</v>
      </c>
    </row>
    <row r="1018" spans="1:4" ht="15" customHeight="1">
      <c r="A1018" s="3" t="s">
        <v>1020</v>
      </c>
      <c r="B1018" s="4">
        <v>19</v>
      </c>
      <c r="C1018" s="4">
        <v>87</v>
      </c>
      <c r="D1018" s="4">
        <v>0.2183908</v>
      </c>
    </row>
    <row r="1019" spans="1:4" ht="15" customHeight="1">
      <c r="A1019" s="3" t="s">
        <v>1021</v>
      </c>
      <c r="B1019" s="4">
        <v>3</v>
      </c>
      <c r="C1019" s="4">
        <v>18</v>
      </c>
      <c r="D1019" s="4">
        <v>0.1666667</v>
      </c>
    </row>
    <row r="1020" spans="1:4" ht="15" customHeight="1">
      <c r="A1020" s="3" t="s">
        <v>1022</v>
      </c>
      <c r="B1020" s="4">
        <v>4</v>
      </c>
      <c r="C1020" s="4">
        <v>18</v>
      </c>
      <c r="D1020" s="4">
        <v>0.22222220000000001</v>
      </c>
    </row>
    <row r="1021" spans="1:4" ht="15" customHeight="1">
      <c r="A1021" s="3" t="s">
        <v>1023</v>
      </c>
      <c r="B1021" s="4">
        <v>78</v>
      </c>
      <c r="C1021" s="4">
        <v>342</v>
      </c>
      <c r="D1021" s="4">
        <v>0.2280702</v>
      </c>
    </row>
    <row r="1022" spans="1:4" ht="15" customHeight="1">
      <c r="A1022" s="3" t="s">
        <v>1024</v>
      </c>
      <c r="B1022" s="4">
        <v>100</v>
      </c>
      <c r="C1022" s="4">
        <v>316</v>
      </c>
      <c r="D1022" s="4">
        <v>0.31645570000000001</v>
      </c>
    </row>
    <row r="1023" spans="1:4" ht="15" customHeight="1">
      <c r="A1023" s="3" t="s">
        <v>1025</v>
      </c>
      <c r="B1023" s="4">
        <v>28</v>
      </c>
      <c r="C1023" s="4">
        <v>138</v>
      </c>
      <c r="D1023" s="4">
        <v>0.20289860000000001</v>
      </c>
    </row>
    <row r="1024" spans="1:4" ht="15" customHeight="1">
      <c r="A1024" s="3" t="s">
        <v>1026</v>
      </c>
      <c r="B1024" s="4">
        <v>151</v>
      </c>
      <c r="C1024" s="4">
        <v>551</v>
      </c>
      <c r="D1024" s="4">
        <v>0.27404719999999999</v>
      </c>
    </row>
    <row r="1025" spans="1:4" ht="15" customHeight="1">
      <c r="A1025" s="3" t="s">
        <v>1027</v>
      </c>
      <c r="B1025" s="4">
        <v>35</v>
      </c>
      <c r="C1025" s="4">
        <v>100</v>
      </c>
      <c r="D1025" s="4">
        <v>0.35</v>
      </c>
    </row>
    <row r="1026" spans="1:4" ht="15" customHeight="1">
      <c r="A1026" s="3" t="s">
        <v>1028</v>
      </c>
      <c r="B1026" s="4">
        <v>0</v>
      </c>
      <c r="C1026" s="4">
        <v>4</v>
      </c>
      <c r="D1026" s="4">
        <v>0</v>
      </c>
    </row>
    <row r="1027" spans="1:4" ht="15" customHeight="1">
      <c r="A1027" s="3" t="s">
        <v>1029</v>
      </c>
      <c r="B1027" s="4">
        <v>14</v>
      </c>
      <c r="C1027" s="4">
        <v>71</v>
      </c>
      <c r="D1027" s="4">
        <v>0.1971831</v>
      </c>
    </row>
    <row r="1028" spans="1:4" ht="15" customHeight="1">
      <c r="A1028" s="3" t="s">
        <v>1030</v>
      </c>
      <c r="B1028" s="4">
        <v>15</v>
      </c>
      <c r="C1028" s="4">
        <v>74</v>
      </c>
      <c r="D1028" s="4">
        <v>0.20270270000000001</v>
      </c>
    </row>
    <row r="1029" spans="1:4" ht="15" customHeight="1">
      <c r="A1029" s="3" t="s">
        <v>1031</v>
      </c>
      <c r="B1029" s="4">
        <v>1</v>
      </c>
      <c r="C1029" s="4">
        <v>39</v>
      </c>
      <c r="D1029" s="4">
        <v>2.5641000000000001E-2</v>
      </c>
    </row>
    <row r="1030" spans="1:4" ht="15" customHeight="1">
      <c r="A1030" s="3" t="s">
        <v>1032</v>
      </c>
      <c r="B1030" s="4">
        <v>36</v>
      </c>
      <c r="C1030" s="4">
        <v>220</v>
      </c>
      <c r="D1030" s="4">
        <v>0.16363639999999999</v>
      </c>
    </row>
    <row r="1031" spans="1:4" ht="15" customHeight="1">
      <c r="A1031" s="3" t="s">
        <v>1033</v>
      </c>
      <c r="B1031" s="4">
        <v>25</v>
      </c>
      <c r="C1031" s="4">
        <v>109</v>
      </c>
      <c r="D1031" s="4">
        <v>0.2293578</v>
      </c>
    </row>
    <row r="1032" spans="1:4" ht="15" customHeight="1">
      <c r="A1032" s="3" t="s">
        <v>1034</v>
      </c>
      <c r="B1032" s="4">
        <v>2</v>
      </c>
      <c r="C1032" s="4">
        <v>3</v>
      </c>
      <c r="D1032" s="4">
        <v>0.66666669999999995</v>
      </c>
    </row>
    <row r="1033" spans="1:4" ht="15" customHeight="1">
      <c r="A1033" s="3" t="s">
        <v>1035</v>
      </c>
      <c r="B1033" s="4">
        <v>1</v>
      </c>
      <c r="C1033" s="4">
        <v>5</v>
      </c>
      <c r="D1033" s="4">
        <v>0.2</v>
      </c>
    </row>
    <row r="1034" spans="1:4" ht="15" customHeight="1">
      <c r="A1034" s="3" t="s">
        <v>1036</v>
      </c>
      <c r="B1034" s="4">
        <v>2</v>
      </c>
      <c r="C1034" s="4">
        <v>20</v>
      </c>
      <c r="D1034" s="4">
        <v>0.1</v>
      </c>
    </row>
    <row r="1035" spans="1:4" ht="15" customHeight="1">
      <c r="A1035" s="3" t="s">
        <v>1037</v>
      </c>
      <c r="B1035" s="4">
        <v>0</v>
      </c>
      <c r="C1035" s="4">
        <v>2</v>
      </c>
      <c r="D1035" s="4">
        <v>0</v>
      </c>
    </row>
    <row r="1036" spans="1:4" ht="15" customHeight="1">
      <c r="A1036" s="3" t="s">
        <v>1038</v>
      </c>
      <c r="B1036" s="4">
        <v>0</v>
      </c>
      <c r="C1036" s="4">
        <v>13</v>
      </c>
      <c r="D1036" s="4">
        <v>0</v>
      </c>
    </row>
    <row r="1037" spans="1:4" ht="15" customHeight="1">
      <c r="A1037" s="3" t="s">
        <v>1039</v>
      </c>
      <c r="B1037" s="4">
        <v>7</v>
      </c>
      <c r="C1037" s="4">
        <v>87</v>
      </c>
      <c r="D1037" s="4">
        <v>8.0459799999999998E-2</v>
      </c>
    </row>
    <row r="1038" spans="1:4" ht="15" customHeight="1">
      <c r="A1038" s="3" t="s">
        <v>1040</v>
      </c>
      <c r="B1038" s="4">
        <v>21</v>
      </c>
      <c r="C1038" s="4">
        <v>140</v>
      </c>
      <c r="D1038" s="4">
        <v>0.15</v>
      </c>
    </row>
    <row r="1039" spans="1:4" ht="15" customHeight="1">
      <c r="A1039" s="3" t="s">
        <v>1041</v>
      </c>
      <c r="B1039" s="4">
        <v>4</v>
      </c>
      <c r="C1039" s="4">
        <v>91</v>
      </c>
      <c r="D1039" s="4">
        <v>4.3956000000000002E-2</v>
      </c>
    </row>
    <row r="1040" spans="1:4" ht="15" customHeight="1">
      <c r="A1040" s="3" t="s">
        <v>1042</v>
      </c>
      <c r="B1040" s="4">
        <v>39</v>
      </c>
      <c r="C1040" s="4">
        <v>360</v>
      </c>
      <c r="D1040" s="4">
        <v>0.10833329999999999</v>
      </c>
    </row>
    <row r="1041" spans="1:4" ht="15" customHeight="1">
      <c r="A1041" s="3" t="s">
        <v>1043</v>
      </c>
      <c r="B1041" s="4">
        <v>24</v>
      </c>
      <c r="C1041" s="4">
        <v>146</v>
      </c>
      <c r="D1041" s="4">
        <v>0.16438359999999999</v>
      </c>
    </row>
    <row r="1042" spans="1:4" ht="15" customHeight="1">
      <c r="A1042" s="3" t="s">
        <v>1044</v>
      </c>
      <c r="B1042" s="4">
        <v>0</v>
      </c>
      <c r="C1042" s="4">
        <v>3</v>
      </c>
      <c r="D1042" s="4">
        <v>0</v>
      </c>
    </row>
    <row r="1043" spans="1:4" ht="15" customHeight="1">
      <c r="A1043" s="3" t="s">
        <v>1045</v>
      </c>
      <c r="B1043" s="4">
        <v>3</v>
      </c>
      <c r="C1043" s="4">
        <v>140</v>
      </c>
      <c r="D1043" s="4">
        <v>2.1428599999999999E-2</v>
      </c>
    </row>
    <row r="1044" spans="1:4" ht="15" customHeight="1">
      <c r="A1044" s="3" t="s">
        <v>1046</v>
      </c>
      <c r="B1044" s="4">
        <v>24</v>
      </c>
      <c r="C1044" s="4">
        <v>275</v>
      </c>
      <c r="D1044" s="4">
        <v>8.7272699999999995E-2</v>
      </c>
    </row>
    <row r="1045" spans="1:4" ht="15" customHeight="1">
      <c r="A1045" s="3" t="s">
        <v>1047</v>
      </c>
      <c r="B1045" s="4">
        <v>6</v>
      </c>
      <c r="C1045" s="4">
        <v>54</v>
      </c>
      <c r="D1045" s="4">
        <v>0.1111111</v>
      </c>
    </row>
    <row r="1046" spans="1:4" ht="15" customHeight="1">
      <c r="A1046" s="3" t="s">
        <v>1048</v>
      </c>
      <c r="B1046" s="4">
        <v>7</v>
      </c>
      <c r="C1046" s="4">
        <v>134</v>
      </c>
      <c r="D1046" s="4">
        <v>5.2238800000000002E-2</v>
      </c>
    </row>
    <row r="1047" spans="1:4" ht="15" customHeight="1">
      <c r="A1047" s="3" t="s">
        <v>1049</v>
      </c>
      <c r="B1047" s="4">
        <v>43</v>
      </c>
      <c r="C1047" s="4">
        <v>382</v>
      </c>
      <c r="D1047" s="4">
        <v>0.1125654</v>
      </c>
    </row>
    <row r="1048" spans="1:4" ht="15" customHeight="1">
      <c r="A1048" s="3" t="s">
        <v>1050</v>
      </c>
      <c r="B1048" s="4">
        <v>130</v>
      </c>
      <c r="C1048" s="4">
        <v>604</v>
      </c>
      <c r="D1048" s="4">
        <v>0.2152318</v>
      </c>
    </row>
    <row r="1049" spans="1:4" ht="15" customHeight="1">
      <c r="A1049" s="3" t="s">
        <v>1051</v>
      </c>
      <c r="B1049" s="4">
        <v>64</v>
      </c>
      <c r="C1049" s="4">
        <v>265</v>
      </c>
      <c r="D1049" s="4">
        <v>0.24150940000000001</v>
      </c>
    </row>
    <row r="1050" spans="1:4" ht="15" customHeight="1">
      <c r="A1050" s="3" t="s">
        <v>1052</v>
      </c>
      <c r="B1050" s="4">
        <v>11</v>
      </c>
      <c r="C1050" s="4">
        <v>194</v>
      </c>
      <c r="D1050" s="4">
        <v>5.6701000000000001E-2</v>
      </c>
    </row>
    <row r="1051" spans="1:4" ht="15" customHeight="1">
      <c r="A1051" s="3" t="s">
        <v>1053</v>
      </c>
      <c r="B1051" s="4">
        <v>47</v>
      </c>
      <c r="C1051" s="4">
        <v>480</v>
      </c>
      <c r="D1051" s="4">
        <v>9.7916699999999995E-2</v>
      </c>
    </row>
    <row r="1052" spans="1:4" ht="15" customHeight="1">
      <c r="A1052" s="3" t="s">
        <v>1054</v>
      </c>
      <c r="B1052" s="4">
        <v>151</v>
      </c>
      <c r="C1052" s="4">
        <v>719</v>
      </c>
      <c r="D1052" s="4">
        <v>0.2100139</v>
      </c>
    </row>
    <row r="1053" spans="1:4" ht="15" customHeight="1">
      <c r="A1053" s="3" t="s">
        <v>1055</v>
      </c>
      <c r="B1053" s="4">
        <v>60</v>
      </c>
      <c r="C1053" s="4">
        <v>236</v>
      </c>
      <c r="D1053" s="4">
        <v>0.2542373</v>
      </c>
    </row>
    <row r="1054" spans="1:4" ht="15" customHeight="1">
      <c r="A1054" s="3" t="s">
        <v>1056</v>
      </c>
      <c r="B1054" s="4">
        <v>5</v>
      </c>
      <c r="C1054" s="4">
        <v>108</v>
      </c>
      <c r="D1054" s="4">
        <v>4.6296299999999999E-2</v>
      </c>
    </row>
    <row r="1055" spans="1:4" ht="15" customHeight="1">
      <c r="A1055" s="3" t="s">
        <v>1057</v>
      </c>
      <c r="B1055" s="4">
        <v>27</v>
      </c>
      <c r="C1055" s="4">
        <v>289</v>
      </c>
      <c r="D1055" s="4">
        <v>9.3425599999999998E-2</v>
      </c>
    </row>
    <row r="1056" spans="1:4" ht="15" customHeight="1">
      <c r="A1056" s="3" t="s">
        <v>1058</v>
      </c>
      <c r="B1056" s="4">
        <v>76</v>
      </c>
      <c r="C1056" s="4">
        <v>341</v>
      </c>
      <c r="D1056" s="4">
        <v>0.22287390000000001</v>
      </c>
    </row>
    <row r="1057" spans="1:4" ht="15" customHeight="1">
      <c r="A1057" s="3" t="s">
        <v>1059</v>
      </c>
      <c r="B1057" s="4">
        <v>23</v>
      </c>
      <c r="C1057" s="4">
        <v>84</v>
      </c>
      <c r="D1057" s="4">
        <v>0.27380949999999998</v>
      </c>
    </row>
  </sheetData>
  <autoFilter ref="A1:D1057" xr:uid="{00000000-0009-0000-0000-000000000000}"/>
  <pageMargins left="0" right="0" top="0" bottom="0" header="0.5" footer="0.5"/>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1"/>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9.1796875" defaultRowHeight="14.5"/>
  <cols>
    <col min="1" max="1" width="12.81640625" style="1" bestFit="1" customWidth="1"/>
    <col min="2" max="2" width="25.7265625" style="1" bestFit="1" customWidth="1"/>
    <col min="3" max="8" width="20.54296875" style="1" bestFit="1" customWidth="1"/>
    <col min="9" max="16384" width="9.1796875" style="1"/>
  </cols>
  <sheetData>
    <row r="1" spans="1:8" ht="15.5">
      <c r="A1" s="18" t="s">
        <v>1060</v>
      </c>
      <c r="B1" s="18"/>
      <c r="C1" s="18"/>
      <c r="D1" s="18"/>
      <c r="E1" s="18"/>
      <c r="F1" s="18"/>
      <c r="G1" s="18"/>
      <c r="H1" s="18"/>
    </row>
    <row r="2" spans="1:8" ht="13" customHeight="1"/>
    <row r="3" spans="1:8" ht="13" customHeight="1">
      <c r="A3" s="19" t="s">
        <v>1061</v>
      </c>
      <c r="B3" s="20"/>
      <c r="C3" s="21" t="s">
        <v>1062</v>
      </c>
      <c r="D3" s="21"/>
      <c r="E3" s="21"/>
      <c r="F3" s="21"/>
      <c r="G3" s="21"/>
      <c r="H3" s="22"/>
    </row>
    <row r="4" spans="1:8" ht="13" customHeight="1">
      <c r="A4" s="5" t="s">
        <v>1063</v>
      </c>
      <c r="B4" s="5" t="s">
        <v>1064</v>
      </c>
      <c r="C4" s="6" t="s">
        <v>1065</v>
      </c>
      <c r="D4" s="6" t="s">
        <v>1066</v>
      </c>
      <c r="E4" s="6" t="s">
        <v>1067</v>
      </c>
      <c r="F4" s="6" t="s">
        <v>1068</v>
      </c>
      <c r="G4" s="6" t="s">
        <v>1069</v>
      </c>
      <c r="H4" s="6" t="s">
        <v>1070</v>
      </c>
    </row>
    <row r="5" spans="1:8" ht="26.15" customHeight="1">
      <c r="A5" s="5" t="s">
        <v>1071</v>
      </c>
      <c r="B5" s="5" t="s">
        <v>1072</v>
      </c>
      <c r="C5" s="6" t="s">
        <v>1073</v>
      </c>
      <c r="D5" s="6" t="s">
        <v>1074</v>
      </c>
      <c r="E5" s="6" t="s">
        <v>1075</v>
      </c>
      <c r="F5" s="6" t="s">
        <v>1076</v>
      </c>
      <c r="G5" s="6" t="s">
        <v>1077</v>
      </c>
      <c r="H5" s="6" t="s">
        <v>1078</v>
      </c>
    </row>
    <row r="6" spans="1:8" ht="15" customHeight="1">
      <c r="A6" s="4">
        <v>210001</v>
      </c>
      <c r="B6" s="3" t="s">
        <v>1079</v>
      </c>
      <c r="C6" s="7">
        <v>13825</v>
      </c>
      <c r="D6" s="7">
        <v>1534</v>
      </c>
      <c r="E6" s="8">
        <v>0.111</v>
      </c>
      <c r="F6" s="7">
        <v>1609.8658</v>
      </c>
      <c r="G6" s="9">
        <v>0.95287449999999996</v>
      </c>
      <c r="H6" s="8">
        <v>0.11210000000000001</v>
      </c>
    </row>
    <row r="7" spans="1:8" ht="15" customHeight="1">
      <c r="A7" s="4">
        <v>210002</v>
      </c>
      <c r="B7" s="3" t="s">
        <v>1080</v>
      </c>
      <c r="C7" s="7">
        <v>22741</v>
      </c>
      <c r="D7" s="7">
        <v>3277</v>
      </c>
      <c r="E7" s="8">
        <v>0.14410000000000001</v>
      </c>
      <c r="F7" s="7">
        <v>2965.5434</v>
      </c>
      <c r="G7" s="9">
        <v>1.1050252</v>
      </c>
      <c r="H7" s="8">
        <v>0.13</v>
      </c>
    </row>
    <row r="8" spans="1:8" ht="15" customHeight="1">
      <c r="A8" s="4">
        <v>210003</v>
      </c>
      <c r="B8" s="3" t="s">
        <v>1081</v>
      </c>
      <c r="C8" s="7">
        <v>10699</v>
      </c>
      <c r="D8" s="7">
        <v>1205</v>
      </c>
      <c r="E8" s="8">
        <v>0.11260000000000001</v>
      </c>
      <c r="F8" s="7">
        <v>1292.8996999999999</v>
      </c>
      <c r="G8" s="9">
        <v>0.93201350000000005</v>
      </c>
      <c r="H8" s="8">
        <v>0.1096</v>
      </c>
    </row>
    <row r="9" spans="1:8" ht="15" customHeight="1">
      <c r="A9" s="4">
        <v>210004</v>
      </c>
      <c r="B9" s="3" t="s">
        <v>1082</v>
      </c>
      <c r="C9" s="7">
        <v>24365</v>
      </c>
      <c r="D9" s="7">
        <v>2135</v>
      </c>
      <c r="E9" s="8">
        <v>8.7599999999999997E-2</v>
      </c>
      <c r="F9" s="7">
        <v>2147.3487</v>
      </c>
      <c r="G9" s="9">
        <v>0.9942493</v>
      </c>
      <c r="H9" s="8">
        <v>0.11700000000000001</v>
      </c>
    </row>
    <row r="10" spans="1:8" ht="15" customHeight="1">
      <c r="A10" s="4">
        <v>210005</v>
      </c>
      <c r="B10" s="3" t="s">
        <v>1083</v>
      </c>
      <c r="C10" s="7">
        <v>14284</v>
      </c>
      <c r="D10" s="7">
        <v>1373</v>
      </c>
      <c r="E10" s="8">
        <v>9.6100000000000005E-2</v>
      </c>
      <c r="F10" s="7">
        <v>1663.9954</v>
      </c>
      <c r="G10" s="9">
        <v>0.82512249999999998</v>
      </c>
      <c r="H10" s="8">
        <v>9.7100000000000006E-2</v>
      </c>
    </row>
    <row r="11" spans="1:8" ht="15" customHeight="1">
      <c r="A11" s="4">
        <v>210006</v>
      </c>
      <c r="B11" s="3" t="s">
        <v>1084</v>
      </c>
      <c r="C11" s="7">
        <v>4072</v>
      </c>
      <c r="D11" s="7">
        <v>630</v>
      </c>
      <c r="E11" s="8">
        <v>0.1547</v>
      </c>
      <c r="F11" s="7">
        <v>583.89340000000004</v>
      </c>
      <c r="G11" s="9">
        <v>1.0789641000000001</v>
      </c>
      <c r="H11" s="8">
        <v>0.12690000000000001</v>
      </c>
    </row>
    <row r="12" spans="1:8" ht="15" customHeight="1">
      <c r="A12" s="4">
        <v>210008</v>
      </c>
      <c r="B12" s="3" t="s">
        <v>1085</v>
      </c>
      <c r="C12" s="7">
        <v>12715</v>
      </c>
      <c r="D12" s="7">
        <v>1049</v>
      </c>
      <c r="E12" s="8">
        <v>8.2500000000000004E-2</v>
      </c>
      <c r="F12" s="7">
        <v>997.45599000000004</v>
      </c>
      <c r="G12" s="9">
        <v>1.0516755</v>
      </c>
      <c r="H12" s="8">
        <v>0.1237</v>
      </c>
    </row>
    <row r="13" spans="1:8" ht="15" customHeight="1">
      <c r="A13" s="4">
        <v>210009</v>
      </c>
      <c r="B13" s="3" t="s">
        <v>1086</v>
      </c>
      <c r="C13" s="7">
        <v>39791</v>
      </c>
      <c r="D13" s="7">
        <v>5725</v>
      </c>
      <c r="E13" s="8">
        <v>0.1439</v>
      </c>
      <c r="F13" s="7">
        <v>5172.7547999999997</v>
      </c>
      <c r="G13" s="9">
        <v>1.1067604</v>
      </c>
      <c r="H13" s="8">
        <v>0.13020000000000001</v>
      </c>
    </row>
    <row r="14" spans="1:8" ht="15" customHeight="1">
      <c r="A14" s="4">
        <v>210010</v>
      </c>
      <c r="B14" s="3" t="s">
        <v>1087</v>
      </c>
      <c r="C14" s="7">
        <v>2214</v>
      </c>
      <c r="D14" s="7">
        <v>322</v>
      </c>
      <c r="E14" s="8">
        <v>0.1454</v>
      </c>
      <c r="F14" s="7">
        <v>308.61642999999998</v>
      </c>
      <c r="G14" s="9">
        <v>1.0433664</v>
      </c>
      <c r="H14" s="8">
        <v>0.1227</v>
      </c>
    </row>
    <row r="15" spans="1:8" ht="15" customHeight="1">
      <c r="A15" s="4">
        <v>210011</v>
      </c>
      <c r="B15" s="3" t="s">
        <v>1088</v>
      </c>
      <c r="C15" s="7">
        <v>14790</v>
      </c>
      <c r="D15" s="7">
        <v>1789</v>
      </c>
      <c r="E15" s="8">
        <v>0.121</v>
      </c>
      <c r="F15" s="7">
        <v>1741.7506000000001</v>
      </c>
      <c r="G15" s="9">
        <v>1.0271275</v>
      </c>
      <c r="H15" s="8">
        <v>0.1208</v>
      </c>
    </row>
    <row r="16" spans="1:8" ht="15" customHeight="1">
      <c r="A16" s="4">
        <v>210012</v>
      </c>
      <c r="B16" s="3" t="s">
        <v>1089</v>
      </c>
      <c r="C16" s="7">
        <v>15633</v>
      </c>
      <c r="D16" s="7">
        <v>2061</v>
      </c>
      <c r="E16" s="8">
        <v>0.1318</v>
      </c>
      <c r="F16" s="7">
        <v>1971.4973</v>
      </c>
      <c r="G16" s="9">
        <v>1.0453983</v>
      </c>
      <c r="H16" s="8">
        <v>0.123</v>
      </c>
    </row>
    <row r="17" spans="1:8" ht="15" customHeight="1">
      <c r="A17" s="4">
        <v>210013</v>
      </c>
      <c r="B17" s="3" t="s">
        <v>1090</v>
      </c>
      <c r="C17" s="7">
        <v>3476</v>
      </c>
      <c r="D17" s="7">
        <v>764</v>
      </c>
      <c r="E17" s="8">
        <v>0.2198</v>
      </c>
      <c r="F17" s="7">
        <v>576.64233999999999</v>
      </c>
      <c r="G17" s="9">
        <v>1.3249114</v>
      </c>
      <c r="H17" s="8">
        <v>0.15590000000000001</v>
      </c>
    </row>
    <row r="18" spans="1:8" ht="15" customHeight="1">
      <c r="A18" s="4">
        <v>210015</v>
      </c>
      <c r="B18" s="3" t="s">
        <v>1091</v>
      </c>
      <c r="C18" s="7">
        <v>19118</v>
      </c>
      <c r="D18" s="7">
        <v>2544</v>
      </c>
      <c r="E18" s="8">
        <v>0.1331</v>
      </c>
      <c r="F18" s="7">
        <v>2351.8928000000001</v>
      </c>
      <c r="G18" s="9">
        <v>1.081682</v>
      </c>
      <c r="H18" s="8">
        <v>0.12720000000000001</v>
      </c>
    </row>
    <row r="19" spans="1:8" ht="15" customHeight="1">
      <c r="A19" s="4">
        <v>210016</v>
      </c>
      <c r="B19" s="3" t="s">
        <v>1092</v>
      </c>
      <c r="C19" s="7">
        <v>9399</v>
      </c>
      <c r="D19" s="7">
        <v>977</v>
      </c>
      <c r="E19" s="8">
        <v>0.10390000000000001</v>
      </c>
      <c r="F19" s="7">
        <v>1107.1315</v>
      </c>
      <c r="G19" s="9">
        <v>0.88246060000000004</v>
      </c>
      <c r="H19" s="8">
        <v>0.1038</v>
      </c>
    </row>
    <row r="20" spans="1:8" ht="15" customHeight="1">
      <c r="A20" s="4">
        <v>210017</v>
      </c>
      <c r="B20" s="3" t="s">
        <v>1093</v>
      </c>
      <c r="C20" s="7">
        <v>1965</v>
      </c>
      <c r="D20" s="7">
        <v>104</v>
      </c>
      <c r="E20" s="8">
        <v>5.2900000000000003E-2</v>
      </c>
      <c r="F20" s="7">
        <v>208.52110999999999</v>
      </c>
      <c r="G20" s="9">
        <v>0.49875049999999999</v>
      </c>
      <c r="H20" s="8">
        <v>5.8700000000000002E-2</v>
      </c>
    </row>
    <row r="21" spans="1:8" ht="15" customHeight="1">
      <c r="A21" s="4">
        <v>210018</v>
      </c>
      <c r="B21" s="3" t="s">
        <v>1094</v>
      </c>
      <c r="C21" s="7">
        <v>6529</v>
      </c>
      <c r="D21" s="7">
        <v>760</v>
      </c>
      <c r="E21" s="8">
        <v>0.1164</v>
      </c>
      <c r="F21" s="7">
        <v>826.02769000000001</v>
      </c>
      <c r="G21" s="9">
        <v>0.92006600000000005</v>
      </c>
      <c r="H21" s="8">
        <v>0.1082</v>
      </c>
    </row>
    <row r="22" spans="1:8" ht="15" customHeight="1">
      <c r="A22" s="4">
        <v>210019</v>
      </c>
      <c r="B22" s="3" t="s">
        <v>1095</v>
      </c>
      <c r="C22" s="7">
        <v>16003</v>
      </c>
      <c r="D22" s="7">
        <v>1690</v>
      </c>
      <c r="E22" s="8">
        <v>0.1056</v>
      </c>
      <c r="F22" s="7">
        <v>1870.5971</v>
      </c>
      <c r="G22" s="9">
        <v>0.90345489999999995</v>
      </c>
      <c r="H22" s="8">
        <v>0.10630000000000001</v>
      </c>
    </row>
    <row r="23" spans="1:8" ht="15" customHeight="1">
      <c r="A23" s="4">
        <v>210022</v>
      </c>
      <c r="B23" s="3" t="s">
        <v>1096</v>
      </c>
      <c r="C23" s="7">
        <v>12477</v>
      </c>
      <c r="D23" s="7">
        <v>1441</v>
      </c>
      <c r="E23" s="8">
        <v>0.11550000000000001</v>
      </c>
      <c r="F23" s="7">
        <v>1510.8648000000001</v>
      </c>
      <c r="G23" s="9">
        <v>0.95375840000000001</v>
      </c>
      <c r="H23" s="8">
        <v>0.11219999999999999</v>
      </c>
    </row>
    <row r="24" spans="1:8" ht="15" customHeight="1">
      <c r="A24" s="4">
        <v>210023</v>
      </c>
      <c r="B24" s="3" t="s">
        <v>1097</v>
      </c>
      <c r="C24" s="7">
        <v>24723</v>
      </c>
      <c r="D24" s="7">
        <v>2073</v>
      </c>
      <c r="E24" s="8">
        <v>8.3799999999999999E-2</v>
      </c>
      <c r="F24" s="7">
        <v>2170.5623000000001</v>
      </c>
      <c r="G24" s="9">
        <v>0.95505209999999996</v>
      </c>
      <c r="H24" s="8">
        <v>0.1123</v>
      </c>
    </row>
    <row r="25" spans="1:8" ht="15" customHeight="1">
      <c r="A25" s="4">
        <v>210024</v>
      </c>
      <c r="B25" s="3" t="s">
        <v>1098</v>
      </c>
      <c r="C25" s="7">
        <v>10242</v>
      </c>
      <c r="D25" s="7">
        <v>1399</v>
      </c>
      <c r="E25" s="8">
        <v>0.1366</v>
      </c>
      <c r="F25" s="7">
        <v>1290.7022999999999</v>
      </c>
      <c r="G25" s="9">
        <v>1.083906</v>
      </c>
      <c r="H25" s="8">
        <v>0.1275</v>
      </c>
    </row>
    <row r="26" spans="1:8" ht="15" customHeight="1">
      <c r="A26" s="4">
        <v>210027</v>
      </c>
      <c r="B26" s="3" t="s">
        <v>1099</v>
      </c>
      <c r="C26" s="7">
        <v>10387</v>
      </c>
      <c r="D26" s="7">
        <v>1277</v>
      </c>
      <c r="E26" s="8">
        <v>0.1229</v>
      </c>
      <c r="F26" s="7">
        <v>1331.3648000000001</v>
      </c>
      <c r="G26" s="9">
        <v>0.95916610000000002</v>
      </c>
      <c r="H26" s="8">
        <v>0.1128</v>
      </c>
    </row>
    <row r="27" spans="1:8" ht="15" customHeight="1">
      <c r="A27" s="4">
        <v>210028</v>
      </c>
      <c r="B27" s="3" t="s">
        <v>1100</v>
      </c>
      <c r="C27" s="7">
        <v>7412</v>
      </c>
      <c r="D27" s="7">
        <v>733</v>
      </c>
      <c r="E27" s="8">
        <v>9.8900000000000002E-2</v>
      </c>
      <c r="F27" s="7">
        <v>798.50149999999996</v>
      </c>
      <c r="G27" s="9">
        <v>0.91796949999999999</v>
      </c>
      <c r="H27" s="8">
        <v>0.108</v>
      </c>
    </row>
    <row r="28" spans="1:8" ht="15" customHeight="1">
      <c r="A28" s="4">
        <v>210029</v>
      </c>
      <c r="B28" s="3" t="s">
        <v>1101</v>
      </c>
      <c r="C28" s="7">
        <v>17459</v>
      </c>
      <c r="D28" s="7">
        <v>2703</v>
      </c>
      <c r="E28" s="8">
        <v>0.15479999999999999</v>
      </c>
      <c r="F28" s="7">
        <v>2215.8555000000001</v>
      </c>
      <c r="G28" s="9">
        <v>1.2198449</v>
      </c>
      <c r="H28" s="8">
        <v>0.14349999999999999</v>
      </c>
    </row>
    <row r="29" spans="1:8" ht="15" customHeight="1">
      <c r="A29" s="4">
        <v>210030</v>
      </c>
      <c r="B29" s="3" t="s">
        <v>1102</v>
      </c>
      <c r="C29" s="7">
        <v>1438</v>
      </c>
      <c r="D29" s="7">
        <v>221</v>
      </c>
      <c r="E29" s="8">
        <v>0.1537</v>
      </c>
      <c r="F29" s="7">
        <v>185.63549</v>
      </c>
      <c r="G29" s="9">
        <v>1.1905051</v>
      </c>
      <c r="H29" s="8">
        <v>0.14000000000000001</v>
      </c>
    </row>
    <row r="30" spans="1:8" ht="15" customHeight="1">
      <c r="A30" s="4">
        <v>210032</v>
      </c>
      <c r="B30" s="3" t="s">
        <v>1103</v>
      </c>
      <c r="C30" s="7">
        <v>5310</v>
      </c>
      <c r="D30" s="7">
        <v>589</v>
      </c>
      <c r="E30" s="8">
        <v>0.1109</v>
      </c>
      <c r="F30" s="7">
        <v>664.46190999999999</v>
      </c>
      <c r="G30" s="9">
        <v>0.88643159999999999</v>
      </c>
      <c r="H30" s="8">
        <v>0.1043</v>
      </c>
    </row>
    <row r="31" spans="1:8" ht="15" customHeight="1">
      <c r="A31" s="4">
        <v>210033</v>
      </c>
      <c r="B31" s="3" t="s">
        <v>1104</v>
      </c>
      <c r="C31" s="7">
        <v>9130</v>
      </c>
      <c r="D31" s="7">
        <v>1058</v>
      </c>
      <c r="E31" s="8">
        <v>0.1159</v>
      </c>
      <c r="F31" s="7">
        <v>1103.2249999999999</v>
      </c>
      <c r="G31" s="9">
        <v>0.95900649999999998</v>
      </c>
      <c r="H31" s="8">
        <v>0.1128</v>
      </c>
    </row>
    <row r="32" spans="1:8" ht="15" customHeight="1">
      <c r="A32" s="4">
        <v>210034</v>
      </c>
      <c r="B32" s="3" t="s">
        <v>1105</v>
      </c>
      <c r="C32" s="7">
        <v>6241</v>
      </c>
      <c r="D32" s="7">
        <v>749</v>
      </c>
      <c r="E32" s="8">
        <v>0.12</v>
      </c>
      <c r="F32" s="7">
        <v>725.55781999999999</v>
      </c>
      <c r="G32" s="9">
        <v>1.0323092</v>
      </c>
      <c r="H32" s="8">
        <v>0.12139999999999999</v>
      </c>
    </row>
    <row r="33" spans="1:8" ht="15" customHeight="1">
      <c r="A33" s="4">
        <v>210035</v>
      </c>
      <c r="B33" s="3" t="s">
        <v>1106</v>
      </c>
      <c r="C33" s="7">
        <v>5941</v>
      </c>
      <c r="D33" s="7">
        <v>621</v>
      </c>
      <c r="E33" s="8">
        <v>0.1045</v>
      </c>
      <c r="F33" s="7">
        <v>745.32123000000001</v>
      </c>
      <c r="G33" s="9">
        <v>0.83319779999999999</v>
      </c>
      <c r="H33" s="8">
        <v>9.8000000000000004E-2</v>
      </c>
    </row>
    <row r="34" spans="1:8" ht="15" customHeight="1">
      <c r="A34" s="4">
        <v>210037</v>
      </c>
      <c r="B34" s="3" t="s">
        <v>1107</v>
      </c>
      <c r="C34" s="7">
        <v>6617</v>
      </c>
      <c r="D34" s="7">
        <v>653</v>
      </c>
      <c r="E34" s="8">
        <v>9.8699999999999996E-2</v>
      </c>
      <c r="F34" s="7">
        <v>706.79672000000005</v>
      </c>
      <c r="G34" s="9">
        <v>0.9238866</v>
      </c>
      <c r="H34" s="8">
        <v>0.1087</v>
      </c>
    </row>
    <row r="35" spans="1:8" ht="15" customHeight="1">
      <c r="A35" s="4">
        <v>210038</v>
      </c>
      <c r="B35" s="3" t="s">
        <v>1108</v>
      </c>
      <c r="C35" s="7">
        <v>3917</v>
      </c>
      <c r="D35" s="7">
        <v>799</v>
      </c>
      <c r="E35" s="8">
        <v>0.20399999999999999</v>
      </c>
      <c r="F35" s="7">
        <v>623.22068999999999</v>
      </c>
      <c r="G35" s="9">
        <v>1.2820499000000001</v>
      </c>
      <c r="H35" s="8">
        <v>0.15079999999999999</v>
      </c>
    </row>
    <row r="36" spans="1:8" ht="15" customHeight="1">
      <c r="A36" s="4">
        <v>210039</v>
      </c>
      <c r="B36" s="3" t="s">
        <v>1109</v>
      </c>
      <c r="C36" s="7">
        <v>4952</v>
      </c>
      <c r="D36" s="7">
        <v>454</v>
      </c>
      <c r="E36" s="8">
        <v>9.1700000000000004E-2</v>
      </c>
      <c r="F36" s="7">
        <v>598.60297000000003</v>
      </c>
      <c r="G36" s="9">
        <v>0.75843260000000001</v>
      </c>
      <c r="H36" s="8">
        <v>8.9200000000000002E-2</v>
      </c>
    </row>
    <row r="37" spans="1:8" ht="15" customHeight="1">
      <c r="A37" s="4">
        <v>210040</v>
      </c>
      <c r="B37" s="3" t="s">
        <v>1110</v>
      </c>
      <c r="C37" s="7">
        <v>9983</v>
      </c>
      <c r="D37" s="7">
        <v>1521</v>
      </c>
      <c r="E37" s="8">
        <v>0.15240000000000001</v>
      </c>
      <c r="F37" s="7">
        <v>1429.8735999999999</v>
      </c>
      <c r="G37" s="9">
        <v>1.0637304000000001</v>
      </c>
      <c r="H37" s="8">
        <v>0.12509999999999999</v>
      </c>
    </row>
    <row r="38" spans="1:8" ht="15" customHeight="1">
      <c r="A38" s="4">
        <v>210043</v>
      </c>
      <c r="B38" s="3" t="s">
        <v>1111</v>
      </c>
      <c r="C38" s="7">
        <v>15425</v>
      </c>
      <c r="D38" s="7">
        <v>2156</v>
      </c>
      <c r="E38" s="8">
        <v>0.13980000000000001</v>
      </c>
      <c r="F38" s="7">
        <v>2038.2307000000001</v>
      </c>
      <c r="G38" s="9">
        <v>1.0577802000000001</v>
      </c>
      <c r="H38" s="8">
        <v>0.1244</v>
      </c>
    </row>
    <row r="39" spans="1:8" ht="15" customHeight="1">
      <c r="A39" s="4">
        <v>210044</v>
      </c>
      <c r="B39" s="3" t="s">
        <v>1112</v>
      </c>
      <c r="C39" s="7">
        <v>15123</v>
      </c>
      <c r="D39" s="7">
        <v>1224</v>
      </c>
      <c r="E39" s="8">
        <v>8.09E-2</v>
      </c>
      <c r="F39" s="7">
        <v>1357.779</v>
      </c>
      <c r="G39" s="9">
        <v>0.90147219999999995</v>
      </c>
      <c r="H39" s="8">
        <v>0.106</v>
      </c>
    </row>
    <row r="40" spans="1:8" ht="15" customHeight="1">
      <c r="A40" s="4">
        <v>210045</v>
      </c>
      <c r="B40" s="3" t="s">
        <v>1113</v>
      </c>
      <c r="C40" s="7">
        <v>261</v>
      </c>
      <c r="D40" s="7">
        <v>36</v>
      </c>
      <c r="E40" s="8">
        <v>0.13789999999999999</v>
      </c>
      <c r="F40" s="7">
        <v>32.997594999999997</v>
      </c>
      <c r="G40" s="9">
        <v>1.0909886</v>
      </c>
      <c r="H40" s="8">
        <v>0.1283</v>
      </c>
    </row>
    <row r="41" spans="1:8" ht="15" customHeight="1">
      <c r="A41" s="4">
        <v>210048</v>
      </c>
      <c r="B41" s="3" t="s">
        <v>1114</v>
      </c>
      <c r="C41" s="7">
        <v>16001</v>
      </c>
      <c r="D41" s="7">
        <v>1661</v>
      </c>
      <c r="E41" s="8">
        <v>0.1038</v>
      </c>
      <c r="F41" s="7">
        <v>1708.4462000000001</v>
      </c>
      <c r="G41" s="9">
        <v>0.97222839999999999</v>
      </c>
      <c r="H41" s="8">
        <v>0.1144</v>
      </c>
    </row>
    <row r="42" spans="1:8" ht="15" customHeight="1">
      <c r="A42" s="4">
        <v>210049</v>
      </c>
      <c r="B42" s="3" t="s">
        <v>1115</v>
      </c>
      <c r="C42" s="7">
        <v>10626</v>
      </c>
      <c r="D42" s="7">
        <v>1176</v>
      </c>
      <c r="E42" s="8">
        <v>0.11070000000000001</v>
      </c>
      <c r="F42" s="7">
        <v>1252.3344</v>
      </c>
      <c r="G42" s="9">
        <v>0.9390463</v>
      </c>
      <c r="H42" s="8">
        <v>0.1105</v>
      </c>
    </row>
    <row r="43" spans="1:8" ht="15" customHeight="1">
      <c r="A43" s="4">
        <v>210051</v>
      </c>
      <c r="B43" s="3" t="s">
        <v>1116</v>
      </c>
      <c r="C43" s="7">
        <v>9258</v>
      </c>
      <c r="D43" s="7">
        <v>1335</v>
      </c>
      <c r="E43" s="8">
        <v>0.14419999999999999</v>
      </c>
      <c r="F43" s="7">
        <v>1347.9093</v>
      </c>
      <c r="G43" s="9">
        <v>0.99042269999999999</v>
      </c>
      <c r="H43" s="8">
        <v>0.11650000000000001</v>
      </c>
    </row>
    <row r="44" spans="1:8" ht="15" customHeight="1">
      <c r="A44" s="4">
        <v>210055</v>
      </c>
      <c r="B44" s="3" t="s">
        <v>1117</v>
      </c>
      <c r="C44" s="7">
        <v>3235</v>
      </c>
      <c r="D44" s="7">
        <v>501</v>
      </c>
      <c r="E44" s="8">
        <v>0.15490000000000001</v>
      </c>
      <c r="F44" s="7">
        <v>482.31999000000002</v>
      </c>
      <c r="G44" s="9">
        <v>1.0387295000000001</v>
      </c>
      <c r="H44" s="8">
        <v>0.1222</v>
      </c>
    </row>
    <row r="45" spans="1:8" ht="15" customHeight="1">
      <c r="A45" s="4">
        <v>210056</v>
      </c>
      <c r="B45" s="3" t="s">
        <v>1118</v>
      </c>
      <c r="C45" s="7">
        <v>7425</v>
      </c>
      <c r="D45" s="7">
        <v>1149</v>
      </c>
      <c r="E45" s="8">
        <v>0.1547</v>
      </c>
      <c r="F45" s="7">
        <v>1123.9559999999999</v>
      </c>
      <c r="G45" s="9">
        <v>1.0222819999999999</v>
      </c>
      <c r="H45" s="8">
        <v>0.1203</v>
      </c>
    </row>
    <row r="46" spans="1:8" ht="15" customHeight="1">
      <c r="A46" s="4">
        <v>210057</v>
      </c>
      <c r="B46" s="3" t="s">
        <v>1119</v>
      </c>
      <c r="C46" s="7">
        <v>16041</v>
      </c>
      <c r="D46" s="7">
        <v>1256</v>
      </c>
      <c r="E46" s="8">
        <v>7.8299999999999995E-2</v>
      </c>
      <c r="F46" s="7">
        <v>1476.9467</v>
      </c>
      <c r="G46" s="9">
        <v>0.85040300000000002</v>
      </c>
      <c r="H46" s="8">
        <v>0.1</v>
      </c>
    </row>
    <row r="47" spans="1:8" ht="15" customHeight="1">
      <c r="A47" s="4">
        <v>210058</v>
      </c>
      <c r="B47" s="3" t="s">
        <v>1120</v>
      </c>
      <c r="C47" s="7">
        <v>583</v>
      </c>
      <c r="D47" s="7">
        <v>38</v>
      </c>
      <c r="E47" s="8">
        <v>6.5199999999999994E-2</v>
      </c>
      <c r="F47" s="7">
        <v>45.981197999999999</v>
      </c>
      <c r="G47" s="9">
        <v>0.82642479999999996</v>
      </c>
      <c r="H47" s="8">
        <v>9.7199999999999995E-2</v>
      </c>
    </row>
    <row r="48" spans="1:8" ht="15" customHeight="1">
      <c r="A48" s="4">
        <v>210060</v>
      </c>
      <c r="B48" s="3" t="s">
        <v>1121</v>
      </c>
      <c r="C48" s="7">
        <v>2142</v>
      </c>
      <c r="D48" s="7">
        <v>247</v>
      </c>
      <c r="E48" s="8">
        <v>0.1153</v>
      </c>
      <c r="F48" s="7">
        <v>306.56644</v>
      </c>
      <c r="G48" s="9">
        <v>0.80569809999999997</v>
      </c>
      <c r="H48" s="8">
        <v>9.4799999999999995E-2</v>
      </c>
    </row>
    <row r="49" spans="1:8" ht="15" customHeight="1">
      <c r="A49" s="4">
        <v>210061</v>
      </c>
      <c r="B49" s="3" t="s">
        <v>1122</v>
      </c>
      <c r="C49" s="7">
        <v>3161</v>
      </c>
      <c r="D49" s="7">
        <v>317</v>
      </c>
      <c r="E49" s="8">
        <v>0.1003</v>
      </c>
      <c r="F49" s="7">
        <v>417.43198000000001</v>
      </c>
      <c r="G49" s="9">
        <v>0.7594052</v>
      </c>
      <c r="H49" s="8">
        <v>8.9300000000000004E-2</v>
      </c>
    </row>
    <row r="50" spans="1:8" ht="15" customHeight="1">
      <c r="A50" s="4">
        <v>210062</v>
      </c>
      <c r="B50" s="3" t="s">
        <v>1123</v>
      </c>
      <c r="C50" s="7">
        <v>9777</v>
      </c>
      <c r="D50" s="7">
        <v>1195</v>
      </c>
      <c r="E50" s="8">
        <v>0.1222</v>
      </c>
      <c r="F50" s="7">
        <v>1249.3431</v>
      </c>
      <c r="G50" s="9">
        <v>0.95650270000000004</v>
      </c>
      <c r="H50" s="8">
        <v>0.1125</v>
      </c>
    </row>
    <row r="51" spans="1:8" ht="15" customHeight="1">
      <c r="A51" s="4">
        <v>210063</v>
      </c>
      <c r="B51" s="3" t="s">
        <v>1124</v>
      </c>
      <c r="C51" s="7">
        <v>14433</v>
      </c>
      <c r="D51" s="7">
        <v>1320</v>
      </c>
      <c r="E51" s="8">
        <v>9.1499999999999998E-2</v>
      </c>
      <c r="F51" s="7">
        <v>1438.5156999999999</v>
      </c>
      <c r="G51" s="9">
        <v>0.91761250000000005</v>
      </c>
      <c r="H51" s="8">
        <v>0.1079</v>
      </c>
    </row>
    <row r="52" spans="1:8" ht="15" customHeight="1">
      <c r="A52" s="4">
        <v>210064</v>
      </c>
      <c r="B52" s="3" t="s">
        <v>1125</v>
      </c>
      <c r="C52" s="7">
        <v>1123</v>
      </c>
      <c r="D52" s="7">
        <v>145</v>
      </c>
      <c r="E52" s="8">
        <v>0.12909999999999999</v>
      </c>
      <c r="F52" s="7">
        <v>161.03226000000001</v>
      </c>
      <c r="G52" s="9">
        <v>0.90044069999999998</v>
      </c>
      <c r="H52" s="8">
        <v>0.10589999999999999</v>
      </c>
    </row>
    <row r="53" spans="1:8" ht="15" customHeight="1">
      <c r="A53" s="4">
        <v>210065</v>
      </c>
      <c r="B53" s="3" t="s">
        <v>1126</v>
      </c>
      <c r="C53" s="7">
        <v>4364</v>
      </c>
      <c r="D53" s="7">
        <v>462</v>
      </c>
      <c r="E53" s="8">
        <v>0.10589999999999999</v>
      </c>
      <c r="F53" s="7">
        <v>506.73451</v>
      </c>
      <c r="G53" s="9">
        <v>0.91171999999999997</v>
      </c>
      <c r="H53" s="8">
        <v>0.1072</v>
      </c>
    </row>
    <row r="54" spans="1:8" ht="15" customHeight="1">
      <c r="A54" s="10">
        <v>219999</v>
      </c>
      <c r="B54" s="11" t="s">
        <v>1127</v>
      </c>
      <c r="C54" s="12">
        <v>496826</v>
      </c>
      <c r="D54" s="12">
        <v>58448</v>
      </c>
      <c r="E54" s="13">
        <v>0.1176</v>
      </c>
      <c r="F54" s="12">
        <v>58443.506000000001</v>
      </c>
      <c r="G54" s="14">
        <v>1.0000769</v>
      </c>
      <c r="H54" s="13">
        <v>0.1176</v>
      </c>
    </row>
    <row r="56" spans="1:8" s="15" customFormat="1" ht="12.5">
      <c r="A56" s="15" t="s">
        <v>1128</v>
      </c>
    </row>
    <row r="57" spans="1:8" s="15" customFormat="1" ht="12.5">
      <c r="A57" s="15" t="s">
        <v>1129</v>
      </c>
    </row>
    <row r="58" spans="1:8" s="15" customFormat="1" ht="12.5">
      <c r="A58" s="15" t="s">
        <v>1130</v>
      </c>
    </row>
    <row r="59" spans="1:8" s="15" customFormat="1" ht="12.5">
      <c r="A59" s="15" t="s">
        <v>1131</v>
      </c>
    </row>
    <row r="60" spans="1:8" s="15" customFormat="1" ht="12.5">
      <c r="A60" s="15" t="s">
        <v>1132</v>
      </c>
    </row>
    <row r="61" spans="1:8" s="15" customFormat="1" ht="12.5">
      <c r="A61" s="15" t="s">
        <v>1133</v>
      </c>
    </row>
  </sheetData>
  <autoFilter ref="A5:H54" xr:uid="{00000000-0009-0000-0000-000001000000}"/>
  <mergeCells count="3">
    <mergeCell ref="A1:H1"/>
    <mergeCell ref="A3:B3"/>
    <mergeCell ref="C3:H3"/>
  </mergeCells>
  <pageMargins left="0" right="0" top="0" bottom="0" header="0.5" footer="0.5"/>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5"/>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9.1796875" defaultRowHeight="14.5"/>
  <cols>
    <col min="1" max="1" width="12.81640625" style="1" bestFit="1" customWidth="1"/>
    <col min="2" max="2" width="25.7265625" style="1" bestFit="1" customWidth="1"/>
    <col min="3" max="16" width="20.54296875" style="1" bestFit="1" customWidth="1"/>
    <col min="17" max="17" width="25.7265625" style="1" bestFit="1" customWidth="1"/>
    <col min="18" max="16384" width="9.1796875" style="1"/>
  </cols>
  <sheetData>
    <row r="1" spans="1:17" ht="15.5">
      <c r="A1" s="18" t="s">
        <v>1134</v>
      </c>
      <c r="B1" s="18"/>
      <c r="C1" s="18"/>
      <c r="D1" s="18"/>
      <c r="E1" s="18"/>
      <c r="F1" s="18"/>
      <c r="G1" s="18"/>
      <c r="H1" s="18"/>
    </row>
    <row r="2" spans="1:17" ht="15.5">
      <c r="A2" s="23" t="s">
        <v>1135</v>
      </c>
      <c r="B2" s="23"/>
      <c r="C2" s="23"/>
      <c r="D2" s="23"/>
      <c r="E2" s="23"/>
      <c r="F2" s="23"/>
      <c r="G2" s="23"/>
      <c r="H2" s="23"/>
    </row>
    <row r="3" spans="1:17" ht="13" customHeight="1"/>
    <row r="4" spans="1:17" ht="13" customHeight="1">
      <c r="A4" s="19" t="s">
        <v>1061</v>
      </c>
      <c r="B4" s="20"/>
      <c r="C4" s="21" t="s">
        <v>1136</v>
      </c>
      <c r="D4" s="21"/>
      <c r="E4" s="21"/>
      <c r="F4" s="21"/>
      <c r="G4" s="21"/>
      <c r="H4" s="22"/>
      <c r="I4" s="24" t="s">
        <v>1137</v>
      </c>
      <c r="J4" s="24"/>
      <c r="K4" s="24"/>
      <c r="L4" s="24"/>
      <c r="M4" s="24"/>
      <c r="N4" s="24"/>
      <c r="O4" s="24"/>
      <c r="P4" s="24"/>
      <c r="Q4" s="25"/>
    </row>
    <row r="5" spans="1:17" ht="13" customHeight="1">
      <c r="A5" s="5" t="s">
        <v>1063</v>
      </c>
      <c r="B5" s="5" t="s">
        <v>1064</v>
      </c>
      <c r="C5" s="6" t="s">
        <v>1065</v>
      </c>
      <c r="D5" s="6" t="s">
        <v>1066</v>
      </c>
      <c r="E5" s="6" t="s">
        <v>1067</v>
      </c>
      <c r="F5" s="6" t="s">
        <v>1068</v>
      </c>
      <c r="G5" s="6" t="s">
        <v>1069</v>
      </c>
      <c r="H5" s="6" t="s">
        <v>1070</v>
      </c>
      <c r="I5" s="16" t="s">
        <v>1138</v>
      </c>
      <c r="J5" s="16" t="s">
        <v>1139</v>
      </c>
      <c r="K5" s="16" t="s">
        <v>1140</v>
      </c>
      <c r="L5" s="16" t="s">
        <v>1141</v>
      </c>
      <c r="M5" s="16" t="s">
        <v>1142</v>
      </c>
      <c r="N5" s="16" t="s">
        <v>1143</v>
      </c>
      <c r="O5" s="16" t="s">
        <v>1144</v>
      </c>
      <c r="P5" s="16" t="s">
        <v>1145</v>
      </c>
      <c r="Q5" s="16" t="s">
        <v>1146</v>
      </c>
    </row>
    <row r="6" spans="1:17" ht="39" customHeight="1">
      <c r="A6" s="5" t="s">
        <v>1071</v>
      </c>
      <c r="B6" s="5" t="s">
        <v>1072</v>
      </c>
      <c r="C6" s="6" t="s">
        <v>1073</v>
      </c>
      <c r="D6" s="6" t="s">
        <v>1074</v>
      </c>
      <c r="E6" s="6" t="s">
        <v>1075</v>
      </c>
      <c r="F6" s="6" t="s">
        <v>1076</v>
      </c>
      <c r="G6" s="6" t="s">
        <v>1077</v>
      </c>
      <c r="H6" s="6" t="s">
        <v>1078</v>
      </c>
      <c r="I6" s="16" t="s">
        <v>1073</v>
      </c>
      <c r="J6" s="16" t="s">
        <v>1074</v>
      </c>
      <c r="K6" s="16" t="s">
        <v>1075</v>
      </c>
      <c r="L6" s="16" t="s">
        <v>1076</v>
      </c>
      <c r="M6" s="16" t="s">
        <v>1077</v>
      </c>
      <c r="N6" s="16" t="s">
        <v>1078</v>
      </c>
      <c r="O6" s="16" t="s">
        <v>1147</v>
      </c>
      <c r="P6" s="16" t="s">
        <v>1148</v>
      </c>
      <c r="Q6" s="16" t="s">
        <v>1149</v>
      </c>
    </row>
    <row r="7" spans="1:17" ht="15" customHeight="1">
      <c r="A7" s="4">
        <v>210001</v>
      </c>
      <c r="B7" s="3" t="s">
        <v>1079</v>
      </c>
      <c r="C7" s="7">
        <v>13825</v>
      </c>
      <c r="D7" s="7">
        <v>1534</v>
      </c>
      <c r="E7" s="8">
        <v>0.111</v>
      </c>
      <c r="F7" s="7">
        <v>1609.8658</v>
      </c>
      <c r="G7" s="9">
        <v>0.95287449999999996</v>
      </c>
      <c r="H7" s="8">
        <v>0.11210000000000001</v>
      </c>
      <c r="I7" s="7">
        <v>13528</v>
      </c>
      <c r="J7" s="7">
        <v>1545</v>
      </c>
      <c r="K7" s="8">
        <v>0.1142</v>
      </c>
      <c r="L7" s="7">
        <v>1684.4345000000001</v>
      </c>
      <c r="M7" s="9">
        <v>0.91722179999999998</v>
      </c>
      <c r="N7" s="8">
        <v>0.1079</v>
      </c>
      <c r="O7" s="8">
        <v>-3.7499999999999999E-2</v>
      </c>
      <c r="P7" s="8">
        <v>-6.4399999999999999E-2</v>
      </c>
      <c r="Q7" s="8">
        <v>-9.9485000000000004E-2</v>
      </c>
    </row>
    <row r="8" spans="1:17" ht="15" customHeight="1">
      <c r="A8" s="4">
        <v>210002</v>
      </c>
      <c r="B8" s="3" t="s">
        <v>1080</v>
      </c>
      <c r="C8" s="7">
        <v>22741</v>
      </c>
      <c r="D8" s="7">
        <v>3277</v>
      </c>
      <c r="E8" s="8">
        <v>0.14410000000000001</v>
      </c>
      <c r="F8" s="7">
        <v>2965.5434</v>
      </c>
      <c r="G8" s="9">
        <v>1.1050252</v>
      </c>
      <c r="H8" s="8">
        <v>0.13</v>
      </c>
      <c r="I8" s="7">
        <v>22729</v>
      </c>
      <c r="J8" s="7">
        <v>3301</v>
      </c>
      <c r="K8" s="8">
        <v>0.1452</v>
      </c>
      <c r="L8" s="7">
        <v>3057.4124999999999</v>
      </c>
      <c r="M8" s="9">
        <v>1.0796711000000001</v>
      </c>
      <c r="N8" s="8">
        <v>0.127</v>
      </c>
      <c r="O8" s="8">
        <v>-2.3099999999999999E-2</v>
      </c>
      <c r="P8" s="8">
        <v>-0.1195</v>
      </c>
      <c r="Q8" s="8">
        <v>-0.13983999999999999</v>
      </c>
    </row>
    <row r="9" spans="1:17" ht="15" customHeight="1">
      <c r="A9" s="4">
        <v>210003</v>
      </c>
      <c r="B9" s="3" t="s">
        <v>1081</v>
      </c>
      <c r="C9" s="7">
        <v>10699</v>
      </c>
      <c r="D9" s="7">
        <v>1205</v>
      </c>
      <c r="E9" s="8">
        <v>0.11260000000000001</v>
      </c>
      <c r="F9" s="7">
        <v>1292.8996999999999</v>
      </c>
      <c r="G9" s="9">
        <v>0.93201350000000005</v>
      </c>
      <c r="H9" s="8">
        <v>0.1096</v>
      </c>
      <c r="I9" s="7">
        <v>10945</v>
      </c>
      <c r="J9" s="7">
        <v>1324</v>
      </c>
      <c r="K9" s="8">
        <v>0.121</v>
      </c>
      <c r="L9" s="7">
        <v>1432.9350999999999</v>
      </c>
      <c r="M9" s="9">
        <v>0.92397759999999995</v>
      </c>
      <c r="N9" s="8">
        <v>0.1087</v>
      </c>
      <c r="O9" s="8">
        <v>-8.2000000000000007E-3</v>
      </c>
      <c r="P9" s="8">
        <v>-2.8E-3</v>
      </c>
      <c r="Q9" s="8">
        <v>-1.0977000000000001E-2</v>
      </c>
    </row>
    <row r="10" spans="1:17" ht="15" customHeight="1">
      <c r="A10" s="4">
        <v>210004</v>
      </c>
      <c r="B10" s="3" t="s">
        <v>1082</v>
      </c>
      <c r="C10" s="7">
        <v>24365</v>
      </c>
      <c r="D10" s="7">
        <v>2135</v>
      </c>
      <c r="E10" s="8">
        <v>8.7599999999999997E-2</v>
      </c>
      <c r="F10" s="7">
        <v>2147.3487</v>
      </c>
      <c r="G10" s="9">
        <v>0.9942493</v>
      </c>
      <c r="H10" s="8">
        <v>0.11700000000000001</v>
      </c>
      <c r="I10" s="7">
        <v>23466</v>
      </c>
      <c r="J10" s="7">
        <v>1931</v>
      </c>
      <c r="K10" s="8">
        <v>8.2299999999999998E-2</v>
      </c>
      <c r="L10" s="7">
        <v>2026.6682000000001</v>
      </c>
      <c r="M10" s="9">
        <v>0.95279530000000001</v>
      </c>
      <c r="N10" s="8">
        <v>0.11210000000000001</v>
      </c>
      <c r="O10" s="8">
        <v>-4.19E-2</v>
      </c>
      <c r="P10" s="8">
        <v>2.3E-2</v>
      </c>
      <c r="Q10" s="8">
        <v>-1.9864E-2</v>
      </c>
    </row>
    <row r="11" spans="1:17" ht="15" customHeight="1">
      <c r="A11" s="4">
        <v>210005</v>
      </c>
      <c r="B11" s="3" t="s">
        <v>1083</v>
      </c>
      <c r="C11" s="7">
        <v>14284</v>
      </c>
      <c r="D11" s="7">
        <v>1373</v>
      </c>
      <c r="E11" s="8">
        <v>9.6100000000000005E-2</v>
      </c>
      <c r="F11" s="7">
        <v>1663.9954</v>
      </c>
      <c r="G11" s="9">
        <v>0.82512249999999998</v>
      </c>
      <c r="H11" s="8">
        <v>9.7100000000000006E-2</v>
      </c>
      <c r="I11" s="7">
        <v>14748</v>
      </c>
      <c r="J11" s="7">
        <v>1503</v>
      </c>
      <c r="K11" s="8">
        <v>0.1019</v>
      </c>
      <c r="L11" s="7">
        <v>1812.1104</v>
      </c>
      <c r="M11" s="9">
        <v>0.82941969999999998</v>
      </c>
      <c r="N11" s="8">
        <v>9.7600000000000006E-2</v>
      </c>
      <c r="O11" s="8">
        <v>5.1000000000000004E-3</v>
      </c>
      <c r="P11" s="8">
        <v>-9.8100000000000007E-2</v>
      </c>
      <c r="Q11" s="8">
        <v>-9.35E-2</v>
      </c>
    </row>
    <row r="12" spans="1:17" ht="15" customHeight="1">
      <c r="A12" s="4">
        <v>210006</v>
      </c>
      <c r="B12" s="3" t="s">
        <v>1084</v>
      </c>
      <c r="C12" s="7">
        <v>4072</v>
      </c>
      <c r="D12" s="7">
        <v>630</v>
      </c>
      <c r="E12" s="8">
        <v>0.1547</v>
      </c>
      <c r="F12" s="7">
        <v>583.89340000000004</v>
      </c>
      <c r="G12" s="9">
        <v>1.0789641000000001</v>
      </c>
      <c r="H12" s="8">
        <v>0.12690000000000001</v>
      </c>
      <c r="I12" s="7">
        <v>3928</v>
      </c>
      <c r="J12" s="7">
        <v>531</v>
      </c>
      <c r="K12" s="8">
        <v>0.13519999999999999</v>
      </c>
      <c r="L12" s="7">
        <v>592.22807</v>
      </c>
      <c r="M12" s="9">
        <v>0.89661400000000002</v>
      </c>
      <c r="N12" s="8">
        <v>0.1055</v>
      </c>
      <c r="O12" s="8">
        <v>-0.1686</v>
      </c>
      <c r="P12" s="8">
        <v>5.3800000000000001E-2</v>
      </c>
      <c r="Q12" s="8">
        <v>-0.123871</v>
      </c>
    </row>
    <row r="13" spans="1:17" ht="15" customHeight="1">
      <c r="A13" s="4">
        <v>210008</v>
      </c>
      <c r="B13" s="3" t="s">
        <v>1085</v>
      </c>
      <c r="C13" s="7">
        <v>12715</v>
      </c>
      <c r="D13" s="7">
        <v>1049</v>
      </c>
      <c r="E13" s="8">
        <v>8.2500000000000004E-2</v>
      </c>
      <c r="F13" s="7">
        <v>997.45599000000004</v>
      </c>
      <c r="G13" s="9">
        <v>1.0516755</v>
      </c>
      <c r="H13" s="8">
        <v>0.1237</v>
      </c>
      <c r="I13" s="7">
        <v>12705</v>
      </c>
      <c r="J13" s="7">
        <v>1130</v>
      </c>
      <c r="K13" s="8">
        <v>8.8900000000000007E-2</v>
      </c>
      <c r="L13" s="7">
        <v>1107.9806000000001</v>
      </c>
      <c r="M13" s="9">
        <v>1.0198735000000001</v>
      </c>
      <c r="N13" s="8">
        <v>0.12</v>
      </c>
      <c r="O13" s="8">
        <v>-2.9899999999999999E-2</v>
      </c>
      <c r="P13" s="8">
        <v>-0.18479999999999999</v>
      </c>
      <c r="Q13" s="8">
        <v>-0.209174</v>
      </c>
    </row>
    <row r="14" spans="1:17" ht="15" customHeight="1">
      <c r="A14" s="4">
        <v>210009</v>
      </c>
      <c r="B14" s="3" t="s">
        <v>1086</v>
      </c>
      <c r="C14" s="7">
        <v>39791</v>
      </c>
      <c r="D14" s="7">
        <v>5725</v>
      </c>
      <c r="E14" s="8">
        <v>0.1439</v>
      </c>
      <c r="F14" s="7">
        <v>5172.7547999999997</v>
      </c>
      <c r="G14" s="9">
        <v>1.1067604</v>
      </c>
      <c r="H14" s="8">
        <v>0.13020000000000001</v>
      </c>
      <c r="I14" s="7">
        <v>37399</v>
      </c>
      <c r="J14" s="7">
        <v>5494</v>
      </c>
      <c r="K14" s="8">
        <v>0.1469</v>
      </c>
      <c r="L14" s="7">
        <v>5104.2497000000003</v>
      </c>
      <c r="M14" s="9">
        <v>1.0763579999999999</v>
      </c>
      <c r="N14" s="8">
        <v>0.12659999999999999</v>
      </c>
      <c r="O14" s="8">
        <v>-2.76E-2</v>
      </c>
      <c r="P14" s="8">
        <v>-0.12659999999999999</v>
      </c>
      <c r="Q14" s="8">
        <v>-0.15070600000000001</v>
      </c>
    </row>
    <row r="15" spans="1:17" ht="15" customHeight="1">
      <c r="A15" s="4">
        <v>210010</v>
      </c>
      <c r="B15" s="3" t="s">
        <v>1087</v>
      </c>
      <c r="C15" s="7">
        <v>2214</v>
      </c>
      <c r="D15" s="7">
        <v>322</v>
      </c>
      <c r="E15" s="8">
        <v>0.1454</v>
      </c>
      <c r="F15" s="7">
        <v>308.61642999999998</v>
      </c>
      <c r="G15" s="9">
        <v>1.0433664</v>
      </c>
      <c r="H15" s="8">
        <v>0.1227</v>
      </c>
      <c r="I15" s="7">
        <v>1653</v>
      </c>
      <c r="J15" s="7">
        <v>203</v>
      </c>
      <c r="K15" s="8">
        <v>0.12280000000000001</v>
      </c>
      <c r="L15" s="7">
        <v>248.90916000000001</v>
      </c>
      <c r="M15" s="9">
        <v>0.81555860000000002</v>
      </c>
      <c r="N15" s="8">
        <v>9.5899999999999999E-2</v>
      </c>
      <c r="O15" s="8">
        <v>-0.21840000000000001</v>
      </c>
      <c r="P15" s="8">
        <v>4.3099999999999999E-2</v>
      </c>
      <c r="Q15" s="8">
        <v>-0.18471299999999999</v>
      </c>
    </row>
    <row r="16" spans="1:17" ht="15" customHeight="1">
      <c r="A16" s="4">
        <v>210011</v>
      </c>
      <c r="B16" s="3" t="s">
        <v>1088</v>
      </c>
      <c r="C16" s="7">
        <v>14790</v>
      </c>
      <c r="D16" s="7">
        <v>1789</v>
      </c>
      <c r="E16" s="8">
        <v>0.121</v>
      </c>
      <c r="F16" s="7">
        <v>1741.7506000000001</v>
      </c>
      <c r="G16" s="9">
        <v>1.0271275</v>
      </c>
      <c r="H16" s="8">
        <v>0.1208</v>
      </c>
      <c r="I16" s="7">
        <v>13513</v>
      </c>
      <c r="J16" s="7">
        <v>1676</v>
      </c>
      <c r="K16" s="8">
        <v>0.124</v>
      </c>
      <c r="L16" s="7">
        <v>1666.5247999999999</v>
      </c>
      <c r="M16" s="9">
        <v>1.0056856000000001</v>
      </c>
      <c r="N16" s="8">
        <v>0.1183</v>
      </c>
      <c r="O16" s="8">
        <v>-2.07E-2</v>
      </c>
      <c r="P16" s="8">
        <v>-0.1336</v>
      </c>
      <c r="Q16" s="8">
        <v>-0.151534</v>
      </c>
    </row>
    <row r="17" spans="1:17" ht="15" customHeight="1">
      <c r="A17" s="4">
        <v>210012</v>
      </c>
      <c r="B17" s="3" t="s">
        <v>1089</v>
      </c>
      <c r="C17" s="7">
        <v>15633</v>
      </c>
      <c r="D17" s="7">
        <v>2061</v>
      </c>
      <c r="E17" s="8">
        <v>0.1318</v>
      </c>
      <c r="F17" s="7">
        <v>1971.4973</v>
      </c>
      <c r="G17" s="9">
        <v>1.0453983</v>
      </c>
      <c r="H17" s="8">
        <v>0.123</v>
      </c>
      <c r="I17" s="7">
        <v>13880</v>
      </c>
      <c r="J17" s="7">
        <v>1665</v>
      </c>
      <c r="K17" s="8">
        <v>0.12</v>
      </c>
      <c r="L17" s="7">
        <v>1770.7698</v>
      </c>
      <c r="M17" s="9">
        <v>0.94026900000000002</v>
      </c>
      <c r="N17" s="8">
        <v>0.1106</v>
      </c>
      <c r="O17" s="8">
        <v>-0.1008</v>
      </c>
      <c r="P17" s="8">
        <v>-0.1668</v>
      </c>
      <c r="Q17" s="8">
        <v>-0.25078699999999998</v>
      </c>
    </row>
    <row r="18" spans="1:17" ht="15" customHeight="1">
      <c r="A18" s="4">
        <v>210013</v>
      </c>
      <c r="B18" s="3" t="s">
        <v>1090</v>
      </c>
      <c r="C18" s="7">
        <v>3476</v>
      </c>
      <c r="D18" s="7">
        <v>764</v>
      </c>
      <c r="E18" s="8">
        <v>0.2198</v>
      </c>
      <c r="F18" s="7">
        <v>576.64233999999999</v>
      </c>
      <c r="G18" s="9">
        <v>1.3249114</v>
      </c>
      <c r="H18" s="8">
        <v>0.15590000000000001</v>
      </c>
      <c r="I18" s="7">
        <v>2887</v>
      </c>
      <c r="J18" s="7">
        <v>619</v>
      </c>
      <c r="K18" s="8">
        <v>0.21440000000000001</v>
      </c>
      <c r="L18" s="7">
        <v>481.05155999999999</v>
      </c>
      <c r="M18" s="9">
        <v>1.2867644</v>
      </c>
      <c r="N18" s="8">
        <v>0.15140000000000001</v>
      </c>
      <c r="O18" s="8">
        <v>-2.8899999999999999E-2</v>
      </c>
      <c r="P18" s="8">
        <v>-0.22770000000000001</v>
      </c>
      <c r="Q18" s="8">
        <v>-0.25001899999999999</v>
      </c>
    </row>
    <row r="19" spans="1:17" ht="15" customHeight="1">
      <c r="A19" s="4">
        <v>210015</v>
      </c>
      <c r="B19" s="3" t="s">
        <v>1091</v>
      </c>
      <c r="C19" s="7">
        <v>19118</v>
      </c>
      <c r="D19" s="7">
        <v>2544</v>
      </c>
      <c r="E19" s="8">
        <v>0.1331</v>
      </c>
      <c r="F19" s="7">
        <v>2351.8928000000001</v>
      </c>
      <c r="G19" s="9">
        <v>1.081682</v>
      </c>
      <c r="H19" s="8">
        <v>0.12720000000000001</v>
      </c>
      <c r="I19" s="7">
        <v>19336</v>
      </c>
      <c r="J19" s="7">
        <v>2623</v>
      </c>
      <c r="K19" s="8">
        <v>0.13569999999999999</v>
      </c>
      <c r="L19" s="7">
        <v>2465.9785999999999</v>
      </c>
      <c r="M19" s="9">
        <v>1.0636751</v>
      </c>
      <c r="N19" s="8">
        <v>0.12509999999999999</v>
      </c>
      <c r="O19" s="8">
        <v>-1.6500000000000001E-2</v>
      </c>
      <c r="P19" s="8">
        <v>-4.3299999999999998E-2</v>
      </c>
      <c r="Q19" s="8">
        <v>-5.9086E-2</v>
      </c>
    </row>
    <row r="20" spans="1:17" ht="15" customHeight="1">
      <c r="A20" s="4">
        <v>210016</v>
      </c>
      <c r="B20" s="3" t="s">
        <v>1092</v>
      </c>
      <c r="C20" s="7">
        <v>9399</v>
      </c>
      <c r="D20" s="7">
        <v>977</v>
      </c>
      <c r="E20" s="8">
        <v>0.10390000000000001</v>
      </c>
      <c r="F20" s="7">
        <v>1107.1315</v>
      </c>
      <c r="G20" s="9">
        <v>0.88246060000000004</v>
      </c>
      <c r="H20" s="8">
        <v>0.1038</v>
      </c>
      <c r="I20" s="7">
        <v>9210</v>
      </c>
      <c r="J20" s="7">
        <v>868</v>
      </c>
      <c r="K20" s="8">
        <v>9.4200000000000006E-2</v>
      </c>
      <c r="L20" s="7">
        <v>1046.674</v>
      </c>
      <c r="M20" s="9">
        <v>0.82929359999999996</v>
      </c>
      <c r="N20" s="8">
        <v>9.7600000000000006E-2</v>
      </c>
      <c r="O20" s="8">
        <v>-5.9700000000000003E-2</v>
      </c>
      <c r="P20" s="8">
        <v>-0.1077</v>
      </c>
      <c r="Q20" s="8">
        <v>-0.16097</v>
      </c>
    </row>
    <row r="21" spans="1:17" ht="15" customHeight="1">
      <c r="A21" s="4">
        <v>210017</v>
      </c>
      <c r="B21" s="3" t="s">
        <v>1093</v>
      </c>
      <c r="C21" s="7">
        <v>1965</v>
      </c>
      <c r="D21" s="7">
        <v>104</v>
      </c>
      <c r="E21" s="8">
        <v>5.2900000000000003E-2</v>
      </c>
      <c r="F21" s="7">
        <v>208.52110999999999</v>
      </c>
      <c r="G21" s="9">
        <v>0.49875049999999999</v>
      </c>
      <c r="H21" s="8">
        <v>5.8700000000000002E-2</v>
      </c>
      <c r="I21" s="7">
        <v>1903</v>
      </c>
      <c r="J21" s="7">
        <v>130</v>
      </c>
      <c r="K21" s="8">
        <v>6.83E-2</v>
      </c>
      <c r="L21" s="7">
        <v>226.53945999999999</v>
      </c>
      <c r="M21" s="9">
        <v>0.57385149999999996</v>
      </c>
      <c r="N21" s="8">
        <v>6.7500000000000004E-2</v>
      </c>
      <c r="O21" s="8">
        <v>0.14990000000000001</v>
      </c>
      <c r="P21" s="8">
        <v>-0.1719</v>
      </c>
      <c r="Q21" s="8">
        <v>-4.7767999999999998E-2</v>
      </c>
    </row>
    <row r="22" spans="1:17" ht="15" customHeight="1">
      <c r="A22" s="4">
        <v>210018</v>
      </c>
      <c r="B22" s="3" t="s">
        <v>1094</v>
      </c>
      <c r="C22" s="7">
        <v>6529</v>
      </c>
      <c r="D22" s="7">
        <v>760</v>
      </c>
      <c r="E22" s="8">
        <v>0.1164</v>
      </c>
      <c r="F22" s="7">
        <v>826.02769000000001</v>
      </c>
      <c r="G22" s="9">
        <v>0.92006600000000005</v>
      </c>
      <c r="H22" s="8">
        <v>0.1082</v>
      </c>
      <c r="I22" s="7">
        <v>6191</v>
      </c>
      <c r="J22" s="7">
        <v>720</v>
      </c>
      <c r="K22" s="8">
        <v>0.1163</v>
      </c>
      <c r="L22" s="7">
        <v>795.28957000000003</v>
      </c>
      <c r="M22" s="9">
        <v>0.90533059999999999</v>
      </c>
      <c r="N22" s="8">
        <v>0.1065</v>
      </c>
      <c r="O22" s="8">
        <v>-1.5699999999999999E-2</v>
      </c>
      <c r="P22" s="8">
        <v>-0.14219999999999999</v>
      </c>
      <c r="Q22" s="8">
        <v>-0.155667</v>
      </c>
    </row>
    <row r="23" spans="1:17" ht="15" customHeight="1">
      <c r="A23" s="4">
        <v>210019</v>
      </c>
      <c r="B23" s="3" t="s">
        <v>1095</v>
      </c>
      <c r="C23" s="7">
        <v>16003</v>
      </c>
      <c r="D23" s="7">
        <v>1690</v>
      </c>
      <c r="E23" s="8">
        <v>0.1056</v>
      </c>
      <c r="F23" s="7">
        <v>1870.5971</v>
      </c>
      <c r="G23" s="9">
        <v>0.90345489999999995</v>
      </c>
      <c r="H23" s="8">
        <v>0.10630000000000001</v>
      </c>
      <c r="I23" s="7">
        <v>15429</v>
      </c>
      <c r="J23" s="7">
        <v>1730</v>
      </c>
      <c r="K23" s="8">
        <v>0.11210000000000001</v>
      </c>
      <c r="L23" s="7">
        <v>1914.2864</v>
      </c>
      <c r="M23" s="9">
        <v>0.90373099999999995</v>
      </c>
      <c r="N23" s="8">
        <v>0.10630000000000001</v>
      </c>
      <c r="O23" s="8">
        <v>0</v>
      </c>
      <c r="P23" s="8">
        <v>-5.2600000000000001E-2</v>
      </c>
      <c r="Q23" s="8">
        <v>-5.2600000000000001E-2</v>
      </c>
    </row>
    <row r="24" spans="1:17" ht="15" customHeight="1">
      <c r="A24" s="4">
        <v>210022</v>
      </c>
      <c r="B24" s="3" t="s">
        <v>1096</v>
      </c>
      <c r="C24" s="7">
        <v>12477</v>
      </c>
      <c r="D24" s="7">
        <v>1441</v>
      </c>
      <c r="E24" s="8">
        <v>0.11550000000000001</v>
      </c>
      <c r="F24" s="7">
        <v>1510.8648000000001</v>
      </c>
      <c r="G24" s="9">
        <v>0.95375840000000001</v>
      </c>
      <c r="H24" s="8">
        <v>0.11219999999999999</v>
      </c>
      <c r="I24" s="7">
        <v>12934</v>
      </c>
      <c r="J24" s="7">
        <v>1435</v>
      </c>
      <c r="K24" s="8">
        <v>0.1109</v>
      </c>
      <c r="L24" s="7">
        <v>1633.1823999999999</v>
      </c>
      <c r="M24" s="9">
        <v>0.87865260000000001</v>
      </c>
      <c r="N24" s="8">
        <v>0.10340000000000001</v>
      </c>
      <c r="O24" s="8">
        <v>-7.8399999999999997E-2</v>
      </c>
      <c r="P24" s="8">
        <v>-1.9699999999999999E-2</v>
      </c>
      <c r="Q24" s="8">
        <v>-9.6556000000000003E-2</v>
      </c>
    </row>
    <row r="25" spans="1:17" ht="15" customHeight="1">
      <c r="A25" s="4">
        <v>210023</v>
      </c>
      <c r="B25" s="3" t="s">
        <v>1097</v>
      </c>
      <c r="C25" s="7">
        <v>24723</v>
      </c>
      <c r="D25" s="7">
        <v>2073</v>
      </c>
      <c r="E25" s="8">
        <v>8.3799999999999999E-2</v>
      </c>
      <c r="F25" s="7">
        <v>2170.5623000000001</v>
      </c>
      <c r="G25" s="9">
        <v>0.95505209999999996</v>
      </c>
      <c r="H25" s="8">
        <v>0.1123</v>
      </c>
      <c r="I25" s="7">
        <v>23041</v>
      </c>
      <c r="J25" s="7">
        <v>2128</v>
      </c>
      <c r="K25" s="8">
        <v>9.2399999999999996E-2</v>
      </c>
      <c r="L25" s="7">
        <v>2238.5317</v>
      </c>
      <c r="M25" s="9">
        <v>0.95062310000000005</v>
      </c>
      <c r="N25" s="8">
        <v>0.1118</v>
      </c>
      <c r="O25" s="8">
        <v>-4.4999999999999997E-3</v>
      </c>
      <c r="P25" s="8">
        <v>-9.5000000000000001E-2</v>
      </c>
      <c r="Q25" s="8">
        <v>-9.9071999999999993E-2</v>
      </c>
    </row>
    <row r="26" spans="1:17" ht="15" customHeight="1">
      <c r="A26" s="4">
        <v>210024</v>
      </c>
      <c r="B26" s="3" t="s">
        <v>1098</v>
      </c>
      <c r="C26" s="7">
        <v>10242</v>
      </c>
      <c r="D26" s="7">
        <v>1399</v>
      </c>
      <c r="E26" s="8">
        <v>0.1366</v>
      </c>
      <c r="F26" s="7">
        <v>1290.7022999999999</v>
      </c>
      <c r="G26" s="9">
        <v>1.083906</v>
      </c>
      <c r="H26" s="8">
        <v>0.1275</v>
      </c>
      <c r="I26" s="7">
        <v>9889</v>
      </c>
      <c r="J26" s="7">
        <v>1259</v>
      </c>
      <c r="K26" s="8">
        <v>0.1273</v>
      </c>
      <c r="L26" s="7">
        <v>1259.8445999999999</v>
      </c>
      <c r="M26" s="9">
        <v>0.99932960000000004</v>
      </c>
      <c r="N26" s="8">
        <v>0.1176</v>
      </c>
      <c r="O26" s="8">
        <v>-7.7600000000000002E-2</v>
      </c>
      <c r="P26" s="8">
        <v>-0.14560000000000001</v>
      </c>
      <c r="Q26" s="8">
        <v>-0.21190100000000001</v>
      </c>
    </row>
    <row r="27" spans="1:17" ht="15" customHeight="1">
      <c r="A27" s="4">
        <v>210027</v>
      </c>
      <c r="B27" s="3" t="s">
        <v>1099</v>
      </c>
      <c r="C27" s="7">
        <v>10387</v>
      </c>
      <c r="D27" s="7">
        <v>1277</v>
      </c>
      <c r="E27" s="8">
        <v>0.1229</v>
      </c>
      <c r="F27" s="7">
        <v>1331.3648000000001</v>
      </c>
      <c r="G27" s="9">
        <v>0.95916610000000002</v>
      </c>
      <c r="H27" s="8">
        <v>0.1128</v>
      </c>
      <c r="I27" s="7">
        <v>9885</v>
      </c>
      <c r="J27" s="7">
        <v>1156</v>
      </c>
      <c r="K27" s="8">
        <v>0.1169</v>
      </c>
      <c r="L27" s="7">
        <v>1330.6022</v>
      </c>
      <c r="M27" s="9">
        <v>0.86877959999999999</v>
      </c>
      <c r="N27" s="8">
        <v>0.1022</v>
      </c>
      <c r="O27" s="8">
        <v>-9.4E-2</v>
      </c>
      <c r="P27" s="8">
        <v>-9.7500000000000003E-2</v>
      </c>
      <c r="Q27" s="8">
        <v>-0.182335</v>
      </c>
    </row>
    <row r="28" spans="1:17" ht="15" customHeight="1">
      <c r="A28" s="4">
        <v>210028</v>
      </c>
      <c r="B28" s="3" t="s">
        <v>1100</v>
      </c>
      <c r="C28" s="7">
        <v>7412</v>
      </c>
      <c r="D28" s="7">
        <v>733</v>
      </c>
      <c r="E28" s="8">
        <v>9.8900000000000002E-2</v>
      </c>
      <c r="F28" s="7">
        <v>798.50149999999996</v>
      </c>
      <c r="G28" s="9">
        <v>0.91796949999999999</v>
      </c>
      <c r="H28" s="8">
        <v>0.108</v>
      </c>
      <c r="I28" s="7">
        <v>6045</v>
      </c>
      <c r="J28" s="7">
        <v>605</v>
      </c>
      <c r="K28" s="8">
        <v>0.10009999999999999</v>
      </c>
      <c r="L28" s="7">
        <v>666.75166999999999</v>
      </c>
      <c r="M28" s="9">
        <v>0.90738430000000003</v>
      </c>
      <c r="N28" s="8">
        <v>0.1067</v>
      </c>
      <c r="O28" s="8">
        <v>-1.2E-2</v>
      </c>
      <c r="P28" s="8">
        <v>-0.16389999999999999</v>
      </c>
      <c r="Q28" s="8">
        <v>-0.173933</v>
      </c>
    </row>
    <row r="29" spans="1:17" ht="15" customHeight="1">
      <c r="A29" s="4">
        <v>210029</v>
      </c>
      <c r="B29" s="3" t="s">
        <v>1101</v>
      </c>
      <c r="C29" s="7">
        <v>17459</v>
      </c>
      <c r="D29" s="7">
        <v>2703</v>
      </c>
      <c r="E29" s="8">
        <v>0.15479999999999999</v>
      </c>
      <c r="F29" s="7">
        <v>2215.8555000000001</v>
      </c>
      <c r="G29" s="9">
        <v>1.2198449</v>
      </c>
      <c r="H29" s="8">
        <v>0.14349999999999999</v>
      </c>
      <c r="I29" s="7">
        <v>16963</v>
      </c>
      <c r="J29" s="7">
        <v>2509</v>
      </c>
      <c r="K29" s="8">
        <v>0.1479</v>
      </c>
      <c r="L29" s="7">
        <v>2199.3579</v>
      </c>
      <c r="M29" s="9">
        <v>1.1407875000000001</v>
      </c>
      <c r="N29" s="8">
        <v>0.13420000000000001</v>
      </c>
      <c r="O29" s="8">
        <v>-6.4799999999999996E-2</v>
      </c>
      <c r="P29" s="8">
        <v>-7.2499999999999995E-2</v>
      </c>
      <c r="Q29" s="8">
        <v>-0.132602</v>
      </c>
    </row>
    <row r="30" spans="1:17" ht="15" customHeight="1">
      <c r="A30" s="4">
        <v>210030</v>
      </c>
      <c r="B30" s="3" t="s">
        <v>1102</v>
      </c>
      <c r="C30" s="7">
        <v>1438</v>
      </c>
      <c r="D30" s="7">
        <v>221</v>
      </c>
      <c r="E30" s="8">
        <v>0.1537</v>
      </c>
      <c r="F30" s="7">
        <v>185.63549</v>
      </c>
      <c r="G30" s="9">
        <v>1.1905051</v>
      </c>
      <c r="H30" s="8">
        <v>0.14000000000000001</v>
      </c>
      <c r="I30" s="7">
        <v>854</v>
      </c>
      <c r="J30" s="7">
        <v>75</v>
      </c>
      <c r="K30" s="8">
        <v>8.7800000000000003E-2</v>
      </c>
      <c r="L30" s="7">
        <v>126.22811</v>
      </c>
      <c r="M30" s="9">
        <v>0.59416239999999998</v>
      </c>
      <c r="N30" s="8">
        <v>6.9900000000000004E-2</v>
      </c>
      <c r="O30" s="8">
        <v>-0.50070000000000003</v>
      </c>
      <c r="P30" s="8">
        <v>3.7100000000000001E-2</v>
      </c>
      <c r="Q30" s="8">
        <v>-0.48217599999999999</v>
      </c>
    </row>
    <row r="31" spans="1:17" ht="15" customHeight="1">
      <c r="A31" s="4">
        <v>210032</v>
      </c>
      <c r="B31" s="3" t="s">
        <v>1103</v>
      </c>
      <c r="C31" s="7">
        <v>5310</v>
      </c>
      <c r="D31" s="7">
        <v>589</v>
      </c>
      <c r="E31" s="8">
        <v>0.1109</v>
      </c>
      <c r="F31" s="7">
        <v>664.46190999999999</v>
      </c>
      <c r="G31" s="9">
        <v>0.88643159999999999</v>
      </c>
      <c r="H31" s="8">
        <v>0.1043</v>
      </c>
      <c r="I31" s="7">
        <v>4705</v>
      </c>
      <c r="J31" s="7">
        <v>529</v>
      </c>
      <c r="K31" s="8">
        <v>0.1124</v>
      </c>
      <c r="L31" s="7">
        <v>604.68140000000005</v>
      </c>
      <c r="M31" s="9">
        <v>0.87484090000000003</v>
      </c>
      <c r="N31" s="8">
        <v>0.10290000000000001</v>
      </c>
      <c r="O31" s="8">
        <v>-1.34E-2</v>
      </c>
      <c r="P31" s="8">
        <v>4.2900000000000001E-2</v>
      </c>
      <c r="Q31" s="8">
        <v>2.8925099999999999E-2</v>
      </c>
    </row>
    <row r="32" spans="1:17" ht="15" customHeight="1">
      <c r="A32" s="4">
        <v>210033</v>
      </c>
      <c r="B32" s="3" t="s">
        <v>1104</v>
      </c>
      <c r="C32" s="7">
        <v>9130</v>
      </c>
      <c r="D32" s="7">
        <v>1058</v>
      </c>
      <c r="E32" s="8">
        <v>0.1159</v>
      </c>
      <c r="F32" s="7">
        <v>1103.2249999999999</v>
      </c>
      <c r="G32" s="9">
        <v>0.95900649999999998</v>
      </c>
      <c r="H32" s="8">
        <v>0.1128</v>
      </c>
      <c r="I32" s="7">
        <v>9555</v>
      </c>
      <c r="J32" s="7">
        <v>1139</v>
      </c>
      <c r="K32" s="8">
        <v>0.1192</v>
      </c>
      <c r="L32" s="7">
        <v>1196.4574</v>
      </c>
      <c r="M32" s="9">
        <v>0.95197710000000002</v>
      </c>
      <c r="N32" s="8">
        <v>0.112</v>
      </c>
      <c r="O32" s="8">
        <v>-7.1000000000000004E-3</v>
      </c>
      <c r="P32" s="8">
        <v>-8.6199999999999999E-2</v>
      </c>
      <c r="Q32" s="8">
        <v>-9.2688000000000006E-2</v>
      </c>
    </row>
    <row r="33" spans="1:17" ht="15" customHeight="1">
      <c r="A33" s="4">
        <v>210034</v>
      </c>
      <c r="B33" s="3" t="s">
        <v>1105</v>
      </c>
      <c r="C33" s="7">
        <v>6241</v>
      </c>
      <c r="D33" s="7">
        <v>749</v>
      </c>
      <c r="E33" s="8">
        <v>0.12</v>
      </c>
      <c r="F33" s="7">
        <v>725.55781999999999</v>
      </c>
      <c r="G33" s="9">
        <v>1.0323092</v>
      </c>
      <c r="H33" s="8">
        <v>0.12139999999999999</v>
      </c>
      <c r="I33" s="7">
        <v>6799</v>
      </c>
      <c r="J33" s="7">
        <v>967</v>
      </c>
      <c r="K33" s="8">
        <v>0.14219999999999999</v>
      </c>
      <c r="L33" s="7">
        <v>844.28994999999998</v>
      </c>
      <c r="M33" s="9">
        <v>1.1453411</v>
      </c>
      <c r="N33" s="8">
        <v>0.13469999999999999</v>
      </c>
      <c r="O33" s="8">
        <v>0.1096</v>
      </c>
      <c r="P33" s="8">
        <v>-6.7599999999999993E-2</v>
      </c>
      <c r="Q33" s="8">
        <v>3.4590999999999997E-2</v>
      </c>
    </row>
    <row r="34" spans="1:17" ht="15" customHeight="1">
      <c r="A34" s="4">
        <v>210035</v>
      </c>
      <c r="B34" s="3" t="s">
        <v>1106</v>
      </c>
      <c r="C34" s="7">
        <v>5941</v>
      </c>
      <c r="D34" s="7">
        <v>621</v>
      </c>
      <c r="E34" s="8">
        <v>0.1045</v>
      </c>
      <c r="F34" s="7">
        <v>745.32123000000001</v>
      </c>
      <c r="G34" s="9">
        <v>0.83319779999999999</v>
      </c>
      <c r="H34" s="8">
        <v>9.8000000000000004E-2</v>
      </c>
      <c r="I34" s="7">
        <v>5834</v>
      </c>
      <c r="J34" s="7">
        <v>642</v>
      </c>
      <c r="K34" s="8">
        <v>0.11</v>
      </c>
      <c r="L34" s="7">
        <v>766.94822999999997</v>
      </c>
      <c r="M34" s="9">
        <v>0.83708389999999999</v>
      </c>
      <c r="N34" s="8">
        <v>9.8500000000000004E-2</v>
      </c>
      <c r="O34" s="8">
        <v>5.1000000000000004E-3</v>
      </c>
      <c r="P34" s="8">
        <v>-0.19</v>
      </c>
      <c r="Q34" s="8">
        <v>-0.18586900000000001</v>
      </c>
    </row>
    <row r="35" spans="1:17" ht="15" customHeight="1">
      <c r="A35" s="4">
        <v>210037</v>
      </c>
      <c r="B35" s="3" t="s">
        <v>1107</v>
      </c>
      <c r="C35" s="7">
        <v>6617</v>
      </c>
      <c r="D35" s="7">
        <v>653</v>
      </c>
      <c r="E35" s="8">
        <v>9.8699999999999996E-2</v>
      </c>
      <c r="F35" s="7">
        <v>706.79672000000005</v>
      </c>
      <c r="G35" s="9">
        <v>0.9238866</v>
      </c>
      <c r="H35" s="8">
        <v>0.1087</v>
      </c>
      <c r="I35" s="7">
        <v>5654</v>
      </c>
      <c r="J35" s="7">
        <v>477</v>
      </c>
      <c r="K35" s="8">
        <v>8.4400000000000003E-2</v>
      </c>
      <c r="L35" s="7">
        <v>644.84077000000002</v>
      </c>
      <c r="M35" s="9">
        <v>0.73971750000000003</v>
      </c>
      <c r="N35" s="8">
        <v>8.6999999999999994E-2</v>
      </c>
      <c r="O35" s="8">
        <v>-0.1996</v>
      </c>
      <c r="P35" s="8">
        <v>2.3699999999999999E-2</v>
      </c>
      <c r="Q35" s="8">
        <v>-0.18063100000000001</v>
      </c>
    </row>
    <row r="36" spans="1:17" ht="15" customHeight="1">
      <c r="A36" s="4">
        <v>210038</v>
      </c>
      <c r="B36" s="3" t="s">
        <v>1108</v>
      </c>
      <c r="C36" s="7">
        <v>3917</v>
      </c>
      <c r="D36" s="7">
        <v>799</v>
      </c>
      <c r="E36" s="8">
        <v>0.20399999999999999</v>
      </c>
      <c r="F36" s="7">
        <v>623.22068999999999</v>
      </c>
      <c r="G36" s="9">
        <v>1.2820499000000001</v>
      </c>
      <c r="H36" s="8">
        <v>0.15079999999999999</v>
      </c>
      <c r="I36" s="7">
        <v>3850</v>
      </c>
      <c r="J36" s="7">
        <v>759</v>
      </c>
      <c r="K36" s="8">
        <v>0.1971</v>
      </c>
      <c r="L36" s="7">
        <v>629.33168999999998</v>
      </c>
      <c r="M36" s="9">
        <v>1.2060413000000001</v>
      </c>
      <c r="N36" s="8">
        <v>0.1419</v>
      </c>
      <c r="O36" s="8">
        <v>-5.8999999999999997E-2</v>
      </c>
      <c r="P36" s="8">
        <v>-0.112</v>
      </c>
      <c r="Q36" s="8">
        <v>-0.16439200000000001</v>
      </c>
    </row>
    <row r="37" spans="1:17" ht="15" customHeight="1">
      <c r="A37" s="4">
        <v>210039</v>
      </c>
      <c r="B37" s="3" t="s">
        <v>1109</v>
      </c>
      <c r="C37" s="7">
        <v>4952</v>
      </c>
      <c r="D37" s="7">
        <v>454</v>
      </c>
      <c r="E37" s="8">
        <v>9.1700000000000004E-2</v>
      </c>
      <c r="F37" s="7">
        <v>598.60297000000003</v>
      </c>
      <c r="G37" s="9">
        <v>0.75843260000000001</v>
      </c>
      <c r="H37" s="8">
        <v>8.9200000000000002E-2</v>
      </c>
      <c r="I37" s="7">
        <v>5148</v>
      </c>
      <c r="J37" s="7">
        <v>553</v>
      </c>
      <c r="K37" s="8">
        <v>0.1074</v>
      </c>
      <c r="L37" s="7">
        <v>666.24590999999998</v>
      </c>
      <c r="M37" s="9">
        <v>0.83002390000000004</v>
      </c>
      <c r="N37" s="8">
        <v>9.7600000000000006E-2</v>
      </c>
      <c r="O37" s="8">
        <v>9.4200000000000006E-2</v>
      </c>
      <c r="P37" s="8">
        <v>-0.1008</v>
      </c>
      <c r="Q37" s="8">
        <v>-1.6095000000000002E-2</v>
      </c>
    </row>
    <row r="38" spans="1:17" ht="15" customHeight="1">
      <c r="A38" s="4">
        <v>210040</v>
      </c>
      <c r="B38" s="3" t="s">
        <v>1110</v>
      </c>
      <c r="C38" s="7">
        <v>9983</v>
      </c>
      <c r="D38" s="7">
        <v>1521</v>
      </c>
      <c r="E38" s="8">
        <v>0.15240000000000001</v>
      </c>
      <c r="F38" s="7">
        <v>1429.8735999999999</v>
      </c>
      <c r="G38" s="9">
        <v>1.0637304000000001</v>
      </c>
      <c r="H38" s="8">
        <v>0.12509999999999999</v>
      </c>
      <c r="I38" s="7">
        <v>9194</v>
      </c>
      <c r="J38" s="7">
        <v>1260</v>
      </c>
      <c r="K38" s="8">
        <v>0.13700000000000001</v>
      </c>
      <c r="L38" s="7">
        <v>1389.5084999999999</v>
      </c>
      <c r="M38" s="9">
        <v>0.90679540000000003</v>
      </c>
      <c r="N38" s="8">
        <v>0.1067</v>
      </c>
      <c r="O38" s="8">
        <v>-0.14710000000000001</v>
      </c>
      <c r="P38" s="8">
        <v>-0.1918</v>
      </c>
      <c r="Q38" s="8">
        <v>-0.31068600000000002</v>
      </c>
    </row>
    <row r="39" spans="1:17" ht="15" customHeight="1">
      <c r="A39" s="4">
        <v>210043</v>
      </c>
      <c r="B39" s="3" t="s">
        <v>1111</v>
      </c>
      <c r="C39" s="7">
        <v>15425</v>
      </c>
      <c r="D39" s="7">
        <v>2156</v>
      </c>
      <c r="E39" s="8">
        <v>0.13980000000000001</v>
      </c>
      <c r="F39" s="7">
        <v>2038.2307000000001</v>
      </c>
      <c r="G39" s="9">
        <v>1.0577802000000001</v>
      </c>
      <c r="H39" s="8">
        <v>0.1244</v>
      </c>
      <c r="I39" s="7">
        <v>14547</v>
      </c>
      <c r="J39" s="7">
        <v>1926</v>
      </c>
      <c r="K39" s="8">
        <v>0.13239999999999999</v>
      </c>
      <c r="L39" s="7">
        <v>2061.5234</v>
      </c>
      <c r="M39" s="9">
        <v>0.9342606</v>
      </c>
      <c r="N39" s="8">
        <v>0.1099</v>
      </c>
      <c r="O39" s="8">
        <v>-0.1166</v>
      </c>
      <c r="P39" s="8">
        <v>-0.13350000000000001</v>
      </c>
      <c r="Q39" s="8">
        <v>-0.23453399999999999</v>
      </c>
    </row>
    <row r="40" spans="1:17" ht="15" customHeight="1">
      <c r="A40" s="4">
        <v>210044</v>
      </c>
      <c r="B40" s="3" t="s">
        <v>1112</v>
      </c>
      <c r="C40" s="7">
        <v>15123</v>
      </c>
      <c r="D40" s="7">
        <v>1224</v>
      </c>
      <c r="E40" s="8">
        <v>8.09E-2</v>
      </c>
      <c r="F40" s="7">
        <v>1357.779</v>
      </c>
      <c r="G40" s="9">
        <v>0.90147219999999995</v>
      </c>
      <c r="H40" s="8">
        <v>0.106</v>
      </c>
      <c r="I40" s="7">
        <v>16420</v>
      </c>
      <c r="J40" s="7">
        <v>1384</v>
      </c>
      <c r="K40" s="8">
        <v>8.43E-2</v>
      </c>
      <c r="L40" s="7">
        <v>1592.0591999999999</v>
      </c>
      <c r="M40" s="9">
        <v>0.86931440000000004</v>
      </c>
      <c r="N40" s="8">
        <v>0.1023</v>
      </c>
      <c r="O40" s="8">
        <v>-3.49E-2</v>
      </c>
      <c r="P40" s="8">
        <v>-6.2600000000000003E-2</v>
      </c>
      <c r="Q40" s="8">
        <v>-9.5314999999999997E-2</v>
      </c>
    </row>
    <row r="41" spans="1:17" ht="15" customHeight="1">
      <c r="A41" s="4">
        <v>210045</v>
      </c>
      <c r="B41" s="3" t="s">
        <v>1113</v>
      </c>
      <c r="C41" s="7">
        <v>261</v>
      </c>
      <c r="D41" s="7">
        <v>36</v>
      </c>
      <c r="E41" s="8">
        <v>0.13789999999999999</v>
      </c>
      <c r="F41" s="7">
        <v>32.997594999999997</v>
      </c>
      <c r="G41" s="9">
        <v>1.0909886</v>
      </c>
      <c r="H41" s="8">
        <v>0.1283</v>
      </c>
      <c r="I41" s="7">
        <v>194</v>
      </c>
      <c r="J41" s="7">
        <v>22</v>
      </c>
      <c r="K41" s="8">
        <v>0.1134</v>
      </c>
      <c r="L41" s="7">
        <v>23.073885000000001</v>
      </c>
      <c r="M41" s="9">
        <v>0.9534589</v>
      </c>
      <c r="N41" s="8">
        <v>0.11219999999999999</v>
      </c>
      <c r="O41" s="8">
        <v>-0.1255</v>
      </c>
      <c r="P41" s="8">
        <v>7.0400000000000004E-2</v>
      </c>
      <c r="Q41" s="8">
        <v>-6.3935000000000006E-2</v>
      </c>
    </row>
    <row r="42" spans="1:17" ht="15" customHeight="1">
      <c r="A42" s="4">
        <v>210048</v>
      </c>
      <c r="B42" s="3" t="s">
        <v>1114</v>
      </c>
      <c r="C42" s="7">
        <v>16001</v>
      </c>
      <c r="D42" s="7">
        <v>1661</v>
      </c>
      <c r="E42" s="8">
        <v>0.1038</v>
      </c>
      <c r="F42" s="7">
        <v>1708.4462000000001</v>
      </c>
      <c r="G42" s="9">
        <v>0.97222839999999999</v>
      </c>
      <c r="H42" s="8">
        <v>0.1144</v>
      </c>
      <c r="I42" s="7">
        <v>13281</v>
      </c>
      <c r="J42" s="7">
        <v>1369</v>
      </c>
      <c r="K42" s="8">
        <v>0.1031</v>
      </c>
      <c r="L42" s="7">
        <v>1506.7393</v>
      </c>
      <c r="M42" s="9">
        <v>0.90858450000000002</v>
      </c>
      <c r="N42" s="8">
        <v>0.1069</v>
      </c>
      <c r="O42" s="8">
        <v>-6.5600000000000006E-2</v>
      </c>
      <c r="P42" s="8">
        <v>-4.9200000000000001E-2</v>
      </c>
      <c r="Q42" s="8">
        <v>-0.111572</v>
      </c>
    </row>
    <row r="43" spans="1:17" ht="15" customHeight="1">
      <c r="A43" s="4">
        <v>210049</v>
      </c>
      <c r="B43" s="3" t="s">
        <v>1115</v>
      </c>
      <c r="C43" s="7">
        <v>10626</v>
      </c>
      <c r="D43" s="7">
        <v>1176</v>
      </c>
      <c r="E43" s="8">
        <v>0.11070000000000001</v>
      </c>
      <c r="F43" s="7">
        <v>1252.3344</v>
      </c>
      <c r="G43" s="9">
        <v>0.9390463</v>
      </c>
      <c r="H43" s="8">
        <v>0.1105</v>
      </c>
      <c r="I43" s="7">
        <v>9603</v>
      </c>
      <c r="J43" s="7">
        <v>1109</v>
      </c>
      <c r="K43" s="8">
        <v>0.11550000000000001</v>
      </c>
      <c r="L43" s="7">
        <v>1206.9378999999999</v>
      </c>
      <c r="M43" s="9">
        <v>0.91885419999999995</v>
      </c>
      <c r="N43" s="8">
        <v>0.1081</v>
      </c>
      <c r="O43" s="8">
        <v>-2.1700000000000001E-2</v>
      </c>
      <c r="P43" s="8">
        <v>-5.8700000000000002E-2</v>
      </c>
      <c r="Q43" s="8">
        <v>-7.9126000000000002E-2</v>
      </c>
    </row>
    <row r="44" spans="1:17" ht="15" customHeight="1">
      <c r="A44" s="4">
        <v>210051</v>
      </c>
      <c r="B44" s="3" t="s">
        <v>1116</v>
      </c>
      <c r="C44" s="7">
        <v>9258</v>
      </c>
      <c r="D44" s="7">
        <v>1335</v>
      </c>
      <c r="E44" s="8">
        <v>0.14419999999999999</v>
      </c>
      <c r="F44" s="7">
        <v>1347.9093</v>
      </c>
      <c r="G44" s="9">
        <v>0.99042269999999999</v>
      </c>
      <c r="H44" s="8">
        <v>0.11650000000000001</v>
      </c>
      <c r="I44" s="7">
        <v>9111</v>
      </c>
      <c r="J44" s="7">
        <v>1103</v>
      </c>
      <c r="K44" s="8">
        <v>0.1211</v>
      </c>
      <c r="L44" s="7">
        <v>1346.4204999999999</v>
      </c>
      <c r="M44" s="9">
        <v>0.81920919999999997</v>
      </c>
      <c r="N44" s="8">
        <v>9.64E-2</v>
      </c>
      <c r="O44" s="8">
        <v>-0.17249999999999999</v>
      </c>
      <c r="P44" s="8">
        <v>-0.1041</v>
      </c>
      <c r="Q44" s="8">
        <v>-0.25864300000000001</v>
      </c>
    </row>
    <row r="45" spans="1:17" ht="15" customHeight="1">
      <c r="A45" s="4">
        <v>210055</v>
      </c>
      <c r="B45" s="3" t="s">
        <v>1117</v>
      </c>
      <c r="C45" s="7">
        <v>3235</v>
      </c>
      <c r="D45" s="7">
        <v>501</v>
      </c>
      <c r="E45" s="8">
        <v>0.15490000000000001</v>
      </c>
      <c r="F45" s="7">
        <v>482.31999000000002</v>
      </c>
      <c r="G45" s="9">
        <v>1.0387295000000001</v>
      </c>
      <c r="H45" s="8">
        <v>0.1222</v>
      </c>
      <c r="I45" s="7">
        <v>2998</v>
      </c>
      <c r="J45" s="7">
        <v>426</v>
      </c>
      <c r="K45" s="8">
        <v>0.1421</v>
      </c>
      <c r="L45" s="7">
        <v>433.61308000000002</v>
      </c>
      <c r="M45" s="9">
        <v>0.9824427</v>
      </c>
      <c r="N45" s="8">
        <v>0.11559999999999999</v>
      </c>
      <c r="O45" s="8">
        <v>-5.3999999999999999E-2</v>
      </c>
      <c r="P45" s="8">
        <v>-0.16489999999999999</v>
      </c>
      <c r="Q45" s="8">
        <v>-0.20999499999999999</v>
      </c>
    </row>
    <row r="46" spans="1:17" ht="15" customHeight="1">
      <c r="A46" s="4">
        <v>210056</v>
      </c>
      <c r="B46" s="3" t="s">
        <v>1118</v>
      </c>
      <c r="C46" s="7">
        <v>7425</v>
      </c>
      <c r="D46" s="7">
        <v>1149</v>
      </c>
      <c r="E46" s="8">
        <v>0.1547</v>
      </c>
      <c r="F46" s="7">
        <v>1123.9559999999999</v>
      </c>
      <c r="G46" s="9">
        <v>1.0222819999999999</v>
      </c>
      <c r="H46" s="8">
        <v>0.1203</v>
      </c>
      <c r="I46" s="7">
        <v>6591</v>
      </c>
      <c r="J46" s="7">
        <v>1191</v>
      </c>
      <c r="K46" s="8">
        <v>0.1807</v>
      </c>
      <c r="L46" s="7">
        <v>1062.6990000000001</v>
      </c>
      <c r="M46" s="9">
        <v>1.1207313000000001</v>
      </c>
      <c r="N46" s="8">
        <v>0.1318</v>
      </c>
      <c r="O46" s="8">
        <v>9.5600000000000004E-2</v>
      </c>
      <c r="P46" s="8">
        <v>-0.18049999999999999</v>
      </c>
      <c r="Q46" s="8">
        <v>-0.102156</v>
      </c>
    </row>
    <row r="47" spans="1:17" ht="15" customHeight="1">
      <c r="A47" s="4">
        <v>210057</v>
      </c>
      <c r="B47" s="3" t="s">
        <v>1119</v>
      </c>
      <c r="C47" s="7">
        <v>16041</v>
      </c>
      <c r="D47" s="7">
        <v>1256</v>
      </c>
      <c r="E47" s="8">
        <v>7.8299999999999995E-2</v>
      </c>
      <c r="F47" s="7">
        <v>1476.9467</v>
      </c>
      <c r="G47" s="9">
        <v>0.85040300000000002</v>
      </c>
      <c r="H47" s="8">
        <v>0.1</v>
      </c>
      <c r="I47" s="7">
        <v>14836</v>
      </c>
      <c r="J47" s="7">
        <v>1148</v>
      </c>
      <c r="K47" s="8">
        <v>7.7399999999999997E-2</v>
      </c>
      <c r="L47" s="7">
        <v>1397.0816</v>
      </c>
      <c r="M47" s="9">
        <v>0.82171289999999997</v>
      </c>
      <c r="N47" s="8">
        <v>9.6699999999999994E-2</v>
      </c>
      <c r="O47" s="8">
        <v>-3.3000000000000002E-2</v>
      </c>
      <c r="P47" s="8">
        <v>-9.7299999999999998E-2</v>
      </c>
      <c r="Q47" s="8">
        <v>-0.12708900000000001</v>
      </c>
    </row>
    <row r="48" spans="1:17" ht="15" customHeight="1">
      <c r="A48" s="4">
        <v>210058</v>
      </c>
      <c r="B48" s="3" t="s">
        <v>1120</v>
      </c>
      <c r="C48" s="7">
        <v>583</v>
      </c>
      <c r="D48" s="7">
        <v>38</v>
      </c>
      <c r="E48" s="8">
        <v>6.5199999999999994E-2</v>
      </c>
      <c r="F48" s="7">
        <v>45.981197999999999</v>
      </c>
      <c r="G48" s="9">
        <v>0.82642479999999996</v>
      </c>
      <c r="H48" s="8">
        <v>9.7199999999999995E-2</v>
      </c>
      <c r="I48" s="7">
        <v>480</v>
      </c>
      <c r="J48" s="7">
        <v>24</v>
      </c>
      <c r="K48" s="8">
        <v>0.05</v>
      </c>
      <c r="L48" s="7">
        <v>37.028551999999998</v>
      </c>
      <c r="M48" s="9">
        <v>0.64814850000000002</v>
      </c>
      <c r="N48" s="8">
        <v>7.6200000000000004E-2</v>
      </c>
      <c r="O48" s="8">
        <v>-0.216</v>
      </c>
      <c r="P48" s="8">
        <v>-0.1065</v>
      </c>
      <c r="Q48" s="8">
        <v>-0.29949599999999998</v>
      </c>
    </row>
    <row r="49" spans="1:17" ht="15" customHeight="1">
      <c r="A49" s="4">
        <v>210060</v>
      </c>
      <c r="B49" s="3" t="s">
        <v>1121</v>
      </c>
      <c r="C49" s="7">
        <v>2142</v>
      </c>
      <c r="D49" s="7">
        <v>247</v>
      </c>
      <c r="E49" s="8">
        <v>0.1153</v>
      </c>
      <c r="F49" s="7">
        <v>306.56644</v>
      </c>
      <c r="G49" s="9">
        <v>0.80569809999999997</v>
      </c>
      <c r="H49" s="8">
        <v>9.4799999999999995E-2</v>
      </c>
      <c r="I49" s="7">
        <v>1975</v>
      </c>
      <c r="J49" s="7">
        <v>205</v>
      </c>
      <c r="K49" s="8">
        <v>0.1038</v>
      </c>
      <c r="L49" s="7">
        <v>294.84647999999999</v>
      </c>
      <c r="M49" s="9">
        <v>0.69527709999999998</v>
      </c>
      <c r="N49" s="8">
        <v>8.1799999999999998E-2</v>
      </c>
      <c r="O49" s="8">
        <v>-0.1371</v>
      </c>
      <c r="P49" s="8">
        <v>-0.27410000000000001</v>
      </c>
      <c r="Q49" s="8">
        <v>-0.37362099999999998</v>
      </c>
    </row>
    <row r="50" spans="1:17" ht="15" customHeight="1">
      <c r="A50" s="4">
        <v>210061</v>
      </c>
      <c r="B50" s="3" t="s">
        <v>1122</v>
      </c>
      <c r="C50" s="7">
        <v>3161</v>
      </c>
      <c r="D50" s="7">
        <v>317</v>
      </c>
      <c r="E50" s="8">
        <v>0.1003</v>
      </c>
      <c r="F50" s="7">
        <v>417.43198000000001</v>
      </c>
      <c r="G50" s="9">
        <v>0.7594052</v>
      </c>
      <c r="H50" s="8">
        <v>8.9300000000000004E-2</v>
      </c>
      <c r="I50" s="7">
        <v>2961</v>
      </c>
      <c r="J50" s="7">
        <v>325</v>
      </c>
      <c r="K50" s="8">
        <v>0.10979999999999999</v>
      </c>
      <c r="L50" s="7">
        <v>403.30653999999998</v>
      </c>
      <c r="M50" s="9">
        <v>0.80583859999999996</v>
      </c>
      <c r="N50" s="8">
        <v>9.4799999999999995E-2</v>
      </c>
      <c r="O50" s="8">
        <v>6.1600000000000002E-2</v>
      </c>
      <c r="P50" s="8">
        <v>-0.25019999999999998</v>
      </c>
      <c r="Q50" s="8">
        <v>-0.204012</v>
      </c>
    </row>
    <row r="51" spans="1:17" ht="15" customHeight="1">
      <c r="A51" s="4">
        <v>210062</v>
      </c>
      <c r="B51" s="3" t="s">
        <v>1123</v>
      </c>
      <c r="C51" s="7">
        <v>9777</v>
      </c>
      <c r="D51" s="7">
        <v>1195</v>
      </c>
      <c r="E51" s="8">
        <v>0.1222</v>
      </c>
      <c r="F51" s="7">
        <v>1249.3431</v>
      </c>
      <c r="G51" s="9">
        <v>0.95650270000000004</v>
      </c>
      <c r="H51" s="8">
        <v>0.1125</v>
      </c>
      <c r="I51" s="7">
        <v>9189</v>
      </c>
      <c r="J51" s="7">
        <v>973</v>
      </c>
      <c r="K51" s="8">
        <v>0.10589999999999999</v>
      </c>
      <c r="L51" s="7">
        <v>1211.0658000000001</v>
      </c>
      <c r="M51" s="9">
        <v>0.80342449999999999</v>
      </c>
      <c r="N51" s="8">
        <v>9.4500000000000001E-2</v>
      </c>
      <c r="O51" s="8">
        <v>-0.16</v>
      </c>
      <c r="P51" s="8">
        <v>-7.6300000000000007E-2</v>
      </c>
      <c r="Q51" s="8">
        <v>-0.22409200000000001</v>
      </c>
    </row>
    <row r="52" spans="1:17" ht="15" customHeight="1">
      <c r="A52" s="4">
        <v>210063</v>
      </c>
      <c r="B52" s="3" t="s">
        <v>1124</v>
      </c>
      <c r="C52" s="7">
        <v>14433</v>
      </c>
      <c r="D52" s="7">
        <v>1320</v>
      </c>
      <c r="E52" s="8">
        <v>9.1499999999999998E-2</v>
      </c>
      <c r="F52" s="7">
        <v>1438.5156999999999</v>
      </c>
      <c r="G52" s="9">
        <v>0.91761250000000005</v>
      </c>
      <c r="H52" s="8">
        <v>0.1079</v>
      </c>
      <c r="I52" s="7">
        <v>13635</v>
      </c>
      <c r="J52" s="7">
        <v>1303</v>
      </c>
      <c r="K52" s="8">
        <v>9.5600000000000004E-2</v>
      </c>
      <c r="L52" s="7">
        <v>1461.6420000000001</v>
      </c>
      <c r="M52" s="9">
        <v>0.89146320000000001</v>
      </c>
      <c r="N52" s="8">
        <v>0.10489999999999999</v>
      </c>
      <c r="O52" s="8">
        <v>-2.7799999999999998E-2</v>
      </c>
      <c r="P52" s="8">
        <v>-0.10290000000000001</v>
      </c>
      <c r="Q52" s="8">
        <v>-0.12783900000000001</v>
      </c>
    </row>
    <row r="53" spans="1:17" ht="15" customHeight="1">
      <c r="A53" s="4">
        <v>210064</v>
      </c>
      <c r="B53" s="3" t="s">
        <v>1125</v>
      </c>
      <c r="C53" s="7">
        <v>1123</v>
      </c>
      <c r="D53" s="7">
        <v>145</v>
      </c>
      <c r="E53" s="8">
        <v>0.12909999999999999</v>
      </c>
      <c r="F53" s="7">
        <v>161.03226000000001</v>
      </c>
      <c r="G53" s="9">
        <v>0.90044069999999998</v>
      </c>
      <c r="H53" s="8">
        <v>0.10589999999999999</v>
      </c>
      <c r="I53" s="7">
        <v>1012</v>
      </c>
      <c r="J53" s="7">
        <v>137</v>
      </c>
      <c r="K53" s="8">
        <v>0.13539999999999999</v>
      </c>
      <c r="L53" s="7">
        <v>144.03528</v>
      </c>
      <c r="M53" s="9">
        <v>0.95115590000000005</v>
      </c>
      <c r="N53" s="8">
        <v>0.1119</v>
      </c>
      <c r="O53" s="8">
        <v>5.67E-2</v>
      </c>
      <c r="P53" s="8">
        <v>-0.28839999999999999</v>
      </c>
      <c r="Q53" s="8">
        <v>-0.24805199999999999</v>
      </c>
    </row>
    <row r="54" spans="1:17" ht="15" customHeight="1">
      <c r="A54" s="4">
        <v>210065</v>
      </c>
      <c r="B54" s="3" t="s">
        <v>1126</v>
      </c>
      <c r="C54" s="7">
        <v>4364</v>
      </c>
      <c r="D54" s="7">
        <v>462</v>
      </c>
      <c r="E54" s="8">
        <v>0.10589999999999999</v>
      </c>
      <c r="F54" s="7">
        <v>506.73451</v>
      </c>
      <c r="G54" s="9">
        <v>0.91171999999999997</v>
      </c>
      <c r="H54" s="8">
        <v>0.1072</v>
      </c>
      <c r="I54" s="7">
        <v>4476</v>
      </c>
      <c r="J54" s="7">
        <v>490</v>
      </c>
      <c r="K54" s="8">
        <v>0.1095</v>
      </c>
      <c r="L54" s="7">
        <v>514.34609999999998</v>
      </c>
      <c r="M54" s="9">
        <v>0.95266589999999995</v>
      </c>
      <c r="N54" s="8">
        <v>0.11210000000000001</v>
      </c>
      <c r="O54" s="8">
        <v>4.5699999999999998E-2</v>
      </c>
      <c r="P54" s="8" t="s">
        <v>1150</v>
      </c>
      <c r="Q54" s="8" t="s">
        <v>1150</v>
      </c>
    </row>
    <row r="55" spans="1:17" ht="15" customHeight="1">
      <c r="A55" s="10" t="s">
        <v>1150</v>
      </c>
      <c r="B55" s="11" t="s">
        <v>1127</v>
      </c>
      <c r="C55" s="12">
        <v>496826</v>
      </c>
      <c r="D55" s="12">
        <v>58448</v>
      </c>
      <c r="E55" s="13">
        <v>0.1176</v>
      </c>
      <c r="F55" s="12">
        <v>58443.506000000001</v>
      </c>
      <c r="G55" s="14">
        <v>1.0000769</v>
      </c>
      <c r="H55" s="13">
        <v>0.1176</v>
      </c>
      <c r="I55" s="12">
        <v>475109</v>
      </c>
      <c r="J55" s="12">
        <v>55621</v>
      </c>
      <c r="K55" s="13">
        <v>0.1171</v>
      </c>
      <c r="L55" s="12">
        <v>58327.262999999999</v>
      </c>
      <c r="M55" s="14">
        <v>0.95360210000000001</v>
      </c>
      <c r="N55" s="13">
        <v>0.11219999999999999</v>
      </c>
      <c r="O55" s="13">
        <v>-4.5900000000000003E-2</v>
      </c>
      <c r="P55" s="13">
        <v>-0.1075</v>
      </c>
      <c r="Q55" s="13">
        <v>-0.14846599999999999</v>
      </c>
    </row>
    <row r="57" spans="1:17" s="15" customFormat="1" ht="12.5">
      <c r="A57" s="15" t="s">
        <v>1128</v>
      </c>
    </row>
    <row r="58" spans="1:17" s="15" customFormat="1" ht="12.5">
      <c r="A58" s="15" t="s">
        <v>1129</v>
      </c>
    </row>
    <row r="59" spans="1:17" s="15" customFormat="1" ht="12.5">
      <c r="A59" s="15" t="s">
        <v>1130</v>
      </c>
    </row>
    <row r="60" spans="1:17" s="15" customFormat="1" ht="12.5">
      <c r="A60" s="15" t="s">
        <v>1131</v>
      </c>
    </row>
    <row r="61" spans="1:17" s="15" customFormat="1" ht="12.5">
      <c r="A61" s="15" t="s">
        <v>1151</v>
      </c>
    </row>
    <row r="62" spans="1:17" s="15" customFormat="1" ht="12.5">
      <c r="A62" s="15" t="s">
        <v>1152</v>
      </c>
    </row>
    <row r="63" spans="1:17" s="15" customFormat="1" ht="12.5">
      <c r="A63" s="15" t="s">
        <v>1153</v>
      </c>
    </row>
    <row r="64" spans="1:17" s="15" customFormat="1" ht="12.5">
      <c r="A64" s="15" t="s">
        <v>1154</v>
      </c>
    </row>
    <row r="65" spans="1:1" s="15" customFormat="1" ht="12.5">
      <c r="A65" s="15" t="s">
        <v>1133</v>
      </c>
    </row>
  </sheetData>
  <autoFilter ref="A6:Q55" xr:uid="{00000000-0009-0000-0000-000002000000}"/>
  <mergeCells count="5">
    <mergeCell ref="A1:H1"/>
    <mergeCell ref="A2:H2"/>
    <mergeCell ref="A4:B4"/>
    <mergeCell ref="C4:H4"/>
    <mergeCell ref="I4:Q4"/>
  </mergeCells>
  <pageMargins left="0" right="0" top="0" bottom="0" header="0.5" footer="0.5"/>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5"/>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ColWidth="9.1796875" defaultRowHeight="14.5"/>
  <cols>
    <col min="1" max="1" width="12.81640625" style="1" bestFit="1" customWidth="1"/>
    <col min="2" max="2" width="25.7265625" style="1" bestFit="1" customWidth="1"/>
    <col min="3" max="14" width="20.54296875" style="1" bestFit="1" customWidth="1"/>
    <col min="15" max="16384" width="9.1796875" style="1"/>
  </cols>
  <sheetData>
    <row r="1" spans="1:14" ht="15.5">
      <c r="A1" s="18" t="s">
        <v>1155</v>
      </c>
      <c r="B1" s="18"/>
      <c r="C1" s="18"/>
      <c r="D1" s="18"/>
      <c r="E1" s="18"/>
      <c r="F1" s="18"/>
      <c r="G1" s="18"/>
      <c r="H1" s="18"/>
    </row>
    <row r="2" spans="1:14" ht="15.5">
      <c r="A2" s="23" t="s">
        <v>1135</v>
      </c>
      <c r="B2" s="23"/>
      <c r="C2" s="23"/>
      <c r="D2" s="23"/>
      <c r="E2" s="23"/>
      <c r="F2" s="23"/>
      <c r="G2" s="23"/>
      <c r="H2" s="23"/>
    </row>
    <row r="3" spans="1:14" ht="13" customHeight="1"/>
    <row r="4" spans="1:14" ht="13" customHeight="1">
      <c r="A4" s="19" t="s">
        <v>1061</v>
      </c>
      <c r="B4" s="20"/>
      <c r="C4" s="21" t="s">
        <v>1136</v>
      </c>
      <c r="D4" s="21"/>
      <c r="E4" s="21"/>
      <c r="F4" s="21"/>
      <c r="G4" s="21"/>
      <c r="H4" s="22"/>
      <c r="I4" s="24" t="s">
        <v>1137</v>
      </c>
      <c r="J4" s="24"/>
      <c r="K4" s="24"/>
      <c r="L4" s="24"/>
      <c r="M4" s="24"/>
      <c r="N4" s="25"/>
    </row>
    <row r="5" spans="1:14" ht="13" customHeight="1">
      <c r="A5" s="5" t="s">
        <v>1063</v>
      </c>
      <c r="B5" s="5" t="s">
        <v>1064</v>
      </c>
      <c r="C5" s="6" t="s">
        <v>1065</v>
      </c>
      <c r="D5" s="6" t="s">
        <v>1066</v>
      </c>
      <c r="E5" s="6" t="s">
        <v>1067</v>
      </c>
      <c r="F5" s="6" t="s">
        <v>1068</v>
      </c>
      <c r="G5" s="6" t="s">
        <v>1069</v>
      </c>
      <c r="H5" s="6" t="s">
        <v>1070</v>
      </c>
      <c r="I5" s="16" t="s">
        <v>1138</v>
      </c>
      <c r="J5" s="16" t="s">
        <v>1139</v>
      </c>
      <c r="K5" s="16" t="s">
        <v>1140</v>
      </c>
      <c r="L5" s="16" t="s">
        <v>1141</v>
      </c>
      <c r="M5" s="16" t="s">
        <v>1142</v>
      </c>
      <c r="N5" s="16" t="s">
        <v>1143</v>
      </c>
    </row>
    <row r="6" spans="1:14" ht="26.15" customHeight="1">
      <c r="A6" s="5" t="s">
        <v>1071</v>
      </c>
      <c r="B6" s="5" t="s">
        <v>1072</v>
      </c>
      <c r="C6" s="6" t="s">
        <v>1073</v>
      </c>
      <c r="D6" s="6" t="s">
        <v>1074</v>
      </c>
      <c r="E6" s="6" t="s">
        <v>1075</v>
      </c>
      <c r="F6" s="6" t="s">
        <v>1076</v>
      </c>
      <c r="G6" s="6" t="s">
        <v>1077</v>
      </c>
      <c r="H6" s="6" t="s">
        <v>1078</v>
      </c>
      <c r="I6" s="16" t="s">
        <v>1073</v>
      </c>
      <c r="J6" s="16" t="s">
        <v>1074</v>
      </c>
      <c r="K6" s="16" t="s">
        <v>1075</v>
      </c>
      <c r="L6" s="16" t="s">
        <v>1076</v>
      </c>
      <c r="M6" s="16" t="s">
        <v>1077</v>
      </c>
      <c r="N6" s="16" t="s">
        <v>1078</v>
      </c>
    </row>
    <row r="7" spans="1:14" ht="15" customHeight="1">
      <c r="A7" s="4">
        <v>210001</v>
      </c>
      <c r="B7" s="3" t="s">
        <v>1079</v>
      </c>
      <c r="C7" s="7">
        <v>6063</v>
      </c>
      <c r="D7" s="7">
        <v>919</v>
      </c>
      <c r="E7" s="8">
        <v>0.15160000000000001</v>
      </c>
      <c r="F7" s="7">
        <v>882.07060999999999</v>
      </c>
      <c r="G7" s="9">
        <v>1.0418666999999999</v>
      </c>
      <c r="H7" s="8">
        <v>0.1226</v>
      </c>
      <c r="I7" s="7">
        <v>5862</v>
      </c>
      <c r="J7" s="7">
        <v>884</v>
      </c>
      <c r="K7" s="8">
        <v>0.15079999999999999</v>
      </c>
      <c r="L7" s="7">
        <v>898.78224</v>
      </c>
      <c r="M7" s="9">
        <v>0.98355300000000001</v>
      </c>
      <c r="N7" s="8">
        <v>0.1157</v>
      </c>
    </row>
    <row r="8" spans="1:14" ht="15" customHeight="1">
      <c r="A8" s="4">
        <v>210002</v>
      </c>
      <c r="B8" s="3" t="s">
        <v>1080</v>
      </c>
      <c r="C8" s="7">
        <v>6709</v>
      </c>
      <c r="D8" s="7">
        <v>1321</v>
      </c>
      <c r="E8" s="8">
        <v>0.19689999999999999</v>
      </c>
      <c r="F8" s="7">
        <v>1023.6525</v>
      </c>
      <c r="G8" s="9">
        <v>1.2904770000000001</v>
      </c>
      <c r="H8" s="8">
        <v>0.15179999999999999</v>
      </c>
      <c r="I8" s="7">
        <v>6792</v>
      </c>
      <c r="J8" s="7">
        <v>1382</v>
      </c>
      <c r="K8" s="8">
        <v>0.20349999999999999</v>
      </c>
      <c r="L8" s="7">
        <v>1082.6557</v>
      </c>
      <c r="M8" s="9">
        <v>1.2764907999999999</v>
      </c>
      <c r="N8" s="8">
        <v>0.1502</v>
      </c>
    </row>
    <row r="9" spans="1:14" ht="15" customHeight="1">
      <c r="A9" s="4">
        <v>210003</v>
      </c>
      <c r="B9" s="3" t="s">
        <v>1081</v>
      </c>
      <c r="C9" s="7">
        <v>3198</v>
      </c>
      <c r="D9" s="7">
        <v>515</v>
      </c>
      <c r="E9" s="8">
        <v>0.161</v>
      </c>
      <c r="F9" s="7">
        <v>509.20961999999997</v>
      </c>
      <c r="G9" s="9">
        <v>1.0113713</v>
      </c>
      <c r="H9" s="8">
        <v>0.11899999999999999</v>
      </c>
      <c r="I9" s="7">
        <v>3606</v>
      </c>
      <c r="J9" s="7">
        <v>592</v>
      </c>
      <c r="K9" s="8">
        <v>0.16420000000000001</v>
      </c>
      <c r="L9" s="7">
        <v>572.21763999999996</v>
      </c>
      <c r="M9" s="9">
        <v>1.0345713999999999</v>
      </c>
      <c r="N9" s="8">
        <v>0.1217</v>
      </c>
    </row>
    <row r="10" spans="1:14" ht="15" customHeight="1">
      <c r="A10" s="4">
        <v>210004</v>
      </c>
      <c r="B10" s="3" t="s">
        <v>1082</v>
      </c>
      <c r="C10" s="7">
        <v>7045</v>
      </c>
      <c r="D10" s="7">
        <v>1251</v>
      </c>
      <c r="E10" s="8">
        <v>0.17760000000000001</v>
      </c>
      <c r="F10" s="7">
        <v>1088.2568000000001</v>
      </c>
      <c r="G10" s="9">
        <v>1.1495449</v>
      </c>
      <c r="H10" s="8">
        <v>0.13519999999999999</v>
      </c>
      <c r="I10" s="7">
        <v>6429</v>
      </c>
      <c r="J10" s="7">
        <v>1098</v>
      </c>
      <c r="K10" s="8">
        <v>0.17080000000000001</v>
      </c>
      <c r="L10" s="7">
        <v>1012.4152</v>
      </c>
      <c r="M10" s="9">
        <v>1.0845351999999999</v>
      </c>
      <c r="N10" s="8">
        <v>0.12759999999999999</v>
      </c>
    </row>
    <row r="11" spans="1:14" ht="15" customHeight="1">
      <c r="A11" s="4">
        <v>210005</v>
      </c>
      <c r="B11" s="3" t="s">
        <v>1083</v>
      </c>
      <c r="C11" s="7">
        <v>6045</v>
      </c>
      <c r="D11" s="7">
        <v>792</v>
      </c>
      <c r="E11" s="8">
        <v>0.13100000000000001</v>
      </c>
      <c r="F11" s="7">
        <v>899.53103999999996</v>
      </c>
      <c r="G11" s="9">
        <v>0.88045879999999999</v>
      </c>
      <c r="H11" s="8">
        <v>0.1036</v>
      </c>
      <c r="I11" s="7">
        <v>6336</v>
      </c>
      <c r="J11" s="7">
        <v>894</v>
      </c>
      <c r="K11" s="8">
        <v>0.1411</v>
      </c>
      <c r="L11" s="7">
        <v>996.89836000000003</v>
      </c>
      <c r="M11" s="9">
        <v>0.89678150000000001</v>
      </c>
      <c r="N11" s="8">
        <v>0.1055</v>
      </c>
    </row>
    <row r="12" spans="1:14" ht="15" customHeight="1">
      <c r="A12" s="4">
        <v>210006</v>
      </c>
      <c r="B12" s="3" t="s">
        <v>1084</v>
      </c>
      <c r="C12" s="7">
        <v>1961</v>
      </c>
      <c r="D12" s="7">
        <v>380</v>
      </c>
      <c r="E12" s="8">
        <v>0.1938</v>
      </c>
      <c r="F12" s="7">
        <v>297.72696000000002</v>
      </c>
      <c r="G12" s="9">
        <v>1.2763371999999999</v>
      </c>
      <c r="H12" s="8">
        <v>0.15010000000000001</v>
      </c>
      <c r="I12" s="7">
        <v>1806</v>
      </c>
      <c r="J12" s="7">
        <v>304</v>
      </c>
      <c r="K12" s="8">
        <v>0.16830000000000001</v>
      </c>
      <c r="L12" s="7">
        <v>290.56051000000002</v>
      </c>
      <c r="M12" s="9">
        <v>1.0462537000000001</v>
      </c>
      <c r="N12" s="8">
        <v>0.1231</v>
      </c>
    </row>
    <row r="13" spans="1:14" ht="15" customHeight="1">
      <c r="A13" s="4">
        <v>210008</v>
      </c>
      <c r="B13" s="3" t="s">
        <v>1085</v>
      </c>
      <c r="C13" s="7">
        <v>3729</v>
      </c>
      <c r="D13" s="7">
        <v>467</v>
      </c>
      <c r="E13" s="8">
        <v>0.12520000000000001</v>
      </c>
      <c r="F13" s="7">
        <v>403.59235000000001</v>
      </c>
      <c r="G13" s="9">
        <v>1.1571081999999999</v>
      </c>
      <c r="H13" s="8">
        <v>0.1361</v>
      </c>
      <c r="I13" s="7">
        <v>3865</v>
      </c>
      <c r="J13" s="7">
        <v>485</v>
      </c>
      <c r="K13" s="8">
        <v>0.1255</v>
      </c>
      <c r="L13" s="7">
        <v>443.54662999999999</v>
      </c>
      <c r="M13" s="9">
        <v>1.0934588999999999</v>
      </c>
      <c r="N13" s="8">
        <v>0.12859999999999999</v>
      </c>
    </row>
    <row r="14" spans="1:14" ht="15" customHeight="1">
      <c r="A14" s="4">
        <v>210009</v>
      </c>
      <c r="B14" s="3" t="s">
        <v>1086</v>
      </c>
      <c r="C14" s="7">
        <v>10571</v>
      </c>
      <c r="D14" s="7">
        <v>1954</v>
      </c>
      <c r="E14" s="8">
        <v>0.18479999999999999</v>
      </c>
      <c r="F14" s="7">
        <v>1625.7435</v>
      </c>
      <c r="G14" s="9">
        <v>1.2019116000000001</v>
      </c>
      <c r="H14" s="8">
        <v>0.1414</v>
      </c>
      <c r="I14" s="7">
        <v>9957</v>
      </c>
      <c r="J14" s="7">
        <v>1831</v>
      </c>
      <c r="K14" s="8">
        <v>0.18390000000000001</v>
      </c>
      <c r="L14" s="7">
        <v>1601.8986</v>
      </c>
      <c r="M14" s="9">
        <v>1.1430187000000001</v>
      </c>
      <c r="N14" s="8">
        <v>0.13450000000000001</v>
      </c>
    </row>
    <row r="15" spans="1:14" ht="15" customHeight="1">
      <c r="A15" s="4">
        <v>210010</v>
      </c>
      <c r="B15" s="3" t="s">
        <v>1087</v>
      </c>
      <c r="C15" s="7">
        <v>1164</v>
      </c>
      <c r="D15" s="7">
        <v>186</v>
      </c>
      <c r="E15" s="8">
        <v>0.1598</v>
      </c>
      <c r="F15" s="7">
        <v>170.64474000000001</v>
      </c>
      <c r="G15" s="9">
        <v>1.0899837999999999</v>
      </c>
      <c r="H15" s="8">
        <v>0.12820000000000001</v>
      </c>
      <c r="I15" s="7">
        <v>788</v>
      </c>
      <c r="J15" s="7">
        <v>112</v>
      </c>
      <c r="K15" s="8">
        <v>0.1421</v>
      </c>
      <c r="L15" s="7">
        <v>126.87433</v>
      </c>
      <c r="M15" s="9">
        <v>0.88276330000000003</v>
      </c>
      <c r="N15" s="8">
        <v>0.1038</v>
      </c>
    </row>
    <row r="16" spans="1:14" ht="15" customHeight="1">
      <c r="A16" s="4">
        <v>210011</v>
      </c>
      <c r="B16" s="3" t="s">
        <v>1088</v>
      </c>
      <c r="C16" s="7">
        <v>6035</v>
      </c>
      <c r="D16" s="7">
        <v>987</v>
      </c>
      <c r="E16" s="8">
        <v>0.16350000000000001</v>
      </c>
      <c r="F16" s="7">
        <v>903.62001999999995</v>
      </c>
      <c r="G16" s="9">
        <v>1.0922733</v>
      </c>
      <c r="H16" s="8">
        <v>0.1285</v>
      </c>
      <c r="I16" s="7">
        <v>5206</v>
      </c>
      <c r="J16" s="7">
        <v>878</v>
      </c>
      <c r="K16" s="8">
        <v>0.16869999999999999</v>
      </c>
      <c r="L16" s="7">
        <v>829.83137999999997</v>
      </c>
      <c r="M16" s="9">
        <v>1.0580463</v>
      </c>
      <c r="N16" s="8">
        <v>0.1245</v>
      </c>
    </row>
    <row r="17" spans="1:14" ht="15" customHeight="1">
      <c r="A17" s="4">
        <v>210012</v>
      </c>
      <c r="B17" s="3" t="s">
        <v>1089</v>
      </c>
      <c r="C17" s="7">
        <v>5735</v>
      </c>
      <c r="D17" s="7">
        <v>1004</v>
      </c>
      <c r="E17" s="8">
        <v>0.17510000000000001</v>
      </c>
      <c r="F17" s="7">
        <v>898.65458000000001</v>
      </c>
      <c r="G17" s="9">
        <v>1.1172257000000001</v>
      </c>
      <c r="H17" s="8">
        <v>0.13139999999999999</v>
      </c>
      <c r="I17" s="7">
        <v>5089</v>
      </c>
      <c r="J17" s="7">
        <v>796</v>
      </c>
      <c r="K17" s="8">
        <v>0.15640000000000001</v>
      </c>
      <c r="L17" s="7">
        <v>787.26439000000005</v>
      </c>
      <c r="M17" s="9">
        <v>1.0110961999999999</v>
      </c>
      <c r="N17" s="8">
        <v>0.11890000000000001</v>
      </c>
    </row>
    <row r="18" spans="1:14" ht="15" customHeight="1">
      <c r="A18" s="4">
        <v>210013</v>
      </c>
      <c r="B18" s="3" t="s">
        <v>1090</v>
      </c>
      <c r="C18" s="7">
        <v>904</v>
      </c>
      <c r="D18" s="7">
        <v>212</v>
      </c>
      <c r="E18" s="8">
        <v>0.23449999999999999</v>
      </c>
      <c r="F18" s="7">
        <v>155.75247999999999</v>
      </c>
      <c r="G18" s="9">
        <v>1.3611340000000001</v>
      </c>
      <c r="H18" s="8">
        <v>0.16009999999999999</v>
      </c>
      <c r="I18" s="7">
        <v>714</v>
      </c>
      <c r="J18" s="7">
        <v>162</v>
      </c>
      <c r="K18" s="8">
        <v>0.22689999999999999</v>
      </c>
      <c r="L18" s="7">
        <v>127.16825</v>
      </c>
      <c r="M18" s="9">
        <v>1.2739028999999999</v>
      </c>
      <c r="N18" s="8">
        <v>0.14990000000000001</v>
      </c>
    </row>
    <row r="19" spans="1:14" ht="15" customHeight="1">
      <c r="A19" s="4">
        <v>210015</v>
      </c>
      <c r="B19" s="3" t="s">
        <v>1091</v>
      </c>
      <c r="C19" s="7">
        <v>7673</v>
      </c>
      <c r="D19" s="7">
        <v>1441</v>
      </c>
      <c r="E19" s="8">
        <v>0.18779999999999999</v>
      </c>
      <c r="F19" s="7">
        <v>1187.2699</v>
      </c>
      <c r="G19" s="9">
        <v>1.2137088</v>
      </c>
      <c r="H19" s="8">
        <v>0.14280000000000001</v>
      </c>
      <c r="I19" s="7">
        <v>7707</v>
      </c>
      <c r="J19" s="7">
        <v>1398</v>
      </c>
      <c r="K19" s="8">
        <v>0.18140000000000001</v>
      </c>
      <c r="L19" s="7">
        <v>1215.7182</v>
      </c>
      <c r="M19" s="9">
        <v>1.1499375999999999</v>
      </c>
      <c r="N19" s="8">
        <v>0.1353</v>
      </c>
    </row>
    <row r="20" spans="1:14" ht="15" customHeight="1">
      <c r="A20" s="4">
        <v>210016</v>
      </c>
      <c r="B20" s="3" t="s">
        <v>1092</v>
      </c>
      <c r="C20" s="7">
        <v>3325</v>
      </c>
      <c r="D20" s="7">
        <v>508</v>
      </c>
      <c r="E20" s="8">
        <v>0.15279999999999999</v>
      </c>
      <c r="F20" s="7">
        <v>505.49256000000003</v>
      </c>
      <c r="G20" s="9">
        <v>1.0049604000000001</v>
      </c>
      <c r="H20" s="8">
        <v>0.1182</v>
      </c>
      <c r="I20" s="7">
        <v>3159</v>
      </c>
      <c r="J20" s="7">
        <v>507</v>
      </c>
      <c r="K20" s="8">
        <v>0.1605</v>
      </c>
      <c r="L20" s="7">
        <v>499.91975000000002</v>
      </c>
      <c r="M20" s="9">
        <v>1.0141628</v>
      </c>
      <c r="N20" s="8">
        <v>0.1193</v>
      </c>
    </row>
    <row r="21" spans="1:14" ht="15" customHeight="1">
      <c r="A21" s="4">
        <v>210017</v>
      </c>
      <c r="B21" s="3" t="s">
        <v>1093</v>
      </c>
      <c r="C21" s="7">
        <v>923</v>
      </c>
      <c r="D21" s="7">
        <v>69</v>
      </c>
      <c r="E21" s="8">
        <v>7.4800000000000005E-2</v>
      </c>
      <c r="F21" s="7">
        <v>121.36904</v>
      </c>
      <c r="G21" s="9">
        <v>0.56851399999999996</v>
      </c>
      <c r="H21" s="8">
        <v>6.6900000000000001E-2</v>
      </c>
      <c r="I21" s="7">
        <v>917</v>
      </c>
      <c r="J21" s="7">
        <v>82</v>
      </c>
      <c r="K21" s="8">
        <v>8.9399999999999993E-2</v>
      </c>
      <c r="L21" s="7">
        <v>136.14088000000001</v>
      </c>
      <c r="M21" s="9">
        <v>0.6023172</v>
      </c>
      <c r="N21" s="8">
        <v>7.0900000000000005E-2</v>
      </c>
    </row>
    <row r="22" spans="1:14" ht="15" customHeight="1">
      <c r="A22" s="4">
        <v>210018</v>
      </c>
      <c r="B22" s="3" t="s">
        <v>1094</v>
      </c>
      <c r="C22" s="7">
        <v>3181</v>
      </c>
      <c r="D22" s="7">
        <v>461</v>
      </c>
      <c r="E22" s="8">
        <v>0.1449</v>
      </c>
      <c r="F22" s="7">
        <v>468.87274000000002</v>
      </c>
      <c r="G22" s="9">
        <v>0.98320920000000001</v>
      </c>
      <c r="H22" s="8">
        <v>0.1157</v>
      </c>
      <c r="I22" s="7">
        <v>3218</v>
      </c>
      <c r="J22" s="7">
        <v>434</v>
      </c>
      <c r="K22" s="8">
        <v>0.13489999999999999</v>
      </c>
      <c r="L22" s="7">
        <v>469.25878999999998</v>
      </c>
      <c r="M22" s="9">
        <v>0.92486279999999998</v>
      </c>
      <c r="N22" s="8">
        <v>0.10879999999999999</v>
      </c>
    </row>
    <row r="23" spans="1:14" ht="15" customHeight="1">
      <c r="A23" s="4">
        <v>210019</v>
      </c>
      <c r="B23" s="3" t="s">
        <v>1095</v>
      </c>
      <c r="C23" s="7">
        <v>8042</v>
      </c>
      <c r="D23" s="7">
        <v>1114</v>
      </c>
      <c r="E23" s="8">
        <v>0.13850000000000001</v>
      </c>
      <c r="F23" s="7">
        <v>1134.0101</v>
      </c>
      <c r="G23" s="9">
        <v>0.98235450000000002</v>
      </c>
      <c r="H23" s="8">
        <v>0.11559999999999999</v>
      </c>
      <c r="I23" s="7">
        <v>7609</v>
      </c>
      <c r="J23" s="7">
        <v>1081</v>
      </c>
      <c r="K23" s="8">
        <v>0.1421</v>
      </c>
      <c r="L23" s="7">
        <v>1134.1617000000001</v>
      </c>
      <c r="M23" s="9">
        <v>0.9531269</v>
      </c>
      <c r="N23" s="8">
        <v>0.11210000000000001</v>
      </c>
    </row>
    <row r="24" spans="1:14" ht="15" customHeight="1">
      <c r="A24" s="4">
        <v>210022</v>
      </c>
      <c r="B24" s="3" t="s">
        <v>1096</v>
      </c>
      <c r="C24" s="7">
        <v>6784</v>
      </c>
      <c r="D24" s="7">
        <v>849</v>
      </c>
      <c r="E24" s="8">
        <v>0.12509999999999999</v>
      </c>
      <c r="F24" s="7">
        <v>864.08970999999997</v>
      </c>
      <c r="G24" s="9">
        <v>0.98253690000000005</v>
      </c>
      <c r="H24" s="8">
        <v>0.11559999999999999</v>
      </c>
      <c r="I24" s="7">
        <v>7007</v>
      </c>
      <c r="J24" s="7">
        <v>873</v>
      </c>
      <c r="K24" s="8">
        <v>0.1246</v>
      </c>
      <c r="L24" s="7">
        <v>923.99717999999996</v>
      </c>
      <c r="M24" s="9">
        <v>0.94480810000000004</v>
      </c>
      <c r="N24" s="8">
        <v>0.1111</v>
      </c>
    </row>
    <row r="25" spans="1:14" ht="15" customHeight="1">
      <c r="A25" s="4">
        <v>210023</v>
      </c>
      <c r="B25" s="3" t="s">
        <v>1097</v>
      </c>
      <c r="C25" s="7">
        <v>9635</v>
      </c>
      <c r="D25" s="7">
        <v>1225</v>
      </c>
      <c r="E25" s="8">
        <v>0.12709999999999999</v>
      </c>
      <c r="F25" s="7">
        <v>1209.1483000000001</v>
      </c>
      <c r="G25" s="9">
        <v>1.0131098000000001</v>
      </c>
      <c r="H25" s="8">
        <v>0.1192</v>
      </c>
      <c r="I25" s="7">
        <v>9061</v>
      </c>
      <c r="J25" s="7">
        <v>1240</v>
      </c>
      <c r="K25" s="8">
        <v>0.13689999999999999</v>
      </c>
      <c r="L25" s="7">
        <v>1242.5798</v>
      </c>
      <c r="M25" s="9">
        <v>0.99792380000000003</v>
      </c>
      <c r="N25" s="8">
        <v>0.1174</v>
      </c>
    </row>
    <row r="26" spans="1:14" ht="15" customHeight="1">
      <c r="A26" s="4">
        <v>210024</v>
      </c>
      <c r="B26" s="3" t="s">
        <v>1098</v>
      </c>
      <c r="C26" s="7">
        <v>4691</v>
      </c>
      <c r="D26" s="7">
        <v>680</v>
      </c>
      <c r="E26" s="8">
        <v>0.14499999999999999</v>
      </c>
      <c r="F26" s="7">
        <v>617.62914999999998</v>
      </c>
      <c r="G26" s="9">
        <v>1.1009842999999999</v>
      </c>
      <c r="H26" s="8">
        <v>0.1295</v>
      </c>
      <c r="I26" s="7">
        <v>4710</v>
      </c>
      <c r="J26" s="7">
        <v>680</v>
      </c>
      <c r="K26" s="8">
        <v>0.1444</v>
      </c>
      <c r="L26" s="7">
        <v>636.61526000000003</v>
      </c>
      <c r="M26" s="9">
        <v>1.0681491000000001</v>
      </c>
      <c r="N26" s="8">
        <v>0.12559999999999999</v>
      </c>
    </row>
    <row r="27" spans="1:14" ht="15" customHeight="1">
      <c r="A27" s="4">
        <v>210027</v>
      </c>
      <c r="B27" s="3" t="s">
        <v>1099</v>
      </c>
      <c r="C27" s="7">
        <v>5293</v>
      </c>
      <c r="D27" s="7">
        <v>787</v>
      </c>
      <c r="E27" s="8">
        <v>0.1487</v>
      </c>
      <c r="F27" s="7">
        <v>789.91231000000005</v>
      </c>
      <c r="G27" s="9">
        <v>0.99631309999999995</v>
      </c>
      <c r="H27" s="8">
        <v>0.1172</v>
      </c>
      <c r="I27" s="7">
        <v>5058</v>
      </c>
      <c r="J27" s="7">
        <v>730</v>
      </c>
      <c r="K27" s="8">
        <v>0.14430000000000001</v>
      </c>
      <c r="L27" s="7">
        <v>787.26255000000003</v>
      </c>
      <c r="M27" s="9">
        <v>0.92726370000000002</v>
      </c>
      <c r="N27" s="8">
        <v>0.1091</v>
      </c>
    </row>
    <row r="28" spans="1:14" ht="15" customHeight="1">
      <c r="A28" s="4">
        <v>210028</v>
      </c>
      <c r="B28" s="3" t="s">
        <v>1100</v>
      </c>
      <c r="C28" s="7">
        <v>3169</v>
      </c>
      <c r="D28" s="7">
        <v>456</v>
      </c>
      <c r="E28" s="8">
        <v>0.1439</v>
      </c>
      <c r="F28" s="7">
        <v>438.43970000000002</v>
      </c>
      <c r="G28" s="9">
        <v>1.0400518000000001</v>
      </c>
      <c r="H28" s="8">
        <v>0.12230000000000001</v>
      </c>
      <c r="I28" s="7">
        <v>2616</v>
      </c>
      <c r="J28" s="7">
        <v>375</v>
      </c>
      <c r="K28" s="8">
        <v>0.14330000000000001</v>
      </c>
      <c r="L28" s="7">
        <v>376.77573999999998</v>
      </c>
      <c r="M28" s="9">
        <v>0.99528700000000003</v>
      </c>
      <c r="N28" s="8">
        <v>0.1171</v>
      </c>
    </row>
    <row r="29" spans="1:14" ht="15" customHeight="1">
      <c r="A29" s="4">
        <v>210029</v>
      </c>
      <c r="B29" s="3" t="s">
        <v>1101</v>
      </c>
      <c r="C29" s="7">
        <v>6572</v>
      </c>
      <c r="D29" s="7">
        <v>1298</v>
      </c>
      <c r="E29" s="8">
        <v>0.19750000000000001</v>
      </c>
      <c r="F29" s="7">
        <v>971.09761000000003</v>
      </c>
      <c r="G29" s="9">
        <v>1.3366319</v>
      </c>
      <c r="H29" s="8">
        <v>0.15720000000000001</v>
      </c>
      <c r="I29" s="7">
        <v>6040</v>
      </c>
      <c r="J29" s="7">
        <v>1116</v>
      </c>
      <c r="K29" s="8">
        <v>0.18479999999999999</v>
      </c>
      <c r="L29" s="7">
        <v>938.67165</v>
      </c>
      <c r="M29" s="9">
        <v>1.1889141000000001</v>
      </c>
      <c r="N29" s="8">
        <v>0.1399</v>
      </c>
    </row>
    <row r="30" spans="1:14" ht="15" customHeight="1">
      <c r="A30" s="4">
        <v>210030</v>
      </c>
      <c r="B30" s="3" t="s">
        <v>1102</v>
      </c>
      <c r="C30" s="7">
        <v>1033</v>
      </c>
      <c r="D30" s="7">
        <v>167</v>
      </c>
      <c r="E30" s="8">
        <v>0.16170000000000001</v>
      </c>
      <c r="F30" s="7">
        <v>138.15971999999999</v>
      </c>
      <c r="G30" s="9">
        <v>1.2087459</v>
      </c>
      <c r="H30" s="8">
        <v>0.14219999999999999</v>
      </c>
      <c r="I30" s="7">
        <v>598</v>
      </c>
      <c r="J30" s="7">
        <v>60</v>
      </c>
      <c r="K30" s="8">
        <v>0.1003</v>
      </c>
      <c r="L30" s="7">
        <v>92.556561000000002</v>
      </c>
      <c r="M30" s="9">
        <v>0.6482523</v>
      </c>
      <c r="N30" s="8">
        <v>7.6300000000000007E-2</v>
      </c>
    </row>
    <row r="31" spans="1:14" ht="15" customHeight="1">
      <c r="A31" s="4">
        <v>210032</v>
      </c>
      <c r="B31" s="3" t="s">
        <v>1103</v>
      </c>
      <c r="C31" s="7">
        <v>2644</v>
      </c>
      <c r="D31" s="7">
        <v>363</v>
      </c>
      <c r="E31" s="8">
        <v>0.13730000000000001</v>
      </c>
      <c r="F31" s="7">
        <v>385.32467000000003</v>
      </c>
      <c r="G31" s="9">
        <v>0.94206270000000003</v>
      </c>
      <c r="H31" s="8">
        <v>0.1108</v>
      </c>
      <c r="I31" s="7">
        <v>2031</v>
      </c>
      <c r="J31" s="7">
        <v>287</v>
      </c>
      <c r="K31" s="8">
        <v>0.14130000000000001</v>
      </c>
      <c r="L31" s="7">
        <v>318.75274999999999</v>
      </c>
      <c r="M31" s="9">
        <v>0.90038439999999997</v>
      </c>
      <c r="N31" s="8">
        <v>0.10589999999999999</v>
      </c>
    </row>
    <row r="32" spans="1:14" ht="15" customHeight="1">
      <c r="A32" s="4">
        <v>210033</v>
      </c>
      <c r="B32" s="3" t="s">
        <v>1104</v>
      </c>
      <c r="C32" s="7">
        <v>4778</v>
      </c>
      <c r="D32" s="7">
        <v>705</v>
      </c>
      <c r="E32" s="8">
        <v>0.14760000000000001</v>
      </c>
      <c r="F32" s="7">
        <v>692.09319000000005</v>
      </c>
      <c r="G32" s="9">
        <v>1.0186489999999999</v>
      </c>
      <c r="H32" s="8">
        <v>0.1198</v>
      </c>
      <c r="I32" s="7">
        <v>4900</v>
      </c>
      <c r="J32" s="7">
        <v>698</v>
      </c>
      <c r="K32" s="8">
        <v>0.1424</v>
      </c>
      <c r="L32" s="7">
        <v>721.08394999999996</v>
      </c>
      <c r="M32" s="9">
        <v>0.96798720000000005</v>
      </c>
      <c r="N32" s="8">
        <v>0.1139</v>
      </c>
    </row>
    <row r="33" spans="1:14" ht="15" customHeight="1">
      <c r="A33" s="4">
        <v>210034</v>
      </c>
      <c r="B33" s="3" t="s">
        <v>1105</v>
      </c>
      <c r="C33" s="7">
        <v>2163</v>
      </c>
      <c r="D33" s="7">
        <v>364</v>
      </c>
      <c r="E33" s="8">
        <v>0.16830000000000001</v>
      </c>
      <c r="F33" s="7">
        <v>336.42246</v>
      </c>
      <c r="G33" s="9">
        <v>1.0819729</v>
      </c>
      <c r="H33" s="8">
        <v>0.1273</v>
      </c>
      <c r="I33" s="7">
        <v>2163</v>
      </c>
      <c r="J33" s="7">
        <v>439</v>
      </c>
      <c r="K33" s="8">
        <v>0.20300000000000001</v>
      </c>
      <c r="L33" s="7">
        <v>345.94652000000002</v>
      </c>
      <c r="M33" s="9">
        <v>1.2689823</v>
      </c>
      <c r="N33" s="8">
        <v>0.14929999999999999</v>
      </c>
    </row>
    <row r="34" spans="1:14" ht="15" customHeight="1">
      <c r="A34" s="4">
        <v>210035</v>
      </c>
      <c r="B34" s="3" t="s">
        <v>1106</v>
      </c>
      <c r="C34" s="7">
        <v>2801</v>
      </c>
      <c r="D34" s="7">
        <v>398</v>
      </c>
      <c r="E34" s="8">
        <v>0.1421</v>
      </c>
      <c r="F34" s="7">
        <v>438.11054999999999</v>
      </c>
      <c r="G34" s="9">
        <v>0.90844650000000005</v>
      </c>
      <c r="H34" s="8">
        <v>0.1069</v>
      </c>
      <c r="I34" s="7">
        <v>2865</v>
      </c>
      <c r="J34" s="7">
        <v>419</v>
      </c>
      <c r="K34" s="8">
        <v>0.1462</v>
      </c>
      <c r="L34" s="7">
        <v>468.30360999999999</v>
      </c>
      <c r="M34" s="9">
        <v>0.89471869999999998</v>
      </c>
      <c r="N34" s="8">
        <v>0.1052</v>
      </c>
    </row>
    <row r="35" spans="1:14" ht="15" customHeight="1">
      <c r="A35" s="4">
        <v>210037</v>
      </c>
      <c r="B35" s="3" t="s">
        <v>1107</v>
      </c>
      <c r="C35" s="7">
        <v>3503</v>
      </c>
      <c r="D35" s="7">
        <v>462</v>
      </c>
      <c r="E35" s="8">
        <v>0.13189999999999999</v>
      </c>
      <c r="F35" s="7">
        <v>468.68313999999998</v>
      </c>
      <c r="G35" s="9">
        <v>0.98574059999999997</v>
      </c>
      <c r="H35" s="8">
        <v>0.11600000000000001</v>
      </c>
      <c r="I35" s="7">
        <v>2829</v>
      </c>
      <c r="J35" s="7">
        <v>324</v>
      </c>
      <c r="K35" s="8">
        <v>0.1145</v>
      </c>
      <c r="L35" s="7">
        <v>413.15888999999999</v>
      </c>
      <c r="M35" s="9">
        <v>0.78420190000000001</v>
      </c>
      <c r="N35" s="8">
        <v>9.2200000000000004E-2</v>
      </c>
    </row>
    <row r="36" spans="1:14" ht="15" customHeight="1">
      <c r="A36" s="4">
        <v>210038</v>
      </c>
      <c r="B36" s="3" t="s">
        <v>1108</v>
      </c>
      <c r="C36" s="7">
        <v>1434</v>
      </c>
      <c r="D36" s="7">
        <v>310</v>
      </c>
      <c r="E36" s="8">
        <v>0.2162</v>
      </c>
      <c r="F36" s="7">
        <v>236.91372000000001</v>
      </c>
      <c r="G36" s="9">
        <v>1.3084932</v>
      </c>
      <c r="H36" s="8">
        <v>0.15390000000000001</v>
      </c>
      <c r="I36" s="7">
        <v>1181</v>
      </c>
      <c r="J36" s="7">
        <v>238</v>
      </c>
      <c r="K36" s="8">
        <v>0.20150000000000001</v>
      </c>
      <c r="L36" s="7">
        <v>200.08777000000001</v>
      </c>
      <c r="M36" s="9">
        <v>1.189478</v>
      </c>
      <c r="N36" s="8">
        <v>0.1399</v>
      </c>
    </row>
    <row r="37" spans="1:14" ht="15" customHeight="1">
      <c r="A37" s="4">
        <v>210039</v>
      </c>
      <c r="B37" s="3" t="s">
        <v>1109</v>
      </c>
      <c r="C37" s="7">
        <v>2161</v>
      </c>
      <c r="D37" s="7">
        <v>281</v>
      </c>
      <c r="E37" s="8">
        <v>0.13</v>
      </c>
      <c r="F37" s="7">
        <v>337.49191000000002</v>
      </c>
      <c r="G37" s="9">
        <v>0.83261260000000004</v>
      </c>
      <c r="H37" s="8">
        <v>9.7900000000000001E-2</v>
      </c>
      <c r="I37" s="7">
        <v>2388</v>
      </c>
      <c r="J37" s="7">
        <v>336</v>
      </c>
      <c r="K37" s="8">
        <v>0.14069999999999999</v>
      </c>
      <c r="L37" s="7">
        <v>385.03836999999999</v>
      </c>
      <c r="M37" s="9">
        <v>0.87264030000000004</v>
      </c>
      <c r="N37" s="8">
        <v>0.1026</v>
      </c>
    </row>
    <row r="38" spans="1:14" ht="15" customHeight="1">
      <c r="A38" s="4">
        <v>210040</v>
      </c>
      <c r="B38" s="3" t="s">
        <v>1110</v>
      </c>
      <c r="C38" s="7">
        <v>5148</v>
      </c>
      <c r="D38" s="7">
        <v>862</v>
      </c>
      <c r="E38" s="8">
        <v>0.16739999999999999</v>
      </c>
      <c r="F38" s="7">
        <v>782.46509000000003</v>
      </c>
      <c r="G38" s="9">
        <v>1.1016466</v>
      </c>
      <c r="H38" s="8">
        <v>0.12959999999999999</v>
      </c>
      <c r="I38" s="7">
        <v>4595</v>
      </c>
      <c r="J38" s="7">
        <v>679</v>
      </c>
      <c r="K38" s="8">
        <v>0.14779999999999999</v>
      </c>
      <c r="L38" s="7">
        <v>736.25531000000001</v>
      </c>
      <c r="M38" s="9">
        <v>0.92223440000000001</v>
      </c>
      <c r="N38" s="8">
        <v>0.1085</v>
      </c>
    </row>
    <row r="39" spans="1:14" ht="15" customHeight="1">
      <c r="A39" s="4">
        <v>210043</v>
      </c>
      <c r="B39" s="3" t="s">
        <v>1111</v>
      </c>
      <c r="C39" s="7">
        <v>7598</v>
      </c>
      <c r="D39" s="7">
        <v>1357</v>
      </c>
      <c r="E39" s="8">
        <v>0.17860000000000001</v>
      </c>
      <c r="F39" s="7">
        <v>1137.2088000000001</v>
      </c>
      <c r="G39" s="9">
        <v>1.1932725</v>
      </c>
      <c r="H39" s="8">
        <v>0.1404</v>
      </c>
      <c r="I39" s="7">
        <v>6762</v>
      </c>
      <c r="J39" s="7">
        <v>1142</v>
      </c>
      <c r="K39" s="8">
        <v>0.16889999999999999</v>
      </c>
      <c r="L39" s="7">
        <v>1099.9609</v>
      </c>
      <c r="M39" s="9">
        <v>1.0382187</v>
      </c>
      <c r="N39" s="8">
        <v>0.1221</v>
      </c>
    </row>
    <row r="40" spans="1:14" ht="15" customHeight="1">
      <c r="A40" s="4">
        <v>210044</v>
      </c>
      <c r="B40" s="3" t="s">
        <v>1112</v>
      </c>
      <c r="C40" s="7">
        <v>5765</v>
      </c>
      <c r="D40" s="7">
        <v>737</v>
      </c>
      <c r="E40" s="8">
        <v>0.1278</v>
      </c>
      <c r="F40" s="7">
        <v>772.85631000000001</v>
      </c>
      <c r="G40" s="9">
        <v>0.95360549999999999</v>
      </c>
      <c r="H40" s="8">
        <v>0.11219999999999999</v>
      </c>
      <c r="I40" s="7">
        <v>5959</v>
      </c>
      <c r="J40" s="7">
        <v>751</v>
      </c>
      <c r="K40" s="8">
        <v>0.126</v>
      </c>
      <c r="L40" s="7">
        <v>852.39702999999997</v>
      </c>
      <c r="M40" s="9">
        <v>0.88104479999999996</v>
      </c>
      <c r="N40" s="8">
        <v>0.1036</v>
      </c>
    </row>
    <row r="41" spans="1:14" ht="15" customHeight="1">
      <c r="A41" s="4">
        <v>210045</v>
      </c>
      <c r="B41" s="3" t="s">
        <v>1113</v>
      </c>
      <c r="C41" s="7">
        <v>187</v>
      </c>
      <c r="D41" s="7">
        <v>31</v>
      </c>
      <c r="E41" s="8">
        <v>0.1658</v>
      </c>
      <c r="F41" s="7">
        <v>24.403514000000001</v>
      </c>
      <c r="G41" s="9">
        <v>1.2703089000000001</v>
      </c>
      <c r="H41" s="8">
        <v>0.14940000000000001</v>
      </c>
      <c r="I41" s="7">
        <v>140</v>
      </c>
      <c r="J41" s="7">
        <v>20</v>
      </c>
      <c r="K41" s="8">
        <v>0.1429</v>
      </c>
      <c r="L41" s="7">
        <v>18.113197</v>
      </c>
      <c r="M41" s="9">
        <v>1.1041673000000001</v>
      </c>
      <c r="N41" s="8">
        <v>0.12989999999999999</v>
      </c>
    </row>
    <row r="42" spans="1:14" ht="15" customHeight="1">
      <c r="A42" s="4">
        <v>210048</v>
      </c>
      <c r="B42" s="3" t="s">
        <v>1114</v>
      </c>
      <c r="C42" s="7">
        <v>5863</v>
      </c>
      <c r="D42" s="7">
        <v>943</v>
      </c>
      <c r="E42" s="8">
        <v>0.1608</v>
      </c>
      <c r="F42" s="7">
        <v>868.24617999999998</v>
      </c>
      <c r="G42" s="9">
        <v>1.0860974999999999</v>
      </c>
      <c r="H42" s="8">
        <v>0.1278</v>
      </c>
      <c r="I42" s="7">
        <v>5660</v>
      </c>
      <c r="J42" s="7">
        <v>897</v>
      </c>
      <c r="K42" s="8">
        <v>0.1585</v>
      </c>
      <c r="L42" s="7">
        <v>872.84616000000005</v>
      </c>
      <c r="M42" s="9">
        <v>1.0276725</v>
      </c>
      <c r="N42" s="8">
        <v>0.12089999999999999</v>
      </c>
    </row>
    <row r="43" spans="1:14" ht="15" customHeight="1">
      <c r="A43" s="4">
        <v>210049</v>
      </c>
      <c r="B43" s="3" t="s">
        <v>1115</v>
      </c>
      <c r="C43" s="7">
        <v>5524</v>
      </c>
      <c r="D43" s="7">
        <v>814</v>
      </c>
      <c r="E43" s="8">
        <v>0.1474</v>
      </c>
      <c r="F43" s="7">
        <v>781.45718999999997</v>
      </c>
      <c r="G43" s="9">
        <v>1.0416437999999999</v>
      </c>
      <c r="H43" s="8">
        <v>0.1225</v>
      </c>
      <c r="I43" s="7">
        <v>4724</v>
      </c>
      <c r="J43" s="7">
        <v>719</v>
      </c>
      <c r="K43" s="8">
        <v>0.1522</v>
      </c>
      <c r="L43" s="7">
        <v>727.36913000000004</v>
      </c>
      <c r="M43" s="9">
        <v>0.98849399999999998</v>
      </c>
      <c r="N43" s="8">
        <v>0.1163</v>
      </c>
    </row>
    <row r="44" spans="1:14" ht="15" customHeight="1">
      <c r="A44" s="4">
        <v>210051</v>
      </c>
      <c r="B44" s="3" t="s">
        <v>1116</v>
      </c>
      <c r="C44" s="7">
        <v>4457</v>
      </c>
      <c r="D44" s="7">
        <v>771</v>
      </c>
      <c r="E44" s="8">
        <v>0.17299999999999999</v>
      </c>
      <c r="F44" s="7">
        <v>705.49037999999996</v>
      </c>
      <c r="G44" s="9">
        <v>1.0928568999999999</v>
      </c>
      <c r="H44" s="8">
        <v>0.12859999999999999</v>
      </c>
      <c r="I44" s="7">
        <v>4337</v>
      </c>
      <c r="J44" s="7">
        <v>600</v>
      </c>
      <c r="K44" s="8">
        <v>0.13830000000000001</v>
      </c>
      <c r="L44" s="7">
        <v>688.73730999999998</v>
      </c>
      <c r="M44" s="9">
        <v>0.87115940000000003</v>
      </c>
      <c r="N44" s="8">
        <v>0.10249999999999999</v>
      </c>
    </row>
    <row r="45" spans="1:14" ht="15" customHeight="1">
      <c r="A45" s="4">
        <v>210055</v>
      </c>
      <c r="B45" s="3" t="s">
        <v>1117</v>
      </c>
      <c r="C45" s="7">
        <v>1249</v>
      </c>
      <c r="D45" s="7">
        <v>236</v>
      </c>
      <c r="E45" s="8">
        <v>0.189</v>
      </c>
      <c r="F45" s="7">
        <v>205.27967000000001</v>
      </c>
      <c r="G45" s="9">
        <v>1.1496511</v>
      </c>
      <c r="H45" s="8">
        <v>0.13519999999999999</v>
      </c>
      <c r="I45" s="7">
        <v>1261</v>
      </c>
      <c r="J45" s="7">
        <v>239</v>
      </c>
      <c r="K45" s="8">
        <v>0.1895</v>
      </c>
      <c r="L45" s="7">
        <v>200.29773</v>
      </c>
      <c r="M45" s="9">
        <v>1.1932237000000001</v>
      </c>
      <c r="N45" s="8">
        <v>0.1404</v>
      </c>
    </row>
    <row r="46" spans="1:14" ht="15" customHeight="1">
      <c r="A46" s="4">
        <v>210056</v>
      </c>
      <c r="B46" s="3" t="s">
        <v>1118</v>
      </c>
      <c r="C46" s="7">
        <v>4001</v>
      </c>
      <c r="D46" s="7">
        <v>679</v>
      </c>
      <c r="E46" s="8">
        <v>0.16969999999999999</v>
      </c>
      <c r="F46" s="7">
        <v>638.83470999999997</v>
      </c>
      <c r="G46" s="9">
        <v>1.0628727</v>
      </c>
      <c r="H46" s="8">
        <v>0.125</v>
      </c>
      <c r="I46" s="7">
        <v>3253</v>
      </c>
      <c r="J46" s="7">
        <v>670</v>
      </c>
      <c r="K46" s="8">
        <v>0.20599999999999999</v>
      </c>
      <c r="L46" s="7">
        <v>551.64459999999997</v>
      </c>
      <c r="M46" s="9">
        <v>1.2145501000000001</v>
      </c>
      <c r="N46" s="8">
        <v>0.1429</v>
      </c>
    </row>
    <row r="47" spans="1:14" ht="15" customHeight="1">
      <c r="A47" s="4">
        <v>210057</v>
      </c>
      <c r="B47" s="3" t="s">
        <v>1119</v>
      </c>
      <c r="C47" s="7">
        <v>5169</v>
      </c>
      <c r="D47" s="7">
        <v>685</v>
      </c>
      <c r="E47" s="8">
        <v>0.13250000000000001</v>
      </c>
      <c r="F47" s="7">
        <v>724.81542999999999</v>
      </c>
      <c r="G47" s="9">
        <v>0.94506820000000002</v>
      </c>
      <c r="H47" s="8">
        <v>0.11119999999999999</v>
      </c>
      <c r="I47" s="7">
        <v>4913</v>
      </c>
      <c r="J47" s="7">
        <v>652</v>
      </c>
      <c r="K47" s="8">
        <v>0.13270000000000001</v>
      </c>
      <c r="L47" s="7">
        <v>710.58781999999997</v>
      </c>
      <c r="M47" s="9">
        <v>0.91755019999999998</v>
      </c>
      <c r="N47" s="8">
        <v>0.1079</v>
      </c>
    </row>
    <row r="48" spans="1:14" ht="15" customHeight="1">
      <c r="A48" s="4">
        <v>210058</v>
      </c>
      <c r="B48" s="3" t="s">
        <v>1120</v>
      </c>
      <c r="C48" s="7">
        <v>320</v>
      </c>
      <c r="D48" s="7">
        <v>28</v>
      </c>
      <c r="E48" s="8">
        <v>8.7499999999999994E-2</v>
      </c>
      <c r="F48" s="7">
        <v>31.357574</v>
      </c>
      <c r="G48" s="9">
        <v>0.8929262</v>
      </c>
      <c r="H48" s="8">
        <v>0.105</v>
      </c>
      <c r="I48" s="7">
        <v>275</v>
      </c>
      <c r="J48" s="7">
        <v>20</v>
      </c>
      <c r="K48" s="8">
        <v>7.2700000000000001E-2</v>
      </c>
      <c r="L48" s="7">
        <v>26.426024999999999</v>
      </c>
      <c r="M48" s="9">
        <v>0.75682970000000005</v>
      </c>
      <c r="N48" s="8">
        <v>8.8999999999999996E-2</v>
      </c>
    </row>
    <row r="49" spans="1:14" ht="15" customHeight="1">
      <c r="A49" s="4">
        <v>210060</v>
      </c>
      <c r="B49" s="3" t="s">
        <v>1121</v>
      </c>
      <c r="C49" s="7">
        <v>1259</v>
      </c>
      <c r="D49" s="7">
        <v>182</v>
      </c>
      <c r="E49" s="8">
        <v>0.14460000000000001</v>
      </c>
      <c r="F49" s="7">
        <v>192.16183000000001</v>
      </c>
      <c r="G49" s="9">
        <v>0.94711840000000003</v>
      </c>
      <c r="H49" s="8">
        <v>0.1114</v>
      </c>
      <c r="I49" s="7">
        <v>1134</v>
      </c>
      <c r="J49" s="7">
        <v>140</v>
      </c>
      <c r="K49" s="8">
        <v>0.1235</v>
      </c>
      <c r="L49" s="7">
        <v>178.45205000000001</v>
      </c>
      <c r="M49" s="9">
        <v>0.78452449999999996</v>
      </c>
      <c r="N49" s="8">
        <v>9.2299999999999993E-2</v>
      </c>
    </row>
    <row r="50" spans="1:14" ht="15" customHeight="1">
      <c r="A50" s="4">
        <v>210061</v>
      </c>
      <c r="B50" s="3" t="s">
        <v>1122</v>
      </c>
      <c r="C50" s="7">
        <v>2000</v>
      </c>
      <c r="D50" s="7">
        <v>229</v>
      </c>
      <c r="E50" s="8">
        <v>0.1145</v>
      </c>
      <c r="F50" s="7">
        <v>286.47237000000001</v>
      </c>
      <c r="G50" s="9">
        <v>0.79937899999999995</v>
      </c>
      <c r="H50" s="8">
        <v>9.4E-2</v>
      </c>
      <c r="I50" s="7">
        <v>1803</v>
      </c>
      <c r="J50" s="7">
        <v>237</v>
      </c>
      <c r="K50" s="8">
        <v>0.13139999999999999</v>
      </c>
      <c r="L50" s="7">
        <v>268.10908999999998</v>
      </c>
      <c r="M50" s="9">
        <v>0.88396850000000005</v>
      </c>
      <c r="N50" s="8">
        <v>0.104</v>
      </c>
    </row>
    <row r="51" spans="1:14" ht="15" customHeight="1">
      <c r="A51" s="4">
        <v>210062</v>
      </c>
      <c r="B51" s="3" t="s">
        <v>1123</v>
      </c>
      <c r="C51" s="7">
        <v>4148</v>
      </c>
      <c r="D51" s="7">
        <v>691</v>
      </c>
      <c r="E51" s="8">
        <v>0.1666</v>
      </c>
      <c r="F51" s="7">
        <v>643.69723999999997</v>
      </c>
      <c r="G51" s="9">
        <v>1.0734859999999999</v>
      </c>
      <c r="H51" s="8">
        <v>0.1263</v>
      </c>
      <c r="I51" s="7">
        <v>3685</v>
      </c>
      <c r="J51" s="7">
        <v>539</v>
      </c>
      <c r="K51" s="8">
        <v>0.14630000000000001</v>
      </c>
      <c r="L51" s="7">
        <v>590.68281000000002</v>
      </c>
      <c r="M51" s="9">
        <v>0.91250330000000002</v>
      </c>
      <c r="N51" s="8">
        <v>0.10730000000000001</v>
      </c>
    </row>
    <row r="52" spans="1:14" ht="15" customHeight="1">
      <c r="A52" s="4">
        <v>210063</v>
      </c>
      <c r="B52" s="3" t="s">
        <v>1124</v>
      </c>
      <c r="C52" s="7">
        <v>6532</v>
      </c>
      <c r="D52" s="7">
        <v>806</v>
      </c>
      <c r="E52" s="8">
        <v>0.1234</v>
      </c>
      <c r="F52" s="7">
        <v>831.81647999999996</v>
      </c>
      <c r="G52" s="9">
        <v>0.96896369999999998</v>
      </c>
      <c r="H52" s="8">
        <v>0.114</v>
      </c>
      <c r="I52" s="7">
        <v>5998</v>
      </c>
      <c r="J52" s="7">
        <v>810</v>
      </c>
      <c r="K52" s="8">
        <v>0.13500000000000001</v>
      </c>
      <c r="L52" s="7">
        <v>825.90826000000004</v>
      </c>
      <c r="M52" s="9">
        <v>0.98073849999999996</v>
      </c>
      <c r="N52" s="8">
        <v>0.1154</v>
      </c>
    </row>
    <row r="53" spans="1:14" ht="15" customHeight="1">
      <c r="A53" s="4">
        <v>210064</v>
      </c>
      <c r="B53" s="3" t="s">
        <v>1125</v>
      </c>
      <c r="C53" s="7">
        <v>1053</v>
      </c>
      <c r="D53" s="7">
        <v>131</v>
      </c>
      <c r="E53" s="8">
        <v>0.1244</v>
      </c>
      <c r="F53" s="7">
        <v>148.61297999999999</v>
      </c>
      <c r="G53" s="9">
        <v>0.88148420000000005</v>
      </c>
      <c r="H53" s="8">
        <v>0.1037</v>
      </c>
      <c r="I53" s="7">
        <v>911</v>
      </c>
      <c r="J53" s="7">
        <v>117</v>
      </c>
      <c r="K53" s="8">
        <v>0.12839999999999999</v>
      </c>
      <c r="L53" s="7">
        <v>127.11612</v>
      </c>
      <c r="M53" s="9">
        <v>0.92041830000000002</v>
      </c>
      <c r="N53" s="8">
        <v>0.10829999999999999</v>
      </c>
    </row>
    <row r="54" spans="1:14" ht="15" customHeight="1">
      <c r="A54" s="4">
        <v>210065</v>
      </c>
      <c r="B54" s="3" t="s">
        <v>1126</v>
      </c>
      <c r="C54" s="7">
        <v>1546</v>
      </c>
      <c r="D54" s="7">
        <v>250</v>
      </c>
      <c r="E54" s="8">
        <v>0.16170000000000001</v>
      </c>
      <c r="F54" s="7">
        <v>235.70038</v>
      </c>
      <c r="G54" s="9">
        <v>1.0606686000000001</v>
      </c>
      <c r="H54" s="8">
        <v>0.12479999999999999</v>
      </c>
      <c r="I54" s="7">
        <v>1643</v>
      </c>
      <c r="J54" s="7">
        <v>274</v>
      </c>
      <c r="K54" s="8">
        <v>0.1668</v>
      </c>
      <c r="L54" s="7">
        <v>253.22214</v>
      </c>
      <c r="M54" s="9">
        <v>1.0820539</v>
      </c>
      <c r="N54" s="8">
        <v>0.1273</v>
      </c>
    </row>
    <row r="55" spans="1:14" ht="15" customHeight="1">
      <c r="A55" s="10" t="s">
        <v>1150</v>
      </c>
      <c r="B55" s="11" t="s">
        <v>1127</v>
      </c>
      <c r="C55" s="12">
        <v>200783</v>
      </c>
      <c r="D55" s="12">
        <v>31358</v>
      </c>
      <c r="E55" s="13">
        <v>0.15620000000000001</v>
      </c>
      <c r="F55" s="12">
        <v>29209.862000000001</v>
      </c>
      <c r="G55" s="14">
        <v>1.0735414999999999</v>
      </c>
      <c r="H55" s="13">
        <v>0.1263</v>
      </c>
      <c r="I55" s="12">
        <v>189560</v>
      </c>
      <c r="J55" s="12">
        <v>29241</v>
      </c>
      <c r="K55" s="13">
        <v>0.15429999999999999</v>
      </c>
      <c r="L55" s="12">
        <v>28804.269</v>
      </c>
      <c r="M55" s="14">
        <v>1.0151619999999999</v>
      </c>
      <c r="N55" s="13">
        <v>0.11940000000000001</v>
      </c>
    </row>
    <row r="57" spans="1:14" s="15" customFormat="1" ht="12.5">
      <c r="A57" s="15" t="s">
        <v>1128</v>
      </c>
    </row>
    <row r="58" spans="1:14" s="15" customFormat="1" ht="12.5">
      <c r="A58" s="15" t="s">
        <v>1129</v>
      </c>
    </row>
    <row r="59" spans="1:14" s="15" customFormat="1" ht="12.5">
      <c r="A59" s="15" t="s">
        <v>1130</v>
      </c>
    </row>
    <row r="60" spans="1:14" s="15" customFormat="1" ht="12.5">
      <c r="A60" s="15" t="s">
        <v>1131</v>
      </c>
    </row>
    <row r="61" spans="1:14" s="15" customFormat="1" ht="12.5">
      <c r="A61" s="15" t="s">
        <v>1151</v>
      </c>
    </row>
    <row r="62" spans="1:14" s="15" customFormat="1" ht="12.5">
      <c r="A62" s="15" t="s">
        <v>1152</v>
      </c>
    </row>
    <row r="63" spans="1:14" s="15" customFormat="1" ht="12.5">
      <c r="A63" s="15" t="s">
        <v>1153</v>
      </c>
    </row>
    <row r="64" spans="1:14" s="15" customFormat="1" ht="12.5">
      <c r="A64" s="15" t="s">
        <v>1154</v>
      </c>
    </row>
    <row r="65" spans="1:1" s="15" customFormat="1" ht="12.5">
      <c r="A65" s="15" t="s">
        <v>1133</v>
      </c>
    </row>
  </sheetData>
  <autoFilter ref="A6:N55" xr:uid="{00000000-0009-0000-0000-000003000000}"/>
  <mergeCells count="5">
    <mergeCell ref="A1:H1"/>
    <mergeCell ref="A2:H2"/>
    <mergeCell ref="A4:B4"/>
    <mergeCell ref="C4:H4"/>
    <mergeCell ref="I4:N4"/>
  </mergeCells>
  <pageMargins left="0" right="0" top="0" bottom="0" header="0.5" footer="0.5"/>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5"/>
  <sheetViews>
    <sheetView workbookViewId="0">
      <pane xSplit="2" ySplit="6" topLeftCell="C7" activePane="bottomRight" state="frozen"/>
      <selection activeCell="A3" sqref="A3"/>
      <selection pane="topRight" activeCell="C3" sqref="C3"/>
      <selection pane="bottomLeft" activeCell="A7" sqref="A7"/>
      <selection pane="bottomRight" activeCell="C7" sqref="C7"/>
    </sheetView>
  </sheetViews>
  <sheetFormatPr defaultColWidth="9.1796875" defaultRowHeight="14.5"/>
  <cols>
    <col min="1" max="1" width="12.81640625" style="1" bestFit="1" customWidth="1"/>
    <col min="2" max="2" width="25.7265625" style="1" bestFit="1" customWidth="1"/>
    <col min="3" max="14" width="20.54296875" style="1" bestFit="1" customWidth="1"/>
    <col min="15" max="16384" width="9.1796875" style="1"/>
  </cols>
  <sheetData>
    <row r="1" spans="1:14" ht="15.5">
      <c r="A1" s="18" t="s">
        <v>1156</v>
      </c>
      <c r="B1" s="18"/>
      <c r="C1" s="18"/>
      <c r="D1" s="18"/>
      <c r="E1" s="18"/>
      <c r="F1" s="18"/>
      <c r="G1" s="18"/>
      <c r="H1" s="18"/>
    </row>
    <row r="2" spans="1:14" ht="15.5">
      <c r="A2" s="23" t="s">
        <v>1135</v>
      </c>
      <c r="B2" s="23"/>
      <c r="C2" s="23"/>
      <c r="D2" s="23"/>
      <c r="E2" s="23"/>
      <c r="F2" s="23"/>
      <c r="G2" s="23"/>
      <c r="H2" s="23"/>
    </row>
    <row r="3" spans="1:14" ht="13" customHeight="1"/>
    <row r="4" spans="1:14" ht="13" customHeight="1">
      <c r="A4" s="19" t="s">
        <v>1061</v>
      </c>
      <c r="B4" s="20"/>
      <c r="C4" s="21" t="s">
        <v>1136</v>
      </c>
      <c r="D4" s="21"/>
      <c r="E4" s="21"/>
      <c r="F4" s="21"/>
      <c r="G4" s="21"/>
      <c r="H4" s="22"/>
      <c r="I4" s="24" t="s">
        <v>1137</v>
      </c>
      <c r="J4" s="24"/>
      <c r="K4" s="24"/>
      <c r="L4" s="24"/>
      <c r="M4" s="24"/>
      <c r="N4" s="25"/>
    </row>
    <row r="5" spans="1:14" ht="13" customHeight="1">
      <c r="A5" s="5" t="s">
        <v>1063</v>
      </c>
      <c r="B5" s="5" t="s">
        <v>1064</v>
      </c>
      <c r="C5" s="6" t="s">
        <v>1065</v>
      </c>
      <c r="D5" s="6" t="s">
        <v>1066</v>
      </c>
      <c r="E5" s="6" t="s">
        <v>1067</v>
      </c>
      <c r="F5" s="6" t="s">
        <v>1068</v>
      </c>
      <c r="G5" s="6" t="s">
        <v>1069</v>
      </c>
      <c r="H5" s="6" t="s">
        <v>1070</v>
      </c>
      <c r="I5" s="16" t="s">
        <v>1138</v>
      </c>
      <c r="J5" s="16" t="s">
        <v>1139</v>
      </c>
      <c r="K5" s="16" t="s">
        <v>1140</v>
      </c>
      <c r="L5" s="16" t="s">
        <v>1141</v>
      </c>
      <c r="M5" s="16" t="s">
        <v>1142</v>
      </c>
      <c r="N5" s="16" t="s">
        <v>1143</v>
      </c>
    </row>
    <row r="6" spans="1:14" ht="26.15" customHeight="1">
      <c r="A6" s="5" t="s">
        <v>1071</v>
      </c>
      <c r="B6" s="5" t="s">
        <v>1072</v>
      </c>
      <c r="C6" s="6" t="s">
        <v>1073</v>
      </c>
      <c r="D6" s="6" t="s">
        <v>1074</v>
      </c>
      <c r="E6" s="6" t="s">
        <v>1075</v>
      </c>
      <c r="F6" s="6" t="s">
        <v>1076</v>
      </c>
      <c r="G6" s="6" t="s">
        <v>1077</v>
      </c>
      <c r="H6" s="6" t="s">
        <v>1078</v>
      </c>
      <c r="I6" s="16" t="s">
        <v>1073</v>
      </c>
      <c r="J6" s="16" t="s">
        <v>1074</v>
      </c>
      <c r="K6" s="16" t="s">
        <v>1075</v>
      </c>
      <c r="L6" s="16" t="s">
        <v>1076</v>
      </c>
      <c r="M6" s="16" t="s">
        <v>1077</v>
      </c>
      <c r="N6" s="16" t="s">
        <v>1078</v>
      </c>
    </row>
    <row r="7" spans="1:14" ht="15" customHeight="1">
      <c r="A7" s="4">
        <v>210001</v>
      </c>
      <c r="B7" s="3" t="s">
        <v>1079</v>
      </c>
      <c r="C7" s="7">
        <v>2975</v>
      </c>
      <c r="D7" s="7">
        <v>328</v>
      </c>
      <c r="E7" s="8">
        <v>0.1103</v>
      </c>
      <c r="F7" s="7">
        <v>297.15786000000003</v>
      </c>
      <c r="G7" s="9">
        <v>1.1037904000000001</v>
      </c>
      <c r="H7" s="8">
        <v>0.1298</v>
      </c>
      <c r="I7" s="7">
        <v>2909</v>
      </c>
      <c r="J7" s="7">
        <v>328</v>
      </c>
      <c r="K7" s="8">
        <v>0.1128</v>
      </c>
      <c r="L7" s="7">
        <v>304.55892</v>
      </c>
      <c r="M7" s="9">
        <v>1.0769673</v>
      </c>
      <c r="N7" s="8">
        <v>0.12670000000000001</v>
      </c>
    </row>
    <row r="8" spans="1:14" ht="15" customHeight="1">
      <c r="A8" s="4">
        <v>210002</v>
      </c>
      <c r="B8" s="3" t="s">
        <v>1080</v>
      </c>
      <c r="C8" s="7">
        <v>8328</v>
      </c>
      <c r="D8" s="7">
        <v>1113</v>
      </c>
      <c r="E8" s="8">
        <v>0.1336</v>
      </c>
      <c r="F8" s="7">
        <v>996.65239999999994</v>
      </c>
      <c r="G8" s="9">
        <v>1.1167384</v>
      </c>
      <c r="H8" s="8">
        <v>0.13139999999999999</v>
      </c>
      <c r="I8" s="7">
        <v>8327</v>
      </c>
      <c r="J8" s="7">
        <v>1135</v>
      </c>
      <c r="K8" s="8">
        <v>0.1363</v>
      </c>
      <c r="L8" s="7">
        <v>1022.1075</v>
      </c>
      <c r="M8" s="9">
        <v>1.1104506999999999</v>
      </c>
      <c r="N8" s="8">
        <v>0.13059999999999999</v>
      </c>
    </row>
    <row r="9" spans="1:14" ht="15" customHeight="1">
      <c r="A9" s="4">
        <v>210003</v>
      </c>
      <c r="B9" s="3" t="s">
        <v>1081</v>
      </c>
      <c r="C9" s="7">
        <v>4381</v>
      </c>
      <c r="D9" s="7">
        <v>448</v>
      </c>
      <c r="E9" s="8">
        <v>0.1023</v>
      </c>
      <c r="F9" s="7">
        <v>449.51046000000002</v>
      </c>
      <c r="G9" s="9">
        <v>0.99663979999999996</v>
      </c>
      <c r="H9" s="8">
        <v>0.1172</v>
      </c>
      <c r="I9" s="7">
        <v>4300</v>
      </c>
      <c r="J9" s="7">
        <v>461</v>
      </c>
      <c r="K9" s="8">
        <v>0.1072</v>
      </c>
      <c r="L9" s="7">
        <v>484.93484999999998</v>
      </c>
      <c r="M9" s="9">
        <v>0.95064320000000002</v>
      </c>
      <c r="N9" s="8">
        <v>0.1118</v>
      </c>
    </row>
    <row r="10" spans="1:14" ht="15" customHeight="1">
      <c r="A10" s="4">
        <v>210004</v>
      </c>
      <c r="B10" s="3" t="s">
        <v>1082</v>
      </c>
      <c r="C10" s="7">
        <v>5453</v>
      </c>
      <c r="D10" s="7">
        <v>263</v>
      </c>
      <c r="E10" s="8">
        <v>4.82E-2</v>
      </c>
      <c r="F10" s="7">
        <v>274.2253</v>
      </c>
      <c r="G10" s="9">
        <v>0.95906539999999996</v>
      </c>
      <c r="H10" s="8">
        <v>0.1128</v>
      </c>
      <c r="I10" s="7">
        <v>5811</v>
      </c>
      <c r="J10" s="7">
        <v>262</v>
      </c>
      <c r="K10" s="8">
        <v>4.5100000000000001E-2</v>
      </c>
      <c r="L10" s="7">
        <v>277.96618000000001</v>
      </c>
      <c r="M10" s="9">
        <v>0.94256070000000003</v>
      </c>
      <c r="N10" s="8">
        <v>0.1109</v>
      </c>
    </row>
    <row r="11" spans="1:14" ht="15" customHeight="1">
      <c r="A11" s="4">
        <v>210005</v>
      </c>
      <c r="B11" s="3" t="s">
        <v>1083</v>
      </c>
      <c r="C11" s="7">
        <v>940</v>
      </c>
      <c r="D11" s="7">
        <v>105</v>
      </c>
      <c r="E11" s="8">
        <v>0.11169999999999999</v>
      </c>
      <c r="F11" s="7">
        <v>95.691720000000004</v>
      </c>
      <c r="G11" s="9">
        <v>1.0972736000000001</v>
      </c>
      <c r="H11" s="8">
        <v>0.12909999999999999</v>
      </c>
      <c r="I11" s="7">
        <v>981</v>
      </c>
      <c r="J11" s="7">
        <v>82</v>
      </c>
      <c r="K11" s="8">
        <v>8.3599999999999994E-2</v>
      </c>
      <c r="L11" s="7">
        <v>93.336607999999998</v>
      </c>
      <c r="M11" s="9">
        <v>0.8785406</v>
      </c>
      <c r="N11" s="8">
        <v>0.1033</v>
      </c>
    </row>
    <row r="12" spans="1:14" ht="15" customHeight="1">
      <c r="A12" s="4">
        <v>210006</v>
      </c>
      <c r="B12" s="3" t="s">
        <v>1084</v>
      </c>
      <c r="C12" s="7">
        <v>881</v>
      </c>
      <c r="D12" s="7">
        <v>122</v>
      </c>
      <c r="E12" s="8">
        <v>0.13850000000000001</v>
      </c>
      <c r="F12" s="7">
        <v>122.6893</v>
      </c>
      <c r="G12" s="9">
        <v>0.99438170000000004</v>
      </c>
      <c r="H12" s="8">
        <v>0.11700000000000001</v>
      </c>
      <c r="I12" s="7">
        <v>850</v>
      </c>
      <c r="J12" s="7">
        <v>112</v>
      </c>
      <c r="K12" s="8">
        <v>0.1318</v>
      </c>
      <c r="L12" s="7">
        <v>124.44201</v>
      </c>
      <c r="M12" s="9">
        <v>0.90001759999999997</v>
      </c>
      <c r="N12" s="8">
        <v>0.10589999999999999</v>
      </c>
    </row>
    <row r="13" spans="1:14" ht="15" customHeight="1">
      <c r="A13" s="4">
        <v>210008</v>
      </c>
      <c r="B13" s="3" t="s">
        <v>1085</v>
      </c>
      <c r="C13" s="7">
        <v>3453</v>
      </c>
      <c r="D13" s="7">
        <v>276</v>
      </c>
      <c r="E13" s="8">
        <v>7.9899999999999999E-2</v>
      </c>
      <c r="F13" s="7">
        <v>204.18951000000001</v>
      </c>
      <c r="G13" s="9">
        <v>1.3516855000000001</v>
      </c>
      <c r="H13" s="8">
        <v>0.159</v>
      </c>
      <c r="I13" s="7">
        <v>3248</v>
      </c>
      <c r="J13" s="7">
        <v>323</v>
      </c>
      <c r="K13" s="8">
        <v>9.9400000000000002E-2</v>
      </c>
      <c r="L13" s="7">
        <v>236.18120999999999</v>
      </c>
      <c r="M13" s="9">
        <v>1.367594</v>
      </c>
      <c r="N13" s="8">
        <v>0.16089999999999999</v>
      </c>
    </row>
    <row r="14" spans="1:14" ht="15" customHeight="1">
      <c r="A14" s="4">
        <v>210009</v>
      </c>
      <c r="B14" s="3" t="s">
        <v>1086</v>
      </c>
      <c r="C14" s="7">
        <v>11692</v>
      </c>
      <c r="D14" s="7">
        <v>1719</v>
      </c>
      <c r="E14" s="8">
        <v>0.14699999999999999</v>
      </c>
      <c r="F14" s="7">
        <v>1511.2625</v>
      </c>
      <c r="G14" s="9">
        <v>1.1374595999999999</v>
      </c>
      <c r="H14" s="8">
        <v>0.1338</v>
      </c>
      <c r="I14" s="7">
        <v>10942</v>
      </c>
      <c r="J14" s="7">
        <v>1753</v>
      </c>
      <c r="K14" s="8">
        <v>0.16020000000000001</v>
      </c>
      <c r="L14" s="7">
        <v>1480.2683</v>
      </c>
      <c r="M14" s="9">
        <v>1.1842448000000001</v>
      </c>
      <c r="N14" s="8">
        <v>0.13930000000000001</v>
      </c>
    </row>
    <row r="15" spans="1:14" ht="15" customHeight="1">
      <c r="A15" s="4">
        <v>210010</v>
      </c>
      <c r="B15" s="3" t="s">
        <v>1087</v>
      </c>
      <c r="C15" s="7">
        <v>611</v>
      </c>
      <c r="D15" s="7">
        <v>95</v>
      </c>
      <c r="E15" s="8">
        <v>0.1555</v>
      </c>
      <c r="F15" s="7">
        <v>84.292927000000006</v>
      </c>
      <c r="G15" s="9">
        <v>1.1270222000000001</v>
      </c>
      <c r="H15" s="8">
        <v>0.1326</v>
      </c>
      <c r="I15" s="7">
        <v>556</v>
      </c>
      <c r="J15" s="7">
        <v>65</v>
      </c>
      <c r="K15" s="8">
        <v>0.1169</v>
      </c>
      <c r="L15" s="7">
        <v>80.670885999999996</v>
      </c>
      <c r="M15" s="9">
        <v>0.80574299999999999</v>
      </c>
      <c r="N15" s="8">
        <v>9.4799999999999995E-2</v>
      </c>
    </row>
    <row r="16" spans="1:14" ht="15" customHeight="1">
      <c r="A16" s="4">
        <v>210011</v>
      </c>
      <c r="B16" s="3" t="s">
        <v>1088</v>
      </c>
      <c r="C16" s="7">
        <v>3571</v>
      </c>
      <c r="D16" s="7">
        <v>408</v>
      </c>
      <c r="E16" s="8">
        <v>0.1143</v>
      </c>
      <c r="F16" s="7">
        <v>353.89882</v>
      </c>
      <c r="G16" s="9">
        <v>1.1528719000000001</v>
      </c>
      <c r="H16" s="8">
        <v>0.1356</v>
      </c>
      <c r="I16" s="7">
        <v>3575</v>
      </c>
      <c r="J16" s="7">
        <v>428</v>
      </c>
      <c r="K16" s="8">
        <v>0.1197</v>
      </c>
      <c r="L16" s="7">
        <v>375.11054000000001</v>
      </c>
      <c r="M16" s="9">
        <v>1.140997</v>
      </c>
      <c r="N16" s="8">
        <v>0.13420000000000001</v>
      </c>
    </row>
    <row r="17" spans="1:14" ht="15" customHeight="1">
      <c r="A17" s="4">
        <v>210012</v>
      </c>
      <c r="B17" s="3" t="s">
        <v>1089</v>
      </c>
      <c r="C17" s="7">
        <v>4812</v>
      </c>
      <c r="D17" s="7">
        <v>629</v>
      </c>
      <c r="E17" s="8">
        <v>0.13070000000000001</v>
      </c>
      <c r="F17" s="7">
        <v>592.56345999999996</v>
      </c>
      <c r="G17" s="9">
        <v>1.0614897000000001</v>
      </c>
      <c r="H17" s="8">
        <v>0.1249</v>
      </c>
      <c r="I17" s="7">
        <v>4280</v>
      </c>
      <c r="J17" s="7">
        <v>555</v>
      </c>
      <c r="K17" s="8">
        <v>0.12970000000000001</v>
      </c>
      <c r="L17" s="7">
        <v>537.19120999999996</v>
      </c>
      <c r="M17" s="9">
        <v>1.0331516999999999</v>
      </c>
      <c r="N17" s="8">
        <v>0.1215</v>
      </c>
    </row>
    <row r="18" spans="1:14" ht="15" customHeight="1">
      <c r="A18" s="4">
        <v>210013</v>
      </c>
      <c r="B18" s="3" t="s">
        <v>1090</v>
      </c>
      <c r="C18" s="7">
        <v>2148</v>
      </c>
      <c r="D18" s="7">
        <v>497</v>
      </c>
      <c r="E18" s="8">
        <v>0.23139999999999999</v>
      </c>
      <c r="F18" s="7">
        <v>352.87472000000002</v>
      </c>
      <c r="G18" s="9">
        <v>1.4084319000000001</v>
      </c>
      <c r="H18" s="8">
        <v>0.16569999999999999</v>
      </c>
      <c r="I18" s="7">
        <v>1854</v>
      </c>
      <c r="J18" s="7">
        <v>411</v>
      </c>
      <c r="K18" s="8">
        <v>0.22170000000000001</v>
      </c>
      <c r="L18" s="7">
        <v>303.07835999999998</v>
      </c>
      <c r="M18" s="9">
        <v>1.3560848999999999</v>
      </c>
      <c r="N18" s="8">
        <v>0.1595</v>
      </c>
    </row>
    <row r="19" spans="1:14" ht="15" customHeight="1">
      <c r="A19" s="4">
        <v>210015</v>
      </c>
      <c r="B19" s="3" t="s">
        <v>1091</v>
      </c>
      <c r="C19" s="7">
        <v>5533</v>
      </c>
      <c r="D19" s="7">
        <v>617</v>
      </c>
      <c r="E19" s="8">
        <v>0.1115</v>
      </c>
      <c r="F19" s="7">
        <v>556.31554000000006</v>
      </c>
      <c r="G19" s="9">
        <v>1.1090827999999999</v>
      </c>
      <c r="H19" s="8">
        <v>0.1305</v>
      </c>
      <c r="I19" s="7">
        <v>5522</v>
      </c>
      <c r="J19" s="7">
        <v>657</v>
      </c>
      <c r="K19" s="8">
        <v>0.11899999999999999</v>
      </c>
      <c r="L19" s="7">
        <v>580.40373999999997</v>
      </c>
      <c r="M19" s="9">
        <v>1.1319707000000001</v>
      </c>
      <c r="N19" s="8">
        <v>0.13320000000000001</v>
      </c>
    </row>
    <row r="20" spans="1:14" ht="15" customHeight="1">
      <c r="A20" s="4">
        <v>210016</v>
      </c>
      <c r="B20" s="3" t="s">
        <v>1092</v>
      </c>
      <c r="C20" s="7">
        <v>3248</v>
      </c>
      <c r="D20" s="7">
        <v>239</v>
      </c>
      <c r="E20" s="8">
        <v>7.3599999999999999E-2</v>
      </c>
      <c r="F20" s="7">
        <v>245.88233</v>
      </c>
      <c r="G20" s="9">
        <v>0.97200969999999998</v>
      </c>
      <c r="H20" s="8">
        <v>0.1143</v>
      </c>
      <c r="I20" s="7">
        <v>3886</v>
      </c>
      <c r="J20" s="7">
        <v>202</v>
      </c>
      <c r="K20" s="8">
        <v>5.1999999999999998E-2</v>
      </c>
      <c r="L20" s="7">
        <v>273.23703</v>
      </c>
      <c r="M20" s="9">
        <v>0.73928490000000002</v>
      </c>
      <c r="N20" s="8">
        <v>8.6999999999999994E-2</v>
      </c>
    </row>
    <row r="21" spans="1:14" ht="15" customHeight="1">
      <c r="A21" s="4">
        <v>210017</v>
      </c>
      <c r="B21" s="3" t="s">
        <v>1093</v>
      </c>
      <c r="C21" s="7">
        <v>329</v>
      </c>
      <c r="D21" s="7">
        <v>17</v>
      </c>
      <c r="E21" s="8">
        <v>5.1700000000000003E-2</v>
      </c>
      <c r="F21" s="7">
        <v>24.770015999999998</v>
      </c>
      <c r="G21" s="9">
        <v>0.68631359999999997</v>
      </c>
      <c r="H21" s="8">
        <v>8.0699999999999994E-2</v>
      </c>
      <c r="I21" s="7">
        <v>290</v>
      </c>
      <c r="J21" s="7">
        <v>17</v>
      </c>
      <c r="K21" s="8">
        <v>5.8599999999999999E-2</v>
      </c>
      <c r="L21" s="7">
        <v>27.372686000000002</v>
      </c>
      <c r="M21" s="9">
        <v>0.62105710000000003</v>
      </c>
      <c r="N21" s="8">
        <v>7.3099999999999998E-2</v>
      </c>
    </row>
    <row r="22" spans="1:14" ht="15" customHeight="1">
      <c r="A22" s="4">
        <v>210018</v>
      </c>
      <c r="B22" s="3" t="s">
        <v>1094</v>
      </c>
      <c r="C22" s="7">
        <v>1280</v>
      </c>
      <c r="D22" s="7">
        <v>183</v>
      </c>
      <c r="E22" s="8">
        <v>0.14299999999999999</v>
      </c>
      <c r="F22" s="7">
        <v>149.86362</v>
      </c>
      <c r="G22" s="9">
        <v>1.2211102</v>
      </c>
      <c r="H22" s="8">
        <v>0.14360000000000001</v>
      </c>
      <c r="I22" s="7">
        <v>1062</v>
      </c>
      <c r="J22" s="7">
        <v>146</v>
      </c>
      <c r="K22" s="8">
        <v>0.13750000000000001</v>
      </c>
      <c r="L22" s="7">
        <v>126.03373999999999</v>
      </c>
      <c r="M22" s="9">
        <v>1.15842</v>
      </c>
      <c r="N22" s="8">
        <v>0.1363</v>
      </c>
    </row>
    <row r="23" spans="1:14" ht="15" customHeight="1">
      <c r="A23" s="4">
        <v>210019</v>
      </c>
      <c r="B23" s="3" t="s">
        <v>1095</v>
      </c>
      <c r="C23" s="7">
        <v>3123</v>
      </c>
      <c r="D23" s="7">
        <v>258</v>
      </c>
      <c r="E23" s="8">
        <v>8.2600000000000007E-2</v>
      </c>
      <c r="F23" s="7">
        <v>275.80493000000001</v>
      </c>
      <c r="G23" s="9">
        <v>0.93544369999999999</v>
      </c>
      <c r="H23" s="8">
        <v>0.11</v>
      </c>
      <c r="I23" s="7">
        <v>3063</v>
      </c>
      <c r="J23" s="7">
        <v>288</v>
      </c>
      <c r="K23" s="8">
        <v>9.4E-2</v>
      </c>
      <c r="L23" s="7">
        <v>282.46924000000001</v>
      </c>
      <c r="M23" s="9">
        <v>1.0195799999999999</v>
      </c>
      <c r="N23" s="8">
        <v>0.11990000000000001</v>
      </c>
    </row>
    <row r="24" spans="1:14" ht="15" customHeight="1">
      <c r="A24" s="4">
        <v>210022</v>
      </c>
      <c r="B24" s="3" t="s">
        <v>1096</v>
      </c>
      <c r="C24" s="7">
        <v>1080</v>
      </c>
      <c r="D24" s="7">
        <v>208</v>
      </c>
      <c r="E24" s="8">
        <v>0.19259999999999999</v>
      </c>
      <c r="F24" s="7">
        <v>152.57345000000001</v>
      </c>
      <c r="G24" s="9">
        <v>1.3632778000000001</v>
      </c>
      <c r="H24" s="8">
        <v>0.16039999999999999</v>
      </c>
      <c r="I24" s="7">
        <v>1296</v>
      </c>
      <c r="J24" s="7">
        <v>203</v>
      </c>
      <c r="K24" s="8">
        <v>0.15659999999999999</v>
      </c>
      <c r="L24" s="7">
        <v>189.78595999999999</v>
      </c>
      <c r="M24" s="9">
        <v>1.069626</v>
      </c>
      <c r="N24" s="8">
        <v>0.1258</v>
      </c>
    </row>
    <row r="25" spans="1:14" ht="15" customHeight="1">
      <c r="A25" s="4">
        <v>210023</v>
      </c>
      <c r="B25" s="3" t="s">
        <v>1097</v>
      </c>
      <c r="C25" s="7">
        <v>3049</v>
      </c>
      <c r="D25" s="7">
        <v>261</v>
      </c>
      <c r="E25" s="8">
        <v>8.5599999999999996E-2</v>
      </c>
      <c r="F25" s="7">
        <v>219.06209000000001</v>
      </c>
      <c r="G25" s="9">
        <v>1.191443</v>
      </c>
      <c r="H25" s="8">
        <v>0.14019999999999999</v>
      </c>
      <c r="I25" s="7">
        <v>2878</v>
      </c>
      <c r="J25" s="7">
        <v>258</v>
      </c>
      <c r="K25" s="8">
        <v>8.9599999999999999E-2</v>
      </c>
      <c r="L25" s="7">
        <v>225.55950000000001</v>
      </c>
      <c r="M25" s="9">
        <v>1.1438223000000001</v>
      </c>
      <c r="N25" s="8">
        <v>0.13450000000000001</v>
      </c>
    </row>
    <row r="26" spans="1:14" ht="15" customHeight="1">
      <c r="A26" s="4">
        <v>210024</v>
      </c>
      <c r="B26" s="3" t="s">
        <v>1098</v>
      </c>
      <c r="C26" s="7">
        <v>2419</v>
      </c>
      <c r="D26" s="7">
        <v>466</v>
      </c>
      <c r="E26" s="8">
        <v>0.19259999999999999</v>
      </c>
      <c r="F26" s="7">
        <v>358.83778999999998</v>
      </c>
      <c r="G26" s="9">
        <v>1.2986369</v>
      </c>
      <c r="H26" s="8">
        <v>0.15279999999999999</v>
      </c>
      <c r="I26" s="7">
        <v>1953</v>
      </c>
      <c r="J26" s="7">
        <v>321</v>
      </c>
      <c r="K26" s="8">
        <v>0.16439999999999999</v>
      </c>
      <c r="L26" s="7">
        <v>287.12067999999999</v>
      </c>
      <c r="M26" s="9">
        <v>1.1179968</v>
      </c>
      <c r="N26" s="8">
        <v>0.13150000000000001</v>
      </c>
    </row>
    <row r="27" spans="1:14" ht="15" customHeight="1">
      <c r="A27" s="4">
        <v>210027</v>
      </c>
      <c r="B27" s="3" t="s">
        <v>1099</v>
      </c>
      <c r="C27" s="7">
        <v>1815</v>
      </c>
      <c r="D27" s="7">
        <v>225</v>
      </c>
      <c r="E27" s="8">
        <v>0.124</v>
      </c>
      <c r="F27" s="7">
        <v>201.19640999999999</v>
      </c>
      <c r="G27" s="9">
        <v>1.1183102</v>
      </c>
      <c r="H27" s="8">
        <v>0.13150000000000001</v>
      </c>
      <c r="I27" s="7">
        <v>1826</v>
      </c>
      <c r="J27" s="7">
        <v>222</v>
      </c>
      <c r="K27" s="8">
        <v>0.1216</v>
      </c>
      <c r="L27" s="7">
        <v>218.78246999999999</v>
      </c>
      <c r="M27" s="9">
        <v>1.0147065</v>
      </c>
      <c r="N27" s="8">
        <v>0.11940000000000001</v>
      </c>
    </row>
    <row r="28" spans="1:14" ht="15" customHeight="1">
      <c r="A28" s="4">
        <v>210028</v>
      </c>
      <c r="B28" s="3" t="s">
        <v>1100</v>
      </c>
      <c r="C28" s="7">
        <v>1588</v>
      </c>
      <c r="D28" s="7">
        <v>165</v>
      </c>
      <c r="E28" s="8">
        <v>0.10390000000000001</v>
      </c>
      <c r="F28" s="7">
        <v>161.27762999999999</v>
      </c>
      <c r="G28" s="9">
        <v>1.0230805000000001</v>
      </c>
      <c r="H28" s="8">
        <v>0.1203</v>
      </c>
      <c r="I28" s="7">
        <v>1284</v>
      </c>
      <c r="J28" s="7">
        <v>133</v>
      </c>
      <c r="K28" s="8">
        <v>0.1036</v>
      </c>
      <c r="L28" s="7">
        <v>127.88584</v>
      </c>
      <c r="M28" s="9">
        <v>1.03999</v>
      </c>
      <c r="N28" s="8">
        <v>0.12230000000000001</v>
      </c>
    </row>
    <row r="29" spans="1:14" ht="15" customHeight="1">
      <c r="A29" s="4">
        <v>210029</v>
      </c>
      <c r="B29" s="3" t="s">
        <v>1101</v>
      </c>
      <c r="C29" s="7">
        <v>5764</v>
      </c>
      <c r="D29" s="7">
        <v>883</v>
      </c>
      <c r="E29" s="8">
        <v>0.1532</v>
      </c>
      <c r="F29" s="7">
        <v>715.46396000000004</v>
      </c>
      <c r="G29" s="9">
        <v>1.2341641999999999</v>
      </c>
      <c r="H29" s="8">
        <v>0.1452</v>
      </c>
      <c r="I29" s="7">
        <v>5726</v>
      </c>
      <c r="J29" s="7">
        <v>901</v>
      </c>
      <c r="K29" s="8">
        <v>0.15740000000000001</v>
      </c>
      <c r="L29" s="7">
        <v>713.77389000000005</v>
      </c>
      <c r="M29" s="9">
        <v>1.2623044999999999</v>
      </c>
      <c r="N29" s="8">
        <v>0.14849999999999999</v>
      </c>
    </row>
    <row r="30" spans="1:14" ht="15" customHeight="1">
      <c r="A30" s="4">
        <v>210030</v>
      </c>
      <c r="B30" s="3" t="s">
        <v>1102</v>
      </c>
      <c r="C30" s="7">
        <v>162</v>
      </c>
      <c r="D30" s="7">
        <v>29</v>
      </c>
      <c r="E30" s="8">
        <v>0.17899999999999999</v>
      </c>
      <c r="F30" s="7">
        <v>19.219822000000001</v>
      </c>
      <c r="G30" s="9">
        <v>1.5088588999999999</v>
      </c>
      <c r="H30" s="8">
        <v>0.17749999999999999</v>
      </c>
      <c r="I30" s="7">
        <v>110</v>
      </c>
      <c r="J30" s="7">
        <v>7</v>
      </c>
      <c r="K30" s="8">
        <v>6.3600000000000004E-2</v>
      </c>
      <c r="L30" s="7">
        <v>14.927747999999999</v>
      </c>
      <c r="M30" s="9">
        <v>0.46892539999999999</v>
      </c>
      <c r="N30" s="8">
        <v>5.5199999999999999E-2</v>
      </c>
    </row>
    <row r="31" spans="1:14" ht="15" customHeight="1">
      <c r="A31" s="4">
        <v>210032</v>
      </c>
      <c r="B31" s="3" t="s">
        <v>1103</v>
      </c>
      <c r="C31" s="7">
        <v>1363</v>
      </c>
      <c r="D31" s="7">
        <v>133</v>
      </c>
      <c r="E31" s="8">
        <v>9.7600000000000006E-2</v>
      </c>
      <c r="F31" s="7">
        <v>139.34672</v>
      </c>
      <c r="G31" s="9">
        <v>0.95445369999999996</v>
      </c>
      <c r="H31" s="8">
        <v>0.1123</v>
      </c>
      <c r="I31" s="7">
        <v>1278</v>
      </c>
      <c r="J31" s="7">
        <v>123</v>
      </c>
      <c r="K31" s="8">
        <v>9.6199999999999994E-2</v>
      </c>
      <c r="L31" s="7">
        <v>125.07625</v>
      </c>
      <c r="M31" s="9">
        <v>0.9834001</v>
      </c>
      <c r="N31" s="8">
        <v>0.1157</v>
      </c>
    </row>
    <row r="32" spans="1:14" ht="15" customHeight="1">
      <c r="A32" s="4">
        <v>210033</v>
      </c>
      <c r="B32" s="3" t="s">
        <v>1104</v>
      </c>
      <c r="C32" s="7">
        <v>1452</v>
      </c>
      <c r="D32" s="7">
        <v>173</v>
      </c>
      <c r="E32" s="8">
        <v>0.1191</v>
      </c>
      <c r="F32" s="7">
        <v>152.41970000000001</v>
      </c>
      <c r="G32" s="9">
        <v>1.1350239</v>
      </c>
      <c r="H32" s="8">
        <v>0.13350000000000001</v>
      </c>
      <c r="I32" s="7">
        <v>1537</v>
      </c>
      <c r="J32" s="7">
        <v>198</v>
      </c>
      <c r="K32" s="8">
        <v>0.1288</v>
      </c>
      <c r="L32" s="7">
        <v>174.47880000000001</v>
      </c>
      <c r="M32" s="9">
        <v>1.1348084000000001</v>
      </c>
      <c r="N32" s="8">
        <v>0.13350000000000001</v>
      </c>
    </row>
    <row r="33" spans="1:14" ht="15" customHeight="1">
      <c r="A33" s="4">
        <v>210034</v>
      </c>
      <c r="B33" s="3" t="s">
        <v>1105</v>
      </c>
      <c r="C33" s="7">
        <v>2301</v>
      </c>
      <c r="D33" s="7">
        <v>269</v>
      </c>
      <c r="E33" s="8">
        <v>0.1169</v>
      </c>
      <c r="F33" s="7">
        <v>221.82168999999999</v>
      </c>
      <c r="G33" s="9">
        <v>1.2126857</v>
      </c>
      <c r="H33" s="8">
        <v>0.1426</v>
      </c>
      <c r="I33" s="7">
        <v>2878</v>
      </c>
      <c r="J33" s="7">
        <v>398</v>
      </c>
      <c r="K33" s="8">
        <v>0.13830000000000001</v>
      </c>
      <c r="L33" s="7">
        <v>321.26001000000002</v>
      </c>
      <c r="M33" s="9">
        <v>1.2388718999999999</v>
      </c>
      <c r="N33" s="8">
        <v>0.1457</v>
      </c>
    </row>
    <row r="34" spans="1:14" ht="15" customHeight="1">
      <c r="A34" s="4">
        <v>210035</v>
      </c>
      <c r="B34" s="3" t="s">
        <v>1106</v>
      </c>
      <c r="C34" s="7">
        <v>1174</v>
      </c>
      <c r="D34" s="7">
        <v>86</v>
      </c>
      <c r="E34" s="8">
        <v>7.3300000000000004E-2</v>
      </c>
      <c r="F34" s="7">
        <v>119.18281</v>
      </c>
      <c r="G34" s="9">
        <v>0.72158060000000002</v>
      </c>
      <c r="H34" s="8">
        <v>8.4900000000000003E-2</v>
      </c>
      <c r="I34" s="7">
        <v>1107</v>
      </c>
      <c r="J34" s="7">
        <v>97</v>
      </c>
      <c r="K34" s="8">
        <v>8.7599999999999997E-2</v>
      </c>
      <c r="L34" s="7">
        <v>113.93056</v>
      </c>
      <c r="M34" s="9">
        <v>0.85139580000000004</v>
      </c>
      <c r="N34" s="8">
        <v>0.1002</v>
      </c>
    </row>
    <row r="35" spans="1:14" ht="15" customHeight="1">
      <c r="A35" s="4">
        <v>210037</v>
      </c>
      <c r="B35" s="3" t="s">
        <v>1107</v>
      </c>
      <c r="C35" s="7">
        <v>1426</v>
      </c>
      <c r="D35" s="7">
        <v>93</v>
      </c>
      <c r="E35" s="8">
        <v>6.5199999999999994E-2</v>
      </c>
      <c r="F35" s="7">
        <v>98.528943999999996</v>
      </c>
      <c r="G35" s="9">
        <v>0.94388510000000003</v>
      </c>
      <c r="H35" s="8">
        <v>0.111</v>
      </c>
      <c r="I35" s="7">
        <v>1317</v>
      </c>
      <c r="J35" s="7">
        <v>75</v>
      </c>
      <c r="K35" s="8">
        <v>5.6899999999999999E-2</v>
      </c>
      <c r="L35" s="7">
        <v>95.215777000000003</v>
      </c>
      <c r="M35" s="9">
        <v>0.78768459999999996</v>
      </c>
      <c r="N35" s="8">
        <v>9.2700000000000005E-2</v>
      </c>
    </row>
    <row r="36" spans="1:14" ht="15" customHeight="1">
      <c r="A36" s="4">
        <v>210038</v>
      </c>
      <c r="B36" s="3" t="s">
        <v>1108</v>
      </c>
      <c r="C36" s="7">
        <v>1841</v>
      </c>
      <c r="D36" s="7">
        <v>397</v>
      </c>
      <c r="E36" s="8">
        <v>0.21560000000000001</v>
      </c>
      <c r="F36" s="7">
        <v>291.75258000000002</v>
      </c>
      <c r="G36" s="9">
        <v>1.3607421</v>
      </c>
      <c r="H36" s="8">
        <v>0.16009999999999999</v>
      </c>
      <c r="I36" s="7">
        <v>1963</v>
      </c>
      <c r="J36" s="7">
        <v>416</v>
      </c>
      <c r="K36" s="8">
        <v>0.21190000000000001</v>
      </c>
      <c r="L36" s="7">
        <v>319.44121000000001</v>
      </c>
      <c r="M36" s="9">
        <v>1.3022741</v>
      </c>
      <c r="N36" s="8">
        <v>0.1532</v>
      </c>
    </row>
    <row r="37" spans="1:14" ht="15" customHeight="1">
      <c r="A37" s="4">
        <v>210039</v>
      </c>
      <c r="B37" s="3" t="s">
        <v>1109</v>
      </c>
      <c r="C37" s="7">
        <v>955</v>
      </c>
      <c r="D37" s="7">
        <v>84</v>
      </c>
      <c r="E37" s="8">
        <v>8.7999999999999995E-2</v>
      </c>
      <c r="F37" s="7">
        <v>103.47257999999999</v>
      </c>
      <c r="G37" s="9">
        <v>0.81180920000000001</v>
      </c>
      <c r="H37" s="8">
        <v>9.5500000000000002E-2</v>
      </c>
      <c r="I37" s="7">
        <v>963</v>
      </c>
      <c r="J37" s="7">
        <v>85</v>
      </c>
      <c r="K37" s="8">
        <v>8.8300000000000003E-2</v>
      </c>
      <c r="L37" s="7">
        <v>103.48687</v>
      </c>
      <c r="M37" s="9">
        <v>0.82136019999999998</v>
      </c>
      <c r="N37" s="8">
        <v>9.6600000000000005E-2</v>
      </c>
    </row>
    <row r="38" spans="1:14" ht="15" customHeight="1">
      <c r="A38" s="4">
        <v>210040</v>
      </c>
      <c r="B38" s="3" t="s">
        <v>1110</v>
      </c>
      <c r="C38" s="7">
        <v>2498</v>
      </c>
      <c r="D38" s="7">
        <v>430</v>
      </c>
      <c r="E38" s="8">
        <v>0.1721</v>
      </c>
      <c r="F38" s="7">
        <v>360.30509000000001</v>
      </c>
      <c r="G38" s="9">
        <v>1.193433</v>
      </c>
      <c r="H38" s="8">
        <v>0.1404</v>
      </c>
      <c r="I38" s="7">
        <v>2252</v>
      </c>
      <c r="J38" s="7">
        <v>359</v>
      </c>
      <c r="K38" s="8">
        <v>0.15939999999999999</v>
      </c>
      <c r="L38" s="7">
        <v>346.18060000000003</v>
      </c>
      <c r="M38" s="9">
        <v>1.037031</v>
      </c>
      <c r="N38" s="8">
        <v>0.122</v>
      </c>
    </row>
    <row r="39" spans="1:14" ht="15" customHeight="1">
      <c r="A39" s="4">
        <v>210043</v>
      </c>
      <c r="B39" s="3" t="s">
        <v>1111</v>
      </c>
      <c r="C39" s="7">
        <v>2938</v>
      </c>
      <c r="D39" s="7">
        <v>354</v>
      </c>
      <c r="E39" s="8">
        <v>0.1205</v>
      </c>
      <c r="F39" s="7">
        <v>345.96283</v>
      </c>
      <c r="G39" s="9">
        <v>1.0232313</v>
      </c>
      <c r="H39" s="8">
        <v>0.12039999999999999</v>
      </c>
      <c r="I39" s="7">
        <v>3094</v>
      </c>
      <c r="J39" s="7">
        <v>364</v>
      </c>
      <c r="K39" s="8">
        <v>0.1176</v>
      </c>
      <c r="L39" s="7">
        <v>378.73545999999999</v>
      </c>
      <c r="M39" s="9">
        <v>0.96109299999999998</v>
      </c>
      <c r="N39" s="8">
        <v>0.11310000000000001</v>
      </c>
    </row>
    <row r="40" spans="1:14" ht="15" customHeight="1">
      <c r="A40" s="4">
        <v>210044</v>
      </c>
      <c r="B40" s="3" t="s">
        <v>1112</v>
      </c>
      <c r="C40" s="7">
        <v>1542</v>
      </c>
      <c r="D40" s="7">
        <v>108</v>
      </c>
      <c r="E40" s="8">
        <v>7.0000000000000007E-2</v>
      </c>
      <c r="F40" s="7">
        <v>113.52611</v>
      </c>
      <c r="G40" s="9">
        <v>0.95132300000000003</v>
      </c>
      <c r="H40" s="8">
        <v>0.1119</v>
      </c>
      <c r="I40" s="7">
        <v>2247</v>
      </c>
      <c r="J40" s="7">
        <v>195</v>
      </c>
      <c r="K40" s="8">
        <v>8.6800000000000002E-2</v>
      </c>
      <c r="L40" s="7">
        <v>171.19451000000001</v>
      </c>
      <c r="M40" s="9">
        <v>1.1390552</v>
      </c>
      <c r="N40" s="8">
        <v>0.13400000000000001</v>
      </c>
    </row>
    <row r="41" spans="1:14" ht="15" customHeight="1">
      <c r="A41" s="4">
        <v>210045</v>
      </c>
      <c r="B41" s="3" t="s">
        <v>1113</v>
      </c>
      <c r="C41" s="7">
        <v>32</v>
      </c>
      <c r="D41" s="7">
        <v>3</v>
      </c>
      <c r="E41" s="8">
        <v>9.3799999999999994E-2</v>
      </c>
      <c r="F41" s="7">
        <v>3.890136</v>
      </c>
      <c r="G41" s="9">
        <v>0.77118129999999996</v>
      </c>
      <c r="H41" s="8">
        <v>9.0700000000000003E-2</v>
      </c>
      <c r="I41" s="7">
        <v>22</v>
      </c>
      <c r="J41" s="7">
        <v>1</v>
      </c>
      <c r="K41" s="8">
        <v>4.5499999999999999E-2</v>
      </c>
      <c r="L41" s="7">
        <v>2.0514689000000002</v>
      </c>
      <c r="M41" s="9">
        <v>0.48745559999999999</v>
      </c>
      <c r="N41" s="8">
        <v>5.7299999999999997E-2</v>
      </c>
    </row>
    <row r="42" spans="1:14" ht="15" customHeight="1">
      <c r="A42" s="4">
        <v>210048</v>
      </c>
      <c r="B42" s="3" t="s">
        <v>1114</v>
      </c>
      <c r="C42" s="7">
        <v>2591</v>
      </c>
      <c r="D42" s="7">
        <v>275</v>
      </c>
      <c r="E42" s="8">
        <v>0.1061</v>
      </c>
      <c r="F42" s="7">
        <v>264.22600999999997</v>
      </c>
      <c r="G42" s="9">
        <v>1.0407757</v>
      </c>
      <c r="H42" s="8">
        <v>0.12239999999999999</v>
      </c>
      <c r="I42" s="7">
        <v>1874</v>
      </c>
      <c r="J42" s="7">
        <v>169</v>
      </c>
      <c r="K42" s="8">
        <v>9.0200000000000002E-2</v>
      </c>
      <c r="L42" s="7">
        <v>190.52549999999999</v>
      </c>
      <c r="M42" s="9">
        <v>0.88702040000000004</v>
      </c>
      <c r="N42" s="8">
        <v>0.1043</v>
      </c>
    </row>
    <row r="43" spans="1:14" ht="15" customHeight="1">
      <c r="A43" s="4">
        <v>210049</v>
      </c>
      <c r="B43" s="3" t="s">
        <v>1115</v>
      </c>
      <c r="C43" s="7">
        <v>1232</v>
      </c>
      <c r="D43" s="7">
        <v>117</v>
      </c>
      <c r="E43" s="8">
        <v>9.5000000000000001E-2</v>
      </c>
      <c r="F43" s="7">
        <v>107.89455</v>
      </c>
      <c r="G43" s="9">
        <v>1.0843921000000001</v>
      </c>
      <c r="H43" s="8">
        <v>0.12759999999999999</v>
      </c>
      <c r="I43" s="7">
        <v>1181</v>
      </c>
      <c r="J43" s="7">
        <v>102</v>
      </c>
      <c r="K43" s="8">
        <v>8.6400000000000005E-2</v>
      </c>
      <c r="L43" s="7">
        <v>108.05696</v>
      </c>
      <c r="M43" s="9">
        <v>0.94394659999999997</v>
      </c>
      <c r="N43" s="8">
        <v>0.111</v>
      </c>
    </row>
    <row r="44" spans="1:14" ht="15" customHeight="1">
      <c r="A44" s="4">
        <v>210051</v>
      </c>
      <c r="B44" s="3" t="s">
        <v>1116</v>
      </c>
      <c r="C44" s="7">
        <v>1666</v>
      </c>
      <c r="D44" s="7">
        <v>243</v>
      </c>
      <c r="E44" s="8">
        <v>0.1459</v>
      </c>
      <c r="F44" s="7">
        <v>236.3998</v>
      </c>
      <c r="G44" s="9">
        <v>1.0279197</v>
      </c>
      <c r="H44" s="8">
        <v>0.12089999999999999</v>
      </c>
      <c r="I44" s="7">
        <v>1569</v>
      </c>
      <c r="J44" s="7">
        <v>199</v>
      </c>
      <c r="K44" s="8">
        <v>0.1268</v>
      </c>
      <c r="L44" s="7">
        <v>229.9119</v>
      </c>
      <c r="M44" s="9">
        <v>0.86554889999999995</v>
      </c>
      <c r="N44" s="8">
        <v>0.1018</v>
      </c>
    </row>
    <row r="45" spans="1:14" ht="15" customHeight="1">
      <c r="A45" s="4">
        <v>210055</v>
      </c>
      <c r="B45" s="3" t="s">
        <v>1117</v>
      </c>
      <c r="C45" s="7">
        <v>1002</v>
      </c>
      <c r="D45" s="7">
        <v>171</v>
      </c>
      <c r="E45" s="8">
        <v>0.17069999999999999</v>
      </c>
      <c r="F45" s="7">
        <v>147.30987999999999</v>
      </c>
      <c r="G45" s="9">
        <v>1.1608183000000001</v>
      </c>
      <c r="H45" s="8">
        <v>0.13650000000000001</v>
      </c>
      <c r="I45" s="7">
        <v>851</v>
      </c>
      <c r="J45" s="7">
        <v>115</v>
      </c>
      <c r="K45" s="8">
        <v>0.1351</v>
      </c>
      <c r="L45" s="7">
        <v>119.60087</v>
      </c>
      <c r="M45" s="9">
        <v>0.96153149999999998</v>
      </c>
      <c r="N45" s="8">
        <v>0.11310000000000001</v>
      </c>
    </row>
    <row r="46" spans="1:14" ht="15" customHeight="1">
      <c r="A46" s="4">
        <v>210056</v>
      </c>
      <c r="B46" s="3" t="s">
        <v>1118</v>
      </c>
      <c r="C46" s="7">
        <v>1538</v>
      </c>
      <c r="D46" s="7">
        <v>268</v>
      </c>
      <c r="E46" s="8">
        <v>0.17430000000000001</v>
      </c>
      <c r="F46" s="7">
        <v>236.30045999999999</v>
      </c>
      <c r="G46" s="9">
        <v>1.1341493</v>
      </c>
      <c r="H46" s="8">
        <v>0.13339999999999999</v>
      </c>
      <c r="I46" s="7">
        <v>1554</v>
      </c>
      <c r="J46" s="7">
        <v>285</v>
      </c>
      <c r="K46" s="8">
        <v>0.18340000000000001</v>
      </c>
      <c r="L46" s="7">
        <v>245.77610000000001</v>
      </c>
      <c r="M46" s="9">
        <v>1.159592</v>
      </c>
      <c r="N46" s="8">
        <v>0.13639999999999999</v>
      </c>
    </row>
    <row r="47" spans="1:14" ht="15" customHeight="1">
      <c r="A47" s="4">
        <v>210057</v>
      </c>
      <c r="B47" s="3" t="s">
        <v>1119</v>
      </c>
      <c r="C47" s="7">
        <v>2849</v>
      </c>
      <c r="D47" s="7">
        <v>222</v>
      </c>
      <c r="E47" s="8">
        <v>7.7899999999999997E-2</v>
      </c>
      <c r="F47" s="7">
        <v>221.04372000000001</v>
      </c>
      <c r="G47" s="9">
        <v>1.0043261999999999</v>
      </c>
      <c r="H47" s="8">
        <v>0.1181</v>
      </c>
      <c r="I47" s="7">
        <v>2657</v>
      </c>
      <c r="J47" s="7">
        <v>196</v>
      </c>
      <c r="K47" s="8">
        <v>7.3800000000000004E-2</v>
      </c>
      <c r="L47" s="7">
        <v>196.64196999999999</v>
      </c>
      <c r="M47" s="9">
        <v>0.99673529999999999</v>
      </c>
      <c r="N47" s="8">
        <v>0.1172</v>
      </c>
    </row>
    <row r="48" spans="1:14" ht="15" customHeight="1">
      <c r="A48" s="4">
        <v>210058</v>
      </c>
      <c r="B48" s="3" t="s">
        <v>1120</v>
      </c>
      <c r="C48" s="7">
        <v>65</v>
      </c>
      <c r="D48" s="7">
        <v>6</v>
      </c>
      <c r="E48" s="8">
        <v>9.2299999999999993E-2</v>
      </c>
      <c r="F48" s="7">
        <v>5.3704746999999999</v>
      </c>
      <c r="G48" s="9">
        <v>1.1172196999999999</v>
      </c>
      <c r="H48" s="8">
        <v>0.13139999999999999</v>
      </c>
      <c r="I48" s="7">
        <v>48</v>
      </c>
      <c r="J48" s="7">
        <v>2</v>
      </c>
      <c r="K48" s="8">
        <v>4.1700000000000001E-2</v>
      </c>
      <c r="L48" s="7">
        <v>3.5397748999999998</v>
      </c>
      <c r="M48" s="9">
        <v>0.5650077</v>
      </c>
      <c r="N48" s="8">
        <v>6.6500000000000004E-2</v>
      </c>
    </row>
    <row r="49" spans="1:14" ht="15" customHeight="1">
      <c r="A49" s="4">
        <v>210060</v>
      </c>
      <c r="B49" s="3" t="s">
        <v>1121</v>
      </c>
      <c r="C49" s="7">
        <v>297</v>
      </c>
      <c r="D49" s="7">
        <v>33</v>
      </c>
      <c r="E49" s="8">
        <v>0.1111</v>
      </c>
      <c r="F49" s="7">
        <v>41.571925999999998</v>
      </c>
      <c r="G49" s="9">
        <v>0.79380490000000004</v>
      </c>
      <c r="H49" s="8">
        <v>9.3399999999999997E-2</v>
      </c>
      <c r="I49" s="7">
        <v>333</v>
      </c>
      <c r="J49" s="7">
        <v>39</v>
      </c>
      <c r="K49" s="8">
        <v>0.1171</v>
      </c>
      <c r="L49" s="7">
        <v>49.325578999999998</v>
      </c>
      <c r="M49" s="9">
        <v>0.79066479999999995</v>
      </c>
      <c r="N49" s="8">
        <v>9.2999999999999999E-2</v>
      </c>
    </row>
    <row r="50" spans="1:14" ht="15" customHeight="1">
      <c r="A50" s="4">
        <v>210061</v>
      </c>
      <c r="B50" s="3" t="s">
        <v>1122</v>
      </c>
      <c r="C50" s="7">
        <v>348</v>
      </c>
      <c r="D50" s="7">
        <v>21</v>
      </c>
      <c r="E50" s="8">
        <v>6.0299999999999999E-2</v>
      </c>
      <c r="F50" s="7">
        <v>40.770150000000001</v>
      </c>
      <c r="G50" s="9">
        <v>0.5150827</v>
      </c>
      <c r="H50" s="8">
        <v>6.0600000000000001E-2</v>
      </c>
      <c r="I50" s="7">
        <v>429</v>
      </c>
      <c r="J50" s="7">
        <v>42</v>
      </c>
      <c r="K50" s="8">
        <v>9.7900000000000001E-2</v>
      </c>
      <c r="L50" s="7">
        <v>50.648879000000001</v>
      </c>
      <c r="M50" s="9">
        <v>0.82923849999999999</v>
      </c>
      <c r="N50" s="8">
        <v>9.7500000000000003E-2</v>
      </c>
    </row>
    <row r="51" spans="1:14" ht="15" customHeight="1">
      <c r="A51" s="4">
        <v>210062</v>
      </c>
      <c r="B51" s="3" t="s">
        <v>1123</v>
      </c>
      <c r="C51" s="7">
        <v>2355</v>
      </c>
      <c r="D51" s="7">
        <v>258</v>
      </c>
      <c r="E51" s="8">
        <v>0.1096</v>
      </c>
      <c r="F51" s="7">
        <v>245.40995000000001</v>
      </c>
      <c r="G51" s="9">
        <v>1.0513021</v>
      </c>
      <c r="H51" s="8">
        <v>0.1237</v>
      </c>
      <c r="I51" s="7">
        <v>2342</v>
      </c>
      <c r="J51" s="7">
        <v>229</v>
      </c>
      <c r="K51" s="8">
        <v>9.7799999999999998E-2</v>
      </c>
      <c r="L51" s="7">
        <v>266.52877999999998</v>
      </c>
      <c r="M51" s="9">
        <v>0.85919429999999997</v>
      </c>
      <c r="N51" s="8">
        <v>0.1011</v>
      </c>
    </row>
    <row r="52" spans="1:14" ht="15" customHeight="1">
      <c r="A52" s="4">
        <v>210063</v>
      </c>
      <c r="B52" s="3" t="s">
        <v>1124</v>
      </c>
      <c r="C52" s="7">
        <v>1863</v>
      </c>
      <c r="D52" s="7">
        <v>201</v>
      </c>
      <c r="E52" s="8">
        <v>0.1079</v>
      </c>
      <c r="F52" s="7">
        <v>168.51203000000001</v>
      </c>
      <c r="G52" s="9">
        <v>1.1927932000000001</v>
      </c>
      <c r="H52" s="8">
        <v>0.14030000000000001</v>
      </c>
      <c r="I52" s="7">
        <v>1873</v>
      </c>
      <c r="J52" s="7">
        <v>167</v>
      </c>
      <c r="K52" s="8">
        <v>8.9200000000000002E-2</v>
      </c>
      <c r="L52" s="7">
        <v>170.37728000000001</v>
      </c>
      <c r="M52" s="9">
        <v>0.98017770000000004</v>
      </c>
      <c r="N52" s="8">
        <v>0.1153</v>
      </c>
    </row>
    <row r="53" spans="1:14" ht="15" customHeight="1">
      <c r="A53" s="4">
        <v>210064</v>
      </c>
      <c r="B53" s="3" t="s">
        <v>1125</v>
      </c>
      <c r="C53" s="7">
        <v>15</v>
      </c>
      <c r="D53" s="7">
        <v>9</v>
      </c>
      <c r="E53" s="8">
        <v>0.6</v>
      </c>
      <c r="F53" s="7">
        <v>3.1815981999999998</v>
      </c>
      <c r="G53" s="9">
        <v>2.828767</v>
      </c>
      <c r="H53" s="8">
        <v>0.33279999999999998</v>
      </c>
      <c r="I53" s="7">
        <v>12</v>
      </c>
      <c r="J53" s="7">
        <v>2</v>
      </c>
      <c r="K53" s="8">
        <v>0.16669999999999999</v>
      </c>
      <c r="L53" s="7">
        <v>2.3685163</v>
      </c>
      <c r="M53" s="9">
        <v>0.84441049999999995</v>
      </c>
      <c r="N53" s="8">
        <v>9.9299999999999999E-2</v>
      </c>
    </row>
    <row r="54" spans="1:14" ht="15" customHeight="1">
      <c r="A54" s="4">
        <v>210065</v>
      </c>
      <c r="B54" s="3" t="s">
        <v>1126</v>
      </c>
      <c r="C54" s="7">
        <v>956</v>
      </c>
      <c r="D54" s="7">
        <v>57</v>
      </c>
      <c r="E54" s="8">
        <v>5.96E-2</v>
      </c>
      <c r="F54" s="7">
        <v>71.268946999999997</v>
      </c>
      <c r="G54" s="9">
        <v>0.79978729999999998</v>
      </c>
      <c r="H54" s="8">
        <v>9.4100000000000003E-2</v>
      </c>
      <c r="I54" s="7">
        <v>888</v>
      </c>
      <c r="J54" s="7">
        <v>53</v>
      </c>
      <c r="K54" s="8">
        <v>5.9700000000000003E-2</v>
      </c>
      <c r="L54" s="7">
        <v>58.101802999999997</v>
      </c>
      <c r="M54" s="9">
        <v>0.912192</v>
      </c>
      <c r="N54" s="8">
        <v>0.10730000000000001</v>
      </c>
    </row>
    <row r="55" spans="1:14" ht="15" customHeight="1">
      <c r="A55" s="10" t="s">
        <v>1150</v>
      </c>
      <c r="B55" s="11" t="s">
        <v>1127</v>
      </c>
      <c r="C55" s="12">
        <v>112934</v>
      </c>
      <c r="D55" s="12">
        <v>13565</v>
      </c>
      <c r="E55" s="13">
        <v>0.1201</v>
      </c>
      <c r="F55" s="12">
        <v>12154.745000000001</v>
      </c>
      <c r="G55" s="14">
        <v>1.116025</v>
      </c>
      <c r="H55" s="13">
        <v>0.1313</v>
      </c>
      <c r="I55" s="12">
        <v>110798</v>
      </c>
      <c r="J55" s="12">
        <v>13181</v>
      </c>
      <c r="K55" s="13">
        <v>0.11899999999999999</v>
      </c>
      <c r="L55" s="12">
        <v>12229.654</v>
      </c>
      <c r="M55" s="14">
        <v>1.0777901000000001</v>
      </c>
      <c r="N55" s="13">
        <v>0.1268</v>
      </c>
    </row>
    <row r="57" spans="1:14" s="15" customFormat="1" ht="12.5">
      <c r="A57" s="15" t="s">
        <v>1128</v>
      </c>
    </row>
    <row r="58" spans="1:14" s="15" customFormat="1" ht="12.5">
      <c r="A58" s="15" t="s">
        <v>1129</v>
      </c>
    </row>
    <row r="59" spans="1:14" s="15" customFormat="1" ht="12.5">
      <c r="A59" s="15" t="s">
        <v>1130</v>
      </c>
    </row>
    <row r="60" spans="1:14" s="15" customFormat="1" ht="12.5">
      <c r="A60" s="15" t="s">
        <v>1131</v>
      </c>
    </row>
    <row r="61" spans="1:14" s="15" customFormat="1" ht="12.5">
      <c r="A61" s="15" t="s">
        <v>1151</v>
      </c>
    </row>
    <row r="62" spans="1:14" s="15" customFormat="1" ht="12.5">
      <c r="A62" s="15" t="s">
        <v>1152</v>
      </c>
    </row>
    <row r="63" spans="1:14" s="15" customFormat="1" ht="12.5">
      <c r="A63" s="15" t="s">
        <v>1153</v>
      </c>
    </row>
    <row r="64" spans="1:14" s="15" customFormat="1" ht="12.5">
      <c r="A64" s="15" t="s">
        <v>1154</v>
      </c>
    </row>
    <row r="65" spans="1:1" s="15" customFormat="1" ht="12.5">
      <c r="A65" s="15" t="s">
        <v>1133</v>
      </c>
    </row>
  </sheetData>
  <autoFilter ref="A6:N55" xr:uid="{00000000-0009-0000-0000-000004000000}"/>
  <mergeCells count="5">
    <mergeCell ref="A1:H1"/>
    <mergeCell ref="A2:H2"/>
    <mergeCell ref="A4:B4"/>
    <mergeCell ref="C4:H4"/>
    <mergeCell ref="I4:N4"/>
  </mergeCells>
  <pageMargins left="0" right="0" top="0" bottom="0" header="0.5" footer="0.5"/>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61"/>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ColWidth="9.1796875" defaultRowHeight="14.5"/>
  <cols>
    <col min="1" max="1" width="12.81640625" style="1" bestFit="1" customWidth="1"/>
    <col min="2" max="2" width="25.7265625" style="1" bestFit="1" customWidth="1"/>
    <col min="3" max="8" width="20.54296875" style="1" bestFit="1" customWidth="1"/>
    <col min="9" max="16384" width="9.1796875" style="1"/>
  </cols>
  <sheetData>
    <row r="1" spans="1:8" ht="15.5">
      <c r="A1" s="18" t="s">
        <v>1157</v>
      </c>
      <c r="B1" s="18"/>
      <c r="C1" s="18"/>
      <c r="D1" s="18"/>
      <c r="E1" s="18"/>
      <c r="F1" s="18"/>
      <c r="G1" s="18"/>
      <c r="H1" s="18"/>
    </row>
    <row r="2" spans="1:8" ht="13" customHeight="1"/>
    <row r="3" spans="1:8" ht="13" customHeight="1">
      <c r="A3" s="19" t="s">
        <v>1061</v>
      </c>
      <c r="B3" s="20"/>
      <c r="C3" s="24" t="s">
        <v>1158</v>
      </c>
      <c r="D3" s="24"/>
      <c r="E3" s="24"/>
      <c r="F3" s="24"/>
      <c r="G3" s="24"/>
      <c r="H3" s="25"/>
    </row>
    <row r="4" spans="1:8" ht="13" customHeight="1">
      <c r="A4" s="5" t="s">
        <v>1063</v>
      </c>
      <c r="B4" s="5" t="s">
        <v>1064</v>
      </c>
      <c r="C4" s="6" t="s">
        <v>1065</v>
      </c>
      <c r="D4" s="6" t="s">
        <v>1066</v>
      </c>
      <c r="E4" s="6" t="s">
        <v>1067</v>
      </c>
      <c r="F4" s="6" t="s">
        <v>1068</v>
      </c>
      <c r="G4" s="6" t="s">
        <v>1069</v>
      </c>
      <c r="H4" s="6" t="s">
        <v>1070</v>
      </c>
    </row>
    <row r="5" spans="1:8" ht="26.15" customHeight="1">
      <c r="A5" s="5" t="s">
        <v>1071</v>
      </c>
      <c r="B5" s="5" t="s">
        <v>1072</v>
      </c>
      <c r="C5" s="17" t="s">
        <v>1073</v>
      </c>
      <c r="D5" s="17" t="s">
        <v>1074</v>
      </c>
      <c r="E5" s="17" t="s">
        <v>1075</v>
      </c>
      <c r="F5" s="17" t="s">
        <v>1076</v>
      </c>
      <c r="G5" s="17" t="s">
        <v>1077</v>
      </c>
      <c r="H5" s="17" t="s">
        <v>1078</v>
      </c>
    </row>
    <row r="6" spans="1:8" ht="15" customHeight="1">
      <c r="A6" s="4">
        <v>210001</v>
      </c>
      <c r="B6" s="3" t="s">
        <v>1079</v>
      </c>
      <c r="C6" s="7">
        <v>13857</v>
      </c>
      <c r="D6" s="7">
        <v>1687</v>
      </c>
      <c r="E6" s="8">
        <v>0.1217</v>
      </c>
      <c r="F6" s="7">
        <v>1717.9188999999999</v>
      </c>
      <c r="G6" s="9">
        <v>0.98200209999999999</v>
      </c>
      <c r="H6" s="8">
        <v>0.11550000000000001</v>
      </c>
    </row>
    <row r="7" spans="1:8" ht="15" customHeight="1">
      <c r="A7" s="4">
        <v>210002</v>
      </c>
      <c r="B7" s="3" t="s">
        <v>1080</v>
      </c>
      <c r="C7" s="7">
        <v>23224</v>
      </c>
      <c r="D7" s="7">
        <v>3534</v>
      </c>
      <c r="E7" s="8">
        <v>0.1522</v>
      </c>
      <c r="F7" s="7">
        <v>3143.9672</v>
      </c>
      <c r="G7" s="9">
        <v>1.1240574999999999</v>
      </c>
      <c r="H7" s="8">
        <v>0.13220000000000001</v>
      </c>
    </row>
    <row r="8" spans="1:8" ht="15" customHeight="1">
      <c r="A8" s="4">
        <v>210003</v>
      </c>
      <c r="B8" s="3" t="s">
        <v>1081</v>
      </c>
      <c r="C8" s="7">
        <v>10446</v>
      </c>
      <c r="D8" s="7">
        <v>1246</v>
      </c>
      <c r="E8" s="8">
        <v>0.1193</v>
      </c>
      <c r="F8" s="7">
        <v>1382.6478</v>
      </c>
      <c r="G8" s="9">
        <v>0.90116949999999996</v>
      </c>
      <c r="H8" s="8">
        <v>0.106</v>
      </c>
    </row>
    <row r="9" spans="1:8" ht="15" customHeight="1">
      <c r="A9" s="4">
        <v>210004</v>
      </c>
      <c r="B9" s="3" t="s">
        <v>1082</v>
      </c>
      <c r="C9" s="7">
        <v>24397</v>
      </c>
      <c r="D9" s="7">
        <v>2073</v>
      </c>
      <c r="E9" s="8">
        <v>8.5000000000000006E-2</v>
      </c>
      <c r="F9" s="7">
        <v>2079.4502000000002</v>
      </c>
      <c r="G9" s="9">
        <v>0.99689810000000001</v>
      </c>
      <c r="H9" s="8">
        <v>0.1173</v>
      </c>
    </row>
    <row r="10" spans="1:8" ht="15" customHeight="1">
      <c r="A10" s="4">
        <v>210005</v>
      </c>
      <c r="B10" s="3" t="s">
        <v>1083</v>
      </c>
      <c r="C10" s="7">
        <v>14876</v>
      </c>
      <c r="D10" s="7">
        <v>1612</v>
      </c>
      <c r="E10" s="8">
        <v>0.1084</v>
      </c>
      <c r="F10" s="7">
        <v>1800.4295999999999</v>
      </c>
      <c r="G10" s="9">
        <v>0.89534190000000002</v>
      </c>
      <c r="H10" s="8">
        <v>0.1053</v>
      </c>
    </row>
    <row r="11" spans="1:8" ht="15" customHeight="1">
      <c r="A11" s="4">
        <v>210006</v>
      </c>
      <c r="B11" s="3" t="s">
        <v>1084</v>
      </c>
      <c r="C11" s="7">
        <v>3956</v>
      </c>
      <c r="D11" s="7">
        <v>541</v>
      </c>
      <c r="E11" s="8">
        <v>0.1368</v>
      </c>
      <c r="F11" s="7">
        <v>590.25819000000001</v>
      </c>
      <c r="G11" s="9">
        <v>0.91654809999999998</v>
      </c>
      <c r="H11" s="8">
        <v>0.10780000000000001</v>
      </c>
    </row>
    <row r="12" spans="1:8" ht="15" customHeight="1">
      <c r="A12" s="4">
        <v>210008</v>
      </c>
      <c r="B12" s="3" t="s">
        <v>1085</v>
      </c>
      <c r="C12" s="7">
        <v>12414</v>
      </c>
      <c r="D12" s="7">
        <v>1102</v>
      </c>
      <c r="E12" s="8">
        <v>8.8800000000000004E-2</v>
      </c>
      <c r="F12" s="7">
        <v>1017.7754</v>
      </c>
      <c r="G12" s="9">
        <v>1.0827536</v>
      </c>
      <c r="H12" s="8">
        <v>0.12740000000000001</v>
      </c>
    </row>
    <row r="13" spans="1:8" ht="15" customHeight="1">
      <c r="A13" s="4">
        <v>210009</v>
      </c>
      <c r="B13" s="3" t="s">
        <v>1086</v>
      </c>
      <c r="C13" s="7">
        <v>39748</v>
      </c>
      <c r="D13" s="7">
        <v>5945</v>
      </c>
      <c r="E13" s="8">
        <v>0.14960000000000001</v>
      </c>
      <c r="F13" s="7">
        <v>5291.6765999999998</v>
      </c>
      <c r="G13" s="9">
        <v>1.1234625</v>
      </c>
      <c r="H13" s="8">
        <v>0.13220000000000001</v>
      </c>
    </row>
    <row r="14" spans="1:8" ht="15" customHeight="1">
      <c r="A14" s="4">
        <v>210010</v>
      </c>
      <c r="B14" s="3" t="s">
        <v>1087</v>
      </c>
      <c r="C14" s="7">
        <v>2101</v>
      </c>
      <c r="D14" s="7">
        <v>285</v>
      </c>
      <c r="E14" s="8">
        <v>0.1356</v>
      </c>
      <c r="F14" s="7">
        <v>299.45587999999998</v>
      </c>
      <c r="G14" s="9">
        <v>0.95172619999999997</v>
      </c>
      <c r="H14" s="8">
        <v>0.112</v>
      </c>
    </row>
    <row r="15" spans="1:8" ht="15" customHeight="1">
      <c r="A15" s="4">
        <v>210011</v>
      </c>
      <c r="B15" s="3" t="s">
        <v>1088</v>
      </c>
      <c r="C15" s="7">
        <v>13978</v>
      </c>
      <c r="D15" s="7">
        <v>1704</v>
      </c>
      <c r="E15" s="8">
        <v>0.12189999999999999</v>
      </c>
      <c r="F15" s="7">
        <v>1699.8277</v>
      </c>
      <c r="G15" s="9">
        <v>1.0024545</v>
      </c>
      <c r="H15" s="8">
        <v>0.1179</v>
      </c>
    </row>
    <row r="16" spans="1:8" ht="15" customHeight="1">
      <c r="A16" s="4">
        <v>210012</v>
      </c>
      <c r="B16" s="3" t="s">
        <v>1089</v>
      </c>
      <c r="C16" s="7">
        <v>13687</v>
      </c>
      <c r="D16" s="7">
        <v>1590</v>
      </c>
      <c r="E16" s="8">
        <v>0.1162</v>
      </c>
      <c r="F16" s="7">
        <v>1730.2213999999999</v>
      </c>
      <c r="G16" s="9">
        <v>0.91895749999999998</v>
      </c>
      <c r="H16" s="8">
        <v>0.1081</v>
      </c>
    </row>
    <row r="17" spans="1:8" ht="15" customHeight="1">
      <c r="A17" s="4">
        <v>210013</v>
      </c>
      <c r="B17" s="3" t="s">
        <v>1090</v>
      </c>
      <c r="C17" s="7">
        <v>3409</v>
      </c>
      <c r="D17" s="7">
        <v>721</v>
      </c>
      <c r="E17" s="8">
        <v>0.21149999999999999</v>
      </c>
      <c r="F17" s="7">
        <v>561.09060999999997</v>
      </c>
      <c r="G17" s="9">
        <v>1.2849974</v>
      </c>
      <c r="H17" s="8">
        <v>0.1512</v>
      </c>
    </row>
    <row r="18" spans="1:8" ht="15" customHeight="1">
      <c r="A18" s="4">
        <v>210015</v>
      </c>
      <c r="B18" s="3" t="s">
        <v>1091</v>
      </c>
      <c r="C18" s="7">
        <v>19882</v>
      </c>
      <c r="D18" s="7">
        <v>2769</v>
      </c>
      <c r="E18" s="8">
        <v>0.13930000000000001</v>
      </c>
      <c r="F18" s="7">
        <v>2478.4938999999999</v>
      </c>
      <c r="G18" s="9">
        <v>1.1172108000000001</v>
      </c>
      <c r="H18" s="8">
        <v>0.13139999999999999</v>
      </c>
    </row>
    <row r="19" spans="1:8" ht="15" customHeight="1">
      <c r="A19" s="4">
        <v>210016</v>
      </c>
      <c r="B19" s="3" t="s">
        <v>1092</v>
      </c>
      <c r="C19" s="7">
        <v>9610</v>
      </c>
      <c r="D19" s="7">
        <v>926</v>
      </c>
      <c r="E19" s="8">
        <v>9.64E-2</v>
      </c>
      <c r="F19" s="7">
        <v>1133.2704000000001</v>
      </c>
      <c r="G19" s="9">
        <v>0.81710419999999995</v>
      </c>
      <c r="H19" s="8">
        <v>9.6100000000000005E-2</v>
      </c>
    </row>
    <row r="20" spans="1:8" ht="15" customHeight="1">
      <c r="A20" s="4">
        <v>210017</v>
      </c>
      <c r="B20" s="3" t="s">
        <v>1093</v>
      </c>
      <c r="C20" s="7">
        <v>1968</v>
      </c>
      <c r="D20" s="7">
        <v>117</v>
      </c>
      <c r="E20" s="8">
        <v>5.9499999999999997E-2</v>
      </c>
      <c r="F20" s="7">
        <v>216.09914000000001</v>
      </c>
      <c r="G20" s="9">
        <v>0.54141819999999996</v>
      </c>
      <c r="H20" s="8">
        <v>6.3700000000000007E-2</v>
      </c>
    </row>
    <row r="21" spans="1:8" ht="15" customHeight="1">
      <c r="A21" s="4">
        <v>210018</v>
      </c>
      <c r="B21" s="3" t="s">
        <v>1094</v>
      </c>
      <c r="C21" s="7">
        <v>6683</v>
      </c>
      <c r="D21" s="7">
        <v>845</v>
      </c>
      <c r="E21" s="8">
        <v>0.12640000000000001</v>
      </c>
      <c r="F21" s="7">
        <v>850.81475</v>
      </c>
      <c r="G21" s="9">
        <v>0.99316570000000004</v>
      </c>
      <c r="H21" s="8">
        <v>0.1168</v>
      </c>
    </row>
    <row r="22" spans="1:8" ht="15" customHeight="1">
      <c r="A22" s="4">
        <v>210019</v>
      </c>
      <c r="B22" s="3" t="s">
        <v>1095</v>
      </c>
      <c r="C22" s="7">
        <v>16140</v>
      </c>
      <c r="D22" s="7">
        <v>1784</v>
      </c>
      <c r="E22" s="8">
        <v>0.1105</v>
      </c>
      <c r="F22" s="7">
        <v>1947.3575000000001</v>
      </c>
      <c r="G22" s="9">
        <v>0.91611319999999996</v>
      </c>
      <c r="H22" s="8">
        <v>0.10780000000000001</v>
      </c>
    </row>
    <row r="23" spans="1:8" ht="15" customHeight="1">
      <c r="A23" s="4">
        <v>210022</v>
      </c>
      <c r="B23" s="3" t="s">
        <v>1096</v>
      </c>
      <c r="C23" s="7">
        <v>12960</v>
      </c>
      <c r="D23" s="7">
        <v>1475</v>
      </c>
      <c r="E23" s="8">
        <v>0.1138</v>
      </c>
      <c r="F23" s="7">
        <v>1551.8123000000001</v>
      </c>
      <c r="G23" s="9">
        <v>0.95050159999999995</v>
      </c>
      <c r="H23" s="8">
        <v>0.1118</v>
      </c>
    </row>
    <row r="24" spans="1:8" ht="15" customHeight="1">
      <c r="A24" s="4">
        <v>210023</v>
      </c>
      <c r="B24" s="3" t="s">
        <v>1097</v>
      </c>
      <c r="C24" s="7">
        <v>24509</v>
      </c>
      <c r="D24" s="7">
        <v>2056</v>
      </c>
      <c r="E24" s="8">
        <v>8.3900000000000002E-2</v>
      </c>
      <c r="F24" s="7">
        <v>2260.0446999999999</v>
      </c>
      <c r="G24" s="9">
        <v>0.90971650000000004</v>
      </c>
      <c r="H24" s="8">
        <v>0.107</v>
      </c>
    </row>
    <row r="25" spans="1:8" ht="15" customHeight="1">
      <c r="A25" s="4">
        <v>210024</v>
      </c>
      <c r="B25" s="3" t="s">
        <v>1098</v>
      </c>
      <c r="C25" s="7">
        <v>10184</v>
      </c>
      <c r="D25" s="7">
        <v>1340</v>
      </c>
      <c r="E25" s="8">
        <v>0.13159999999999999</v>
      </c>
      <c r="F25" s="7">
        <v>1243.2460000000001</v>
      </c>
      <c r="G25" s="9">
        <v>1.0778236999999999</v>
      </c>
      <c r="H25" s="8">
        <v>0.1268</v>
      </c>
    </row>
    <row r="26" spans="1:8" ht="15" customHeight="1">
      <c r="A26" s="4">
        <v>210027</v>
      </c>
      <c r="B26" s="3" t="s">
        <v>1099</v>
      </c>
      <c r="C26" s="7">
        <v>9949</v>
      </c>
      <c r="D26" s="7">
        <v>1203</v>
      </c>
      <c r="E26" s="8">
        <v>0.12089999999999999</v>
      </c>
      <c r="F26" s="7">
        <v>1312.7393</v>
      </c>
      <c r="G26" s="9">
        <v>0.91640440000000001</v>
      </c>
      <c r="H26" s="8">
        <v>0.10780000000000001</v>
      </c>
    </row>
    <row r="27" spans="1:8" ht="15" customHeight="1">
      <c r="A27" s="4">
        <v>210028</v>
      </c>
      <c r="B27" s="3" t="s">
        <v>1100</v>
      </c>
      <c r="C27" s="7">
        <v>6755</v>
      </c>
      <c r="D27" s="7">
        <v>696</v>
      </c>
      <c r="E27" s="8">
        <v>0.10299999999999999</v>
      </c>
      <c r="F27" s="7">
        <v>753.07195999999999</v>
      </c>
      <c r="G27" s="9">
        <v>0.92421450000000005</v>
      </c>
      <c r="H27" s="8">
        <v>0.1087</v>
      </c>
    </row>
    <row r="28" spans="1:8" ht="15" customHeight="1">
      <c r="A28" s="4">
        <v>210029</v>
      </c>
      <c r="B28" s="3" t="s">
        <v>1101</v>
      </c>
      <c r="C28" s="7">
        <v>17629</v>
      </c>
      <c r="D28" s="7">
        <v>2816</v>
      </c>
      <c r="E28" s="8">
        <v>0.15970000000000001</v>
      </c>
      <c r="F28" s="7">
        <v>2261.5945000000002</v>
      </c>
      <c r="G28" s="9">
        <v>1.2451391999999999</v>
      </c>
      <c r="H28" s="8">
        <v>0.14649999999999999</v>
      </c>
    </row>
    <row r="29" spans="1:8" ht="15" customHeight="1">
      <c r="A29" s="4">
        <v>210030</v>
      </c>
      <c r="B29" s="3" t="s">
        <v>1102</v>
      </c>
      <c r="C29" s="7">
        <v>1413</v>
      </c>
      <c r="D29" s="7">
        <v>177</v>
      </c>
      <c r="E29" s="8">
        <v>0.12529999999999999</v>
      </c>
      <c r="F29" s="7">
        <v>193.04774</v>
      </c>
      <c r="G29" s="9">
        <v>0.91687160000000001</v>
      </c>
      <c r="H29" s="8">
        <v>0.1079</v>
      </c>
    </row>
    <row r="30" spans="1:8" ht="15" customHeight="1">
      <c r="A30" s="4">
        <v>210032</v>
      </c>
      <c r="B30" s="3" t="s">
        <v>1103</v>
      </c>
      <c r="C30" s="7">
        <v>4978</v>
      </c>
      <c r="D30" s="7">
        <v>566</v>
      </c>
      <c r="E30" s="8">
        <v>0.1137</v>
      </c>
      <c r="F30" s="7">
        <v>637.04363999999998</v>
      </c>
      <c r="G30" s="9">
        <v>0.88847920000000002</v>
      </c>
      <c r="H30" s="8">
        <v>0.1045</v>
      </c>
    </row>
    <row r="31" spans="1:8" ht="15" customHeight="1">
      <c r="A31" s="4">
        <v>210033</v>
      </c>
      <c r="B31" s="3" t="s">
        <v>1104</v>
      </c>
      <c r="C31" s="7">
        <v>9103</v>
      </c>
      <c r="D31" s="7">
        <v>1066</v>
      </c>
      <c r="E31" s="8">
        <v>0.1171</v>
      </c>
      <c r="F31" s="7">
        <v>1133.6864</v>
      </c>
      <c r="G31" s="9">
        <v>0.94029529999999995</v>
      </c>
      <c r="H31" s="8">
        <v>0.1106</v>
      </c>
    </row>
    <row r="32" spans="1:8" ht="15" customHeight="1">
      <c r="A32" s="4">
        <v>210034</v>
      </c>
      <c r="B32" s="3" t="s">
        <v>1105</v>
      </c>
      <c r="C32" s="7">
        <v>6742</v>
      </c>
      <c r="D32" s="7">
        <v>946</v>
      </c>
      <c r="E32" s="8">
        <v>0.14030000000000001</v>
      </c>
      <c r="F32" s="7">
        <v>838.23913000000005</v>
      </c>
      <c r="G32" s="9">
        <v>1.1285562</v>
      </c>
      <c r="H32" s="8">
        <v>0.1328</v>
      </c>
    </row>
    <row r="33" spans="1:8" ht="15" customHeight="1">
      <c r="A33" s="4">
        <v>210035</v>
      </c>
      <c r="B33" s="3" t="s">
        <v>1106</v>
      </c>
      <c r="C33" s="7">
        <v>6316</v>
      </c>
      <c r="D33" s="7">
        <v>673</v>
      </c>
      <c r="E33" s="8">
        <v>0.1066</v>
      </c>
      <c r="F33" s="7">
        <v>804.65422000000001</v>
      </c>
      <c r="G33" s="9">
        <v>0.83638409999999996</v>
      </c>
      <c r="H33" s="8">
        <v>9.8400000000000001E-2</v>
      </c>
    </row>
    <row r="34" spans="1:8" ht="15" customHeight="1">
      <c r="A34" s="4">
        <v>210037</v>
      </c>
      <c r="B34" s="3" t="s">
        <v>1107</v>
      </c>
      <c r="C34" s="7">
        <v>6280</v>
      </c>
      <c r="D34" s="7">
        <v>619</v>
      </c>
      <c r="E34" s="8">
        <v>9.8599999999999993E-2</v>
      </c>
      <c r="F34" s="7">
        <v>683.99323000000004</v>
      </c>
      <c r="G34" s="9">
        <v>0.90497970000000005</v>
      </c>
      <c r="H34" s="8">
        <v>0.1065</v>
      </c>
    </row>
    <row r="35" spans="1:8" ht="15" customHeight="1">
      <c r="A35" s="4">
        <v>210038</v>
      </c>
      <c r="B35" s="3" t="s">
        <v>1108</v>
      </c>
      <c r="C35" s="7">
        <v>4283</v>
      </c>
      <c r="D35" s="7">
        <v>865</v>
      </c>
      <c r="E35" s="8">
        <v>0.20200000000000001</v>
      </c>
      <c r="F35" s="7">
        <v>675.69734000000005</v>
      </c>
      <c r="G35" s="9">
        <v>1.280159</v>
      </c>
      <c r="H35" s="8">
        <v>0.15060000000000001</v>
      </c>
    </row>
    <row r="36" spans="1:8" ht="15" customHeight="1">
      <c r="A36" s="4">
        <v>210039</v>
      </c>
      <c r="B36" s="3" t="s">
        <v>1109</v>
      </c>
      <c r="C36" s="7">
        <v>5102</v>
      </c>
      <c r="D36" s="7">
        <v>482</v>
      </c>
      <c r="E36" s="8">
        <v>9.4500000000000001E-2</v>
      </c>
      <c r="F36" s="7">
        <v>642.24774000000002</v>
      </c>
      <c r="G36" s="9">
        <v>0.75048919999999997</v>
      </c>
      <c r="H36" s="8">
        <v>8.8300000000000003E-2</v>
      </c>
    </row>
    <row r="37" spans="1:8" ht="15" customHeight="1">
      <c r="A37" s="4">
        <v>210040</v>
      </c>
      <c r="B37" s="3" t="s">
        <v>1110</v>
      </c>
      <c r="C37" s="7">
        <v>9460</v>
      </c>
      <c r="D37" s="7">
        <v>1377</v>
      </c>
      <c r="E37" s="8">
        <v>0.14560000000000001</v>
      </c>
      <c r="F37" s="7">
        <v>1376.7782999999999</v>
      </c>
      <c r="G37" s="9">
        <v>1.0001610000000001</v>
      </c>
      <c r="H37" s="8">
        <v>0.1177</v>
      </c>
    </row>
    <row r="38" spans="1:8" ht="15" customHeight="1">
      <c r="A38" s="4">
        <v>210043</v>
      </c>
      <c r="B38" s="3" t="s">
        <v>1111</v>
      </c>
      <c r="C38" s="7">
        <v>14706</v>
      </c>
      <c r="D38" s="7">
        <v>1996</v>
      </c>
      <c r="E38" s="8">
        <v>0.13569999999999999</v>
      </c>
      <c r="F38" s="7">
        <v>2000.0244</v>
      </c>
      <c r="G38" s="9">
        <v>0.99798779999999998</v>
      </c>
      <c r="H38" s="8">
        <v>0.1174</v>
      </c>
    </row>
    <row r="39" spans="1:8" ht="15" customHeight="1">
      <c r="A39" s="4">
        <v>210044</v>
      </c>
      <c r="B39" s="3" t="s">
        <v>1112</v>
      </c>
      <c r="C39" s="7">
        <v>15793</v>
      </c>
      <c r="D39" s="7">
        <v>1270</v>
      </c>
      <c r="E39" s="8">
        <v>8.0399999999999999E-2</v>
      </c>
      <c r="F39" s="7">
        <v>1454.954</v>
      </c>
      <c r="G39" s="9">
        <v>0.87287979999999998</v>
      </c>
      <c r="H39" s="8">
        <v>0.1027</v>
      </c>
    </row>
    <row r="40" spans="1:8" ht="15" customHeight="1">
      <c r="A40" s="4">
        <v>210045</v>
      </c>
      <c r="B40" s="3" t="s">
        <v>1113</v>
      </c>
      <c r="C40" s="7">
        <v>214</v>
      </c>
      <c r="D40" s="7">
        <v>24</v>
      </c>
      <c r="E40" s="8">
        <v>0.11210000000000001</v>
      </c>
      <c r="F40" s="7">
        <v>27.00056</v>
      </c>
      <c r="G40" s="9">
        <v>0.88887039999999995</v>
      </c>
      <c r="H40" s="8">
        <v>0.1046</v>
      </c>
    </row>
    <row r="41" spans="1:8" ht="15" customHeight="1">
      <c r="A41" s="4">
        <v>210048</v>
      </c>
      <c r="B41" s="3" t="s">
        <v>1114</v>
      </c>
      <c r="C41" s="7">
        <v>15155</v>
      </c>
      <c r="D41" s="7">
        <v>1528</v>
      </c>
      <c r="E41" s="8">
        <v>0.1008</v>
      </c>
      <c r="F41" s="7">
        <v>1676.57</v>
      </c>
      <c r="G41" s="9">
        <v>0.91138450000000004</v>
      </c>
      <c r="H41" s="8">
        <v>0.1072</v>
      </c>
    </row>
    <row r="42" spans="1:8" ht="15" customHeight="1">
      <c r="A42" s="4">
        <v>210049</v>
      </c>
      <c r="B42" s="3" t="s">
        <v>1115</v>
      </c>
      <c r="C42" s="7">
        <v>9530</v>
      </c>
      <c r="D42" s="7">
        <v>912</v>
      </c>
      <c r="E42" s="8">
        <v>9.5699999999999993E-2</v>
      </c>
      <c r="F42" s="7">
        <v>1132.021</v>
      </c>
      <c r="G42" s="9">
        <v>0.80563879999999999</v>
      </c>
      <c r="H42" s="8">
        <v>9.4799999999999995E-2</v>
      </c>
    </row>
    <row r="43" spans="1:8" ht="15" customHeight="1">
      <c r="A43" s="4">
        <v>210051</v>
      </c>
      <c r="B43" s="3" t="s">
        <v>1116</v>
      </c>
      <c r="C43" s="7">
        <v>8476</v>
      </c>
      <c r="D43" s="7">
        <v>1188</v>
      </c>
      <c r="E43" s="8">
        <v>0.14019999999999999</v>
      </c>
      <c r="F43" s="7">
        <v>1248.2063000000001</v>
      </c>
      <c r="G43" s="9">
        <v>0.9517658</v>
      </c>
      <c r="H43" s="8">
        <v>0.112</v>
      </c>
    </row>
    <row r="44" spans="1:8" ht="15" customHeight="1">
      <c r="A44" s="4">
        <v>210055</v>
      </c>
      <c r="B44" s="3" t="s">
        <v>1117</v>
      </c>
      <c r="C44" s="7">
        <v>2726</v>
      </c>
      <c r="D44" s="7">
        <v>417</v>
      </c>
      <c r="E44" s="8">
        <v>0.153</v>
      </c>
      <c r="F44" s="7">
        <v>410.58168000000001</v>
      </c>
      <c r="G44" s="9">
        <v>1.0156323</v>
      </c>
      <c r="H44" s="8">
        <v>0.1195</v>
      </c>
    </row>
    <row r="45" spans="1:8" ht="15" customHeight="1">
      <c r="A45" s="4">
        <v>210056</v>
      </c>
      <c r="B45" s="3" t="s">
        <v>1118</v>
      </c>
      <c r="C45" s="7">
        <v>6948</v>
      </c>
      <c r="D45" s="7">
        <v>1116</v>
      </c>
      <c r="E45" s="8">
        <v>0.16059999999999999</v>
      </c>
      <c r="F45" s="7">
        <v>1084.9242999999999</v>
      </c>
      <c r="G45" s="9">
        <v>1.0286432000000001</v>
      </c>
      <c r="H45" s="8">
        <v>0.121</v>
      </c>
    </row>
    <row r="46" spans="1:8" ht="15" customHeight="1">
      <c r="A46" s="4">
        <v>210057</v>
      </c>
      <c r="B46" s="3" t="s">
        <v>1119</v>
      </c>
      <c r="C46" s="7">
        <v>15522</v>
      </c>
      <c r="D46" s="7">
        <v>1270</v>
      </c>
      <c r="E46" s="8">
        <v>8.1799999999999998E-2</v>
      </c>
      <c r="F46" s="7">
        <v>1473.1921</v>
      </c>
      <c r="G46" s="9">
        <v>0.8620736</v>
      </c>
      <c r="H46" s="8">
        <v>0.1014</v>
      </c>
    </row>
    <row r="47" spans="1:8" ht="15" customHeight="1">
      <c r="A47" s="4">
        <v>210058</v>
      </c>
      <c r="B47" s="3" t="s">
        <v>1120</v>
      </c>
      <c r="C47" s="7">
        <v>593</v>
      </c>
      <c r="D47" s="7">
        <v>34</v>
      </c>
      <c r="E47" s="8">
        <v>5.7299999999999997E-2</v>
      </c>
      <c r="F47" s="7">
        <v>44.022435000000002</v>
      </c>
      <c r="G47" s="9">
        <v>0.77233350000000001</v>
      </c>
      <c r="H47" s="8">
        <v>9.0899999999999995E-2</v>
      </c>
    </row>
    <row r="48" spans="1:8" ht="15" customHeight="1">
      <c r="A48" s="4">
        <v>210060</v>
      </c>
      <c r="B48" s="3" t="s">
        <v>1121</v>
      </c>
      <c r="C48" s="7">
        <v>1977</v>
      </c>
      <c r="D48" s="7">
        <v>206</v>
      </c>
      <c r="E48" s="8">
        <v>0.1042</v>
      </c>
      <c r="F48" s="7">
        <v>287.9683</v>
      </c>
      <c r="G48" s="9">
        <v>0.71535649999999995</v>
      </c>
      <c r="H48" s="8">
        <v>8.4099999999999994E-2</v>
      </c>
    </row>
    <row r="49" spans="1:8" ht="15" customHeight="1">
      <c r="A49" s="4">
        <v>210061</v>
      </c>
      <c r="B49" s="3" t="s">
        <v>1122</v>
      </c>
      <c r="C49" s="7">
        <v>2927</v>
      </c>
      <c r="D49" s="7">
        <v>348</v>
      </c>
      <c r="E49" s="8">
        <v>0.11890000000000001</v>
      </c>
      <c r="F49" s="7">
        <v>399.29543000000001</v>
      </c>
      <c r="G49" s="9">
        <v>0.87153510000000001</v>
      </c>
      <c r="H49" s="8">
        <v>0.10249999999999999</v>
      </c>
    </row>
    <row r="50" spans="1:8" ht="15" customHeight="1">
      <c r="A50" s="4">
        <v>210062</v>
      </c>
      <c r="B50" s="3" t="s">
        <v>1123</v>
      </c>
      <c r="C50" s="7">
        <v>9500</v>
      </c>
      <c r="D50" s="7">
        <v>1107</v>
      </c>
      <c r="E50" s="8">
        <v>0.11650000000000001</v>
      </c>
      <c r="F50" s="7">
        <v>1241.0809999999999</v>
      </c>
      <c r="G50" s="9">
        <v>0.89196439999999999</v>
      </c>
      <c r="H50" s="8">
        <v>0.10489999999999999</v>
      </c>
    </row>
    <row r="51" spans="1:8" ht="15" customHeight="1">
      <c r="A51" s="4">
        <v>210063</v>
      </c>
      <c r="B51" s="3" t="s">
        <v>1124</v>
      </c>
      <c r="C51" s="7">
        <v>14110</v>
      </c>
      <c r="D51" s="7">
        <v>1254</v>
      </c>
      <c r="E51" s="8">
        <v>8.8900000000000007E-2</v>
      </c>
      <c r="F51" s="7">
        <v>1412.2997</v>
      </c>
      <c r="G51" s="9">
        <v>0.88791350000000002</v>
      </c>
      <c r="H51" s="8">
        <v>0.10440000000000001</v>
      </c>
    </row>
    <row r="52" spans="1:8" ht="15" customHeight="1">
      <c r="A52" s="4">
        <v>210064</v>
      </c>
      <c r="B52" s="3" t="s">
        <v>1125</v>
      </c>
      <c r="C52" s="7">
        <v>1041</v>
      </c>
      <c r="D52" s="7">
        <v>145</v>
      </c>
      <c r="E52" s="8">
        <v>0.13930000000000001</v>
      </c>
      <c r="F52" s="7">
        <v>149.14562000000001</v>
      </c>
      <c r="G52" s="9">
        <v>0.97220419999999996</v>
      </c>
      <c r="H52" s="8">
        <v>0.1144</v>
      </c>
    </row>
    <row r="53" spans="1:8" ht="15" customHeight="1">
      <c r="A53" s="4">
        <v>210065</v>
      </c>
      <c r="B53" s="3" t="s">
        <v>1126</v>
      </c>
      <c r="C53" s="7">
        <v>4382</v>
      </c>
      <c r="D53" s="7">
        <v>509</v>
      </c>
      <c r="E53" s="8">
        <v>0.1162</v>
      </c>
      <c r="F53" s="7">
        <v>502.06598000000002</v>
      </c>
      <c r="G53" s="9">
        <v>1.013811</v>
      </c>
      <c r="H53" s="8">
        <v>0.1193</v>
      </c>
    </row>
    <row r="54" spans="1:8" ht="15" customHeight="1">
      <c r="A54" s="10">
        <v>219999</v>
      </c>
      <c r="B54" s="11" t="s">
        <v>1127</v>
      </c>
      <c r="C54" s="12">
        <v>489639</v>
      </c>
      <c r="D54" s="12">
        <v>58162</v>
      </c>
      <c r="E54" s="13">
        <v>0.1188</v>
      </c>
      <c r="F54" s="12">
        <v>58852.004000000001</v>
      </c>
      <c r="G54" s="14">
        <v>0.98827560000000003</v>
      </c>
      <c r="H54" s="13">
        <v>0.1163</v>
      </c>
    </row>
    <row r="56" spans="1:8" s="15" customFormat="1" ht="12.5">
      <c r="A56" s="15" t="s">
        <v>1128</v>
      </c>
    </row>
    <row r="57" spans="1:8" s="15" customFormat="1" ht="12.5">
      <c r="A57" s="15" t="s">
        <v>1129</v>
      </c>
    </row>
    <row r="58" spans="1:8" s="15" customFormat="1" ht="12.5">
      <c r="A58" s="15" t="s">
        <v>1130</v>
      </c>
    </row>
    <row r="59" spans="1:8" s="15" customFormat="1" ht="12.5">
      <c r="A59" s="15" t="s">
        <v>1131</v>
      </c>
    </row>
    <row r="60" spans="1:8" s="15" customFormat="1" ht="12.5">
      <c r="A60" s="15" t="s">
        <v>1132</v>
      </c>
    </row>
    <row r="61" spans="1:8" s="15" customFormat="1" ht="12.5">
      <c r="A61" s="15" t="s">
        <v>1133</v>
      </c>
    </row>
  </sheetData>
  <autoFilter ref="A5:H54" xr:uid="{00000000-0009-0000-0000-000005000000}"/>
  <mergeCells count="3">
    <mergeCell ref="A1:H1"/>
    <mergeCell ref="A3:B3"/>
    <mergeCell ref="C3:H3"/>
  </mergeCells>
  <pageMargins left="0" right="0" top="0" bottom="0" header="0.5" footer="0.5"/>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9316F-19DE-44B2-98C8-3CA84B22772B}">
  <dimension ref="A1:I51"/>
  <sheetViews>
    <sheetView workbookViewId="0"/>
  </sheetViews>
  <sheetFormatPr defaultColWidth="9.1796875" defaultRowHeight="15" customHeight="1"/>
  <cols>
    <col min="1" max="1" width="9.1796875" style="27"/>
    <col min="2" max="2" width="48.453125" style="27" bestFit="1" customWidth="1"/>
    <col min="3" max="3" width="15.26953125" style="27" customWidth="1"/>
    <col min="4" max="4" width="19" style="27" customWidth="1"/>
    <col min="5" max="5" width="9.1796875" style="27"/>
    <col min="6" max="6" width="22.1796875" style="27" customWidth="1"/>
    <col min="7" max="7" width="16.453125" style="27" customWidth="1"/>
    <col min="8" max="8" width="9.1796875" style="27"/>
    <col min="9" max="9" width="54.453125" style="27" customWidth="1"/>
    <col min="10" max="16384" width="9.1796875" style="27"/>
  </cols>
  <sheetData>
    <row r="1" spans="1:9" ht="21" customHeight="1">
      <c r="A1" s="46" t="s">
        <v>1195</v>
      </c>
    </row>
    <row r="2" spans="1:9" ht="15.75" customHeight="1">
      <c r="A2" s="47" t="s">
        <v>1196</v>
      </c>
    </row>
    <row r="3" spans="1:9" ht="105" customHeight="1">
      <c r="A3" s="48" t="s">
        <v>1197</v>
      </c>
      <c r="B3" s="48" t="s">
        <v>1198</v>
      </c>
      <c r="C3" s="48" t="s">
        <v>1199</v>
      </c>
      <c r="D3" s="49" t="s">
        <v>1200</v>
      </c>
      <c r="E3" s="48" t="s">
        <v>1201</v>
      </c>
      <c r="F3" s="49" t="s">
        <v>1078</v>
      </c>
      <c r="G3" s="48" t="s">
        <v>1202</v>
      </c>
      <c r="I3" s="50" t="s">
        <v>1203</v>
      </c>
    </row>
    <row r="4" spans="1:9" ht="15" customHeight="1">
      <c r="A4" s="31">
        <v>210001</v>
      </c>
      <c r="B4" s="38" t="s">
        <v>1204</v>
      </c>
      <c r="C4" s="51">
        <v>0.1812</v>
      </c>
      <c r="D4" s="51">
        <v>0.1734</v>
      </c>
      <c r="E4" s="52">
        <v>1.0447316103379722</v>
      </c>
      <c r="F4" s="53">
        <f>VLOOKUP($A4,'4.CY2018 Improve All Payers'!$A$7:$Q$55,14,FALSE)</f>
        <v>0.1079</v>
      </c>
      <c r="G4" s="54">
        <f>F4*E4</f>
        <v>0.1127265407554672</v>
      </c>
      <c r="I4" s="55" t="s">
        <v>1182</v>
      </c>
    </row>
    <row r="5" spans="1:9" ht="15" customHeight="1">
      <c r="A5" s="31">
        <v>210002</v>
      </c>
      <c r="B5" s="38" t="s">
        <v>1205</v>
      </c>
      <c r="C5" s="51">
        <v>0.19009999999999999</v>
      </c>
      <c r="D5" s="51">
        <v>0.1832</v>
      </c>
      <c r="E5" s="52">
        <v>1.0343539955190442</v>
      </c>
      <c r="F5" s="53">
        <f>VLOOKUP($A5,'4.CY2018 Improve All Payers'!$A$7:$Q$55,14,FALSE)</f>
        <v>0.127</v>
      </c>
      <c r="G5" s="54">
        <f t="shared" ref="G5:G51" si="0">F5*E5</f>
        <v>0.13136295743091861</v>
      </c>
      <c r="I5" s="56"/>
    </row>
    <row r="6" spans="1:9" ht="15" customHeight="1">
      <c r="A6" s="31">
        <v>210003</v>
      </c>
      <c r="B6" s="38" t="s">
        <v>1206</v>
      </c>
      <c r="C6" s="51">
        <v>0.1923</v>
      </c>
      <c r="D6" s="51">
        <v>0.15060000000000001</v>
      </c>
      <c r="E6" s="52">
        <v>1.2046413502109705</v>
      </c>
      <c r="F6" s="53">
        <f>VLOOKUP($A6,'4.CY2018 Improve All Payers'!$A$7:$Q$55,14,FALSE)</f>
        <v>0.1087</v>
      </c>
      <c r="G6" s="54">
        <f t="shared" si="0"/>
        <v>0.13094451476793251</v>
      </c>
      <c r="I6" s="56"/>
    </row>
    <row r="7" spans="1:9" ht="15" customHeight="1">
      <c r="A7" s="31">
        <v>210004</v>
      </c>
      <c r="B7" s="38" t="s">
        <v>1207</v>
      </c>
      <c r="C7" s="51">
        <v>0.16039999999999999</v>
      </c>
      <c r="D7" s="51">
        <v>0.14680000000000001</v>
      </c>
      <c r="E7" s="52">
        <v>1.0923317683881064</v>
      </c>
      <c r="F7" s="53">
        <f>VLOOKUP($A7,'4.CY2018 Improve All Payers'!$A$7:$Q$55,14,FALSE)</f>
        <v>0.11210000000000001</v>
      </c>
      <c r="G7" s="54">
        <f t="shared" si="0"/>
        <v>0.12245039123630673</v>
      </c>
      <c r="I7" s="56"/>
    </row>
    <row r="8" spans="1:9" ht="15" customHeight="1">
      <c r="A8" s="31">
        <v>210005</v>
      </c>
      <c r="B8" s="38" t="s">
        <v>1208</v>
      </c>
      <c r="C8" s="51">
        <v>0.1381</v>
      </c>
      <c r="D8" s="51">
        <v>0.13350000000000001</v>
      </c>
      <c r="E8" s="52">
        <v>1.0360144057623049</v>
      </c>
      <c r="F8" s="53">
        <f>VLOOKUP($A8,'4.CY2018 Improve All Payers'!$A$7:$Q$55,14,FALSE)</f>
        <v>9.7600000000000006E-2</v>
      </c>
      <c r="G8" s="54">
        <f t="shared" si="0"/>
        <v>0.10111500600240096</v>
      </c>
      <c r="I8" s="56"/>
    </row>
    <row r="9" spans="1:9" ht="15" customHeight="1">
      <c r="A9" s="31">
        <v>210006</v>
      </c>
      <c r="B9" s="38" t="s">
        <v>1209</v>
      </c>
      <c r="C9" s="51">
        <v>0.15279999999999999</v>
      </c>
      <c r="D9" s="51">
        <v>0.14660000000000001</v>
      </c>
      <c r="E9" s="52">
        <v>1.0204918032786885</v>
      </c>
      <c r="F9" s="53">
        <f>VLOOKUP($A9,'4.CY2018 Improve All Payers'!$A$7:$Q$55,14,FALSE)</f>
        <v>0.1055</v>
      </c>
      <c r="G9" s="54">
        <f t="shared" si="0"/>
        <v>0.10766188524590163</v>
      </c>
      <c r="I9" s="56"/>
    </row>
    <row r="10" spans="1:9" ht="15" customHeight="1">
      <c r="A10" s="31">
        <v>210008</v>
      </c>
      <c r="B10" s="38" t="s">
        <v>1210</v>
      </c>
      <c r="C10" s="51">
        <v>0.1172</v>
      </c>
      <c r="D10" s="51">
        <v>0.1162</v>
      </c>
      <c r="E10" s="52">
        <v>1.0159453302961277</v>
      </c>
      <c r="F10" s="53">
        <f>VLOOKUP($A10,'4.CY2018 Improve All Payers'!$A$7:$Q$55,14,FALSE)</f>
        <v>0.12</v>
      </c>
      <c r="G10" s="54">
        <f t="shared" si="0"/>
        <v>0.12191343963553532</v>
      </c>
      <c r="I10" s="56"/>
    </row>
    <row r="11" spans="1:9" ht="15" customHeight="1">
      <c r="A11" s="31">
        <v>210009</v>
      </c>
      <c r="B11" s="38" t="s">
        <v>1211</v>
      </c>
      <c r="C11" s="51">
        <v>0.18890000000000001</v>
      </c>
      <c r="D11" s="51">
        <v>0.17430000000000001</v>
      </c>
      <c r="E11" s="52">
        <v>1.0772420943494039</v>
      </c>
      <c r="F11" s="53">
        <f>VLOOKUP($A11,'4.CY2018 Improve All Payers'!$A$7:$Q$55,14,FALSE)</f>
        <v>0.12659999999999999</v>
      </c>
      <c r="G11" s="54">
        <f t="shared" si="0"/>
        <v>0.13637884914463452</v>
      </c>
      <c r="I11" s="56"/>
    </row>
    <row r="12" spans="1:9" ht="15" customHeight="1">
      <c r="A12" s="31">
        <v>210010</v>
      </c>
      <c r="B12" s="38" t="s">
        <v>1212</v>
      </c>
      <c r="C12" s="51"/>
      <c r="D12" s="51"/>
      <c r="E12" s="52">
        <v>1.0509977827050998</v>
      </c>
      <c r="F12" s="53">
        <f>VLOOKUP($A12,'4.CY2018 Improve All Payers'!$A$7:$Q$55,14,FALSE)</f>
        <v>9.5899999999999999E-2</v>
      </c>
      <c r="G12" s="54">
        <f t="shared" si="0"/>
        <v>0.10079068736141907</v>
      </c>
      <c r="I12" s="56"/>
    </row>
    <row r="13" spans="1:9" ht="15" customHeight="1">
      <c r="A13" s="31">
        <v>210011</v>
      </c>
      <c r="B13" s="38" t="s">
        <v>1213</v>
      </c>
      <c r="C13" s="51">
        <v>0.1489</v>
      </c>
      <c r="D13" s="51">
        <v>0.1469</v>
      </c>
      <c r="E13" s="52">
        <v>1.005730659025788</v>
      </c>
      <c r="F13" s="53">
        <f>VLOOKUP($A13,'4.CY2018 Improve All Payers'!$A$7:$Q$55,14,FALSE)</f>
        <v>0.1183</v>
      </c>
      <c r="G13" s="54">
        <f t="shared" si="0"/>
        <v>0.11897793696275072</v>
      </c>
      <c r="I13" s="56"/>
    </row>
    <row r="14" spans="1:9" ht="15" customHeight="1">
      <c r="A14" s="31">
        <v>210012</v>
      </c>
      <c r="B14" s="38" t="s">
        <v>1214</v>
      </c>
      <c r="C14" s="51">
        <v>0.1293</v>
      </c>
      <c r="D14" s="51">
        <v>0.1273</v>
      </c>
      <c r="E14" s="52">
        <v>1.0168067226890756</v>
      </c>
      <c r="F14" s="53">
        <f>VLOOKUP($A14,'4.CY2018 Improve All Payers'!$A$7:$Q$55,14,FALSE)</f>
        <v>0.1106</v>
      </c>
      <c r="G14" s="54">
        <f t="shared" si="0"/>
        <v>0.11245882352941176</v>
      </c>
      <c r="I14" s="56"/>
    </row>
    <row r="15" spans="1:9" ht="15" customHeight="1">
      <c r="A15" s="31">
        <v>210013</v>
      </c>
      <c r="B15" s="38" t="s">
        <v>1215</v>
      </c>
      <c r="C15" s="51">
        <v>0.20949999999999999</v>
      </c>
      <c r="D15" s="51">
        <v>0.20599999999999999</v>
      </c>
      <c r="E15" s="52">
        <v>1.010204081632653</v>
      </c>
      <c r="F15" s="53">
        <f>VLOOKUP($A15,'4.CY2018 Improve All Payers'!$A$7:$Q$55,14,FALSE)</f>
        <v>0.15140000000000001</v>
      </c>
      <c r="G15" s="54">
        <f t="shared" si="0"/>
        <v>0.15294489795918367</v>
      </c>
      <c r="I15" s="56"/>
    </row>
    <row r="16" spans="1:9" ht="15" customHeight="1">
      <c r="A16" s="31">
        <v>210015</v>
      </c>
      <c r="B16" s="38" t="s">
        <v>1216</v>
      </c>
      <c r="C16" s="51">
        <v>0.1825</v>
      </c>
      <c r="D16" s="51">
        <v>0.18160000000000001</v>
      </c>
      <c r="E16" s="52">
        <v>1.0062160062160062</v>
      </c>
      <c r="F16" s="53">
        <f>VLOOKUP($A16,'4.CY2018 Improve All Payers'!$A$7:$Q$55,14,FALSE)</f>
        <v>0.12509999999999999</v>
      </c>
      <c r="G16" s="54">
        <f t="shared" si="0"/>
        <v>0.12587762237762237</v>
      </c>
      <c r="I16" s="56"/>
    </row>
    <row r="17" spans="1:9" ht="15" customHeight="1">
      <c r="A17" s="31">
        <v>210016</v>
      </c>
      <c r="B17" s="38" t="s">
        <v>1217</v>
      </c>
      <c r="C17" s="51">
        <v>0.15479999999999999</v>
      </c>
      <c r="D17" s="51">
        <v>0.1346</v>
      </c>
      <c r="E17" s="52">
        <v>1.1273584905660377</v>
      </c>
      <c r="F17" s="53">
        <f>VLOOKUP($A17,'4.CY2018 Improve All Payers'!$A$7:$Q$55,14,FALSE)</f>
        <v>9.7600000000000006E-2</v>
      </c>
      <c r="G17" s="54">
        <f t="shared" si="0"/>
        <v>0.11003018867924529</v>
      </c>
      <c r="I17" s="57"/>
    </row>
    <row r="18" spans="1:9" ht="15" customHeight="1">
      <c r="A18" s="31">
        <v>210017</v>
      </c>
      <c r="B18" s="38" t="s">
        <v>1218</v>
      </c>
      <c r="C18" s="51">
        <v>0.1106</v>
      </c>
      <c r="D18" s="51">
        <v>7.6899999999999996E-2</v>
      </c>
      <c r="E18" s="52">
        <v>1.6938775510204083</v>
      </c>
      <c r="F18" s="53">
        <f>VLOOKUP($A18,'4.CY2018 Improve All Payers'!$A$7:$Q$55,14,FALSE)</f>
        <v>6.7500000000000004E-2</v>
      </c>
      <c r="G18" s="54">
        <f t="shared" si="0"/>
        <v>0.11433673469387756</v>
      </c>
    </row>
    <row r="19" spans="1:9" ht="15" customHeight="1">
      <c r="A19" s="31">
        <v>210018</v>
      </c>
      <c r="B19" s="38" t="s">
        <v>1219</v>
      </c>
      <c r="C19" s="51">
        <v>0.15409999999999999</v>
      </c>
      <c r="D19" s="51">
        <v>0.13950000000000001</v>
      </c>
      <c r="E19" s="52">
        <v>1.1045197740112995</v>
      </c>
      <c r="F19" s="53">
        <f>VLOOKUP($A19,'4.CY2018 Improve All Payers'!$A$7:$Q$55,14,FALSE)</f>
        <v>0.1065</v>
      </c>
      <c r="G19" s="54">
        <f t="shared" si="0"/>
        <v>0.11763135593220339</v>
      </c>
    </row>
    <row r="20" spans="1:9" ht="15" customHeight="1">
      <c r="A20" s="31">
        <v>210019</v>
      </c>
      <c r="B20" s="38" t="s">
        <v>1220</v>
      </c>
      <c r="C20" s="51">
        <v>0.14530000000000001</v>
      </c>
      <c r="D20" s="51">
        <v>0.1368</v>
      </c>
      <c r="E20" s="52">
        <v>1.0587121212121211</v>
      </c>
      <c r="F20" s="53">
        <f>VLOOKUP($A20,'4.CY2018 Improve All Payers'!$A$7:$Q$55,14,FALSE)</f>
        <v>0.10630000000000001</v>
      </c>
      <c r="G20" s="54">
        <f t="shared" si="0"/>
        <v>0.11254109848484847</v>
      </c>
    </row>
    <row r="21" spans="1:9" ht="15" customHeight="1">
      <c r="A21" s="31">
        <v>210022</v>
      </c>
      <c r="B21" s="38" t="s">
        <v>1221</v>
      </c>
      <c r="C21" s="51">
        <v>0.12859999999999999</v>
      </c>
      <c r="D21" s="51">
        <v>0.1143</v>
      </c>
      <c r="E21" s="52">
        <v>1.1004566210045663</v>
      </c>
      <c r="F21" s="53">
        <f>VLOOKUP($A21,'4.CY2018 Improve All Payers'!$A$7:$Q$55,14,FALSE)</f>
        <v>0.10340000000000001</v>
      </c>
      <c r="G21" s="54">
        <f t="shared" si="0"/>
        <v>0.11378721461187216</v>
      </c>
    </row>
    <row r="22" spans="1:9" ht="15" customHeight="1">
      <c r="A22" s="31">
        <v>210023</v>
      </c>
      <c r="B22" s="38" t="s">
        <v>1222</v>
      </c>
      <c r="C22" s="51">
        <v>0.1221</v>
      </c>
      <c r="D22" s="51">
        <v>0.1176</v>
      </c>
      <c r="E22" s="52">
        <v>1.0382165605095541</v>
      </c>
      <c r="F22" s="53">
        <f>VLOOKUP($A22,'4.CY2018 Improve All Payers'!$A$7:$Q$55,14,FALSE)</f>
        <v>0.1118</v>
      </c>
      <c r="G22" s="54">
        <f t="shared" si="0"/>
        <v>0.11607261146496815</v>
      </c>
    </row>
    <row r="23" spans="1:9" ht="15" customHeight="1">
      <c r="A23" s="31">
        <v>210024</v>
      </c>
      <c r="B23" s="38" t="s">
        <v>1223</v>
      </c>
      <c r="C23" s="51">
        <v>0.12280000000000001</v>
      </c>
      <c r="D23" s="51">
        <v>0.1216</v>
      </c>
      <c r="E23" s="52">
        <v>1.0237288135593221</v>
      </c>
      <c r="F23" s="53">
        <f>VLOOKUP($A23,'4.CY2018 Improve All Payers'!$A$7:$Q$55,14,FALSE)</f>
        <v>0.1176</v>
      </c>
      <c r="G23" s="54">
        <f t="shared" si="0"/>
        <v>0.12039050847457627</v>
      </c>
    </row>
    <row r="24" spans="1:9" ht="15" customHeight="1">
      <c r="A24" s="31">
        <v>210027</v>
      </c>
      <c r="B24" s="38" t="s">
        <v>1224</v>
      </c>
      <c r="C24" s="51">
        <v>0.1449</v>
      </c>
      <c r="D24" s="51">
        <v>0.13039999999999999</v>
      </c>
      <c r="E24" s="52">
        <v>1.1216617210682494</v>
      </c>
      <c r="F24" s="53">
        <f>VLOOKUP($A24,'4.CY2018 Improve All Payers'!$A$7:$Q$55,14,FALSE)</f>
        <v>0.1022</v>
      </c>
      <c r="G24" s="54">
        <f t="shared" si="0"/>
        <v>0.11463382789317508</v>
      </c>
    </row>
    <row r="25" spans="1:9" ht="15" customHeight="1">
      <c r="A25" s="31">
        <v>210028</v>
      </c>
      <c r="B25" s="38" t="s">
        <v>1225</v>
      </c>
      <c r="C25" s="51">
        <v>0.15260000000000001</v>
      </c>
      <c r="D25" s="51">
        <v>0.12640000000000001</v>
      </c>
      <c r="E25" s="52">
        <v>1.1643835616438356</v>
      </c>
      <c r="F25" s="53">
        <f>VLOOKUP($A25,'4.CY2018 Improve All Payers'!$A$7:$Q$55,14,FALSE)</f>
        <v>0.1067</v>
      </c>
      <c r="G25" s="54">
        <f t="shared" si="0"/>
        <v>0.12423972602739726</v>
      </c>
    </row>
    <row r="26" spans="1:9" ht="15" customHeight="1">
      <c r="A26" s="31">
        <v>210029</v>
      </c>
      <c r="B26" s="38" t="s">
        <v>1226</v>
      </c>
      <c r="C26" s="51">
        <v>0.2046</v>
      </c>
      <c r="D26" s="51">
        <v>0.19900000000000001</v>
      </c>
      <c r="E26" s="52">
        <v>1.0176322418136021</v>
      </c>
      <c r="F26" s="53">
        <f>VLOOKUP($A26,'4.CY2018 Improve All Payers'!$A$7:$Q$55,14,FALSE)</f>
        <v>0.13420000000000001</v>
      </c>
      <c r="G26" s="54">
        <f t="shared" si="0"/>
        <v>0.13656624685138541</v>
      </c>
    </row>
    <row r="27" spans="1:9" ht="15" customHeight="1">
      <c r="A27" s="31">
        <v>210030</v>
      </c>
      <c r="B27" s="38" t="s">
        <v>1227</v>
      </c>
      <c r="C27" s="51">
        <v>0.13539999999999999</v>
      </c>
      <c r="D27" s="51">
        <v>0.1268</v>
      </c>
      <c r="E27" s="52">
        <v>1.1206896551724137</v>
      </c>
      <c r="F27" s="53">
        <f>VLOOKUP($A27,'4.CY2018 Improve All Payers'!$A$7:$Q$55,14,FALSE)</f>
        <v>6.9900000000000004E-2</v>
      </c>
      <c r="G27" s="54">
        <f t="shared" si="0"/>
        <v>7.8336206896551727E-2</v>
      </c>
    </row>
    <row r="28" spans="1:9" ht="15" customHeight="1">
      <c r="A28" s="31">
        <v>210032</v>
      </c>
      <c r="B28" s="38" t="s">
        <v>1228</v>
      </c>
      <c r="C28" s="51">
        <v>0.16980000000000001</v>
      </c>
      <c r="D28" s="51">
        <v>0.14169999999999999</v>
      </c>
      <c r="E28" s="52">
        <v>1.2820512820512822</v>
      </c>
      <c r="F28" s="53">
        <f>VLOOKUP($A28,'4.CY2018 Improve All Payers'!$A$7:$Q$55,14,FALSE)</f>
        <v>0.10290000000000001</v>
      </c>
      <c r="G28" s="54">
        <f t="shared" si="0"/>
        <v>0.13192307692307695</v>
      </c>
    </row>
    <row r="29" spans="1:9" ht="15" customHeight="1">
      <c r="A29" s="31">
        <v>210033</v>
      </c>
      <c r="B29" s="38" t="s">
        <v>1229</v>
      </c>
      <c r="C29" s="51">
        <v>0.14910000000000001</v>
      </c>
      <c r="D29" s="51">
        <v>0.14369999999999999</v>
      </c>
      <c r="E29" s="52">
        <v>1.0406015037593985</v>
      </c>
      <c r="F29" s="53">
        <f>VLOOKUP($A29,'4.CY2018 Improve All Payers'!$A$7:$Q$55,14,FALSE)</f>
        <v>0.112</v>
      </c>
      <c r="G29" s="54">
        <f t="shared" si="0"/>
        <v>0.11654736842105264</v>
      </c>
    </row>
    <row r="30" spans="1:9" ht="15" customHeight="1">
      <c r="A30" s="31">
        <v>210034</v>
      </c>
      <c r="B30" s="38" t="s">
        <v>1230</v>
      </c>
      <c r="C30" s="51">
        <v>0.17580000000000001</v>
      </c>
      <c r="D30" s="51">
        <v>0.17469999999999999</v>
      </c>
      <c r="E30" s="52">
        <v>1.0144092219020173</v>
      </c>
      <c r="F30" s="53">
        <f>VLOOKUP($A30,'4.CY2018 Improve All Payers'!$A$7:$Q$55,14,FALSE)</f>
        <v>0.13469999999999999</v>
      </c>
      <c r="G30" s="54">
        <f t="shared" si="0"/>
        <v>0.13664092219020171</v>
      </c>
    </row>
    <row r="31" spans="1:9" ht="15" customHeight="1">
      <c r="A31" s="31">
        <v>210035</v>
      </c>
      <c r="B31" s="38" t="s">
        <v>1231</v>
      </c>
      <c r="C31" s="51">
        <v>0.15079999999999999</v>
      </c>
      <c r="D31" s="51">
        <v>0.1293</v>
      </c>
      <c r="E31" s="52">
        <v>1.1416184971098267</v>
      </c>
      <c r="F31" s="53">
        <f>VLOOKUP($A31,'4.CY2018 Improve All Payers'!$A$7:$Q$55,14,FALSE)</f>
        <v>9.8500000000000004E-2</v>
      </c>
      <c r="G31" s="54">
        <f t="shared" si="0"/>
        <v>0.11244942196531793</v>
      </c>
    </row>
    <row r="32" spans="1:9" ht="15" customHeight="1">
      <c r="A32" s="31">
        <v>210037</v>
      </c>
      <c r="B32" s="38" t="s">
        <v>1232</v>
      </c>
      <c r="C32" s="51">
        <v>0.1386</v>
      </c>
      <c r="D32" s="51">
        <v>0.1328</v>
      </c>
      <c r="E32" s="52">
        <v>1.0509977827050998</v>
      </c>
      <c r="F32" s="53">
        <f>VLOOKUP($A32,'4.CY2018 Improve All Payers'!$A$7:$Q$55,14,FALSE)</f>
        <v>8.6999999999999994E-2</v>
      </c>
      <c r="G32" s="54">
        <f t="shared" si="0"/>
        <v>9.1436807095343672E-2</v>
      </c>
    </row>
    <row r="33" spans="1:7" ht="15" customHeight="1">
      <c r="A33" s="31">
        <v>210038</v>
      </c>
      <c r="B33" s="38" t="s">
        <v>1233</v>
      </c>
      <c r="C33" s="51">
        <v>0.2424</v>
      </c>
      <c r="D33" s="51">
        <v>0.2384</v>
      </c>
      <c r="E33" s="52">
        <v>1.0075187969924813</v>
      </c>
      <c r="F33" s="53">
        <f>VLOOKUP($A33,'4.CY2018 Improve All Payers'!$A$7:$Q$55,14,FALSE)</f>
        <v>0.1419</v>
      </c>
      <c r="G33" s="54">
        <f t="shared" si="0"/>
        <v>0.14296691729323308</v>
      </c>
    </row>
    <row r="34" spans="1:7" ht="15" customHeight="1">
      <c r="A34" s="31">
        <v>210039</v>
      </c>
      <c r="B34" s="38" t="s">
        <v>1234</v>
      </c>
      <c r="C34" s="51">
        <v>0.13220000000000001</v>
      </c>
      <c r="D34" s="51">
        <v>0.11849999999999999</v>
      </c>
      <c r="E34" s="52">
        <v>1.1375464684014871</v>
      </c>
      <c r="F34" s="53">
        <f>VLOOKUP($A34,'4.CY2018 Improve All Payers'!$A$7:$Q$55,14,FALSE)</f>
        <v>9.7600000000000006E-2</v>
      </c>
      <c r="G34" s="54">
        <f t="shared" si="0"/>
        <v>0.11102453531598515</v>
      </c>
    </row>
    <row r="35" spans="1:7" ht="15" customHeight="1">
      <c r="A35" s="31">
        <v>210040</v>
      </c>
      <c r="B35" s="38" t="s">
        <v>1235</v>
      </c>
      <c r="C35" s="51">
        <v>0.1467</v>
      </c>
      <c r="D35" s="51">
        <v>0.14499999999999999</v>
      </c>
      <c r="E35" s="52">
        <v>1.0054347826086956</v>
      </c>
      <c r="F35" s="53">
        <f>VLOOKUP($A35,'4.CY2018 Improve All Payers'!$A$7:$Q$55,14,FALSE)</f>
        <v>0.1067</v>
      </c>
      <c r="G35" s="54">
        <f t="shared" si="0"/>
        <v>0.10727989130434783</v>
      </c>
    </row>
    <row r="36" spans="1:7" ht="15" customHeight="1">
      <c r="A36" s="31">
        <v>210043</v>
      </c>
      <c r="B36" s="38" t="s">
        <v>1236</v>
      </c>
      <c r="C36" s="51">
        <v>0.15129999999999999</v>
      </c>
      <c r="D36" s="51">
        <v>0.14899999999999999</v>
      </c>
      <c r="E36" s="52">
        <v>1.015511892450879</v>
      </c>
      <c r="F36" s="53">
        <f>VLOOKUP($A36,'4.CY2018 Improve All Payers'!$A$7:$Q$55,14,FALSE)</f>
        <v>0.1099</v>
      </c>
      <c r="G36" s="54">
        <f t="shared" si="0"/>
        <v>0.1116047569803516</v>
      </c>
    </row>
    <row r="37" spans="1:7" ht="15" customHeight="1">
      <c r="A37" s="31">
        <v>210044</v>
      </c>
      <c r="B37" s="38" t="s">
        <v>1237</v>
      </c>
      <c r="C37" s="51">
        <v>0.115</v>
      </c>
      <c r="D37" s="51">
        <v>0.11310000000000001</v>
      </c>
      <c r="E37" s="52">
        <v>1.0235756385068762</v>
      </c>
      <c r="F37" s="53">
        <f>VLOOKUP($A37,'4.CY2018 Improve All Payers'!$A$7:$Q$55,14,FALSE)</f>
        <v>0.1023</v>
      </c>
      <c r="G37" s="54">
        <f t="shared" si="0"/>
        <v>0.10471178781925343</v>
      </c>
    </row>
    <row r="38" spans="1:7" ht="15" customHeight="1">
      <c r="A38" s="31">
        <v>210045</v>
      </c>
      <c r="B38" s="38" t="s">
        <v>1238</v>
      </c>
      <c r="C38" s="51">
        <v>0.1027</v>
      </c>
      <c r="D38" s="51">
        <v>0.1027</v>
      </c>
      <c r="E38" s="52">
        <v>1</v>
      </c>
      <c r="F38" s="53">
        <f>VLOOKUP($A38,'4.CY2018 Improve All Payers'!$A$7:$Q$55,14,FALSE)</f>
        <v>0.11219999999999999</v>
      </c>
      <c r="G38" s="54">
        <f t="shared" si="0"/>
        <v>0.11219999999999999</v>
      </c>
    </row>
    <row r="39" spans="1:7" ht="15" customHeight="1">
      <c r="A39" s="31">
        <v>210048</v>
      </c>
      <c r="B39" s="38" t="s">
        <v>1239</v>
      </c>
      <c r="C39" s="51">
        <v>0.14860000000000001</v>
      </c>
      <c r="D39" s="51">
        <v>0.14610000000000001</v>
      </c>
      <c r="E39" s="52">
        <v>1.0184956843403206</v>
      </c>
      <c r="F39" s="53">
        <f>VLOOKUP($A39,'4.CY2018 Improve All Payers'!$A$7:$Q$55,14,FALSE)</f>
        <v>0.1069</v>
      </c>
      <c r="G39" s="54">
        <f t="shared" si="0"/>
        <v>0.10887718865598027</v>
      </c>
    </row>
    <row r="40" spans="1:7" ht="15" customHeight="1">
      <c r="A40" s="31">
        <v>210049</v>
      </c>
      <c r="B40" s="38" t="s">
        <v>1240</v>
      </c>
      <c r="C40" s="51">
        <v>0.11650000000000001</v>
      </c>
      <c r="D40" s="51">
        <v>0.1145</v>
      </c>
      <c r="E40" s="52">
        <v>1.0208333333333333</v>
      </c>
      <c r="F40" s="53">
        <f>VLOOKUP($A40,'4.CY2018 Improve All Payers'!$A$7:$Q$55,14,FALSE)</f>
        <v>0.1081</v>
      </c>
      <c r="G40" s="54">
        <f t="shared" si="0"/>
        <v>0.11035208333333332</v>
      </c>
    </row>
    <row r="41" spans="1:7" ht="15" customHeight="1">
      <c r="A41" s="31">
        <v>210051</v>
      </c>
      <c r="B41" s="38" t="s">
        <v>1241</v>
      </c>
      <c r="C41" s="51">
        <v>0.1583</v>
      </c>
      <c r="D41" s="51">
        <v>0.14319999999999999</v>
      </c>
      <c r="E41" s="52">
        <v>1.1373390557939915</v>
      </c>
      <c r="F41" s="53">
        <f>VLOOKUP($A41,'4.CY2018 Improve All Payers'!$A$7:$Q$55,14,FALSE)</f>
        <v>9.64E-2</v>
      </c>
      <c r="G41" s="54">
        <f t="shared" si="0"/>
        <v>0.10963948497854079</v>
      </c>
    </row>
    <row r="42" spans="1:7" ht="15" customHeight="1">
      <c r="A42" s="31">
        <v>210055</v>
      </c>
      <c r="B42" s="38" t="s">
        <v>1242</v>
      </c>
      <c r="C42" s="51">
        <v>0.18859999999999999</v>
      </c>
      <c r="D42" s="51">
        <v>0.184</v>
      </c>
      <c r="E42" s="52">
        <v>1.0446428571428572</v>
      </c>
      <c r="F42" s="53">
        <f>VLOOKUP($A42,'4.CY2018 Improve All Payers'!$A$7:$Q$55,14,FALSE)</f>
        <v>0.11559999999999999</v>
      </c>
      <c r="G42" s="54">
        <f t="shared" si="0"/>
        <v>0.12076071428571429</v>
      </c>
    </row>
    <row r="43" spans="1:7" ht="15" customHeight="1">
      <c r="A43" s="31">
        <v>210056</v>
      </c>
      <c r="B43" s="38" t="s">
        <v>1243</v>
      </c>
      <c r="C43" s="51">
        <v>0.1673</v>
      </c>
      <c r="D43" s="51">
        <v>0.16589999999999999</v>
      </c>
      <c r="E43" s="52">
        <v>1.0032154340836013</v>
      </c>
      <c r="F43" s="53">
        <f>VLOOKUP($A43,'4.CY2018 Improve All Payers'!$A$7:$Q$55,14,FALSE)</f>
        <v>0.1318</v>
      </c>
      <c r="G43" s="54">
        <f t="shared" si="0"/>
        <v>0.13222379421221864</v>
      </c>
    </row>
    <row r="44" spans="1:7" ht="15" customHeight="1">
      <c r="A44" s="31">
        <v>210057</v>
      </c>
      <c r="B44" s="38" t="s">
        <v>1244</v>
      </c>
      <c r="C44" s="51">
        <v>0.13420000000000001</v>
      </c>
      <c r="D44" s="51">
        <v>0.12640000000000001</v>
      </c>
      <c r="E44" s="52">
        <v>1.0600706713780919</v>
      </c>
      <c r="F44" s="53">
        <f>VLOOKUP($A44,'4.CY2018 Improve All Payers'!$A$7:$Q$55,14,FALSE)</f>
        <v>9.6699999999999994E-2</v>
      </c>
      <c r="G44" s="54">
        <f t="shared" si="0"/>
        <v>0.10250883392226148</v>
      </c>
    </row>
    <row r="45" spans="1:7" ht="15" customHeight="1">
      <c r="A45" s="31">
        <v>210058</v>
      </c>
      <c r="B45" s="38" t="s">
        <v>1245</v>
      </c>
      <c r="C45" s="51">
        <v>5.6500000000000002E-2</v>
      </c>
      <c r="D45" s="51">
        <v>5.6500000000000002E-2</v>
      </c>
      <c r="E45" s="52">
        <v>1</v>
      </c>
      <c r="F45" s="53">
        <f>VLOOKUP($A45,'4.CY2018 Improve All Payers'!$A$7:$Q$55,14,FALSE)</f>
        <v>7.6200000000000004E-2</v>
      </c>
      <c r="G45" s="54">
        <f t="shared" si="0"/>
        <v>7.6200000000000004E-2</v>
      </c>
    </row>
    <row r="46" spans="1:7" ht="15" customHeight="1">
      <c r="A46" s="31">
        <v>210060</v>
      </c>
      <c r="B46" s="38" t="s">
        <v>1246</v>
      </c>
      <c r="C46" s="51">
        <v>0.1512</v>
      </c>
      <c r="D46" s="51">
        <v>0.11210000000000001</v>
      </c>
      <c r="E46" s="52">
        <v>1.5135135135135136</v>
      </c>
      <c r="F46" s="53">
        <f>VLOOKUP($A46,'4.CY2018 Improve All Payers'!$A$7:$Q$55,14,FALSE)</f>
        <v>8.1799999999999998E-2</v>
      </c>
      <c r="G46" s="54">
        <f t="shared" si="0"/>
        <v>0.12380540540540541</v>
      </c>
    </row>
    <row r="47" spans="1:7" ht="15" customHeight="1">
      <c r="A47" s="31">
        <v>210061</v>
      </c>
      <c r="B47" s="38" t="s">
        <v>1247</v>
      </c>
      <c r="C47" s="51">
        <v>0.1298</v>
      </c>
      <c r="D47" s="51">
        <v>0.1208</v>
      </c>
      <c r="E47" s="52">
        <v>1.0603448275862069</v>
      </c>
      <c r="F47" s="53">
        <f>VLOOKUP($A47,'4.CY2018 Improve All Payers'!$A$7:$Q$55,14,FALSE)</f>
        <v>9.4799999999999995E-2</v>
      </c>
      <c r="G47" s="54">
        <f t="shared" si="0"/>
        <v>0.1005206896551724</v>
      </c>
    </row>
    <row r="48" spans="1:7" ht="15" customHeight="1">
      <c r="A48" s="31">
        <v>210062</v>
      </c>
      <c r="B48" s="38" t="s">
        <v>1248</v>
      </c>
      <c r="C48" s="51">
        <v>0.17510000000000001</v>
      </c>
      <c r="D48" s="51">
        <v>0.13550000000000001</v>
      </c>
      <c r="E48" s="52">
        <v>1.3420427553444181</v>
      </c>
      <c r="F48" s="53">
        <f>VLOOKUP($A48,'4.CY2018 Improve All Payers'!$A$7:$Q$55,14,FALSE)</f>
        <v>9.4500000000000001E-2</v>
      </c>
      <c r="G48" s="54">
        <f t="shared" si="0"/>
        <v>0.12682304038004752</v>
      </c>
    </row>
    <row r="49" spans="1:7" ht="15" customHeight="1">
      <c r="A49" s="31">
        <v>210063</v>
      </c>
      <c r="B49" s="38" t="s">
        <v>1249</v>
      </c>
      <c r="C49" s="51">
        <v>0.1094</v>
      </c>
      <c r="D49" s="51">
        <v>0.1082</v>
      </c>
      <c r="E49" s="52">
        <v>1.0173661360347324</v>
      </c>
      <c r="F49" s="53">
        <f>VLOOKUP($A49,'4.CY2018 Improve All Payers'!$A$7:$Q$55,14,FALSE)</f>
        <v>0.10489999999999999</v>
      </c>
      <c r="G49" s="54">
        <f t="shared" si="0"/>
        <v>0.10672170767004342</v>
      </c>
    </row>
    <row r="50" spans="1:7" ht="15" customHeight="1">
      <c r="A50" s="31">
        <v>210064</v>
      </c>
      <c r="B50" s="38" t="s">
        <v>1250</v>
      </c>
      <c r="C50" s="51">
        <v>0.12989999999999999</v>
      </c>
      <c r="D50" s="51">
        <v>0.12429999999999999</v>
      </c>
      <c r="E50" s="52">
        <v>1</v>
      </c>
      <c r="F50" s="53">
        <f>VLOOKUP($A50,'4.CY2018 Improve All Payers'!$A$7:$Q$55,14,FALSE)</f>
        <v>0.1119</v>
      </c>
      <c r="G50" s="54">
        <f t="shared" si="0"/>
        <v>0.1119</v>
      </c>
    </row>
    <row r="51" spans="1:7" ht="15" customHeight="1">
      <c r="A51" s="31">
        <v>210065</v>
      </c>
      <c r="B51" s="38" t="s">
        <v>1251</v>
      </c>
      <c r="C51" s="51">
        <v>0.13639999999999999</v>
      </c>
      <c r="D51" s="51">
        <v>0.12690000000000001</v>
      </c>
      <c r="E51" s="52">
        <v>1.0434782608695652</v>
      </c>
      <c r="F51" s="53">
        <f>VLOOKUP($A51,'4.CY2018 Improve All Payers'!$A$7:$Q$55,14,FALSE)</f>
        <v>0.11210000000000001</v>
      </c>
      <c r="G51" s="54">
        <f t="shared" si="0"/>
        <v>0.11697391304347826</v>
      </c>
    </row>
  </sheetData>
  <mergeCells count="1">
    <mergeCell ref="I4:I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3F901-3D0A-4E34-9996-9A92B5BE9E81}">
  <dimension ref="A1:H44"/>
  <sheetViews>
    <sheetView zoomScaleNormal="100" workbookViewId="0">
      <pane ySplit="9" topLeftCell="A10" activePane="bottomLeft" state="frozen"/>
      <selection pane="bottomLeft" sqref="A1:D1"/>
    </sheetView>
  </sheetViews>
  <sheetFormatPr defaultColWidth="8.81640625" defaultRowHeight="14"/>
  <cols>
    <col min="1" max="1" width="29" style="60" customWidth="1"/>
    <col min="2" max="2" width="37.1796875" style="60" customWidth="1"/>
    <col min="3" max="3" width="21.7265625" style="60" customWidth="1"/>
    <col min="4" max="4" width="3.453125" style="60" customWidth="1"/>
    <col min="5" max="5" width="31.7265625" style="60" bestFit="1" customWidth="1"/>
    <col min="6" max="6" width="36.453125" style="60" customWidth="1"/>
    <col min="7" max="7" width="25.26953125" style="60" customWidth="1"/>
    <col min="8" max="16384" width="8.81640625" style="60"/>
  </cols>
  <sheetData>
    <row r="1" spans="1:8">
      <c r="A1" s="58" t="s">
        <v>1252</v>
      </c>
      <c r="B1" s="58"/>
      <c r="C1" s="58"/>
      <c r="D1" s="58"/>
      <c r="E1" s="59"/>
      <c r="F1" s="59"/>
    </row>
    <row r="2" spans="1:8">
      <c r="A2" s="59"/>
      <c r="B2" s="59"/>
      <c r="C2" s="59"/>
      <c r="D2" s="59"/>
      <c r="E2" s="59"/>
      <c r="F2" s="59"/>
    </row>
    <row r="3" spans="1:8">
      <c r="A3" s="61" t="s">
        <v>1253</v>
      </c>
      <c r="B3" s="61"/>
    </row>
    <row r="4" spans="1:8" ht="28">
      <c r="A4" s="62" t="s">
        <v>1254</v>
      </c>
      <c r="B4" s="63" t="s">
        <v>1255</v>
      </c>
      <c r="C4" s="64">
        <v>-0.14299999999999999</v>
      </c>
      <c r="F4" s="64"/>
      <c r="G4" s="65"/>
    </row>
    <row r="5" spans="1:8" ht="28">
      <c r="A5" s="66" t="s">
        <v>1256</v>
      </c>
      <c r="B5" s="62" t="s">
        <v>1257</v>
      </c>
      <c r="C5" s="64">
        <v>0.107</v>
      </c>
      <c r="F5" s="64"/>
      <c r="G5" s="65"/>
    </row>
    <row r="6" spans="1:8">
      <c r="A6" s="66"/>
      <c r="B6" s="66"/>
      <c r="C6" s="64"/>
      <c r="F6" s="64"/>
      <c r="G6" s="65"/>
    </row>
    <row r="7" spans="1:8">
      <c r="A7" s="67" t="s">
        <v>1258</v>
      </c>
      <c r="B7" s="68" t="s">
        <v>1259</v>
      </c>
      <c r="C7" s="64"/>
      <c r="E7" s="67" t="s">
        <v>1260</v>
      </c>
      <c r="F7" s="68" t="s">
        <v>1259</v>
      </c>
      <c r="G7" s="65"/>
    </row>
    <row r="8" spans="1:8">
      <c r="A8" s="69"/>
      <c r="B8" s="70"/>
      <c r="E8" s="69"/>
      <c r="F8" s="70"/>
      <c r="G8" s="59"/>
    </row>
    <row r="9" spans="1:8" ht="15" customHeight="1">
      <c r="A9" s="71" t="s">
        <v>1261</v>
      </c>
      <c r="B9" s="72">
        <v>0.01</v>
      </c>
      <c r="C9" s="28"/>
      <c r="D9" s="59"/>
      <c r="E9" s="73" t="s">
        <v>1262</v>
      </c>
      <c r="F9" s="72">
        <v>0.01</v>
      </c>
      <c r="G9" s="28"/>
    </row>
    <row r="10" spans="1:8" ht="15" customHeight="1">
      <c r="A10" s="74">
        <v>-0.248</v>
      </c>
      <c r="B10" s="75">
        <v>9.9619047619047621E-3</v>
      </c>
      <c r="C10" s="28"/>
      <c r="D10" s="28"/>
      <c r="E10" s="74">
        <v>0.10199999999999999</v>
      </c>
      <c r="F10" s="75">
        <v>0.01</v>
      </c>
      <c r="G10" s="28"/>
    </row>
    <row r="11" spans="1:8" ht="14.5">
      <c r="A11" s="74">
        <v>-0.23749999999999999</v>
      </c>
      <c r="B11" s="75">
        <v>8.9619047619047612E-3</v>
      </c>
      <c r="C11" s="28"/>
      <c r="D11" s="28"/>
      <c r="E11" s="74">
        <v>0.10249999999999999</v>
      </c>
      <c r="F11" s="75">
        <v>9.0000000000000011E-3</v>
      </c>
      <c r="G11" s="28"/>
    </row>
    <row r="12" spans="1:8" ht="14.5">
      <c r="A12" s="74">
        <v>-0.22699999999999998</v>
      </c>
      <c r="B12" s="75">
        <v>7.9619047619047603E-3</v>
      </c>
      <c r="C12" s="28"/>
      <c r="D12" s="28"/>
      <c r="E12" s="74">
        <v>0.10299999999999999</v>
      </c>
      <c r="F12" s="75">
        <v>8.0000000000000002E-3</v>
      </c>
      <c r="G12" s="28"/>
    </row>
    <row r="13" spans="1:8" ht="14.5">
      <c r="A13" s="74">
        <v>-0.21649999999999997</v>
      </c>
      <c r="B13" s="75">
        <v>6.9619047619047603E-3</v>
      </c>
      <c r="C13" s="28"/>
      <c r="D13" s="28"/>
      <c r="E13" s="74">
        <v>0.10349999999999999</v>
      </c>
      <c r="F13" s="75">
        <v>7.0000000000000001E-3</v>
      </c>
      <c r="G13" s="28"/>
    </row>
    <row r="14" spans="1:8" ht="14.5">
      <c r="A14" s="74">
        <v>-0.20599999999999996</v>
      </c>
      <c r="B14" s="75">
        <v>5.9619047619047594E-3</v>
      </c>
      <c r="C14" s="28"/>
      <c r="D14" s="28"/>
      <c r="E14" s="74">
        <v>0.104</v>
      </c>
      <c r="F14" s="75">
        <v>6.0000000000000001E-3</v>
      </c>
      <c r="G14" s="28"/>
    </row>
    <row r="15" spans="1:8" ht="14.5">
      <c r="A15" s="74">
        <v>-0.19549999999999995</v>
      </c>
      <c r="B15" s="75">
        <v>4.9619047619047585E-3</v>
      </c>
      <c r="C15" s="28"/>
      <c r="D15" s="28"/>
      <c r="E15" s="74">
        <v>0.1045</v>
      </c>
      <c r="F15" s="75">
        <v>5.0000000000000001E-3</v>
      </c>
      <c r="G15" s="28"/>
    </row>
    <row r="16" spans="1:8" ht="14.5">
      <c r="A16" s="74">
        <v>-0.18499999999999994</v>
      </c>
      <c r="B16" s="75">
        <v>3.9619047619047576E-3</v>
      </c>
      <c r="C16" s="28"/>
      <c r="D16" s="28"/>
      <c r="E16" s="74">
        <v>0.105</v>
      </c>
      <c r="F16" s="75">
        <v>4.0000000000000001E-3</v>
      </c>
      <c r="G16" s="28"/>
      <c r="H16" s="76"/>
    </row>
    <row r="17" spans="1:7" ht="14.5">
      <c r="A17" s="74">
        <v>-0.17449999999999993</v>
      </c>
      <c r="B17" s="75">
        <v>2.9619047619047567E-3</v>
      </c>
      <c r="C17" s="28"/>
      <c r="D17" s="28"/>
      <c r="E17" s="74">
        <v>0.1055</v>
      </c>
      <c r="F17" s="75">
        <v>3.0000000000000001E-3</v>
      </c>
      <c r="G17" s="28"/>
    </row>
    <row r="18" spans="1:7" ht="14.5">
      <c r="A18" s="74">
        <v>-0.16399999999999992</v>
      </c>
      <c r="B18" s="75">
        <v>1.9619047619047559E-3</v>
      </c>
      <c r="C18" s="28"/>
      <c r="D18" s="28"/>
      <c r="E18" s="74">
        <v>0.106</v>
      </c>
      <c r="F18" s="75">
        <v>2E-3</v>
      </c>
      <c r="G18" s="28"/>
    </row>
    <row r="19" spans="1:7" ht="14.5">
      <c r="A19" s="74">
        <v>-0.15349999999999991</v>
      </c>
      <c r="B19" s="75">
        <v>9.6190476190475497E-4</v>
      </c>
      <c r="C19" s="28"/>
      <c r="D19" s="28"/>
      <c r="E19" s="74">
        <v>0.1065</v>
      </c>
      <c r="F19" s="75">
        <v>1E-3</v>
      </c>
      <c r="G19" s="28"/>
    </row>
    <row r="20" spans="1:7" ht="14.5">
      <c r="A20" s="77">
        <v>-0.1429999999999999</v>
      </c>
      <c r="B20" s="78">
        <v>-3.8095238095245953E-5</v>
      </c>
      <c r="C20" s="28"/>
      <c r="D20" s="28"/>
      <c r="E20" s="77">
        <v>0.107</v>
      </c>
      <c r="F20" s="78">
        <v>0</v>
      </c>
      <c r="G20" s="28"/>
    </row>
    <row r="21" spans="1:7" ht="14.5">
      <c r="A21" s="74">
        <v>-0.1324999999999999</v>
      </c>
      <c r="B21" s="75">
        <v>-1.0380952380952468E-3</v>
      </c>
      <c r="C21" s="28"/>
      <c r="D21" s="28"/>
      <c r="E21" s="74">
        <v>0.1075</v>
      </c>
      <c r="F21" s="75">
        <v>-1E-3</v>
      </c>
      <c r="G21" s="28"/>
    </row>
    <row r="22" spans="1:7" ht="14.5">
      <c r="A22" s="74">
        <v>-0.12199999999999989</v>
      </c>
      <c r="B22" s="75">
        <v>-2.0380952380952477E-3</v>
      </c>
      <c r="C22" s="28"/>
      <c r="D22" s="28"/>
      <c r="E22" s="74">
        <v>0.108</v>
      </c>
      <c r="F22" s="75">
        <v>-2E-3</v>
      </c>
      <c r="G22" s="28"/>
    </row>
    <row r="23" spans="1:7" ht="14.5">
      <c r="A23" s="74">
        <v>-0.11149999999999988</v>
      </c>
      <c r="B23" s="75">
        <v>-3.0380952380952486E-3</v>
      </c>
      <c r="C23" s="28"/>
      <c r="D23" s="28"/>
      <c r="E23" s="74">
        <v>0.1085</v>
      </c>
      <c r="F23" s="75">
        <v>-3.0000000000000001E-3</v>
      </c>
      <c r="G23" s="28"/>
    </row>
    <row r="24" spans="1:7" ht="14.5">
      <c r="A24" s="74">
        <v>-0.10099999999999987</v>
      </c>
      <c r="B24" s="75">
        <v>-4.0380952380952503E-3</v>
      </c>
      <c r="C24" s="28"/>
      <c r="D24" s="28"/>
      <c r="E24" s="74">
        <v>0.109</v>
      </c>
      <c r="F24" s="75">
        <v>-4.0000000000000001E-3</v>
      </c>
      <c r="G24" s="28"/>
    </row>
    <row r="25" spans="1:7" ht="14.5">
      <c r="A25" s="74">
        <v>-9.0499999999999858E-2</v>
      </c>
      <c r="B25" s="75">
        <v>-5.0380952380952512E-3</v>
      </c>
      <c r="C25" s="28"/>
      <c r="D25" s="28"/>
      <c r="E25" s="74">
        <v>0.1095</v>
      </c>
      <c r="F25" s="75">
        <v>-5.0000000000000001E-3</v>
      </c>
      <c r="G25" s="28"/>
    </row>
    <row r="26" spans="1:7" ht="14.5">
      <c r="A26" s="74">
        <v>-7.9999999999999849E-2</v>
      </c>
      <c r="B26" s="75">
        <v>-6.0380952380952521E-3</v>
      </c>
      <c r="C26" s="28"/>
      <c r="D26" s="28"/>
      <c r="E26" s="74">
        <v>0.11</v>
      </c>
      <c r="F26" s="75">
        <v>-6.0000000000000001E-3</v>
      </c>
      <c r="G26" s="28"/>
    </row>
    <row r="27" spans="1:7" ht="14.5">
      <c r="A27" s="74">
        <v>-6.949999999999984E-2</v>
      </c>
      <c r="B27" s="75">
        <v>-7.038095238095253E-3</v>
      </c>
      <c r="C27" s="28"/>
      <c r="D27" s="28"/>
      <c r="E27" s="74">
        <v>0.1105</v>
      </c>
      <c r="F27" s="75">
        <v>-7.0000000000000001E-3</v>
      </c>
      <c r="G27" s="28"/>
    </row>
    <row r="28" spans="1:7" ht="14.5">
      <c r="A28" s="74">
        <v>-5.8999999999999837E-2</v>
      </c>
      <c r="B28" s="75">
        <v>-8.0380952380952539E-3</v>
      </c>
      <c r="C28" s="28"/>
      <c r="D28" s="28"/>
      <c r="E28" s="74">
        <v>0.111</v>
      </c>
      <c r="F28" s="75">
        <v>-8.0000000000000002E-3</v>
      </c>
      <c r="G28" s="28"/>
    </row>
    <row r="29" spans="1:7" ht="14.5">
      <c r="A29" s="74">
        <v>-4.8499999999999835E-2</v>
      </c>
      <c r="B29" s="75">
        <v>-9.0380952380952548E-3</v>
      </c>
      <c r="C29" s="28"/>
      <c r="D29" s="28"/>
      <c r="E29" s="74">
        <v>0.1115</v>
      </c>
      <c r="F29" s="75">
        <v>-9.0000000000000011E-3</v>
      </c>
      <c r="G29" s="28"/>
    </row>
    <row r="30" spans="1:7" ht="14.5">
      <c r="A30" s="74">
        <v>-3.7999999999999833E-2</v>
      </c>
      <c r="B30" s="75">
        <v>-1.0038095238095256E-2</v>
      </c>
      <c r="C30" s="28"/>
      <c r="D30" s="28"/>
      <c r="E30" s="74">
        <v>0.112</v>
      </c>
      <c r="F30" s="75">
        <v>-1.0000000000000002E-2</v>
      </c>
      <c r="G30" s="28"/>
    </row>
    <row r="31" spans="1:7" ht="14.5">
      <c r="A31" s="74">
        <v>-2.749999999999983E-2</v>
      </c>
      <c r="B31" s="75">
        <v>-1.1038095238095253E-2</v>
      </c>
      <c r="C31" s="28"/>
      <c r="D31" s="28"/>
      <c r="E31" s="74">
        <v>0.1125</v>
      </c>
      <c r="F31" s="75">
        <v>-1.1000000000000003E-2</v>
      </c>
      <c r="G31" s="28"/>
    </row>
    <row r="32" spans="1:7" ht="14.5">
      <c r="A32" s="74">
        <v>-1.6999999999999828E-2</v>
      </c>
      <c r="B32" s="75">
        <v>-1.2038095238095254E-2</v>
      </c>
      <c r="C32" s="28"/>
      <c r="D32" s="28"/>
      <c r="E32" s="74">
        <v>0.113</v>
      </c>
      <c r="F32" s="75">
        <v>-1.2000000000000004E-2</v>
      </c>
      <c r="G32" s="28"/>
    </row>
    <row r="33" spans="1:7" ht="14.5">
      <c r="A33" s="74">
        <v>-6.4999999999998254E-3</v>
      </c>
      <c r="B33" s="75">
        <v>-1.3038095238095253E-2</v>
      </c>
      <c r="C33" s="28"/>
      <c r="D33" s="28"/>
      <c r="E33" s="74">
        <v>0.1135</v>
      </c>
      <c r="F33" s="75">
        <v>-1.3000000000000005E-2</v>
      </c>
      <c r="G33" s="28"/>
    </row>
    <row r="34" spans="1:7" ht="14.5">
      <c r="A34" s="74">
        <v>4.000000000000177E-3</v>
      </c>
      <c r="B34" s="75">
        <v>-1.4038095238095254E-2</v>
      </c>
      <c r="C34" s="28"/>
      <c r="D34" s="28"/>
      <c r="E34" s="74">
        <v>0.114</v>
      </c>
      <c r="F34" s="75">
        <v>-1.4000000000000005E-2</v>
      </c>
      <c r="G34" s="28"/>
    </row>
    <row r="35" spans="1:7" ht="14.5">
      <c r="A35" s="74">
        <v>1.4500000000000179E-2</v>
      </c>
      <c r="B35" s="75">
        <v>-1.5038095238095255E-2</v>
      </c>
      <c r="C35" s="28"/>
      <c r="D35" s="28"/>
      <c r="E35" s="74">
        <v>0.1145</v>
      </c>
      <c r="F35" s="75">
        <v>-1.5000000000000006E-2</v>
      </c>
      <c r="G35" s="28"/>
    </row>
    <row r="36" spans="1:7" ht="14.5">
      <c r="A36" s="74">
        <v>2.5000000000000182E-2</v>
      </c>
      <c r="B36" s="75">
        <v>-1.6038095238095254E-2</v>
      </c>
      <c r="C36" s="28"/>
      <c r="D36" s="28"/>
      <c r="E36" s="74">
        <v>0.115</v>
      </c>
      <c r="F36" s="75">
        <v>-1.6000000000000007E-2</v>
      </c>
      <c r="G36" s="28"/>
    </row>
    <row r="37" spans="1:7" ht="14.5">
      <c r="A37" s="74">
        <v>3.5500000000000184E-2</v>
      </c>
      <c r="B37" s="75">
        <v>-1.7038095238095255E-2</v>
      </c>
      <c r="C37" s="28"/>
      <c r="D37" s="28"/>
      <c r="E37" s="74">
        <v>0.11550000000000001</v>
      </c>
      <c r="F37" s="75">
        <v>-1.7000000000000008E-2</v>
      </c>
      <c r="G37" s="28"/>
    </row>
    <row r="38" spans="1:7" ht="14.5">
      <c r="A38" s="74">
        <v>4.6000000000000187E-2</v>
      </c>
      <c r="B38" s="75">
        <v>-1.8038095238095256E-2</v>
      </c>
      <c r="C38" s="28"/>
      <c r="D38" s="28"/>
      <c r="E38" s="74">
        <v>0.11600000000000001</v>
      </c>
      <c r="F38" s="75">
        <v>-1.8000000000000009E-2</v>
      </c>
      <c r="G38" s="28"/>
    </row>
    <row r="39" spans="1:7" ht="14.5">
      <c r="A39" s="74">
        <v>5.6500000000000189E-2</v>
      </c>
      <c r="B39" s="75">
        <v>-1.9038095238095253E-2</v>
      </c>
      <c r="C39" s="28"/>
      <c r="D39" s="28"/>
      <c r="E39" s="74">
        <v>0.11650000000000001</v>
      </c>
      <c r="F39" s="75">
        <v>-1.900000000000001E-2</v>
      </c>
      <c r="G39" s="28"/>
    </row>
    <row r="40" spans="1:7" ht="14.5">
      <c r="A40" s="74">
        <v>6.7000000000000198E-2</v>
      </c>
      <c r="B40" s="79">
        <v>-2.0038095238095254E-2</v>
      </c>
      <c r="C40" s="28"/>
      <c r="D40" s="28"/>
      <c r="E40" s="74">
        <v>0.11700000000000001</v>
      </c>
      <c r="F40" s="75">
        <v>-2.0000000000000011E-2</v>
      </c>
      <c r="G40" s="28"/>
    </row>
    <row r="41" spans="1:7" ht="14.5">
      <c r="A41" s="71" t="s">
        <v>1263</v>
      </c>
      <c r="B41" s="72">
        <v>-0.02</v>
      </c>
      <c r="C41" s="28"/>
      <c r="D41" s="28"/>
      <c r="E41" s="71" t="s">
        <v>1264</v>
      </c>
      <c r="F41" s="72">
        <v>-2.0000000000000011E-2</v>
      </c>
      <c r="G41" s="28"/>
    </row>
    <row r="42" spans="1:7" ht="14.5">
      <c r="A42" s="28"/>
      <c r="B42" s="28"/>
      <c r="C42" s="28"/>
      <c r="D42" s="28"/>
      <c r="E42" s="28"/>
      <c r="F42" s="28"/>
      <c r="G42" s="28"/>
    </row>
    <row r="43" spans="1:7" ht="14.5">
      <c r="A43" s="28"/>
      <c r="B43" s="28"/>
      <c r="C43" s="28"/>
      <c r="D43" s="28"/>
      <c r="E43" s="28"/>
      <c r="F43" s="28"/>
      <c r="G43" s="28"/>
    </row>
    <row r="44" spans="1:7" ht="14.5">
      <c r="A44" s="28"/>
      <c r="B44" s="28"/>
      <c r="C44" s="28"/>
      <c r="D44" s="28"/>
      <c r="E44" s="28"/>
      <c r="F44" s="28"/>
      <c r="G44" s="28"/>
    </row>
  </sheetData>
  <mergeCells count="5">
    <mergeCell ref="A1:D1"/>
    <mergeCell ref="A7:A8"/>
    <mergeCell ref="B7:B8"/>
    <mergeCell ref="E7:E8"/>
    <mergeCell ref="F7: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FA80F-A79A-45CC-8CE3-FC74984A078E}"/>
</file>

<file path=customXml/itemProps2.xml><?xml version="1.0" encoding="utf-8"?>
<ds:datastoreItem xmlns:ds="http://schemas.openxmlformats.org/officeDocument/2006/customXml" ds:itemID="{48672FF8-C197-4A3D-AB9C-0BB10A46A718}"/>
</file>

<file path=customXml/itemProps3.xml><?xml version="1.0" encoding="utf-8"?>
<ds:datastoreItem xmlns:ds="http://schemas.openxmlformats.org/officeDocument/2006/customXml" ds:itemID="{A57552D1-E5E9-491D-8742-933656383A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1. Cover Sheet</vt:lpstr>
      <vt:lpstr>2.CY2016 Readmit Norms</vt:lpstr>
      <vt:lpstr>3.CY2016 Readmit Rates</vt:lpstr>
      <vt:lpstr>4.CY2018 Improve All Payers</vt:lpstr>
      <vt:lpstr>4a.CY2018 Improve Medicare FFS</vt:lpstr>
      <vt:lpstr>4b.CY2018 Improve Medicaid FFS</vt:lpstr>
      <vt:lpstr>5.CY17 Readmit Rates</vt:lpstr>
      <vt:lpstr>6. CY18 Readmit Attainment</vt:lpstr>
      <vt:lpstr>7. RY20 Revenue Scales</vt:lpstr>
      <vt:lpstr>8. RRIP Calculation Sheet</vt:lpstr>
      <vt:lpstr>Att_MaxPenalty</vt:lpstr>
      <vt:lpstr>Att_MaxPenaltyRate</vt:lpstr>
      <vt:lpstr>Att_MaxReward</vt:lpstr>
      <vt:lpstr>Att_MaxRewardRate</vt:lpstr>
      <vt:lpstr>Imp_MaxPenalty</vt:lpstr>
      <vt:lpstr>Imp_MaxPenaltyRate</vt:lpstr>
      <vt:lpstr>Imp_MaxReward</vt:lpstr>
      <vt:lpstr>Imp_MaxRewardRate</vt:lpstr>
      <vt:lpstr>'2.CY2016 Readmit Norms'!Print_Titles</vt:lpstr>
      <vt:lpstr>'3.CY2016 Readmit Rates'!Print_Titles</vt:lpstr>
      <vt:lpstr>'4.CY2018 Improve All Payers'!Print_Titles</vt:lpstr>
      <vt:lpstr>'4a.CY2018 Improve Medicare FFS'!Print_Titles</vt:lpstr>
      <vt:lpstr>'4b.CY2018 Improve Medicaid FFS'!Print_Titles</vt:lpstr>
      <vt:lpstr>'5.CY17 Readmit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Arun Shankar</cp:lastModifiedBy>
  <dcterms:created xsi:type="dcterms:W3CDTF">2019-04-04T11:25:52Z</dcterms:created>
  <dcterms:modified xsi:type="dcterms:W3CDTF">2019-04-10T22:08:22Z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