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312" windowWidth="20580" windowHeight="9996" activeTab="1"/>
  </bookViews>
  <sheets>
    <sheet name="FINAL SCORES" sheetId="3" r:id="rId1"/>
    <sheet name="SCALING" sheetId="4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C47" i="4" l="1"/>
  <c r="F47" i="4" l="1"/>
  <c r="E47" i="4"/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2" i="4" l="1"/>
  <c r="F4" i="3" l="1"/>
</calcChain>
</file>

<file path=xl/sharedStrings.xml><?xml version="1.0" encoding="utf-8"?>
<sst xmlns="http://schemas.openxmlformats.org/spreadsheetml/2006/main" count="112" uniqueCount="78">
  <si>
    <t>PROVIDER_NAME</t>
  </si>
  <si>
    <t>CLINICAL_SCORE</t>
  </si>
  <si>
    <t>HCAHPS_SCORE</t>
  </si>
  <si>
    <t>FINAL_SCORE</t>
  </si>
  <si>
    <t>Greater Baltimore Medical Center</t>
  </si>
  <si>
    <t>Atlantic General Hospital</t>
  </si>
  <si>
    <t>Peninsula Regional Medical Center</t>
  </si>
  <si>
    <t>Frederick Memorial Hospital</t>
  </si>
  <si>
    <t>Calvert Memorial Hospital</t>
  </si>
  <si>
    <t>Bon Secours Hospital</t>
  </si>
  <si>
    <t>Chester River Hospital Center</t>
  </si>
  <si>
    <t>Union Memorial Hospital</t>
  </si>
  <si>
    <t>Meritus Medical Center</t>
  </si>
  <si>
    <t>Laurel Regional Hospital</t>
  </si>
  <si>
    <t>Howard County General Hospital</t>
  </si>
  <si>
    <t>Washington Adventist Hospital</t>
  </si>
  <si>
    <t>Shady Grove Adventist Hospital</t>
  </si>
  <si>
    <t>Good Samaritan Hospital</t>
  </si>
  <si>
    <t>Garrett County Memorial Hospital</t>
  </si>
  <si>
    <t>Montgomery General Hospital</t>
  </si>
  <si>
    <t>Civista Medical Center</t>
  </si>
  <si>
    <t>Union Hospital of Cecil County</t>
  </si>
  <si>
    <t>Harford Memorial Hospital</t>
  </si>
  <si>
    <t>Johns Hopkins Hospital</t>
  </si>
  <si>
    <t>Dorchester General Hospital</t>
  </si>
  <si>
    <t>Baltimore Washington Medical Center</t>
  </si>
  <si>
    <t>Maryland General Hospital</t>
  </si>
  <si>
    <t>E</t>
  </si>
  <si>
    <t>F</t>
  </si>
  <si>
    <t>PROVIDER ID</t>
  </si>
  <si>
    <t>Prince George's Hospital Center</t>
  </si>
  <si>
    <t>Sinai Hospital of Baltimore</t>
  </si>
  <si>
    <t>Doctor's Community Hospital</t>
  </si>
  <si>
    <t>Southern Maryland Hospital Center</t>
  </si>
  <si>
    <t>Suburban Hospital</t>
  </si>
  <si>
    <t>Franklin Square Hospital Center</t>
  </si>
  <si>
    <t>Northwest Hospital Center</t>
  </si>
  <si>
    <t>St. Agnes Health Care</t>
  </si>
  <si>
    <t>Harbor Hospital</t>
  </si>
  <si>
    <t>Johns Hopkins Bayview Medical Center</t>
  </si>
  <si>
    <t>University of Maryland Medical Center</t>
  </si>
  <si>
    <t>Fort Washington Hospital</t>
  </si>
  <si>
    <t>Western Maryland Regional Medical Center</t>
  </si>
  <si>
    <t>Anne Arundel Medical Center</t>
  </si>
  <si>
    <t>Upper Chesapeake Medical Center</t>
  </si>
  <si>
    <t>Holy Cross Hospital</t>
  </si>
  <si>
    <t>Mercy Medical Center</t>
  </si>
  <si>
    <t>Memorial Hospital of Easton</t>
  </si>
  <si>
    <t>Carroll Hospital Center</t>
  </si>
  <si>
    <t>St. Mary's Hospital</t>
  </si>
  <si>
    <t>FINAL SCORES FOR QBR FOR FY2015</t>
  </si>
  <si>
    <t>CLINICAL (.40), HCAHPS (.50), AND MORTALITY (.10)</t>
  </si>
  <si>
    <t>MORTALITY_SCORE</t>
  </si>
  <si>
    <t>HOSPID</t>
  </si>
  <si>
    <t>HOSPITAL NAME</t>
  </si>
  <si>
    <t>QBR Continuous Linear Scaling of Maximum Penalty of 0.50% of Hospital Inpatient CPC Revenue with Revenue Neutrality Adjustment - For Rate Year FY 2015</t>
  </si>
  <si>
    <t xml:space="preserve"> QBR FINAL SCORE</t>
  </si>
  <si>
    <t>REVENUE NEUTRAL ADJUSTED PERCENT</t>
  </si>
  <si>
    <t>A</t>
  </si>
  <si>
    <t>B</t>
  </si>
  <si>
    <t>C</t>
  </si>
  <si>
    <t>D</t>
  </si>
  <si>
    <t>210062</t>
  </si>
  <si>
    <t>Prince Georges Hospital Center</t>
  </si>
  <si>
    <t>Fort Washington Medical Center</t>
  </si>
  <si>
    <t>Memorial Hospital at Easton</t>
  </si>
  <si>
    <t>Meritus Hospital</t>
  </si>
  <si>
    <t>St. Agnes Hospital</t>
  </si>
  <si>
    <t>Sinai Hospital</t>
  </si>
  <si>
    <t>Harbor Hospital Center</t>
  </si>
  <si>
    <t>University of Maryland Hospital</t>
  </si>
  <si>
    <t>Union of Cecil</t>
  </si>
  <si>
    <t>Doctors Community Hospital</t>
  </si>
  <si>
    <t>Western MD Regional Medical Center</t>
  </si>
  <si>
    <t>INPATIENT REVENUE</t>
  </si>
  <si>
    <t>Statewide Total</t>
  </si>
  <si>
    <t>McCready and Kernan have been excluded due to insufficient number of surveys and cases for both the clinical and HCAHPS measures in the base period or performance period.</t>
  </si>
  <si>
    <t>St. Joseph's has been excluded because it had only 6 months of data for the performance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</si>
</sst>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%"/>
    <numFmt numFmtId="166" formatCode="0.0%"/>
    <numFmt numFmtId="167" formatCode="&quot;$&quot;#,##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indexed="63"/>
      <name val="Calibri"/>
      <family val="2"/>
      <scheme val="minor"/>
    </font>
    <font>
      <sz val="12"/>
      <color indexed="8"/>
      <name val="Arial, Helvetica, sans-serif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8"/>
      <name val="Times New Roman"/>
      <family val="1"/>
    </font>
    <font>
      <b/>
      <sz val="16"/>
      <color theme="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name val="Calibri"/>
      <family val="2"/>
    </font>
    <font>
      <u/>
      <sz val="12"/>
      <color indexed="12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12"/>
      <name val="SWISS"/>
    </font>
    <font>
      <b/>
      <sz val="18"/>
      <name val="Arial"/>
      <family val="2"/>
    </font>
    <font>
      <u/>
      <sz val="12"/>
      <color theme="10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FB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8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4F493B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4F493B"/>
      </right>
      <top style="medium">
        <color indexed="64"/>
      </top>
      <bottom style="thin">
        <color rgb="FF4F493B"/>
      </bottom>
      <diagonal/>
    </border>
    <border>
      <left style="medium">
        <color indexed="64"/>
      </left>
      <right style="thin">
        <color rgb="FF4F493B"/>
      </right>
      <top/>
      <bottom style="thin">
        <color rgb="FF4F493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4F493B"/>
      </right>
      <top style="medium">
        <color indexed="64"/>
      </top>
      <bottom/>
      <diagonal/>
    </border>
    <border>
      <left/>
      <right style="thin">
        <color rgb="FF4F493B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0F0F0"/>
      </left>
      <right style="thin">
        <color rgb="FFF0F0F0"/>
      </right>
      <top/>
      <bottom style="thin">
        <color rgb="FFF0F0F0"/>
      </bottom>
      <diagonal/>
    </border>
    <border>
      <left style="medium">
        <color indexed="64"/>
      </left>
      <right style="thin">
        <color rgb="FF4F493B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4F493B"/>
      </bottom>
      <diagonal/>
    </border>
    <border>
      <left/>
      <right/>
      <top/>
      <bottom style="thin">
        <color rgb="FF4F493B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0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4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5" fillId="4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5" fillId="4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5" fillId="4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5" fillId="4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5" fillId="5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5" fillId="5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5" fillId="5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5" fillId="5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5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5" fillId="4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5" fillId="5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5" fillId="5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6" fillId="3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56" borderId="39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8" fillId="57" borderId="4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5" fontId="26" fillId="0" borderId="0" applyFont="0" applyFill="0" applyBorder="0" applyAlignment="0" applyProtection="0"/>
    <xf numFmtId="5" fontId="26" fillId="0" borderId="0" applyFont="0" applyFill="0" applyBorder="0" applyAlignment="0" applyProtection="0"/>
    <xf numFmtId="14" fontId="26" fillId="0" borderId="0" applyFont="0" applyFill="0" applyBorder="0" applyAlignment="0" applyProtection="0"/>
    <xf numFmtId="14" fontId="26" fillId="0" borderId="0" applyFont="0" applyFill="0" applyBorder="0" applyAlignment="0" applyProtection="0"/>
    <xf numFmtId="0" fontId="47" fillId="0" borderId="0" applyFont="0" applyBorder="0" applyAlignment="0"/>
    <xf numFmtId="0" fontId="3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0" fontId="40" fillId="4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" fontId="48" fillId="0" borderId="0" applyNumberFormat="0" applyFon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3" fontId="33" fillId="0" borderId="0" applyNumberFormat="0" applyFont="0" applyFill="0" applyAlignment="0" applyProtection="0"/>
    <xf numFmtId="3" fontId="33" fillId="0" borderId="0" applyNumberFormat="0" applyFon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1" fillId="0" borderId="4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42" fillId="43" borderId="39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3" fillId="0" borderId="42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44" fillId="5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7" fillId="0" borderId="0"/>
    <xf numFmtId="0" fontId="29" fillId="0" borderId="0"/>
    <xf numFmtId="0" fontId="18" fillId="0" borderId="0"/>
    <xf numFmtId="0" fontId="26" fillId="0" borderId="0"/>
    <xf numFmtId="0" fontId="18" fillId="0" borderId="0"/>
    <xf numFmtId="0" fontId="27" fillId="0" borderId="0"/>
    <xf numFmtId="0" fontId="26" fillId="0" borderId="0"/>
    <xf numFmtId="0" fontId="1" fillId="0" borderId="0"/>
    <xf numFmtId="0" fontId="29" fillId="0" borderId="0"/>
    <xf numFmtId="0" fontId="29" fillId="0" borderId="0"/>
    <xf numFmtId="0" fontId="27" fillId="0" borderId="0"/>
    <xf numFmtId="0" fontId="50" fillId="0" borderId="0"/>
    <xf numFmtId="0" fontId="30" fillId="0" borderId="0"/>
    <xf numFmtId="0" fontId="18" fillId="0" borderId="0"/>
    <xf numFmtId="0" fontId="32" fillId="0" borderId="0"/>
    <xf numFmtId="0" fontId="1" fillId="0" borderId="0"/>
    <xf numFmtId="0" fontId="27" fillId="0" borderId="0"/>
    <xf numFmtId="0" fontId="29" fillId="0" borderId="0"/>
    <xf numFmtId="0" fontId="29" fillId="59" borderId="4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6" fillId="60" borderId="0" applyNumberFormat="0" applyFont="0" applyFill="0" applyBorder="0" applyAlignment="0" applyProtection="0"/>
    <xf numFmtId="0" fontId="46" fillId="60" borderId="0" applyNumberFormat="0" applyFont="0" applyFill="0" applyBorder="0" applyAlignment="0" applyProtection="0"/>
    <xf numFmtId="0" fontId="45" fillId="56" borderId="44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3" fontId="26" fillId="0" borderId="45" applyNumberFormat="0" applyFont="0" applyBorder="0" applyAlignment="0" applyProtection="0"/>
    <xf numFmtId="3" fontId="26" fillId="0" borderId="45" applyNumberFormat="0" applyFont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/>
    <xf numFmtId="0" fontId="19" fillId="36" borderId="22" xfId="0" applyNumberFormat="1" applyFont="1" applyFill="1" applyBorder="1" applyAlignment="1" applyProtection="1">
      <alignment horizontal="center" vertical="center"/>
    </xf>
    <xf numFmtId="0" fontId="19" fillId="36" borderId="26" xfId="0" applyNumberFormat="1" applyFont="1" applyFill="1" applyBorder="1" applyAlignment="1" applyProtection="1">
      <alignment horizontal="center" vertical="center"/>
    </xf>
    <xf numFmtId="0" fontId="19" fillId="36" borderId="25" xfId="0" applyNumberFormat="1" applyFont="1" applyFill="1" applyBorder="1" applyAlignment="1" applyProtection="1">
      <alignment horizontal="center" vertical="center"/>
    </xf>
    <xf numFmtId="0" fontId="19" fillId="36" borderId="29" xfId="0" applyNumberFormat="1" applyFont="1" applyFill="1" applyBorder="1" applyAlignment="1" applyProtection="1">
      <alignment horizontal="center" vertical="center"/>
    </xf>
    <xf numFmtId="0" fontId="19" fillId="36" borderId="18" xfId="0" applyNumberFormat="1" applyFont="1" applyFill="1" applyBorder="1" applyAlignment="1" applyProtection="1">
      <alignment horizontal="center" vertical="center"/>
    </xf>
    <xf numFmtId="0" fontId="19" fillId="36" borderId="28" xfId="0" applyNumberFormat="1" applyFont="1" applyFill="1" applyBorder="1" applyAlignment="1" applyProtection="1">
      <alignment horizontal="center" vertical="center"/>
    </xf>
    <xf numFmtId="0" fontId="21" fillId="35" borderId="35" xfId="0" applyNumberFormat="1" applyFont="1" applyFill="1" applyBorder="1" applyAlignment="1" applyProtection="1">
      <alignment horizontal="right" wrapText="1"/>
    </xf>
    <xf numFmtId="0" fontId="23" fillId="34" borderId="23" xfId="0" applyNumberFormat="1" applyFont="1" applyFill="1" applyBorder="1" applyAlignment="1" applyProtection="1">
      <alignment horizontal="right"/>
    </xf>
    <xf numFmtId="0" fontId="23" fillId="34" borderId="24" xfId="0" applyNumberFormat="1" applyFont="1" applyFill="1" applyBorder="1" applyAlignment="1" applyProtection="1">
      <alignment horizontal="right"/>
    </xf>
    <xf numFmtId="0" fontId="23" fillId="34" borderId="36" xfId="0" applyNumberFormat="1" applyFont="1" applyFill="1" applyBorder="1" applyAlignment="1" applyProtection="1">
      <alignment horizontal="right"/>
    </xf>
    <xf numFmtId="10" fontId="22" fillId="37" borderId="25" xfId="0" applyNumberFormat="1" applyFont="1" applyFill="1" applyBorder="1" applyAlignment="1">
      <alignment horizontal="center" wrapText="1"/>
    </xf>
    <xf numFmtId="165" fontId="22" fillId="37" borderId="25" xfId="0" applyNumberFormat="1" applyFont="1" applyFill="1" applyBorder="1" applyAlignment="1">
      <alignment horizontal="center" wrapText="1"/>
    </xf>
    <xf numFmtId="0" fontId="23" fillId="34" borderId="20" xfId="0" applyNumberFormat="1" applyFont="1" applyFill="1" applyBorder="1" applyAlignment="1" applyProtection="1">
      <alignment horizontal="left"/>
    </xf>
    <xf numFmtId="0" fontId="23" fillId="34" borderId="37" xfId="0" applyNumberFormat="1" applyFont="1" applyFill="1" applyBorder="1" applyAlignment="1" applyProtection="1">
      <alignment horizontal="left"/>
    </xf>
    <xf numFmtId="0" fontId="23" fillId="34" borderId="38" xfId="0" applyNumberFormat="1" applyFont="1" applyFill="1" applyBorder="1" applyAlignment="1" applyProtection="1">
      <alignment horizontal="left"/>
    </xf>
    <xf numFmtId="2" fontId="24" fillId="35" borderId="30" xfId="42" applyNumberFormat="1" applyFont="1" applyFill="1" applyBorder="1" applyAlignment="1" applyProtection="1">
      <alignment horizontal="right" wrapText="1"/>
    </xf>
    <xf numFmtId="2" fontId="24" fillId="35" borderId="33" xfId="42" applyNumberFormat="1" applyFont="1" applyFill="1" applyBorder="1" applyAlignment="1" applyProtection="1">
      <alignment horizontal="right" wrapText="1"/>
    </xf>
    <xf numFmtId="2" fontId="24" fillId="35" borderId="34" xfId="42" applyNumberFormat="1" applyFont="1" applyFill="1" applyBorder="1" applyAlignment="1" applyProtection="1">
      <alignment horizontal="right" wrapText="1"/>
    </xf>
    <xf numFmtId="10" fontId="22" fillId="37" borderId="18" xfId="0" applyNumberFormat="1" applyFont="1" applyFill="1" applyBorder="1" applyAlignment="1">
      <alignment horizontal="center" wrapText="1"/>
    </xf>
    <xf numFmtId="0" fontId="51" fillId="0" borderId="30" xfId="0" applyFont="1" applyBorder="1" applyAlignment="1">
      <alignment horizontal="right"/>
    </xf>
    <xf numFmtId="0" fontId="51" fillId="0" borderId="31" xfId="0" applyFont="1" applyBorder="1"/>
    <xf numFmtId="0" fontId="51" fillId="0" borderId="33" xfId="0" applyFont="1" applyBorder="1"/>
    <xf numFmtId="0" fontId="51" fillId="0" borderId="10" xfId="0" applyFont="1" applyBorder="1"/>
    <xf numFmtId="0" fontId="51" fillId="0" borderId="34" xfId="0" applyFont="1" applyBorder="1"/>
    <xf numFmtId="0" fontId="51" fillId="0" borderId="15" xfId="0" applyFont="1" applyBorder="1"/>
    <xf numFmtId="1" fontId="22" fillId="37" borderId="12" xfId="0" applyNumberFormat="1" applyFont="1" applyFill="1" applyBorder="1" applyAlignment="1">
      <alignment horizontal="center" vertical="center" wrapText="1"/>
    </xf>
    <xf numFmtId="0" fontId="22" fillId="37" borderId="13" xfId="0" applyNumberFormat="1" applyFont="1" applyFill="1" applyBorder="1" applyAlignment="1">
      <alignment horizontal="center" vertical="center" wrapText="1"/>
    </xf>
    <xf numFmtId="0" fontId="52" fillId="37" borderId="47" xfId="0" applyFont="1" applyFill="1" applyBorder="1" applyAlignment="1">
      <alignment horizontal="center" vertical="center"/>
    </xf>
    <xf numFmtId="0" fontId="52" fillId="37" borderId="48" xfId="0" applyFont="1" applyFill="1" applyBorder="1" applyAlignment="1">
      <alignment horizontal="center" vertical="center"/>
    </xf>
    <xf numFmtId="0" fontId="52" fillId="37" borderId="49" xfId="0" applyFont="1" applyFill="1" applyBorder="1" applyAlignment="1">
      <alignment horizontal="center" vertical="center"/>
    </xf>
    <xf numFmtId="167" fontId="51" fillId="0" borderId="31" xfId="43" applyNumberFormat="1" applyFont="1" applyBorder="1" applyAlignment="1">
      <alignment horizontal="center"/>
    </xf>
    <xf numFmtId="164" fontId="51" fillId="0" borderId="31" xfId="0" applyNumberFormat="1" applyFont="1" applyBorder="1" applyAlignment="1">
      <alignment horizontal="center"/>
    </xf>
    <xf numFmtId="167" fontId="51" fillId="0" borderId="10" xfId="43" applyNumberFormat="1" applyFont="1" applyBorder="1" applyAlignment="1">
      <alignment horizontal="center"/>
    </xf>
    <xf numFmtId="164" fontId="51" fillId="0" borderId="10" xfId="0" applyNumberFormat="1" applyFont="1" applyBorder="1" applyAlignment="1">
      <alignment horizontal="center"/>
    </xf>
    <xf numFmtId="167" fontId="51" fillId="0" borderId="15" xfId="43" applyNumberFormat="1" applyFont="1" applyBorder="1" applyAlignment="1">
      <alignment horizontal="center"/>
    </xf>
    <xf numFmtId="164" fontId="51" fillId="0" borderId="15" xfId="0" applyNumberFormat="1" applyFont="1" applyBorder="1" applyAlignment="1">
      <alignment horizontal="center"/>
    </xf>
    <xf numFmtId="167" fontId="51" fillId="0" borderId="46" xfId="0" applyNumberFormat="1" applyFont="1" applyBorder="1" applyAlignment="1">
      <alignment horizontal="center"/>
    </xf>
    <xf numFmtId="0" fontId="51" fillId="0" borderId="46" xfId="0" applyFont="1" applyBorder="1" applyAlignment="1">
      <alignment horizontal="center"/>
    </xf>
    <xf numFmtId="166" fontId="51" fillId="0" borderId="46" xfId="44" applyNumberFormat="1" applyFont="1" applyBorder="1" applyAlignment="1">
      <alignment horizontal="center"/>
    </xf>
    <xf numFmtId="167" fontId="51" fillId="0" borderId="21" xfId="0" applyNumberFormat="1" applyFont="1" applyBorder="1" applyAlignment="1">
      <alignment horizontal="center"/>
    </xf>
    <xf numFmtId="2" fontId="24" fillId="35" borderId="10" xfId="0" applyNumberFormat="1" applyFont="1" applyFill="1" applyBorder="1" applyAlignment="1" applyProtection="1">
      <alignment horizontal="right" wrapText="1"/>
    </xf>
    <xf numFmtId="164" fontId="23" fillId="35" borderId="50" xfId="0" applyNumberFormat="1" applyFont="1" applyFill="1" applyBorder="1" applyAlignment="1" applyProtection="1">
      <alignment horizontal="center"/>
    </xf>
    <xf numFmtId="164" fontId="23" fillId="35" borderId="51" xfId="0" applyNumberFormat="1" applyFont="1" applyFill="1" applyBorder="1" applyAlignment="1" applyProtection="1">
      <alignment horizontal="center"/>
    </xf>
    <xf numFmtId="164" fontId="23" fillId="35" borderId="52" xfId="0" applyNumberFormat="1" applyFont="1" applyFill="1" applyBorder="1" applyAlignment="1" applyProtection="1">
      <alignment horizontal="center"/>
    </xf>
    <xf numFmtId="2" fontId="24" fillId="35" borderId="31" xfId="0" applyNumberFormat="1" applyFont="1" applyFill="1" applyBorder="1" applyAlignment="1" applyProtection="1">
      <alignment horizontal="right" wrapText="1"/>
    </xf>
    <xf numFmtId="2" fontId="24" fillId="35" borderId="32" xfId="42" applyNumberFormat="1" applyFont="1" applyFill="1" applyBorder="1" applyAlignment="1" applyProtection="1">
      <alignment horizontal="right" wrapText="1"/>
    </xf>
    <xf numFmtId="2" fontId="24" fillId="35" borderId="14" xfId="42" applyNumberFormat="1" applyFont="1" applyFill="1" applyBorder="1" applyAlignment="1" applyProtection="1">
      <alignment horizontal="right" wrapText="1"/>
    </xf>
    <xf numFmtId="2" fontId="24" fillId="35" borderId="15" xfId="0" applyNumberFormat="1" applyFont="1" applyFill="1" applyBorder="1" applyAlignment="1" applyProtection="1">
      <alignment horizontal="right" wrapText="1"/>
    </xf>
    <xf numFmtId="2" fontId="24" fillId="35" borderId="16" xfId="42" applyNumberFormat="1" applyFont="1" applyFill="1" applyBorder="1" applyAlignment="1" applyProtection="1">
      <alignment horizontal="right" wrapText="1"/>
    </xf>
    <xf numFmtId="165" fontId="23" fillId="0" borderId="10" xfId="0" applyNumberFormat="1" applyFont="1" applyBorder="1" applyAlignment="1"/>
    <xf numFmtId="165" fontId="23" fillId="35" borderId="10" xfId="0" applyNumberFormat="1" applyFont="1" applyFill="1" applyBorder="1" applyAlignment="1"/>
    <xf numFmtId="165" fontId="23" fillId="0" borderId="31" xfId="0" applyNumberFormat="1" applyFont="1" applyBorder="1" applyAlignment="1"/>
    <xf numFmtId="167" fontId="23" fillId="0" borderId="32" xfId="0" applyNumberFormat="1" applyFont="1" applyBorder="1" applyAlignment="1"/>
    <xf numFmtId="167" fontId="23" fillId="0" borderId="14" xfId="0" applyNumberFormat="1" applyFont="1" applyBorder="1" applyAlignment="1"/>
    <xf numFmtId="167" fontId="23" fillId="35" borderId="14" xfId="0" applyNumberFormat="1" applyFont="1" applyFill="1" applyBorder="1" applyAlignment="1"/>
    <xf numFmtId="165" fontId="23" fillId="0" borderId="15" xfId="0" applyNumberFormat="1" applyFont="1" applyBorder="1" applyAlignment="1"/>
    <xf numFmtId="167" fontId="23" fillId="0" borderId="16" xfId="0" applyNumberFormat="1" applyFont="1" applyBorder="1" applyAlignment="1"/>
    <xf numFmtId="0" fontId="0" fillId="0" borderId="0" xfId="0"/>
    <xf numFmtId="0" fontId="20" fillId="33" borderId="12" xfId="0" applyNumberFormat="1" applyFont="1" applyFill="1" applyBorder="1" applyAlignment="1" applyProtection="1">
      <alignment horizontal="center" wrapText="1"/>
    </xf>
    <xf numFmtId="0" fontId="20" fillId="33" borderId="17" xfId="0" applyNumberFormat="1" applyFont="1" applyFill="1" applyBorder="1" applyAlignment="1" applyProtection="1">
      <alignment horizontal="center" wrapText="1"/>
    </xf>
    <xf numFmtId="0" fontId="20" fillId="33" borderId="18" xfId="0" applyNumberFormat="1" applyFont="1" applyFill="1" applyBorder="1" applyAlignment="1" applyProtection="1">
      <alignment horizontal="center" wrapText="1"/>
    </xf>
    <xf numFmtId="0" fontId="20" fillId="33" borderId="19" xfId="0" applyNumberFormat="1" applyFont="1" applyFill="1" applyBorder="1" applyAlignment="1" applyProtection="1">
      <alignment horizontal="center" wrapText="1"/>
    </xf>
    <xf numFmtId="0" fontId="20" fillId="33" borderId="20" xfId="0" applyNumberFormat="1" applyFont="1" applyFill="1" applyBorder="1" applyAlignment="1" applyProtection="1">
      <alignment horizontal="center" wrapText="1"/>
    </xf>
    <xf numFmtId="0" fontId="20" fillId="33" borderId="21" xfId="0" applyNumberFormat="1" applyFont="1" applyFill="1" applyBorder="1" applyAlignment="1" applyProtection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26" xfId="0" applyFont="1" applyBorder="1" applyAlignment="1">
      <alignment horizontal="center" wrapText="1"/>
    </xf>
    <xf numFmtId="0" fontId="25" fillId="0" borderId="27" xfId="0" applyFont="1" applyBorder="1" applyAlignment="1">
      <alignment horizontal="center" wrapText="1"/>
    </xf>
    <xf numFmtId="0" fontId="51" fillId="0" borderId="19" xfId="0" applyFont="1" applyBorder="1" applyAlignment="1">
      <alignment horizontal="center"/>
    </xf>
    <xf numFmtId="0" fontId="51" fillId="0" borderId="21" xfId="0" applyFont="1" applyBorder="1" applyAlignment="1">
      <alignment horizontal="center"/>
    </xf>
  </cellXfs>
  <cellStyles count="709">
    <cellStyle name="20% - Accent1" xfId="19" builtinId="30" customBuiltin="1"/>
    <cellStyle name="20% - Accent1 2" xfId="45"/>
    <cellStyle name="20% - Accent1 2 2" xfId="46"/>
    <cellStyle name="20% - Accent1 3" xfId="47"/>
    <cellStyle name="20% - Accent2" xfId="23" builtinId="34" customBuiltin="1"/>
    <cellStyle name="20% - Accent2 2" xfId="48"/>
    <cellStyle name="20% - Accent2 2 2" xfId="49"/>
    <cellStyle name="20% - Accent2 3" xfId="50"/>
    <cellStyle name="20% - Accent3" xfId="27" builtinId="38" customBuiltin="1"/>
    <cellStyle name="20% - Accent3 2" xfId="51"/>
    <cellStyle name="20% - Accent3 2 2" xfId="52"/>
    <cellStyle name="20% - Accent3 3" xfId="53"/>
    <cellStyle name="20% - Accent4" xfId="31" builtinId="42" customBuiltin="1"/>
    <cellStyle name="20% - Accent4 2" xfId="54"/>
    <cellStyle name="20% - Accent4 2 2" xfId="55"/>
    <cellStyle name="20% - Accent4 3" xfId="56"/>
    <cellStyle name="20% - Accent5" xfId="35" builtinId="46" customBuiltin="1"/>
    <cellStyle name="20% - Accent5 2" xfId="57"/>
    <cellStyle name="20% - Accent5 2 2" xfId="58"/>
    <cellStyle name="20% - Accent5 3" xfId="59"/>
    <cellStyle name="20% - Accent6" xfId="39" builtinId="50" customBuiltin="1"/>
    <cellStyle name="20% - Accent6 2" xfId="60"/>
    <cellStyle name="20% - Accent6 2 2" xfId="61"/>
    <cellStyle name="20% - Accent6 3" xfId="62"/>
    <cellStyle name="40% - Accent1" xfId="20" builtinId="31" customBuiltin="1"/>
    <cellStyle name="40% - Accent1 2" xfId="63"/>
    <cellStyle name="40% - Accent1 2 2" xfId="64"/>
    <cellStyle name="40% - Accent1 3" xfId="65"/>
    <cellStyle name="40% - Accent2" xfId="24" builtinId="35" customBuiltin="1"/>
    <cellStyle name="40% - Accent2 2" xfId="66"/>
    <cellStyle name="40% - Accent2 2 2" xfId="67"/>
    <cellStyle name="40% - Accent2 3" xfId="68"/>
    <cellStyle name="40% - Accent3" xfId="28" builtinId="39" customBuiltin="1"/>
    <cellStyle name="40% - Accent3 2" xfId="69"/>
    <cellStyle name="40% - Accent3 2 2" xfId="70"/>
    <cellStyle name="40% - Accent3 3" xfId="71"/>
    <cellStyle name="40% - Accent4" xfId="32" builtinId="43" customBuiltin="1"/>
    <cellStyle name="40% - Accent4 2" xfId="72"/>
    <cellStyle name="40% - Accent4 2 2" xfId="73"/>
    <cellStyle name="40% - Accent4 3" xfId="74"/>
    <cellStyle name="40% - Accent5" xfId="36" builtinId="47" customBuiltin="1"/>
    <cellStyle name="40% - Accent5 2" xfId="75"/>
    <cellStyle name="40% - Accent5 2 2" xfId="76"/>
    <cellStyle name="40% - Accent5 3" xfId="77"/>
    <cellStyle name="40% - Accent6" xfId="40" builtinId="51" customBuiltin="1"/>
    <cellStyle name="40% - Accent6 2" xfId="78"/>
    <cellStyle name="40% - Accent6 2 2" xfId="79"/>
    <cellStyle name="40% - Accent6 3" xfId="80"/>
    <cellStyle name="60% - Accent1" xfId="21" builtinId="32" customBuiltin="1"/>
    <cellStyle name="60% - Accent1 2" xfId="81"/>
    <cellStyle name="60% - Accent1 2 2" xfId="82"/>
    <cellStyle name="60% - Accent1 3" xfId="83"/>
    <cellStyle name="60% - Accent2" xfId="25" builtinId="36" customBuiltin="1"/>
    <cellStyle name="60% - Accent2 2" xfId="84"/>
    <cellStyle name="60% - Accent2 2 2" xfId="85"/>
    <cellStyle name="60% - Accent2 3" xfId="86"/>
    <cellStyle name="60% - Accent3" xfId="29" builtinId="40" customBuiltin="1"/>
    <cellStyle name="60% - Accent3 2" xfId="87"/>
    <cellStyle name="60% - Accent3 2 2" xfId="88"/>
    <cellStyle name="60% - Accent3 3" xfId="89"/>
    <cellStyle name="60% - Accent4" xfId="33" builtinId="44" customBuiltin="1"/>
    <cellStyle name="60% - Accent4 2" xfId="90"/>
    <cellStyle name="60% - Accent4 2 2" xfId="91"/>
    <cellStyle name="60% - Accent4 3" xfId="92"/>
    <cellStyle name="60% - Accent5" xfId="37" builtinId="48" customBuiltin="1"/>
    <cellStyle name="60% - Accent5 2" xfId="93"/>
    <cellStyle name="60% - Accent5 2 2" xfId="94"/>
    <cellStyle name="60% - Accent5 3" xfId="95"/>
    <cellStyle name="60% - Accent6" xfId="41" builtinId="52" customBuiltin="1"/>
    <cellStyle name="60% - Accent6 2" xfId="96"/>
    <cellStyle name="60% - Accent6 2 2" xfId="97"/>
    <cellStyle name="60% - Accent6 3" xfId="98"/>
    <cellStyle name="Accent1" xfId="18" builtinId="29" customBuiltin="1"/>
    <cellStyle name="Accent1 2" xfId="99"/>
    <cellStyle name="Accent1 2 2" xfId="100"/>
    <cellStyle name="Accent1 3" xfId="101"/>
    <cellStyle name="Accent2" xfId="22" builtinId="33" customBuiltin="1"/>
    <cellStyle name="Accent2 2" xfId="102"/>
    <cellStyle name="Accent2 2 2" xfId="103"/>
    <cellStyle name="Accent2 3" xfId="104"/>
    <cellStyle name="Accent3" xfId="26" builtinId="37" customBuiltin="1"/>
    <cellStyle name="Accent3 2" xfId="105"/>
    <cellStyle name="Accent3 2 2" xfId="106"/>
    <cellStyle name="Accent3 3" xfId="107"/>
    <cellStyle name="Accent4" xfId="30" builtinId="41" customBuiltin="1"/>
    <cellStyle name="Accent4 2" xfId="108"/>
    <cellStyle name="Accent4 2 2" xfId="109"/>
    <cellStyle name="Accent4 3" xfId="110"/>
    <cellStyle name="Accent5" xfId="34" builtinId="45" customBuiltin="1"/>
    <cellStyle name="Accent5 2" xfId="111"/>
    <cellStyle name="Accent5 2 2" xfId="112"/>
    <cellStyle name="Accent5 3" xfId="113"/>
    <cellStyle name="Accent6" xfId="38" builtinId="49" customBuiltin="1"/>
    <cellStyle name="Accent6 2" xfId="114"/>
    <cellStyle name="Accent6 2 2" xfId="115"/>
    <cellStyle name="Accent6 3" xfId="116"/>
    <cellStyle name="Bad" xfId="7" builtinId="27" customBuiltin="1"/>
    <cellStyle name="Bad 2" xfId="117"/>
    <cellStyle name="Bad 2 2" xfId="118"/>
    <cellStyle name="Bad 3" xfId="119"/>
    <cellStyle name="Calculation" xfId="11" builtinId="22" customBuiltin="1"/>
    <cellStyle name="Calculation 2" xfId="120"/>
    <cellStyle name="Calculation 2 2" xfId="121"/>
    <cellStyle name="Calculation 3" xfId="122"/>
    <cellStyle name="Check Cell" xfId="13" builtinId="23" customBuiltin="1"/>
    <cellStyle name="Check Cell 2" xfId="123"/>
    <cellStyle name="Check Cell 2 2" xfId="124"/>
    <cellStyle name="Check Cell 3" xfId="125"/>
    <cellStyle name="Comma [0] 2" xfId="126"/>
    <cellStyle name="Comma [0] 3" xfId="127"/>
    <cellStyle name="Comma [0] 3 2" xfId="128"/>
    <cellStyle name="Comma [0] 4" xfId="129"/>
    <cellStyle name="Comma [0] 4 2" xfId="130"/>
    <cellStyle name="Comma [0] 5" xfId="131"/>
    <cellStyle name="Comma [0] 5 2" xfId="132"/>
    <cellStyle name="Comma [0] 5 3" xfId="133"/>
    <cellStyle name="Comma [0] 5 4" xfId="134"/>
    <cellStyle name="Comma [0] 5 5" xfId="135"/>
    <cellStyle name="Comma [0] 6" xfId="136"/>
    <cellStyle name="Comma [0] 6 2" xfId="137"/>
    <cellStyle name="Comma [0] 7" xfId="138"/>
    <cellStyle name="Comma [0] 7 2" xfId="139"/>
    <cellStyle name="Comma [0] 7 2 2" xfId="140"/>
    <cellStyle name="Comma [0] 7 2 3" xfId="141"/>
    <cellStyle name="Comma [0] 7 3" xfId="142"/>
    <cellStyle name="Comma [0] 7 4" xfId="143"/>
    <cellStyle name="Comma [0] 8" xfId="144"/>
    <cellStyle name="Comma [0] 8 2" xfId="145"/>
    <cellStyle name="Comma [0] 8 3" xfId="146"/>
    <cellStyle name="Comma 10" xfId="147"/>
    <cellStyle name="Comma 100" xfId="148"/>
    <cellStyle name="Comma 100 2" xfId="149"/>
    <cellStyle name="Comma 101" xfId="150"/>
    <cellStyle name="Comma 102" xfId="151"/>
    <cellStyle name="Comma 103" xfId="152"/>
    <cellStyle name="Comma 104" xfId="153"/>
    <cellStyle name="Comma 11" xfId="154"/>
    <cellStyle name="Comma 11 2" xfId="155"/>
    <cellStyle name="Comma 12" xfId="156"/>
    <cellStyle name="Comma 13" xfId="157"/>
    <cellStyle name="Comma 14" xfId="158"/>
    <cellStyle name="Comma 15" xfId="159"/>
    <cellStyle name="Comma 16" xfId="160"/>
    <cellStyle name="Comma 17" xfId="161"/>
    <cellStyle name="Comma 18" xfId="162"/>
    <cellStyle name="Comma 19" xfId="163"/>
    <cellStyle name="Comma 2" xfId="164"/>
    <cellStyle name="Comma 2 2" xfId="165"/>
    <cellStyle name="Comma 2 2 2" xfId="166"/>
    <cellStyle name="Comma 2 3" xfId="167"/>
    <cellStyle name="Comma 2 4" xfId="168"/>
    <cellStyle name="Comma 2 5" xfId="169"/>
    <cellStyle name="Comma 20" xfId="170"/>
    <cellStyle name="Comma 21" xfId="171"/>
    <cellStyle name="Comma 22" xfId="172"/>
    <cellStyle name="Comma 23" xfId="173"/>
    <cellStyle name="Comma 24" xfId="174"/>
    <cellStyle name="Comma 25" xfId="175"/>
    <cellStyle name="Comma 25 2" xfId="176"/>
    <cellStyle name="Comma 26" xfId="177"/>
    <cellStyle name="Comma 26 2" xfId="178"/>
    <cellStyle name="Comma 27" xfId="179"/>
    <cellStyle name="Comma 27 2" xfId="180"/>
    <cellStyle name="Comma 28" xfId="181"/>
    <cellStyle name="Comma 28 2" xfId="182"/>
    <cellStyle name="Comma 29" xfId="183"/>
    <cellStyle name="Comma 3" xfId="184"/>
    <cellStyle name="Comma 3 2" xfId="185"/>
    <cellStyle name="Comma 3 3" xfId="186"/>
    <cellStyle name="Comma 30" xfId="187"/>
    <cellStyle name="Comma 31" xfId="188"/>
    <cellStyle name="Comma 32" xfId="189"/>
    <cellStyle name="Comma 32 2" xfId="190"/>
    <cellStyle name="Comma 32 3" xfId="191"/>
    <cellStyle name="Comma 33" xfId="192"/>
    <cellStyle name="Comma 33 2" xfId="193"/>
    <cellStyle name="Comma 33 3" xfId="194"/>
    <cellStyle name="Comma 34" xfId="195"/>
    <cellStyle name="Comma 34 2" xfId="196"/>
    <cellStyle name="Comma 34 3" xfId="197"/>
    <cellStyle name="Comma 34 4" xfId="198"/>
    <cellStyle name="Comma 34 5" xfId="199"/>
    <cellStyle name="Comma 35" xfId="200"/>
    <cellStyle name="Comma 35 2" xfId="201"/>
    <cellStyle name="Comma 36" xfId="202"/>
    <cellStyle name="Comma 36 2" xfId="203"/>
    <cellStyle name="Comma 37" xfId="204"/>
    <cellStyle name="Comma 38" xfId="205"/>
    <cellStyle name="Comma 39" xfId="206"/>
    <cellStyle name="Comma 4" xfId="207"/>
    <cellStyle name="Comma 40" xfId="208"/>
    <cellStyle name="Comma 41" xfId="209"/>
    <cellStyle name="Comma 42" xfId="210"/>
    <cellStyle name="Comma 42 2" xfId="211"/>
    <cellStyle name="Comma 42 3" xfId="212"/>
    <cellStyle name="Comma 43" xfId="213"/>
    <cellStyle name="Comma 43 2" xfId="214"/>
    <cellStyle name="Comma 43 3" xfId="215"/>
    <cellStyle name="Comma 44" xfId="216"/>
    <cellStyle name="Comma 44 2" xfId="217"/>
    <cellStyle name="Comma 44 3" xfId="218"/>
    <cellStyle name="Comma 44 4" xfId="219"/>
    <cellStyle name="Comma 45" xfId="220"/>
    <cellStyle name="Comma 45 2" xfId="221"/>
    <cellStyle name="Comma 45 3" xfId="222"/>
    <cellStyle name="Comma 45 4" xfId="223"/>
    <cellStyle name="Comma 46" xfId="224"/>
    <cellStyle name="Comma 46 2" xfId="225"/>
    <cellStyle name="Comma 46 3" xfId="226"/>
    <cellStyle name="Comma 46 4" xfId="227"/>
    <cellStyle name="Comma 47" xfId="228"/>
    <cellStyle name="Comma 47 2" xfId="229"/>
    <cellStyle name="Comma 47 3" xfId="230"/>
    <cellStyle name="Comma 47 4" xfId="231"/>
    <cellStyle name="Comma 48" xfId="232"/>
    <cellStyle name="Comma 48 2" xfId="233"/>
    <cellStyle name="Comma 48 3" xfId="234"/>
    <cellStyle name="Comma 48 4" xfId="235"/>
    <cellStyle name="Comma 49" xfId="236"/>
    <cellStyle name="Comma 49 2" xfId="237"/>
    <cellStyle name="Comma 49 3" xfId="238"/>
    <cellStyle name="Comma 49 4" xfId="239"/>
    <cellStyle name="Comma 5" xfId="240"/>
    <cellStyle name="Comma 50" xfId="241"/>
    <cellStyle name="Comma 50 2" xfId="242"/>
    <cellStyle name="Comma 50 3" xfId="243"/>
    <cellStyle name="Comma 50 4" xfId="244"/>
    <cellStyle name="Comma 51" xfId="245"/>
    <cellStyle name="Comma 51 2" xfId="246"/>
    <cellStyle name="Comma 51 3" xfId="247"/>
    <cellStyle name="Comma 51 4" xfId="248"/>
    <cellStyle name="Comma 52" xfId="249"/>
    <cellStyle name="Comma 52 2" xfId="250"/>
    <cellStyle name="Comma 52 3" xfId="251"/>
    <cellStyle name="Comma 52 4" xfId="252"/>
    <cellStyle name="Comma 53" xfId="253"/>
    <cellStyle name="Comma 53 2" xfId="254"/>
    <cellStyle name="Comma 53 3" xfId="255"/>
    <cellStyle name="Comma 53 4" xfId="256"/>
    <cellStyle name="Comma 54" xfId="257"/>
    <cellStyle name="Comma 54 2" xfId="258"/>
    <cellStyle name="Comma 54 3" xfId="259"/>
    <cellStyle name="Comma 54 4" xfId="260"/>
    <cellStyle name="Comma 55" xfId="261"/>
    <cellStyle name="Comma 55 2" xfId="262"/>
    <cellStyle name="Comma 55 3" xfId="263"/>
    <cellStyle name="Comma 55 4" xfId="264"/>
    <cellStyle name="Comma 56" xfId="265"/>
    <cellStyle name="Comma 56 2" xfId="266"/>
    <cellStyle name="Comma 56 3" xfId="267"/>
    <cellStyle name="Comma 56 4" xfId="268"/>
    <cellStyle name="Comma 57" xfId="269"/>
    <cellStyle name="Comma 57 2" xfId="270"/>
    <cellStyle name="Comma 57 3" xfId="271"/>
    <cellStyle name="Comma 57 4" xfId="272"/>
    <cellStyle name="Comma 58" xfId="273"/>
    <cellStyle name="Comma 58 2" xfId="274"/>
    <cellStyle name="Comma 58 3" xfId="275"/>
    <cellStyle name="Comma 58 4" xfId="276"/>
    <cellStyle name="Comma 59" xfId="277"/>
    <cellStyle name="Comma 59 2" xfId="278"/>
    <cellStyle name="Comma 59 3" xfId="279"/>
    <cellStyle name="Comma 59 4" xfId="280"/>
    <cellStyle name="Comma 6" xfId="281"/>
    <cellStyle name="Comma 60" xfId="282"/>
    <cellStyle name="Comma 60 2" xfId="283"/>
    <cellStyle name="Comma 60 3" xfId="284"/>
    <cellStyle name="Comma 60 4" xfId="285"/>
    <cellStyle name="Comma 61" xfId="286"/>
    <cellStyle name="Comma 61 2" xfId="287"/>
    <cellStyle name="Comma 61 3" xfId="288"/>
    <cellStyle name="Comma 61 4" xfId="289"/>
    <cellStyle name="Comma 62" xfId="290"/>
    <cellStyle name="Comma 62 2" xfId="291"/>
    <cellStyle name="Comma 62 3" xfId="292"/>
    <cellStyle name="Comma 62 4" xfId="293"/>
    <cellStyle name="Comma 63" xfId="294"/>
    <cellStyle name="Comma 63 2" xfId="295"/>
    <cellStyle name="Comma 63 3" xfId="296"/>
    <cellStyle name="Comma 63 4" xfId="297"/>
    <cellStyle name="Comma 64" xfId="298"/>
    <cellStyle name="Comma 64 2" xfId="299"/>
    <cellStyle name="Comma 64 3" xfId="300"/>
    <cellStyle name="Comma 64 4" xfId="301"/>
    <cellStyle name="Comma 65" xfId="302"/>
    <cellStyle name="Comma 65 2" xfId="303"/>
    <cellStyle name="Comma 65 3" xfId="304"/>
    <cellStyle name="Comma 65 4" xfId="305"/>
    <cellStyle name="Comma 66" xfId="306"/>
    <cellStyle name="Comma 66 2" xfId="307"/>
    <cellStyle name="Comma 66 2 2" xfId="308"/>
    <cellStyle name="Comma 66 2 3" xfId="309"/>
    <cellStyle name="Comma 66 3" xfId="310"/>
    <cellStyle name="Comma 66 4" xfId="311"/>
    <cellStyle name="Comma 66 5" xfId="312"/>
    <cellStyle name="Comma 67" xfId="313"/>
    <cellStyle name="Comma 67 2" xfId="314"/>
    <cellStyle name="Comma 67 2 2" xfId="315"/>
    <cellStyle name="Comma 67 2 3" xfId="316"/>
    <cellStyle name="Comma 67 3" xfId="317"/>
    <cellStyle name="Comma 67 4" xfId="318"/>
    <cellStyle name="Comma 67 5" xfId="319"/>
    <cellStyle name="Comma 68" xfId="320"/>
    <cellStyle name="Comma 68 2" xfId="321"/>
    <cellStyle name="Comma 69" xfId="322"/>
    <cellStyle name="Comma 69 2" xfId="323"/>
    <cellStyle name="Comma 7" xfId="324"/>
    <cellStyle name="Comma 70" xfId="325"/>
    <cellStyle name="Comma 70 2" xfId="326"/>
    <cellStyle name="Comma 71" xfId="327"/>
    <cellStyle name="Comma 71 2" xfId="328"/>
    <cellStyle name="Comma 72" xfId="329"/>
    <cellStyle name="Comma 72 2" xfId="330"/>
    <cellStyle name="Comma 73" xfId="331"/>
    <cellStyle name="Comma 73 2" xfId="332"/>
    <cellStyle name="Comma 74" xfId="333"/>
    <cellStyle name="Comma 74 2" xfId="334"/>
    <cellStyle name="Comma 75" xfId="335"/>
    <cellStyle name="Comma 75 2" xfId="336"/>
    <cellStyle name="Comma 75 3" xfId="337"/>
    <cellStyle name="Comma 76" xfId="338"/>
    <cellStyle name="Comma 76 2" xfId="339"/>
    <cellStyle name="Comma 76 3" xfId="340"/>
    <cellStyle name="Comma 77" xfId="341"/>
    <cellStyle name="Comma 78" xfId="342"/>
    <cellStyle name="Comma 79" xfId="343"/>
    <cellStyle name="Comma 79 2" xfId="344"/>
    <cellStyle name="Comma 79 3" xfId="345"/>
    <cellStyle name="Comma 8" xfId="346"/>
    <cellStyle name="Comma 80" xfId="347"/>
    <cellStyle name="Comma 80 2" xfId="348"/>
    <cellStyle name="Comma 80 3" xfId="349"/>
    <cellStyle name="Comma 81" xfId="350"/>
    <cellStyle name="Comma 81 2" xfId="351"/>
    <cellStyle name="Comma 81 3" xfId="352"/>
    <cellStyle name="Comma 82" xfId="353"/>
    <cellStyle name="Comma 82 2" xfId="354"/>
    <cellStyle name="Comma 82 3" xfId="355"/>
    <cellStyle name="Comma 83" xfId="356"/>
    <cellStyle name="Comma 83 2" xfId="357"/>
    <cellStyle name="Comma 83 3" xfId="358"/>
    <cellStyle name="Comma 84" xfId="359"/>
    <cellStyle name="Comma 84 2" xfId="360"/>
    <cellStyle name="Comma 84 3" xfId="361"/>
    <cellStyle name="Comma 85" xfId="362"/>
    <cellStyle name="Comma 85 2" xfId="363"/>
    <cellStyle name="Comma 85 3" xfId="364"/>
    <cellStyle name="Comma 86" xfId="365"/>
    <cellStyle name="Comma 86 2" xfId="366"/>
    <cellStyle name="Comma 86 3" xfId="367"/>
    <cellStyle name="Comma 87" xfId="368"/>
    <cellStyle name="Comma 87 2" xfId="369"/>
    <cellStyle name="Comma 87 3" xfId="370"/>
    <cellStyle name="Comma 88" xfId="371"/>
    <cellStyle name="Comma 88 2" xfId="372"/>
    <cellStyle name="Comma 88 3" xfId="373"/>
    <cellStyle name="Comma 88 3 2" xfId="374"/>
    <cellStyle name="Comma 89" xfId="375"/>
    <cellStyle name="Comma 89 2" xfId="376"/>
    <cellStyle name="Comma 89 3" xfId="377"/>
    <cellStyle name="Comma 89 3 2" xfId="378"/>
    <cellStyle name="Comma 9" xfId="379"/>
    <cellStyle name="Comma 90" xfId="380"/>
    <cellStyle name="Comma 90 2" xfId="381"/>
    <cellStyle name="Comma 90 3" xfId="382"/>
    <cellStyle name="Comma 90 3 2" xfId="383"/>
    <cellStyle name="Comma 91" xfId="384"/>
    <cellStyle name="Comma 91 2" xfId="385"/>
    <cellStyle name="Comma 91 3" xfId="386"/>
    <cellStyle name="Comma 91 3 2" xfId="387"/>
    <cellStyle name="Comma 92" xfId="388"/>
    <cellStyle name="Comma 93" xfId="389"/>
    <cellStyle name="Comma 94" xfId="390"/>
    <cellStyle name="Comma 94 2" xfId="391"/>
    <cellStyle name="Comma 95" xfId="392"/>
    <cellStyle name="Comma 95 2" xfId="393"/>
    <cellStyle name="Comma 95 3" xfId="394"/>
    <cellStyle name="Comma 96" xfId="395"/>
    <cellStyle name="Comma 97" xfId="396"/>
    <cellStyle name="Comma 98" xfId="397"/>
    <cellStyle name="Comma 99" xfId="398"/>
    <cellStyle name="Comma 99 2" xfId="399"/>
    <cellStyle name="Comma0" xfId="400"/>
    <cellStyle name="Comma0 2" xfId="401"/>
    <cellStyle name="Currency" xfId="43" builtinId="4"/>
    <cellStyle name="Currency [0] 10" xfId="402"/>
    <cellStyle name="Currency [0] 11" xfId="403"/>
    <cellStyle name="Currency [0] 12" xfId="404"/>
    <cellStyle name="Currency [0] 2" xfId="405"/>
    <cellStyle name="Currency [0] 3" xfId="406"/>
    <cellStyle name="Currency [0] 3 2" xfId="407"/>
    <cellStyle name="Currency [0] 4" xfId="408"/>
    <cellStyle name="Currency [0] 4 2" xfId="409"/>
    <cellStyle name="Currency [0] 5" xfId="410"/>
    <cellStyle name="Currency [0] 5 2" xfId="411"/>
    <cellStyle name="Currency [0] 5 3" xfId="412"/>
    <cellStyle name="Currency [0] 5 4" xfId="413"/>
    <cellStyle name="Currency [0] 5 5" xfId="414"/>
    <cellStyle name="Currency [0] 6" xfId="415"/>
    <cellStyle name="Currency [0] 6 2" xfId="416"/>
    <cellStyle name="Currency [0] 7" xfId="417"/>
    <cellStyle name="Currency [0] 7 2" xfId="418"/>
    <cellStyle name="Currency [0] 7 2 2" xfId="419"/>
    <cellStyle name="Currency [0] 7 2 3" xfId="420"/>
    <cellStyle name="Currency [0] 7 3" xfId="421"/>
    <cellStyle name="Currency [0] 7 4" xfId="422"/>
    <cellStyle name="Currency [0] 8" xfId="423"/>
    <cellStyle name="Currency [0] 8 2" xfId="424"/>
    <cellStyle name="Currency [0] 8 3" xfId="425"/>
    <cellStyle name="Currency [0] 9" xfId="426"/>
    <cellStyle name="Currency 10" xfId="427"/>
    <cellStyle name="Currency 10 2" xfId="428"/>
    <cellStyle name="Currency 11" xfId="429"/>
    <cellStyle name="Currency 12" xfId="430"/>
    <cellStyle name="Currency 13" xfId="431"/>
    <cellStyle name="Currency 14" xfId="432"/>
    <cellStyle name="Currency 15" xfId="433"/>
    <cellStyle name="Currency 16" xfId="434"/>
    <cellStyle name="Currency 17" xfId="435"/>
    <cellStyle name="Currency 18" xfId="436"/>
    <cellStyle name="Currency 19" xfId="437"/>
    <cellStyle name="Currency 2" xfId="438"/>
    <cellStyle name="Currency 20" xfId="439"/>
    <cellStyle name="Currency 21" xfId="440"/>
    <cellStyle name="Currency 22" xfId="441"/>
    <cellStyle name="Currency 23" xfId="442"/>
    <cellStyle name="Currency 24" xfId="443"/>
    <cellStyle name="Currency 24 2" xfId="444"/>
    <cellStyle name="Currency 25" xfId="445"/>
    <cellStyle name="Currency 25 2" xfId="446"/>
    <cellStyle name="Currency 26" xfId="447"/>
    <cellStyle name="Currency 26 2" xfId="448"/>
    <cellStyle name="Currency 27" xfId="449"/>
    <cellStyle name="Currency 27 2" xfId="450"/>
    <cellStyle name="Currency 27 3" xfId="451"/>
    <cellStyle name="Currency 27 4" xfId="452"/>
    <cellStyle name="Currency 28" xfId="453"/>
    <cellStyle name="Currency 28 2" xfId="454"/>
    <cellStyle name="Currency 28 3" xfId="455"/>
    <cellStyle name="Currency 28 4" xfId="456"/>
    <cellStyle name="Currency 29" xfId="457"/>
    <cellStyle name="Currency 29 2" xfId="458"/>
    <cellStyle name="Currency 29 3" xfId="459"/>
    <cellStyle name="Currency 29 4" xfId="460"/>
    <cellStyle name="Currency 3" xfId="461"/>
    <cellStyle name="Currency 30" xfId="462"/>
    <cellStyle name="Currency 30 2" xfId="463"/>
    <cellStyle name="Currency 31" xfId="464"/>
    <cellStyle name="Currency 32" xfId="465"/>
    <cellStyle name="Currency 32 2" xfId="466"/>
    <cellStyle name="Currency 33" xfId="467"/>
    <cellStyle name="Currency 33 2" xfId="468"/>
    <cellStyle name="Currency 34" xfId="469"/>
    <cellStyle name="Currency 34 2" xfId="470"/>
    <cellStyle name="Currency 35" xfId="471"/>
    <cellStyle name="Currency 35 2" xfId="472"/>
    <cellStyle name="Currency 36" xfId="473"/>
    <cellStyle name="Currency 37" xfId="474"/>
    <cellStyle name="Currency 37 2" xfId="475"/>
    <cellStyle name="Currency 38" xfId="476"/>
    <cellStyle name="Currency 38 2" xfId="477"/>
    <cellStyle name="Currency 39" xfId="478"/>
    <cellStyle name="Currency 4" xfId="479"/>
    <cellStyle name="Currency 40" xfId="480"/>
    <cellStyle name="Currency 40 2" xfId="481"/>
    <cellStyle name="Currency 41" xfId="482"/>
    <cellStyle name="Currency 41 2" xfId="483"/>
    <cellStyle name="Currency 42" xfId="484"/>
    <cellStyle name="Currency 42 2" xfId="485"/>
    <cellStyle name="Currency 43" xfId="486"/>
    <cellStyle name="Currency 43 2" xfId="487"/>
    <cellStyle name="Currency 44" xfId="488"/>
    <cellStyle name="Currency 44 2" xfId="489"/>
    <cellStyle name="Currency 45" xfId="490"/>
    <cellStyle name="Currency 45 2" xfId="491"/>
    <cellStyle name="Currency 46" xfId="492"/>
    <cellStyle name="Currency 46 2" xfId="493"/>
    <cellStyle name="Currency 47" xfId="494"/>
    <cellStyle name="Currency 47 2" xfId="495"/>
    <cellStyle name="Currency 48" xfId="496"/>
    <cellStyle name="Currency 48 2" xfId="497"/>
    <cellStyle name="Currency 49" xfId="498"/>
    <cellStyle name="Currency 49 2" xfId="499"/>
    <cellStyle name="Currency 5" xfId="500"/>
    <cellStyle name="Currency 50" xfId="501"/>
    <cellStyle name="Currency 50 2" xfId="502"/>
    <cellStyle name="Currency 51" xfId="503"/>
    <cellStyle name="Currency 51 2" xfId="504"/>
    <cellStyle name="Currency 52" xfId="505"/>
    <cellStyle name="Currency 52 2" xfId="506"/>
    <cellStyle name="Currency 53" xfId="507"/>
    <cellStyle name="Currency 53 2" xfId="508"/>
    <cellStyle name="Currency 53 2 2" xfId="509"/>
    <cellStyle name="Currency 53 2 3" xfId="510"/>
    <cellStyle name="Currency 53 3" xfId="511"/>
    <cellStyle name="Currency 54" xfId="512"/>
    <cellStyle name="Currency 54 2" xfId="513"/>
    <cellStyle name="Currency 54 2 2" xfId="514"/>
    <cellStyle name="Currency 54 2 3" xfId="515"/>
    <cellStyle name="Currency 54 3" xfId="516"/>
    <cellStyle name="Currency 55" xfId="517"/>
    <cellStyle name="Currency 56" xfId="518"/>
    <cellStyle name="Currency 57" xfId="519"/>
    <cellStyle name="Currency 58" xfId="520"/>
    <cellStyle name="Currency 59" xfId="521"/>
    <cellStyle name="Currency 6" xfId="522"/>
    <cellStyle name="Currency 60" xfId="523"/>
    <cellStyle name="Currency 61" xfId="524"/>
    <cellStyle name="Currency 62" xfId="525"/>
    <cellStyle name="Currency 63" xfId="526"/>
    <cellStyle name="Currency 64" xfId="527"/>
    <cellStyle name="Currency 64 2" xfId="528"/>
    <cellStyle name="Currency 64 3" xfId="529"/>
    <cellStyle name="Currency 65" xfId="530"/>
    <cellStyle name="Currency 65 2" xfId="531"/>
    <cellStyle name="Currency 65 3" xfId="532"/>
    <cellStyle name="Currency 66" xfId="533"/>
    <cellStyle name="Currency 67" xfId="534"/>
    <cellStyle name="Currency 68" xfId="535"/>
    <cellStyle name="Currency 68 2" xfId="536"/>
    <cellStyle name="Currency 68 3" xfId="537"/>
    <cellStyle name="Currency 69" xfId="538"/>
    <cellStyle name="Currency 69 2" xfId="539"/>
    <cellStyle name="Currency 69 3" xfId="540"/>
    <cellStyle name="Currency 7" xfId="541"/>
    <cellStyle name="Currency 70" xfId="542"/>
    <cellStyle name="Currency 70 2" xfId="543"/>
    <cellStyle name="Currency 70 3" xfId="544"/>
    <cellStyle name="Currency 71" xfId="545"/>
    <cellStyle name="Currency 71 2" xfId="546"/>
    <cellStyle name="Currency 71 3" xfId="547"/>
    <cellStyle name="Currency 72" xfId="548"/>
    <cellStyle name="Currency 72 2" xfId="549"/>
    <cellStyle name="Currency 72 3" xfId="550"/>
    <cellStyle name="Currency 73" xfId="551"/>
    <cellStyle name="Currency 73 2" xfId="552"/>
    <cellStyle name="Currency 73 3" xfId="553"/>
    <cellStyle name="Currency 74" xfId="554"/>
    <cellStyle name="Currency 74 2" xfId="555"/>
    <cellStyle name="Currency 74 3" xfId="556"/>
    <cellStyle name="Currency 75" xfId="557"/>
    <cellStyle name="Currency 75 2" xfId="558"/>
    <cellStyle name="Currency 75 3" xfId="559"/>
    <cellStyle name="Currency 76" xfId="560"/>
    <cellStyle name="Currency 76 2" xfId="561"/>
    <cellStyle name="Currency 76 3" xfId="562"/>
    <cellStyle name="Currency 77" xfId="563"/>
    <cellStyle name="Currency 77 2" xfId="564"/>
    <cellStyle name="Currency 77 3" xfId="565"/>
    <cellStyle name="Currency 77 3 2" xfId="566"/>
    <cellStyle name="Currency 78" xfId="567"/>
    <cellStyle name="Currency 78 2" xfId="568"/>
    <cellStyle name="Currency 78 3" xfId="569"/>
    <cellStyle name="Currency 78 3 2" xfId="570"/>
    <cellStyle name="Currency 79" xfId="571"/>
    <cellStyle name="Currency 79 2" xfId="572"/>
    <cellStyle name="Currency 79 3" xfId="573"/>
    <cellStyle name="Currency 79 3 2" xfId="574"/>
    <cellStyle name="Currency 8" xfId="575"/>
    <cellStyle name="Currency 80" xfId="576"/>
    <cellStyle name="Currency 80 2" xfId="577"/>
    <cellStyle name="Currency 80 3" xfId="578"/>
    <cellStyle name="Currency 80 3 2" xfId="579"/>
    <cellStyle name="Currency 81" xfId="580"/>
    <cellStyle name="Currency 82" xfId="581"/>
    <cellStyle name="Currency 83" xfId="582"/>
    <cellStyle name="Currency 83 2" xfId="583"/>
    <cellStyle name="Currency 84" xfId="584"/>
    <cellStyle name="Currency 84 2" xfId="585"/>
    <cellStyle name="Currency 84 3" xfId="586"/>
    <cellStyle name="Currency 85" xfId="587"/>
    <cellStyle name="Currency 86" xfId="588"/>
    <cellStyle name="Currency 87" xfId="589"/>
    <cellStyle name="Currency 88" xfId="590"/>
    <cellStyle name="Currency 89" xfId="591"/>
    <cellStyle name="Currency 9" xfId="592"/>
    <cellStyle name="Currency 90" xfId="593"/>
    <cellStyle name="Currency 91" xfId="594"/>
    <cellStyle name="Currency 92" xfId="595"/>
    <cellStyle name="Currency 93" xfId="596"/>
    <cellStyle name="Currency0" xfId="597"/>
    <cellStyle name="Currency0 2" xfId="598"/>
    <cellStyle name="Date" xfId="599"/>
    <cellStyle name="Date 2" xfId="600"/>
    <cellStyle name="ds" xfId="601"/>
    <cellStyle name="Explanatory Text" xfId="16" builtinId="53" customBuiltin="1"/>
    <cellStyle name="Explanatory Text 2" xfId="602"/>
    <cellStyle name="Explanatory Text 2 2" xfId="603"/>
    <cellStyle name="Explanatory Text 3" xfId="604"/>
    <cellStyle name="F3" xfId="605"/>
    <cellStyle name="F4" xfId="606"/>
    <cellStyle name="F5" xfId="607"/>
    <cellStyle name="Fixed" xfId="608"/>
    <cellStyle name="Fixed 2" xfId="609"/>
    <cellStyle name="Good" xfId="6" builtinId="26" customBuiltin="1"/>
    <cellStyle name="Good 2" xfId="610"/>
    <cellStyle name="Good 2 2" xfId="611"/>
    <cellStyle name="Good 3" xfId="612"/>
    <cellStyle name="Heading 1" xfId="2" builtinId="16" customBuiltin="1"/>
    <cellStyle name="Heading 1 2" xfId="613"/>
    <cellStyle name="Heading 1 2 2" xfId="614"/>
    <cellStyle name="Heading 1 3" xfId="615"/>
    <cellStyle name="Heading 2" xfId="3" builtinId="17" customBuiltin="1"/>
    <cellStyle name="Heading 2 2" xfId="616"/>
    <cellStyle name="Heading 2 2 2" xfId="617"/>
    <cellStyle name="Heading 2 2 3" xfId="618"/>
    <cellStyle name="Heading 2 3" xfId="619"/>
    <cellStyle name="Heading 3" xfId="4" builtinId="18" customBuiltin="1"/>
    <cellStyle name="Heading 3 2" xfId="620"/>
    <cellStyle name="Heading 3 2 2" xfId="621"/>
    <cellStyle name="Heading 3 3" xfId="622"/>
    <cellStyle name="Heading 4" xfId="5" builtinId="19" customBuiltin="1"/>
    <cellStyle name="Heading 4 2" xfId="623"/>
    <cellStyle name="Heading 4 2 2" xfId="624"/>
    <cellStyle name="Heading 4 3" xfId="625"/>
    <cellStyle name="Hyperlink 2" xfId="626"/>
    <cellStyle name="Hyperlink 3" xfId="627"/>
    <cellStyle name="Input" xfId="9" builtinId="20" customBuiltin="1"/>
    <cellStyle name="Input 2" xfId="628"/>
    <cellStyle name="Input 2 2" xfId="629"/>
    <cellStyle name="Input 3" xfId="630"/>
    <cellStyle name="Linked Cell" xfId="12" builtinId="24" customBuiltin="1"/>
    <cellStyle name="Linked Cell 2" xfId="631"/>
    <cellStyle name="Linked Cell 2 2" xfId="632"/>
    <cellStyle name="Linked Cell 3" xfId="633"/>
    <cellStyle name="Neutral" xfId="8" builtinId="28" customBuiltin="1"/>
    <cellStyle name="Neutral 2" xfId="634"/>
    <cellStyle name="Neutral 2 2" xfId="635"/>
    <cellStyle name="Neutral 3" xfId="636"/>
    <cellStyle name="Normal" xfId="0" builtinId="0"/>
    <cellStyle name="Normal 2" xfId="42"/>
    <cellStyle name="Normal 2 2" xfId="638"/>
    <cellStyle name="Normal 2 2 2" xfId="639"/>
    <cellStyle name="Normal 2 2 3" xfId="640"/>
    <cellStyle name="Normal 2 3" xfId="641"/>
    <cellStyle name="Normal 2 3 2" xfId="642"/>
    <cellStyle name="Normal 2 4" xfId="637"/>
    <cellStyle name="Normal 3" xfId="643"/>
    <cellStyle name="Normal 3 2" xfId="644"/>
    <cellStyle name="Normal 4" xfId="645"/>
    <cellStyle name="Normal 4 2" xfId="646"/>
    <cellStyle name="Normal 5" xfId="647"/>
    <cellStyle name="Normal 5 2" xfId="648"/>
    <cellStyle name="Normal 5 3" xfId="649"/>
    <cellStyle name="Normal 6" xfId="650"/>
    <cellStyle name="Normal 6 2" xfId="651"/>
    <cellStyle name="Normal 7" xfId="652"/>
    <cellStyle name="Normal 8" xfId="653"/>
    <cellStyle name="Normal 9" xfId="654"/>
    <cellStyle name="Note" xfId="15" builtinId="10" customBuiltin="1"/>
    <cellStyle name="Note 2" xfId="655"/>
    <cellStyle name="Note 2 2" xfId="656"/>
    <cellStyle name="Note 3" xfId="657"/>
    <cellStyle name="NUM" xfId="658"/>
    <cellStyle name="NUM 2" xfId="659"/>
    <cellStyle name="Output" xfId="10" builtinId="21" customBuiltin="1"/>
    <cellStyle name="Output 2" xfId="660"/>
    <cellStyle name="Output 2 2" xfId="661"/>
    <cellStyle name="Output 3" xfId="662"/>
    <cellStyle name="Percent" xfId="44" builtinId="5"/>
    <cellStyle name="Percent 10" xfId="663"/>
    <cellStyle name="Percent 11" xfId="664"/>
    <cellStyle name="Percent 12" xfId="665"/>
    <cellStyle name="Percent 13" xfId="666"/>
    <cellStyle name="Percent 2" xfId="667"/>
    <cellStyle name="Percent 2 2" xfId="668"/>
    <cellStyle name="Percent 2 3" xfId="669"/>
    <cellStyle name="Percent 2 4" xfId="670"/>
    <cellStyle name="Percent 3" xfId="671"/>
    <cellStyle name="Percent 3 2" xfId="672"/>
    <cellStyle name="Percent 3 2 2" xfId="673"/>
    <cellStyle name="Percent 3 3" xfId="674"/>
    <cellStyle name="Percent 3 4" xfId="675"/>
    <cellStyle name="Percent 3 5" xfId="676"/>
    <cellStyle name="Percent 4" xfId="677"/>
    <cellStyle name="Percent 4 2" xfId="678"/>
    <cellStyle name="Percent 5" xfId="679"/>
    <cellStyle name="Percent 5 2" xfId="680"/>
    <cellStyle name="Percent 5 3" xfId="681"/>
    <cellStyle name="Percent 5 4" xfId="682"/>
    <cellStyle name="Percent 5 5" xfId="683"/>
    <cellStyle name="Percent 6" xfId="684"/>
    <cellStyle name="Percent 6 2" xfId="685"/>
    <cellStyle name="Percent 6 3" xfId="686"/>
    <cellStyle name="Percent 6 4" xfId="687"/>
    <cellStyle name="Percent 7" xfId="688"/>
    <cellStyle name="Percent 7 2" xfId="689"/>
    <cellStyle name="Percent 7 2 2" xfId="690"/>
    <cellStyle name="Percent 7 2 3" xfId="691"/>
    <cellStyle name="Percent 7 3" xfId="692"/>
    <cellStyle name="Percent 7 4" xfId="693"/>
    <cellStyle name="Percent 8" xfId="694"/>
    <cellStyle name="Percent 8 2" xfId="695"/>
    <cellStyle name="Percent 8 3" xfId="696"/>
    <cellStyle name="Percent 9" xfId="697"/>
    <cellStyle name="Percent 9 2" xfId="698"/>
    <cellStyle name="Percent 9 3" xfId="699"/>
    <cellStyle name="Title" xfId="1" builtinId="15" customBuiltin="1"/>
    <cellStyle name="Title 2" xfId="700"/>
    <cellStyle name="Title 2 2" xfId="701"/>
    <cellStyle name="Total" xfId="17" builtinId="25" customBuiltin="1"/>
    <cellStyle name="Total 2" xfId="702"/>
    <cellStyle name="Total 2 2" xfId="703"/>
    <cellStyle name="Total 2 3" xfId="704"/>
    <cellStyle name="Total 3" xfId="705"/>
    <cellStyle name="Warning Text" xfId="14" builtinId="11" customBuiltin="1"/>
    <cellStyle name="Warning Text 2" xfId="706"/>
    <cellStyle name="Warning Text 2 2" xfId="707"/>
    <cellStyle name="Warning Text 3" xfId="70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lity\QBR\FY2014%20RESULTS\QBR_linearscal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G2" t="str">
            <v>REVENUE NEUTRAL ADJUSTED REVENUE IMPACT OF SCALING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opLeftCell="A4" workbookViewId="0">
      <selection activeCell="I16" sqref="I16:I17"/>
    </sheetView>
  </sheetViews>
  <sheetFormatPr defaultRowHeight="14.4"/>
  <cols>
    <col min="1" max="1" width="28.5546875" customWidth="1"/>
    <col min="2" max="2" width="40.109375" customWidth="1"/>
    <col min="3" max="4" width="27" customWidth="1"/>
    <col min="5" max="5" width="25.88671875" style="1" customWidth="1"/>
    <col min="6" max="6" width="23.88671875" customWidth="1"/>
  </cols>
  <sheetData>
    <row r="1" spans="1:6" ht="18">
      <c r="A1" s="60" t="s">
        <v>50</v>
      </c>
      <c r="B1" s="61"/>
      <c r="C1" s="61"/>
      <c r="D1" s="61"/>
      <c r="E1" s="61"/>
      <c r="F1" s="62"/>
    </row>
    <row r="2" spans="1:6" ht="18.600000000000001" thickBot="1">
      <c r="A2" s="63" t="s">
        <v>51</v>
      </c>
      <c r="B2" s="64"/>
      <c r="C2" s="64"/>
      <c r="D2" s="64"/>
      <c r="E2" s="64"/>
      <c r="F2" s="65"/>
    </row>
    <row r="3" spans="1:6" ht="65.25" customHeight="1" thickBot="1">
      <c r="A3" s="2" t="s">
        <v>29</v>
      </c>
      <c r="B3" s="3" t="s">
        <v>0</v>
      </c>
      <c r="C3" s="7" t="s">
        <v>1</v>
      </c>
      <c r="D3" s="5" t="s">
        <v>2</v>
      </c>
      <c r="E3" s="6" t="s">
        <v>52</v>
      </c>
      <c r="F3" s="4" t="s">
        <v>3</v>
      </c>
    </row>
    <row r="4" spans="1:6" ht="18.75" customHeight="1">
      <c r="A4" s="9">
        <v>210001</v>
      </c>
      <c r="B4" s="15" t="s">
        <v>12</v>
      </c>
      <c r="C4" s="17">
        <v>0.32500000000000001</v>
      </c>
      <c r="D4" s="46">
        <v>0.2</v>
      </c>
      <c r="E4" s="47">
        <v>0.8</v>
      </c>
      <c r="F4" s="43">
        <f t="shared" ref="F4:F46" si="0">(C4*0.4)+(D4*0.5)+(E4*0.1)</f>
        <v>0.31000000000000005</v>
      </c>
    </row>
    <row r="5" spans="1:6" ht="18.75" customHeight="1">
      <c r="A5" s="10">
        <v>210002</v>
      </c>
      <c r="B5" s="16" t="s">
        <v>40</v>
      </c>
      <c r="C5" s="18">
        <v>0.52222000000000002</v>
      </c>
      <c r="D5" s="42">
        <v>0.47</v>
      </c>
      <c r="E5" s="48">
        <v>0.4</v>
      </c>
      <c r="F5" s="44">
        <f t="shared" si="0"/>
        <v>0.48388799999999998</v>
      </c>
    </row>
    <row r="6" spans="1:6" ht="18.75" customHeight="1">
      <c r="A6" s="10">
        <v>210003</v>
      </c>
      <c r="B6" s="16" t="s">
        <v>30</v>
      </c>
      <c r="C6" s="18">
        <v>0.25</v>
      </c>
      <c r="D6" s="42">
        <v>0.02</v>
      </c>
      <c r="E6" s="48">
        <v>0</v>
      </c>
      <c r="F6" s="44">
        <f t="shared" si="0"/>
        <v>0.11</v>
      </c>
    </row>
    <row r="7" spans="1:6" ht="18.75" customHeight="1">
      <c r="A7" s="10">
        <v>210004</v>
      </c>
      <c r="B7" s="16" t="s">
        <v>45</v>
      </c>
      <c r="C7" s="18">
        <v>0.71250000000000002</v>
      </c>
      <c r="D7" s="42">
        <v>0.13</v>
      </c>
      <c r="E7" s="48">
        <v>0.5</v>
      </c>
      <c r="F7" s="44">
        <f t="shared" si="0"/>
        <v>0.4</v>
      </c>
    </row>
    <row r="8" spans="1:6" ht="18.75" customHeight="1">
      <c r="A8" s="10">
        <v>210005</v>
      </c>
      <c r="B8" s="16" t="s">
        <v>7</v>
      </c>
      <c r="C8" s="18">
        <v>0.75</v>
      </c>
      <c r="D8" s="42">
        <v>0.2</v>
      </c>
      <c r="E8" s="48">
        <v>1</v>
      </c>
      <c r="F8" s="44">
        <f t="shared" si="0"/>
        <v>0.5</v>
      </c>
    </row>
    <row r="9" spans="1:6" ht="18.75" customHeight="1">
      <c r="A9" s="10">
        <v>210006</v>
      </c>
      <c r="B9" s="16" t="s">
        <v>22</v>
      </c>
      <c r="C9" s="18">
        <v>0.84286000000000005</v>
      </c>
      <c r="D9" s="42">
        <v>0.55000000000000004</v>
      </c>
      <c r="E9" s="48">
        <v>0.2</v>
      </c>
      <c r="F9" s="44">
        <f t="shared" si="0"/>
        <v>0.63214400000000004</v>
      </c>
    </row>
    <row r="10" spans="1:6" ht="18.75" customHeight="1">
      <c r="A10" s="10">
        <v>210008</v>
      </c>
      <c r="B10" s="16" t="s">
        <v>46</v>
      </c>
      <c r="C10" s="18">
        <v>0.26</v>
      </c>
      <c r="D10" s="42">
        <v>0.85</v>
      </c>
      <c r="E10" s="48">
        <v>0.8</v>
      </c>
      <c r="F10" s="44">
        <f t="shared" si="0"/>
        <v>0.60899999999999999</v>
      </c>
    </row>
    <row r="11" spans="1:6" ht="18.75" customHeight="1">
      <c r="A11" s="10">
        <v>210009</v>
      </c>
      <c r="B11" s="16" t="s">
        <v>23</v>
      </c>
      <c r="C11" s="18">
        <v>0.57142999999999999</v>
      </c>
      <c r="D11" s="42">
        <v>0.61</v>
      </c>
      <c r="E11" s="48">
        <v>1</v>
      </c>
      <c r="F11" s="44">
        <f t="shared" si="0"/>
        <v>0.63357199999999991</v>
      </c>
    </row>
    <row r="12" spans="1:6" ht="18.75" customHeight="1">
      <c r="A12" s="10">
        <v>210010</v>
      </c>
      <c r="B12" s="16" t="s">
        <v>24</v>
      </c>
      <c r="C12" s="18">
        <v>0.51666999999999996</v>
      </c>
      <c r="D12" s="42">
        <v>0.72</v>
      </c>
      <c r="E12" s="48">
        <v>0.8</v>
      </c>
      <c r="F12" s="44">
        <f t="shared" si="0"/>
        <v>0.64666800000000002</v>
      </c>
    </row>
    <row r="13" spans="1:6" ht="18.75" customHeight="1">
      <c r="A13" s="10">
        <v>210011</v>
      </c>
      <c r="B13" s="16" t="s">
        <v>37</v>
      </c>
      <c r="C13" s="18">
        <v>0.57499999999999996</v>
      </c>
      <c r="D13" s="42">
        <v>0.17</v>
      </c>
      <c r="E13" s="48">
        <v>0.2</v>
      </c>
      <c r="F13" s="44">
        <f t="shared" si="0"/>
        <v>0.33500000000000002</v>
      </c>
    </row>
    <row r="14" spans="1:6" ht="18.75" customHeight="1">
      <c r="A14" s="10">
        <v>210012</v>
      </c>
      <c r="B14" s="16" t="s">
        <v>31</v>
      </c>
      <c r="C14" s="18">
        <v>0.68889</v>
      </c>
      <c r="D14" s="42">
        <v>0.28000000000000003</v>
      </c>
      <c r="E14" s="48">
        <v>0.3</v>
      </c>
      <c r="F14" s="44">
        <f t="shared" si="0"/>
        <v>0.44555600000000006</v>
      </c>
    </row>
    <row r="15" spans="1:6" ht="18.75" customHeight="1">
      <c r="A15" s="10">
        <v>210013</v>
      </c>
      <c r="B15" s="16" t="s">
        <v>9</v>
      </c>
      <c r="C15" s="18">
        <v>0.41428999999999999</v>
      </c>
      <c r="D15" s="42">
        <v>0.11</v>
      </c>
      <c r="E15" s="48">
        <v>0.3</v>
      </c>
      <c r="F15" s="44">
        <f t="shared" si="0"/>
        <v>0.25071599999999999</v>
      </c>
    </row>
    <row r="16" spans="1:6" ht="18.75" customHeight="1">
      <c r="A16" s="10">
        <v>210015</v>
      </c>
      <c r="B16" s="16" t="s">
        <v>35</v>
      </c>
      <c r="C16" s="18">
        <v>0.1875</v>
      </c>
      <c r="D16" s="42">
        <v>0.34</v>
      </c>
      <c r="E16" s="48">
        <v>1</v>
      </c>
      <c r="F16" s="44">
        <f t="shared" si="0"/>
        <v>0.34500000000000003</v>
      </c>
    </row>
    <row r="17" spans="1:6" ht="18.75" customHeight="1">
      <c r="A17" s="10">
        <v>210016</v>
      </c>
      <c r="B17" s="16" t="s">
        <v>15</v>
      </c>
      <c r="C17" s="18">
        <v>0.65556000000000003</v>
      </c>
      <c r="D17" s="42">
        <v>0.15</v>
      </c>
      <c r="E17" s="48">
        <v>0.3</v>
      </c>
      <c r="F17" s="44">
        <f t="shared" si="0"/>
        <v>0.36722399999999999</v>
      </c>
    </row>
    <row r="18" spans="1:6" ht="18.75" customHeight="1">
      <c r="A18" s="10">
        <v>210017</v>
      </c>
      <c r="B18" s="16" t="s">
        <v>18</v>
      </c>
      <c r="C18" s="18">
        <v>0.61429</v>
      </c>
      <c r="D18" s="42">
        <v>0.73</v>
      </c>
      <c r="E18" s="48">
        <v>0</v>
      </c>
      <c r="F18" s="44">
        <f t="shared" si="0"/>
        <v>0.61071600000000004</v>
      </c>
    </row>
    <row r="19" spans="1:6" ht="18.75" customHeight="1">
      <c r="A19" s="10">
        <v>210018</v>
      </c>
      <c r="B19" s="16" t="s">
        <v>19</v>
      </c>
      <c r="C19" s="18">
        <v>0.7</v>
      </c>
      <c r="D19" s="42">
        <v>0.11</v>
      </c>
      <c r="E19" s="48">
        <v>0</v>
      </c>
      <c r="F19" s="44">
        <f t="shared" si="0"/>
        <v>0.33499999999999996</v>
      </c>
    </row>
    <row r="20" spans="1:6" ht="18.75" customHeight="1">
      <c r="A20" s="10">
        <v>210019</v>
      </c>
      <c r="B20" s="16" t="s">
        <v>6</v>
      </c>
      <c r="C20" s="18">
        <v>0.42221999999999998</v>
      </c>
      <c r="D20" s="42">
        <v>0.18</v>
      </c>
      <c r="E20" s="48">
        <v>0.1</v>
      </c>
      <c r="F20" s="44">
        <f t="shared" si="0"/>
        <v>0.26888800000000002</v>
      </c>
    </row>
    <row r="21" spans="1:6" ht="18.75" customHeight="1">
      <c r="A21" s="10">
        <v>210022</v>
      </c>
      <c r="B21" s="16" t="s">
        <v>34</v>
      </c>
      <c r="C21" s="18">
        <v>0.5</v>
      </c>
      <c r="D21" s="42">
        <v>0.12</v>
      </c>
      <c r="E21" s="48">
        <v>0.5</v>
      </c>
      <c r="F21" s="44">
        <f t="shared" si="0"/>
        <v>0.31</v>
      </c>
    </row>
    <row r="22" spans="1:6" ht="18.75" customHeight="1">
      <c r="A22" s="10">
        <v>210023</v>
      </c>
      <c r="B22" s="16" t="s">
        <v>43</v>
      </c>
      <c r="C22" s="18">
        <v>0.35</v>
      </c>
      <c r="D22" s="42">
        <v>0.79</v>
      </c>
      <c r="E22" s="48">
        <v>0.8</v>
      </c>
      <c r="F22" s="44">
        <f t="shared" si="0"/>
        <v>0.61499999999999999</v>
      </c>
    </row>
    <row r="23" spans="1:6" ht="18.75" customHeight="1">
      <c r="A23" s="10">
        <v>210024</v>
      </c>
      <c r="B23" s="16" t="s">
        <v>11</v>
      </c>
      <c r="C23" s="18">
        <v>0.11111</v>
      </c>
      <c r="D23" s="42">
        <v>0.62</v>
      </c>
      <c r="E23" s="48">
        <v>0.2</v>
      </c>
      <c r="F23" s="44">
        <f t="shared" si="0"/>
        <v>0.374444</v>
      </c>
    </row>
    <row r="24" spans="1:6" ht="18.75" customHeight="1">
      <c r="A24" s="10">
        <v>210027</v>
      </c>
      <c r="B24" s="16" t="s">
        <v>42</v>
      </c>
      <c r="C24" s="18">
        <v>0.48570999999999998</v>
      </c>
      <c r="D24" s="42">
        <v>0.65</v>
      </c>
      <c r="E24" s="48">
        <v>0.7</v>
      </c>
      <c r="F24" s="44">
        <f t="shared" si="0"/>
        <v>0.58928400000000003</v>
      </c>
    </row>
    <row r="25" spans="1:6" ht="18.75" customHeight="1">
      <c r="A25" s="10">
        <v>210028</v>
      </c>
      <c r="B25" s="16" t="s">
        <v>49</v>
      </c>
      <c r="C25" s="18">
        <v>0.75714000000000004</v>
      </c>
      <c r="D25" s="42">
        <v>0.69</v>
      </c>
      <c r="E25" s="48">
        <v>0.5</v>
      </c>
      <c r="F25" s="44">
        <f t="shared" si="0"/>
        <v>0.69785600000000003</v>
      </c>
    </row>
    <row r="26" spans="1:6" ht="18.75" customHeight="1">
      <c r="A26" s="10">
        <v>210029</v>
      </c>
      <c r="B26" s="16" t="s">
        <v>39</v>
      </c>
      <c r="C26" s="18">
        <v>0.47499999999999998</v>
      </c>
      <c r="D26" s="42">
        <v>0.09</v>
      </c>
      <c r="E26" s="48">
        <v>0.5</v>
      </c>
      <c r="F26" s="44">
        <f t="shared" si="0"/>
        <v>0.28499999999999998</v>
      </c>
    </row>
    <row r="27" spans="1:6" ht="18.75" customHeight="1">
      <c r="A27" s="10">
        <v>210030</v>
      </c>
      <c r="B27" s="16" t="s">
        <v>10</v>
      </c>
      <c r="C27" s="18">
        <v>0.57142999999999999</v>
      </c>
      <c r="D27" s="42">
        <v>0.42</v>
      </c>
      <c r="E27" s="48">
        <v>1</v>
      </c>
      <c r="F27" s="44">
        <f t="shared" si="0"/>
        <v>0.53857199999999994</v>
      </c>
    </row>
    <row r="28" spans="1:6" ht="18.75" customHeight="1">
      <c r="A28" s="10">
        <v>210032</v>
      </c>
      <c r="B28" s="16" t="s">
        <v>21</v>
      </c>
      <c r="C28" s="18">
        <v>0.64285999999999999</v>
      </c>
      <c r="D28" s="42">
        <v>0.25</v>
      </c>
      <c r="E28" s="48">
        <v>1</v>
      </c>
      <c r="F28" s="44">
        <f t="shared" si="0"/>
        <v>0.48214400000000002</v>
      </c>
    </row>
    <row r="29" spans="1:6" ht="18.75" customHeight="1">
      <c r="A29" s="10">
        <v>210033</v>
      </c>
      <c r="B29" s="16" t="s">
        <v>48</v>
      </c>
      <c r="C29" s="18">
        <v>0.45</v>
      </c>
      <c r="D29" s="42">
        <v>0.4</v>
      </c>
      <c r="E29" s="48">
        <v>0</v>
      </c>
      <c r="F29" s="44">
        <f t="shared" si="0"/>
        <v>0.38</v>
      </c>
    </row>
    <row r="30" spans="1:6" ht="18.75" customHeight="1">
      <c r="A30" s="10">
        <v>210034</v>
      </c>
      <c r="B30" s="16" t="s">
        <v>38</v>
      </c>
      <c r="C30" s="18">
        <v>0.17143</v>
      </c>
      <c r="D30" s="42">
        <v>0.6</v>
      </c>
      <c r="E30" s="48">
        <v>1</v>
      </c>
      <c r="F30" s="44">
        <f t="shared" si="0"/>
        <v>0.46857199999999999</v>
      </c>
    </row>
    <row r="31" spans="1:6" ht="18.75" customHeight="1">
      <c r="A31" s="10">
        <v>210035</v>
      </c>
      <c r="B31" s="16" t="s">
        <v>20</v>
      </c>
      <c r="C31" s="18">
        <v>0.8</v>
      </c>
      <c r="D31" s="42">
        <v>0.13</v>
      </c>
      <c r="E31" s="48">
        <v>0.7</v>
      </c>
      <c r="F31" s="44">
        <f t="shared" si="0"/>
        <v>0.45500000000000007</v>
      </c>
    </row>
    <row r="32" spans="1:6" ht="18.75" customHeight="1">
      <c r="A32" s="10">
        <v>210037</v>
      </c>
      <c r="B32" s="16" t="s">
        <v>47</v>
      </c>
      <c r="C32" s="18">
        <v>0.28571000000000002</v>
      </c>
      <c r="D32" s="42">
        <v>0.67</v>
      </c>
      <c r="E32" s="48">
        <v>0.6</v>
      </c>
      <c r="F32" s="44">
        <f t="shared" si="0"/>
        <v>0.50928400000000007</v>
      </c>
    </row>
    <row r="33" spans="1:6" ht="18.75" customHeight="1">
      <c r="A33" s="10">
        <v>210038</v>
      </c>
      <c r="B33" s="16" t="s">
        <v>26</v>
      </c>
      <c r="C33" s="18">
        <v>0.81428999999999996</v>
      </c>
      <c r="D33" s="42">
        <v>0.11</v>
      </c>
      <c r="E33" s="48">
        <v>0.7</v>
      </c>
      <c r="F33" s="44">
        <f t="shared" si="0"/>
        <v>0.45071600000000001</v>
      </c>
    </row>
    <row r="34" spans="1:6" ht="18.75" customHeight="1">
      <c r="A34" s="10">
        <v>210039</v>
      </c>
      <c r="B34" s="16" t="s">
        <v>8</v>
      </c>
      <c r="C34" s="18">
        <v>0.62856999999999996</v>
      </c>
      <c r="D34" s="42">
        <v>0.34</v>
      </c>
      <c r="E34" s="48">
        <v>0.7</v>
      </c>
      <c r="F34" s="44">
        <f t="shared" si="0"/>
        <v>0.49142800000000003</v>
      </c>
    </row>
    <row r="35" spans="1:6" ht="18.75" customHeight="1">
      <c r="A35" s="10">
        <v>210040</v>
      </c>
      <c r="B35" s="16" t="s">
        <v>36</v>
      </c>
      <c r="C35" s="18">
        <v>0.51429000000000002</v>
      </c>
      <c r="D35" s="42">
        <v>0.16</v>
      </c>
      <c r="E35" s="48">
        <v>0.3</v>
      </c>
      <c r="F35" s="44">
        <f t="shared" si="0"/>
        <v>0.315716</v>
      </c>
    </row>
    <row r="36" spans="1:6" ht="18.75" customHeight="1">
      <c r="A36" s="10">
        <v>210043</v>
      </c>
      <c r="B36" s="16" t="s">
        <v>25</v>
      </c>
      <c r="C36" s="18">
        <v>0.5</v>
      </c>
      <c r="D36" s="42">
        <v>0.41</v>
      </c>
      <c r="E36" s="48">
        <v>0.9</v>
      </c>
      <c r="F36" s="44">
        <f t="shared" si="0"/>
        <v>0.49500000000000005</v>
      </c>
    </row>
    <row r="37" spans="1:6" ht="18.75" customHeight="1">
      <c r="A37" s="10">
        <v>210044</v>
      </c>
      <c r="B37" s="16" t="s">
        <v>4</v>
      </c>
      <c r="C37" s="18">
        <v>0.37142999999999998</v>
      </c>
      <c r="D37" s="42">
        <v>0.06</v>
      </c>
      <c r="E37" s="48">
        <v>1</v>
      </c>
      <c r="F37" s="44">
        <f t="shared" si="0"/>
        <v>0.27857200000000004</v>
      </c>
    </row>
    <row r="38" spans="1:6" ht="18.75" customHeight="1">
      <c r="A38" s="10">
        <v>210048</v>
      </c>
      <c r="B38" s="16" t="s">
        <v>14</v>
      </c>
      <c r="C38" s="18">
        <v>0.42499999999999999</v>
      </c>
      <c r="D38" s="42">
        <v>0.04</v>
      </c>
      <c r="E38" s="48">
        <v>0.4</v>
      </c>
      <c r="F38" s="44">
        <f t="shared" si="0"/>
        <v>0.23</v>
      </c>
    </row>
    <row r="39" spans="1:6" ht="18.75" customHeight="1">
      <c r="A39" s="10">
        <v>210049</v>
      </c>
      <c r="B39" s="16" t="s">
        <v>44</v>
      </c>
      <c r="C39" s="18">
        <v>0.72499999999999998</v>
      </c>
      <c r="D39" s="42">
        <v>0.31</v>
      </c>
      <c r="E39" s="48">
        <v>0.5</v>
      </c>
      <c r="F39" s="44">
        <f t="shared" si="0"/>
        <v>0.49499999999999994</v>
      </c>
    </row>
    <row r="40" spans="1:6" ht="18.75" customHeight="1">
      <c r="A40" s="10">
        <v>210051</v>
      </c>
      <c r="B40" s="16" t="s">
        <v>32</v>
      </c>
      <c r="C40" s="18">
        <v>0.6</v>
      </c>
      <c r="D40" s="42">
        <v>0.5</v>
      </c>
      <c r="E40" s="48">
        <v>0.5</v>
      </c>
      <c r="F40" s="44">
        <f t="shared" si="0"/>
        <v>0.54</v>
      </c>
    </row>
    <row r="41" spans="1:6" ht="18.75" customHeight="1">
      <c r="A41" s="10">
        <v>210055</v>
      </c>
      <c r="B41" s="16" t="s">
        <v>13</v>
      </c>
      <c r="C41" s="18">
        <v>0.48570999999999998</v>
      </c>
      <c r="D41" s="42">
        <v>0.08</v>
      </c>
      <c r="E41" s="48">
        <v>0.6</v>
      </c>
      <c r="F41" s="44">
        <f t="shared" si="0"/>
        <v>0.29428399999999999</v>
      </c>
    </row>
    <row r="42" spans="1:6" ht="18.75" customHeight="1">
      <c r="A42" s="10">
        <v>210056</v>
      </c>
      <c r="B42" s="16" t="s">
        <v>17</v>
      </c>
      <c r="C42" s="18">
        <v>0.3</v>
      </c>
      <c r="D42" s="42">
        <v>0.39</v>
      </c>
      <c r="E42" s="48">
        <v>0.9</v>
      </c>
      <c r="F42" s="44">
        <f t="shared" si="0"/>
        <v>0.40500000000000003</v>
      </c>
    </row>
    <row r="43" spans="1:6" ht="18.75" customHeight="1">
      <c r="A43" s="10">
        <v>210057</v>
      </c>
      <c r="B43" s="16" t="s">
        <v>16</v>
      </c>
      <c r="C43" s="18">
        <v>0.6</v>
      </c>
      <c r="D43" s="42">
        <v>0.04</v>
      </c>
      <c r="E43" s="48">
        <v>0.6</v>
      </c>
      <c r="F43" s="44">
        <f t="shared" si="0"/>
        <v>0.32</v>
      </c>
    </row>
    <row r="44" spans="1:6" ht="18.75" customHeight="1">
      <c r="A44" s="10">
        <v>210060</v>
      </c>
      <c r="B44" s="16" t="s">
        <v>41</v>
      </c>
      <c r="C44" s="18">
        <v>0.7</v>
      </c>
      <c r="D44" s="42">
        <v>0.01</v>
      </c>
      <c r="E44" s="48">
        <v>0.1</v>
      </c>
      <c r="F44" s="44">
        <f t="shared" si="0"/>
        <v>0.29499999999999998</v>
      </c>
    </row>
    <row r="45" spans="1:6" ht="18.75" customHeight="1">
      <c r="A45" s="10">
        <v>210061</v>
      </c>
      <c r="B45" s="16" t="s">
        <v>5</v>
      </c>
      <c r="C45" s="18">
        <v>0.32856999999999997</v>
      </c>
      <c r="D45" s="42">
        <v>0.39</v>
      </c>
      <c r="E45" s="48">
        <v>1</v>
      </c>
      <c r="F45" s="44">
        <f t="shared" si="0"/>
        <v>0.42642800000000003</v>
      </c>
    </row>
    <row r="46" spans="1:6" ht="18.75" customHeight="1" thickBot="1">
      <c r="A46" s="11">
        <v>210062</v>
      </c>
      <c r="B46" s="14" t="s">
        <v>33</v>
      </c>
      <c r="C46" s="19">
        <v>8.7499999999999994E-2</v>
      </c>
      <c r="D46" s="49">
        <v>0.01</v>
      </c>
      <c r="E46" s="50">
        <v>0.1</v>
      </c>
      <c r="F46" s="45">
        <f t="shared" si="0"/>
        <v>4.9999999999999996E-2</v>
      </c>
    </row>
    <row r="47" spans="1:6" ht="15.6">
      <c r="E47" s="8"/>
    </row>
    <row r="48" spans="1:6">
      <c r="A48" s="1" t="s">
        <v>76</v>
      </c>
    </row>
    <row r="49" spans="1:1">
      <c r="A49" s="1" t="s">
        <v>77</v>
      </c>
    </row>
  </sheetData>
  <sortState ref="A4:F46">
    <sortCondition ref="A4:A46"/>
  </sortState>
  <mergeCells count="2">
    <mergeCell ref="A1:F1"/>
    <mergeCell ref="A2:F2"/>
  </mergeCells>
  <pageMargins left="0.7" right="0.7" top="0.75" bottom="0.75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C47" sqref="C47"/>
    </sheetView>
  </sheetViews>
  <sheetFormatPr defaultRowHeight="14.4"/>
  <cols>
    <col min="1" max="1" width="18.44140625" customWidth="1"/>
    <col min="2" max="2" width="47.6640625" customWidth="1"/>
    <col min="3" max="3" width="23.33203125" customWidth="1"/>
    <col min="4" max="4" width="18" customWidth="1"/>
    <col min="5" max="5" width="31.33203125" customWidth="1"/>
    <col min="6" max="6" width="37.88671875" customWidth="1"/>
  </cols>
  <sheetData>
    <row r="1" spans="1:6" ht="54" customHeight="1" thickBot="1">
      <c r="A1" s="66" t="s">
        <v>55</v>
      </c>
      <c r="B1" s="67"/>
      <c r="C1" s="67"/>
      <c r="D1" s="67"/>
      <c r="E1" s="67"/>
      <c r="F1" s="68"/>
    </row>
    <row r="2" spans="1:6" ht="54.75" customHeight="1">
      <c r="A2" s="27" t="s">
        <v>53</v>
      </c>
      <c r="B2" s="28" t="s">
        <v>54</v>
      </c>
      <c r="C2" s="12" t="s">
        <v>74</v>
      </c>
      <c r="D2" s="12" t="s">
        <v>56</v>
      </c>
      <c r="E2" s="13" t="s">
        <v>57</v>
      </c>
      <c r="F2" s="20" t="str">
        <f>[1]Sheet1!G2</f>
        <v>REVENUE NEUTRAL ADJUSTED REVENUE IMPACT OF SCALING</v>
      </c>
    </row>
    <row r="3" spans="1:6" s="59" customFormat="1" ht="12.75" customHeight="1" thickBot="1">
      <c r="A3" s="29" t="s">
        <v>58</v>
      </c>
      <c r="B3" s="30" t="s">
        <v>59</v>
      </c>
      <c r="C3" s="30" t="s">
        <v>60</v>
      </c>
      <c r="D3" s="30" t="s">
        <v>61</v>
      </c>
      <c r="E3" s="30" t="s">
        <v>27</v>
      </c>
      <c r="F3" s="31" t="s">
        <v>28</v>
      </c>
    </row>
    <row r="4" spans="1:6" s="1" customFormat="1" ht="23.25" customHeight="1">
      <c r="A4" s="21" t="s">
        <v>62</v>
      </c>
      <c r="B4" s="22" t="s">
        <v>33</v>
      </c>
      <c r="C4" s="32">
        <v>159227525.32992974</v>
      </c>
      <c r="D4" s="33">
        <v>4.9999999999999996E-2</v>
      </c>
      <c r="E4" s="53">
        <v>-5.0000000000000044E-3</v>
      </c>
      <c r="F4" s="54">
        <v>-796137.62664964877</v>
      </c>
    </row>
    <row r="5" spans="1:6" s="1" customFormat="1" ht="23.25" customHeight="1">
      <c r="A5" s="23">
        <v>210003</v>
      </c>
      <c r="B5" s="24" t="s">
        <v>63</v>
      </c>
      <c r="C5" s="34">
        <v>172920161.19086739</v>
      </c>
      <c r="D5" s="35">
        <v>0.11</v>
      </c>
      <c r="E5" s="51">
        <v>-4.1899870850033993E-3</v>
      </c>
      <c r="F5" s="55">
        <v>-724533.24212643772</v>
      </c>
    </row>
    <row r="6" spans="1:6" ht="23.25" customHeight="1">
      <c r="A6" s="23">
        <v>210048</v>
      </c>
      <c r="B6" s="24" t="s">
        <v>14</v>
      </c>
      <c r="C6" s="34">
        <v>163303899.27572265</v>
      </c>
      <c r="D6" s="35">
        <v>0.23</v>
      </c>
      <c r="E6" s="51">
        <v>-2.5699612550101891E-3</v>
      </c>
      <c r="F6" s="55">
        <v>-419684.69393068732</v>
      </c>
    </row>
    <row r="7" spans="1:6" ht="23.25" customHeight="1">
      <c r="A7" s="23">
        <v>210013</v>
      </c>
      <c r="B7" s="24" t="s">
        <v>9</v>
      </c>
      <c r="C7" s="34">
        <v>76305158.371352658</v>
      </c>
      <c r="D7" s="35">
        <v>0.25071599999999999</v>
      </c>
      <c r="E7" s="51">
        <v>-2.2902907958923802E-3</v>
      </c>
      <c r="F7" s="55">
        <v>-174761.00189701471</v>
      </c>
    </row>
    <row r="8" spans="1:6" ht="23.25" customHeight="1">
      <c r="A8" s="23">
        <v>210019</v>
      </c>
      <c r="B8" s="24" t="s">
        <v>6</v>
      </c>
      <c r="C8" s="34">
        <v>228027801.35355061</v>
      </c>
      <c r="D8" s="35">
        <v>0.26888800000000002</v>
      </c>
      <c r="E8" s="51">
        <v>-2.0449648843703372E-3</v>
      </c>
      <c r="F8" s="55">
        <v>-466308.84642818721</v>
      </c>
    </row>
    <row r="9" spans="1:6" ht="23.25" customHeight="1">
      <c r="A9" s="23">
        <v>210044</v>
      </c>
      <c r="B9" s="24" t="s">
        <v>4</v>
      </c>
      <c r="C9" s="34">
        <v>196617897.87671217</v>
      </c>
      <c r="D9" s="35">
        <v>0.27857200000000004</v>
      </c>
      <c r="E9" s="51">
        <v>-1.9142287998898944E-3</v>
      </c>
      <c r="F9" s="55">
        <v>-376371.64268941147</v>
      </c>
    </row>
    <row r="10" spans="1:6" ht="23.25" customHeight="1">
      <c r="A10" s="23">
        <v>210029</v>
      </c>
      <c r="B10" s="24" t="s">
        <v>39</v>
      </c>
      <c r="C10" s="34">
        <v>347704294.11445743</v>
      </c>
      <c r="D10" s="35">
        <v>0.28499999999999998</v>
      </c>
      <c r="E10" s="51">
        <v>-1.8274494162632271E-3</v>
      </c>
      <c r="F10" s="55">
        <v>-635412.00931169139</v>
      </c>
    </row>
    <row r="11" spans="1:6" ht="23.25" customHeight="1">
      <c r="A11" s="23">
        <v>210055</v>
      </c>
      <c r="B11" s="24" t="s">
        <v>13</v>
      </c>
      <c r="C11" s="34">
        <v>75611683.260619715</v>
      </c>
      <c r="D11" s="35">
        <v>0.29428399999999999</v>
      </c>
      <c r="E11" s="51">
        <v>-1.7021134178828445E-3</v>
      </c>
      <c r="F11" s="55">
        <v>-128699.66062660328</v>
      </c>
    </row>
    <row r="12" spans="1:6" ht="23.25" customHeight="1">
      <c r="A12" s="23">
        <v>210060</v>
      </c>
      <c r="B12" s="24" t="s">
        <v>64</v>
      </c>
      <c r="C12" s="34">
        <v>17342569.219502844</v>
      </c>
      <c r="D12" s="35">
        <v>0.29499999999999998</v>
      </c>
      <c r="E12" s="51">
        <v>-1.6924472637637189E-3</v>
      </c>
      <c r="F12" s="55">
        <v>-29351.383822182168</v>
      </c>
    </row>
    <row r="13" spans="1:6" ht="23.25" customHeight="1">
      <c r="A13" s="23">
        <v>210022</v>
      </c>
      <c r="B13" s="24" t="s">
        <v>34</v>
      </c>
      <c r="C13" s="34">
        <v>176985549.59332189</v>
      </c>
      <c r="D13" s="35">
        <v>0.31</v>
      </c>
      <c r="E13" s="51">
        <v>-1.4899440350145676E-3</v>
      </c>
      <c r="F13" s="55">
        <v>-263698.56390036154</v>
      </c>
    </row>
    <row r="14" spans="1:6" ht="23.25" customHeight="1">
      <c r="A14" s="23">
        <v>210001</v>
      </c>
      <c r="B14" s="24" t="s">
        <v>66</v>
      </c>
      <c r="C14" s="34">
        <v>182862923.57376468</v>
      </c>
      <c r="D14" s="35">
        <v>0.31000000000000005</v>
      </c>
      <c r="E14" s="51">
        <v>-1.4899440350146786E-3</v>
      </c>
      <c r="F14" s="55">
        <v>-272455.52220407251</v>
      </c>
    </row>
    <row r="15" spans="1:6" ht="23.25" customHeight="1">
      <c r="A15" s="23">
        <v>210040</v>
      </c>
      <c r="B15" s="24" t="s">
        <v>36</v>
      </c>
      <c r="C15" s="34">
        <v>138718748.76831105</v>
      </c>
      <c r="D15" s="35">
        <v>0.315716</v>
      </c>
      <c r="E15" s="51">
        <v>-1.412776804646021E-3</v>
      </c>
      <c r="F15" s="55">
        <v>-195978.63062938352</v>
      </c>
    </row>
    <row r="16" spans="1:6" ht="23.25" customHeight="1">
      <c r="A16" s="23">
        <v>210057</v>
      </c>
      <c r="B16" s="24" t="s">
        <v>16</v>
      </c>
      <c r="C16" s="34">
        <v>223152951.18135506</v>
      </c>
      <c r="D16" s="35">
        <v>0.32</v>
      </c>
      <c r="E16" s="51">
        <v>-1.3549418825152815E-3</v>
      </c>
      <c r="F16" s="55">
        <v>-302359.27976249345</v>
      </c>
    </row>
    <row r="17" spans="1:6" ht="23.25" customHeight="1">
      <c r="A17" s="23">
        <v>210018</v>
      </c>
      <c r="B17" s="24" t="s">
        <v>19</v>
      </c>
      <c r="C17" s="34">
        <v>85514349.422845349</v>
      </c>
      <c r="D17" s="35">
        <v>0.33499999999999996</v>
      </c>
      <c r="E17" s="51">
        <v>-1.1524386537660192E-3</v>
      </c>
      <c r="F17" s="55">
        <v>-98550.041726545373</v>
      </c>
    </row>
    <row r="18" spans="1:6" ht="23.25" customHeight="1">
      <c r="A18" s="23">
        <v>210011</v>
      </c>
      <c r="B18" s="24" t="s">
        <v>67</v>
      </c>
      <c r="C18" s="34">
        <v>233289322.76940951</v>
      </c>
      <c r="D18" s="35">
        <v>0.33500000000000002</v>
      </c>
      <c r="E18" s="51">
        <v>-1.1524386537661302E-3</v>
      </c>
      <c r="F18" s="55">
        <v>-268851.63307037676</v>
      </c>
    </row>
    <row r="19" spans="1:6" ht="23.25" customHeight="1">
      <c r="A19" s="23">
        <v>210015</v>
      </c>
      <c r="B19" s="24" t="s">
        <v>35</v>
      </c>
      <c r="C19" s="34">
        <v>278723093.03339344</v>
      </c>
      <c r="D19" s="35">
        <v>0.34500000000000003</v>
      </c>
      <c r="E19" s="51">
        <v>-1.017436501266622E-3</v>
      </c>
      <c r="F19" s="55">
        <v>-283583.04859811062</v>
      </c>
    </row>
    <row r="20" spans="1:6" ht="23.25" customHeight="1">
      <c r="A20" s="23">
        <v>210016</v>
      </c>
      <c r="B20" s="24" t="s">
        <v>15</v>
      </c>
      <c r="C20" s="34">
        <v>157754799.49175742</v>
      </c>
      <c r="D20" s="35">
        <v>0.36722399999999999</v>
      </c>
      <c r="E20" s="51">
        <v>-7.1740771755191002E-4</v>
      </c>
      <c r="F20" s="55">
        <v>-113174.51063623749</v>
      </c>
    </row>
    <row r="21" spans="1:6" ht="23.25" customHeight="1">
      <c r="A21" s="23">
        <v>210024</v>
      </c>
      <c r="B21" s="24" t="s">
        <v>11</v>
      </c>
      <c r="C21" s="34">
        <v>236590732.1810177</v>
      </c>
      <c r="D21" s="35">
        <v>0.374444</v>
      </c>
      <c r="E21" s="51">
        <v>-6.1993616344724334E-4</v>
      </c>
      <c r="F21" s="55">
        <v>-146671.15081548668</v>
      </c>
    </row>
    <row r="22" spans="1:6" ht="23.25" customHeight="1">
      <c r="A22" s="23">
        <v>210033</v>
      </c>
      <c r="B22" s="24" t="s">
        <v>48</v>
      </c>
      <c r="C22" s="34">
        <v>134838320.25584599</v>
      </c>
      <c r="D22" s="35">
        <v>0.38</v>
      </c>
      <c r="E22" s="51">
        <v>-5.4492896751856534E-4</v>
      </c>
      <c r="F22" s="55">
        <v>-73477.306638961658</v>
      </c>
    </row>
    <row r="23" spans="1:6" ht="23.25" customHeight="1">
      <c r="A23" s="23">
        <v>210004</v>
      </c>
      <c r="B23" s="24" t="s">
        <v>45</v>
      </c>
      <c r="C23" s="34">
        <v>311801309.48079103</v>
      </c>
      <c r="D23" s="35">
        <v>0.4</v>
      </c>
      <c r="E23" s="51">
        <v>-2.7492466251965997E-4</v>
      </c>
      <c r="F23" s="55">
        <v>-85721.869782218331</v>
      </c>
    </row>
    <row r="24" spans="1:6" ht="23.25" customHeight="1">
      <c r="A24" s="23">
        <v>210056</v>
      </c>
      <c r="B24" s="24" t="s">
        <v>17</v>
      </c>
      <c r="C24" s="34">
        <v>176449767.31148988</v>
      </c>
      <c r="D24" s="35">
        <v>0.40500000000000003</v>
      </c>
      <c r="E24" s="51">
        <v>-2.0742358627001689E-4</v>
      </c>
      <c r="F24" s="55">
        <v>-36599.843532259532</v>
      </c>
    </row>
    <row r="25" spans="1:6" ht="23.25" customHeight="1">
      <c r="A25" s="23">
        <v>210061</v>
      </c>
      <c r="B25" s="24" t="s">
        <v>5</v>
      </c>
      <c r="C25" s="34">
        <v>37698304.449744739</v>
      </c>
      <c r="D25" s="35">
        <v>0.42642800000000003</v>
      </c>
      <c r="E25" s="51">
        <v>6.0209265255295463E-5</v>
      </c>
      <c r="F25" s="55">
        <v>2269.7872122922909</v>
      </c>
    </row>
    <row r="26" spans="1:6" ht="23.25" customHeight="1">
      <c r="A26" s="23">
        <v>210012</v>
      </c>
      <c r="B26" s="24" t="s">
        <v>68</v>
      </c>
      <c r="C26" s="34">
        <v>418687491.44566888</v>
      </c>
      <c r="D26" s="35">
        <v>0.44555600000000006</v>
      </c>
      <c r="E26" s="51">
        <v>2.5014514389543052E-4</v>
      </c>
      <c r="F26" s="55">
        <v>104732.64279492755</v>
      </c>
    </row>
    <row r="27" spans="1:6" ht="23.25" customHeight="1">
      <c r="A27" s="23">
        <v>210038</v>
      </c>
      <c r="B27" s="24" t="s">
        <v>26</v>
      </c>
      <c r="C27" s="34">
        <v>130524693.64575134</v>
      </c>
      <c r="D27" s="35">
        <v>0.45071600000000001</v>
      </c>
      <c r="E27" s="51">
        <v>3.0138255155875981E-4</v>
      </c>
      <c r="F27" s="55">
        <v>39337.865212385434</v>
      </c>
    </row>
    <row r="28" spans="1:6" ht="23.25" customHeight="1">
      <c r="A28" s="23">
        <v>210035</v>
      </c>
      <c r="B28" s="24" t="s">
        <v>20</v>
      </c>
      <c r="C28" s="34">
        <v>74476145.649187565</v>
      </c>
      <c r="D28" s="35">
        <v>0.45500000000000007</v>
      </c>
      <c r="E28" s="51">
        <v>3.4392151559536899E-4</v>
      </c>
      <c r="F28" s="55">
        <v>25613.94888738028</v>
      </c>
    </row>
    <row r="29" spans="1:6" ht="23.25" customHeight="1">
      <c r="A29" s="23">
        <v>210034</v>
      </c>
      <c r="B29" s="24" t="s">
        <v>69</v>
      </c>
      <c r="C29" s="34">
        <v>120977775.2830672</v>
      </c>
      <c r="D29" s="35">
        <v>0.46857199999999999</v>
      </c>
      <c r="E29" s="51">
        <v>4.7868781342597089E-4</v>
      </c>
      <c r="F29" s="55">
        <v>57910.586723408174</v>
      </c>
    </row>
    <row r="30" spans="1:6" ht="23.25" customHeight="1">
      <c r="A30" s="23">
        <v>210032</v>
      </c>
      <c r="B30" s="24" t="s">
        <v>71</v>
      </c>
      <c r="C30" s="34">
        <v>66197257.119556159</v>
      </c>
      <c r="D30" s="35">
        <v>0.48214400000000002</v>
      </c>
      <c r="E30" s="51">
        <v>6.1345411125679483E-4</v>
      </c>
      <c r="F30" s="55">
        <v>40608.979533911086</v>
      </c>
    </row>
    <row r="31" spans="1:6" ht="23.25" customHeight="1">
      <c r="A31" s="23">
        <v>210002</v>
      </c>
      <c r="B31" s="24" t="s">
        <v>70</v>
      </c>
      <c r="C31" s="34">
        <v>842774096.19900918</v>
      </c>
      <c r="D31" s="35">
        <v>0.48388799999999998</v>
      </c>
      <c r="E31" s="51">
        <v>6.3077156066859708E-4</v>
      </c>
      <c r="F31" s="55">
        <v>531597.93195044319</v>
      </c>
    </row>
    <row r="32" spans="1:6" ht="23.25" customHeight="1">
      <c r="A32" s="23">
        <v>210039</v>
      </c>
      <c r="B32" s="24" t="s">
        <v>8</v>
      </c>
      <c r="C32" s="34">
        <v>65741743.258458205</v>
      </c>
      <c r="D32" s="35">
        <v>0.49142800000000003</v>
      </c>
      <c r="E32" s="51">
        <v>7.0564172612996856E-4</v>
      </c>
      <c r="F32" s="55">
        <v>46390.117191691461</v>
      </c>
    </row>
    <row r="33" spans="1:6" ht="23.25" customHeight="1">
      <c r="A33" s="23">
        <v>210049</v>
      </c>
      <c r="B33" s="24" t="s">
        <v>44</v>
      </c>
      <c r="C33" s="34">
        <v>145284971.38065368</v>
      </c>
      <c r="D33" s="35">
        <v>0.49499999999999994</v>
      </c>
      <c r="E33" s="51">
        <v>7.4111072228766339E-4</v>
      </c>
      <c r="F33" s="55">
        <v>107672.25007744455</v>
      </c>
    </row>
    <row r="34" spans="1:6" ht="23.25" customHeight="1">
      <c r="A34" s="23">
        <v>210043</v>
      </c>
      <c r="B34" s="24" t="s">
        <v>25</v>
      </c>
      <c r="C34" s="34">
        <v>217712318.04853678</v>
      </c>
      <c r="D34" s="35">
        <v>0.49500000000000005</v>
      </c>
      <c r="E34" s="51">
        <v>7.4111072228744135E-4</v>
      </c>
      <c r="F34" s="55">
        <v>161348.93327985142</v>
      </c>
    </row>
    <row r="35" spans="1:6" ht="23.25" customHeight="1">
      <c r="A35" s="23">
        <v>210005</v>
      </c>
      <c r="B35" s="24" t="s">
        <v>7</v>
      </c>
      <c r="C35" s="34">
        <v>184859280.69093645</v>
      </c>
      <c r="D35" s="35">
        <v>0.5</v>
      </c>
      <c r="E35" s="51">
        <v>7.907593731240059E-4</v>
      </c>
      <c r="F35" s="55">
        <v>146179.20891533204</v>
      </c>
    </row>
    <row r="36" spans="1:6" ht="23.25" customHeight="1">
      <c r="A36" s="23">
        <v>210037</v>
      </c>
      <c r="B36" s="24" t="s">
        <v>65</v>
      </c>
      <c r="C36" s="34">
        <v>92515250.586204425</v>
      </c>
      <c r="D36" s="35">
        <v>0.50928400000000007</v>
      </c>
      <c r="E36" s="51">
        <v>8.8294698799740168E-4</v>
      </c>
      <c r="F36" s="55">
        <v>81686.061848904734</v>
      </c>
    </row>
    <row r="37" spans="1:6" ht="23.25" customHeight="1">
      <c r="A37" s="23">
        <v>210030</v>
      </c>
      <c r="B37" s="24" t="s">
        <v>10</v>
      </c>
      <c r="C37" s="34">
        <v>28699194.444804452</v>
      </c>
      <c r="D37" s="35">
        <v>0.53857199999999994</v>
      </c>
      <c r="E37" s="51">
        <v>1.1737689251372085E-3</v>
      </c>
      <c r="F37" s="55">
        <v>33686.222615782375</v>
      </c>
    </row>
    <row r="38" spans="1:6" ht="23.25" customHeight="1">
      <c r="A38" s="23">
        <v>210051</v>
      </c>
      <c r="B38" s="24" t="s">
        <v>72</v>
      </c>
      <c r="C38" s="34">
        <v>132902820.18529476</v>
      </c>
      <c r="D38" s="35">
        <v>0.54</v>
      </c>
      <c r="E38" s="51">
        <v>1.1879485798160783E-3</v>
      </c>
      <c r="F38" s="55">
        <v>157881.7164926799</v>
      </c>
    </row>
    <row r="39" spans="1:6" ht="23.25" customHeight="1">
      <c r="A39" s="23">
        <v>210027</v>
      </c>
      <c r="B39" s="24" t="s">
        <v>73</v>
      </c>
      <c r="C39" s="34">
        <v>179984649.72976044</v>
      </c>
      <c r="D39" s="35">
        <v>0.58928400000000003</v>
      </c>
      <c r="E39" s="51">
        <v>1.6773254013815464E-3</v>
      </c>
      <c r="F39" s="55">
        <v>301892.82485046482</v>
      </c>
    </row>
    <row r="40" spans="1:6" ht="23.25" customHeight="1">
      <c r="A40" s="23">
        <v>210008</v>
      </c>
      <c r="B40" s="24" t="s">
        <v>46</v>
      </c>
      <c r="C40" s="34">
        <v>227476676.74614039</v>
      </c>
      <c r="D40" s="35">
        <v>0.60899999999999999</v>
      </c>
      <c r="E40" s="51">
        <v>1.8730999613598698E-3</v>
      </c>
      <c r="F40" s="55">
        <v>426086.55442348222</v>
      </c>
    </row>
    <row r="41" spans="1:6" ht="23.25" customHeight="1">
      <c r="A41" s="23">
        <v>210017</v>
      </c>
      <c r="B41" s="24" t="s">
        <v>18</v>
      </c>
      <c r="C41" s="34">
        <v>18267388.921860617</v>
      </c>
      <c r="D41" s="35">
        <v>0.61071600000000004</v>
      </c>
      <c r="E41" s="51">
        <v>1.8901393783270493E-3</v>
      </c>
      <c r="F41" s="55">
        <v>34527.911140423632</v>
      </c>
    </row>
    <row r="42" spans="1:6" ht="23.25" customHeight="1">
      <c r="A42" s="23">
        <v>210023</v>
      </c>
      <c r="B42" s="24" t="s">
        <v>43</v>
      </c>
      <c r="C42" s="34">
        <v>302553243.72089899</v>
      </c>
      <c r="D42" s="35">
        <v>0.61499999999999999</v>
      </c>
      <c r="E42" s="51">
        <v>1.9326783423638805E-3</v>
      </c>
      <c r="F42" s="55">
        <v>584738.10155128129</v>
      </c>
    </row>
    <row r="43" spans="1:6" ht="23.25" customHeight="1">
      <c r="A43" s="23">
        <v>210006</v>
      </c>
      <c r="B43" s="24" t="s">
        <v>22</v>
      </c>
      <c r="C43" s="34">
        <v>45941091.017961279</v>
      </c>
      <c r="D43" s="35">
        <v>0.63214400000000004</v>
      </c>
      <c r="E43" s="51">
        <v>2.1029136363519552E-3</v>
      </c>
      <c r="F43" s="55">
        <v>96610.146770557447</v>
      </c>
    </row>
    <row r="44" spans="1:6" ht="23.25" customHeight="1">
      <c r="A44" s="23">
        <v>210009</v>
      </c>
      <c r="B44" s="24" t="s">
        <v>23</v>
      </c>
      <c r="C44" s="34">
        <v>1260991140.7963104</v>
      </c>
      <c r="D44" s="35">
        <v>0.63357199999999991</v>
      </c>
      <c r="E44" s="51">
        <v>2.1170932910308249E-3</v>
      </c>
      <c r="F44" s="55">
        <v>2669635.8842292288</v>
      </c>
    </row>
    <row r="45" spans="1:6" ht="23.25" customHeight="1">
      <c r="A45" s="23">
        <v>210010</v>
      </c>
      <c r="B45" s="24" t="s">
        <v>24</v>
      </c>
      <c r="C45" s="34">
        <v>24515058.520487197</v>
      </c>
      <c r="D45" s="35">
        <v>0.64666800000000002</v>
      </c>
      <c r="E45" s="52">
        <v>2.2471330373017295E-3</v>
      </c>
      <c r="F45" s="56">
        <v>55088.597912774989</v>
      </c>
    </row>
    <row r="46" spans="1:6" ht="23.25" customHeight="1" thickBot="1">
      <c r="A46" s="25">
        <v>210028</v>
      </c>
      <c r="B46" s="26" t="s">
        <v>49</v>
      </c>
      <c r="C46" s="36">
        <v>67824688.086282864</v>
      </c>
      <c r="D46" s="37">
        <v>0.69785600000000003</v>
      </c>
      <c r="E46" s="57">
        <v>2.7554160651055426E-3</v>
      </c>
      <c r="F46" s="58">
        <v>186885.23516372553</v>
      </c>
    </row>
    <row r="47" spans="1:6" ht="23.25" customHeight="1" thickBot="1">
      <c r="A47" s="69" t="s">
        <v>75</v>
      </c>
      <c r="B47" s="70"/>
      <c r="C47" s="38">
        <f>SUM(C4:C46)</f>
        <v>8460348136.9825916</v>
      </c>
      <c r="D47" s="39"/>
      <c r="E47" s="40">
        <f>AVERAGE(E4:E46)</f>
        <v>-2.1321689464451923E-4</v>
      </c>
      <c r="F47" s="41">
        <f>SUM(F4:F46)</f>
        <v>0</v>
      </c>
    </row>
    <row r="48" spans="1:6">
      <c r="A48" s="1" t="s">
        <v>76</v>
      </c>
    </row>
    <row r="49" spans="1:1">
      <c r="A49" s="1" t="s">
        <v>77</v>
      </c>
    </row>
  </sheetData>
  <sortState ref="A3:F45">
    <sortCondition ref="D3:D45"/>
  </sortState>
  <mergeCells count="2">
    <mergeCell ref="A1:F1"/>
    <mergeCell ref="A47:B4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78AD45-761D-468A-96F9-9FFD00A87DC6}"/>
</file>

<file path=customXml/itemProps2.xml><?xml version="1.0" encoding="utf-8"?>
<ds:datastoreItem xmlns:ds="http://schemas.openxmlformats.org/officeDocument/2006/customXml" ds:itemID="{0F56AB47-372A-4FE2-9AE8-2A6D278E1ADD}"/>
</file>

<file path=customXml/itemProps3.xml><?xml version="1.0" encoding="utf-8"?>
<ds:datastoreItem xmlns:ds="http://schemas.openxmlformats.org/officeDocument/2006/customXml" ds:itemID="{8A6658F6-55D9-41B2-9432-466450F352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SCORES</vt:lpstr>
      <vt:lpstr>SCALING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Calikoglu</dc:creator>
  <cp:lastModifiedBy>Ellen Englert</cp:lastModifiedBy>
  <cp:lastPrinted>2014-07-31T16:00:01Z</cp:lastPrinted>
  <dcterms:created xsi:type="dcterms:W3CDTF">2012-08-15T17:35:14Z</dcterms:created>
  <dcterms:modified xsi:type="dcterms:W3CDTF">2014-08-27T13:27:13Z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