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Model Input\RY2022\"/>
    </mc:Choice>
  </mc:AlternateContent>
  <bookViews>
    <workbookView xWindow="0" yWindow="0" windowWidth="28800" windowHeight="11775"/>
  </bookViews>
  <sheets>
    <sheet name="NSPI FY2022 Fund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D37" i="4" s="1"/>
  <c r="C4" i="4"/>
  <c r="B58" i="4" l="1"/>
  <c r="C58" i="4" s="1"/>
  <c r="D58" i="4" s="1"/>
  <c r="C57" i="4"/>
  <c r="D57" i="4" s="1"/>
  <c r="C7" i="4"/>
  <c r="D7" i="4" s="1"/>
  <c r="C11" i="4"/>
  <c r="D11" i="4" s="1"/>
  <c r="C51" i="4"/>
  <c r="D51" i="4" s="1"/>
  <c r="C53" i="4"/>
  <c r="D53" i="4" s="1"/>
  <c r="C56" i="4"/>
  <c r="D56" i="4" s="1"/>
  <c r="C55" i="4"/>
  <c r="D55" i="4" s="1"/>
  <c r="C54" i="4"/>
  <c r="D54" i="4" s="1"/>
  <c r="C42" i="4"/>
  <c r="D42" i="4" s="1"/>
  <c r="C44" i="4"/>
  <c r="D44" i="4" s="1"/>
  <c r="C43" i="4"/>
  <c r="D43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1" i="4"/>
  <c r="D41" i="4" s="1"/>
  <c r="C52" i="4"/>
  <c r="D52" i="4" s="1"/>
  <c r="C21" i="4"/>
  <c r="D21" i="4" s="1"/>
  <c r="C26" i="4"/>
  <c r="D26" i="4" s="1"/>
  <c r="C40" i="4"/>
  <c r="D40" i="4" s="1"/>
  <c r="C5" i="4"/>
  <c r="D5" i="4" s="1"/>
  <c r="C39" i="4"/>
  <c r="D39" i="4" s="1"/>
  <c r="C38" i="4"/>
  <c r="D38" i="4" s="1"/>
  <c r="C25" i="4"/>
  <c r="D25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4" i="4"/>
  <c r="D24" i="4" s="1"/>
  <c r="C19" i="4"/>
  <c r="D19" i="4" s="1"/>
  <c r="C18" i="4"/>
  <c r="D18" i="4" s="1"/>
  <c r="C20" i="4"/>
  <c r="D20" i="4" s="1"/>
  <c r="C16" i="4"/>
  <c r="D16" i="4" s="1"/>
  <c r="C17" i="4"/>
  <c r="D17" i="4" s="1"/>
  <c r="C14" i="4"/>
  <c r="D14" i="4" s="1"/>
  <c r="C15" i="4"/>
  <c r="D15" i="4" s="1"/>
  <c r="C13" i="4"/>
  <c r="D13" i="4" s="1"/>
  <c r="C6" i="4"/>
  <c r="D6" i="4" s="1"/>
  <c r="C12" i="4"/>
  <c r="D12" i="4" s="1"/>
  <c r="C22" i="4"/>
  <c r="D22" i="4" s="1"/>
  <c r="C10" i="4"/>
  <c r="D10" i="4" s="1"/>
  <c r="C23" i="4"/>
  <c r="D23" i="4" s="1"/>
  <c r="C9" i="4"/>
  <c r="D9" i="4" s="1"/>
  <c r="C8" i="4"/>
  <c r="D8" i="4" s="1"/>
  <c r="D4" i="4"/>
</calcChain>
</file>

<file path=xl/sharedStrings.xml><?xml version="1.0" encoding="utf-8"?>
<sst xmlns="http://schemas.openxmlformats.org/spreadsheetml/2006/main" count="65" uniqueCount="65">
  <si>
    <t>Meritus Medical Center</t>
  </si>
  <si>
    <t xml:space="preserve">University of Maryland Medical Center                 </t>
  </si>
  <si>
    <t xml:space="preserve">Holy Cross Hospital                  </t>
  </si>
  <si>
    <t xml:space="preserve">Mercy Medical Center                </t>
  </si>
  <si>
    <t xml:space="preserve">Johns Hopkins Hospital                 </t>
  </si>
  <si>
    <t xml:space="preserve">Saint Agnes Hospital                  </t>
  </si>
  <si>
    <t xml:space="preserve">MedStar Franklin Square Hospital             </t>
  </si>
  <si>
    <t xml:space="preserve">Garrett County Memorial Hospital               </t>
  </si>
  <si>
    <t xml:space="preserve">MedStar Montgomery General Hospital           </t>
  </si>
  <si>
    <t xml:space="preserve">Anne Arundel Medical Center                 </t>
  </si>
  <si>
    <t xml:space="preserve">MedStar Union Memorial Hospital               </t>
  </si>
  <si>
    <t xml:space="preserve">MedStar Saint Mary's Hospital                  </t>
  </si>
  <si>
    <t xml:space="preserve">Johns Hopkins Bayview Medical Center        </t>
  </si>
  <si>
    <t xml:space="preserve">MedStar Harbor Hospital Center              </t>
  </si>
  <si>
    <t xml:space="preserve">UM Charles Regional Medical Center                </t>
  </si>
  <si>
    <t xml:space="preserve">G.B.M.C                       </t>
  </si>
  <si>
    <t xml:space="preserve">Upper Chesapeake Medical Center             </t>
  </si>
  <si>
    <t xml:space="preserve">Atlantic General Hospital                 </t>
  </si>
  <si>
    <t xml:space="preserve">UM Rehab &amp; Ortho Institute                       </t>
  </si>
  <si>
    <t xml:space="preserve">MedStar Good Samaritan Hospital               </t>
  </si>
  <si>
    <t>Sheppard Pratt</t>
  </si>
  <si>
    <t>Mt. Washington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</si>
  <si>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</si>
  <si>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</si>
  <si>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</si>
  <si>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</si>
  <si>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</si>
  <si>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</si>
  <si>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UM-Queen Anne's ED</t>
  </si>
  <si>
    <t xml:space="preserve">Total </t>
  </si>
  <si>
    <t>Approved</t>
  </si>
  <si>
    <t xml:space="preserve">UM Prince George's Hospital Center               </t>
  </si>
  <si>
    <t>UM Bowie</t>
  </si>
  <si>
    <t xml:space="preserve">Adventist HealthCare White Oak Medical Center          </t>
  </si>
  <si>
    <t xml:space="preserve">Calvert Health Medical Center            </t>
  </si>
  <si>
    <t xml:space="preserve">Christiana Care, Union Hospital               </t>
  </si>
  <si>
    <t xml:space="preserve">Frederick Health Hospital          </t>
  </si>
  <si>
    <t xml:space="preserve">Johns Hopkins Howard County General Hospital                </t>
  </si>
  <si>
    <t xml:space="preserve">Johns HopkinsSuburban Hospital            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</si>
  <si>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</si>
  <si>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</si>
  <si>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</si>
  <si>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MedStar Southern Maryland</t>
  </si>
  <si>
    <t xml:space="preserve">UM Laurel Medical Center           </t>
  </si>
  <si>
    <t xml:space="preserve">UM Saint Joseph Medical Center       </t>
  </si>
  <si>
    <t>UM-Baltimore Washington Medical Center</t>
  </si>
  <si>
    <t>UM-Harford Memorial Hospital</t>
  </si>
  <si>
    <t>UMMC Midtown Medical Center</t>
  </si>
  <si>
    <t>UPMC Western Maryland Hospital</t>
  </si>
  <si>
    <t xml:space="preserve">Adventist HealthCare Shady Grove  Medical Center       </t>
  </si>
  <si>
    <t xml:space="preserve">LifeBridge Grace Medical Center        </t>
  </si>
  <si>
    <t xml:space="preserve">Adventist HealthCare Fort Washington Medical Center               </t>
  </si>
  <si>
    <t>Adventist HealthCare Rehabilitation</t>
  </si>
  <si>
    <t>NSP I Funding FY2022</t>
  </si>
  <si>
    <t>Gross FY2022</t>
  </si>
  <si>
    <t>FY2022 Funding</t>
  </si>
  <si>
    <t>State Fiscal Year 2022- : July 2021 - June 2022</t>
  </si>
  <si>
    <t xml:space="preserve">Tidalhealth Peninsula Regional Hospital           </t>
  </si>
  <si>
    <t xml:space="preserve">UM Shore Regional Health at Easton            </t>
  </si>
  <si>
    <t xml:space="preserve">UM Shore Regional Health  at Dorchester        </t>
  </si>
  <si>
    <t xml:space="preserve">UM Shore Regional Health  at Chestertown              </t>
  </si>
  <si>
    <t xml:space="preserve">LifeBridge Carroll Hospital Center         </t>
  </si>
  <si>
    <t xml:space="preserve">Doctors Community Medical Center     </t>
  </si>
  <si>
    <t xml:space="preserve">Tidalhealth McCready Memorial          </t>
  </si>
  <si>
    <t xml:space="preserve">*Data: FY 2020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</si>
</sst>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0" xfId="0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7" fillId="0" borderId="10" xfId="0" applyNumberFormat="1" applyFont="1" applyBorder="1" applyAlignment="1">
      <alignment horizontal="center"/>
    </xf>
    <xf numFmtId="164" fontId="37" fillId="0" borderId="10" xfId="0" applyNumberFormat="1" applyFont="1" applyBorder="1" applyAlignment="1">
      <alignment horizontal="center"/>
    </xf>
    <xf numFmtId="7" fontId="37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0" xfId="146" applyNumberFormat="1" applyFont="1" applyFill="1" applyBorder="1" applyAlignment="1">
      <alignment horizontal="center"/>
    </xf>
    <xf numFmtId="164" fontId="0" fillId="0" borderId="11" xfId="0" applyNumberFormat="1" applyBorder="1"/>
    <xf numFmtId="0" fontId="38" fillId="0" borderId="10" xfId="0" applyFont="1" applyBorder="1" applyAlignment="1">
      <alignment horizontal="center"/>
    </xf>
    <xf numFmtId="0" fontId="39" fillId="0" borderId="0" xfId="0" applyFont="1"/>
    <xf numFmtId="166" fontId="0" fillId="0" borderId="0" xfId="146" applyNumberFormat="1" applyFont="1"/>
    <xf numFmtId="166" fontId="0" fillId="0" borderId="12" xfId="146" applyNumberFormat="1" applyFont="1" applyBorder="1"/>
    <xf numFmtId="166" fontId="0" fillId="0" borderId="0" xfId="146" applyNumberFormat="1" applyFont="1" applyBorder="1"/>
    <xf numFmtId="165" fontId="0" fillId="0" borderId="0" xfId="0" applyNumberFormat="1"/>
    <xf numFmtId="167" fontId="0" fillId="0" borderId="0" xfId="0" applyNumberFormat="1"/>
    <xf numFmtId="11" fontId="39" fillId="0" borderId="10" xfId="0" applyNumberFormat="1" applyFont="1" applyBorder="1"/>
    <xf numFmtId="0" fontId="39" fillId="0" borderId="10" xfId="0" applyFont="1" applyBorder="1"/>
    <xf numFmtId="0" fontId="40" fillId="0" borderId="10" xfId="0" applyFont="1" applyBorder="1"/>
    <xf numFmtId="11" fontId="39" fillId="0" borderId="10" xfId="0" applyNumberFormat="1" applyFont="1" applyFill="1" applyBorder="1"/>
    <xf numFmtId="0" fontId="39" fillId="33" borderId="0" xfId="0" applyFont="1" applyFill="1"/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zoomScaleNormal="100" workbookViewId="0">
      <selection activeCell="A4" sqref="A4"/>
    </sheetView>
  </sheetViews>
  <sheetFormatPr defaultRowHeight="15" x14ac:dyDescent="0.25"/>
  <cols>
    <col min="1" max="1" width="56.7109375" bestFit="1" customWidth="1"/>
    <col min="2" max="2" width="18.28515625" customWidth="1"/>
    <col min="3" max="3" width="18.42578125" customWidth="1"/>
    <col min="4" max="4" width="19.5703125" customWidth="1"/>
  </cols>
  <sheetData>
    <row r="1" spans="1:4" x14ac:dyDescent="0.25">
      <c r="A1" s="12" t="s">
        <v>53</v>
      </c>
      <c r="B1" s="11"/>
      <c r="C1" s="1"/>
    </row>
    <row r="2" spans="1:4" x14ac:dyDescent="0.25">
      <c r="A2" s="12" t="s">
        <v>56</v>
      </c>
      <c r="B2" s="2" t="s">
        <v>54</v>
      </c>
      <c r="C2" s="3" t="s">
        <v>23</v>
      </c>
      <c r="D2" s="8" t="s">
        <v>30</v>
      </c>
    </row>
    <row r="3" spans="1:4" x14ac:dyDescent="0.25">
      <c r="A3" s="4" t="s">
        <v>24</v>
      </c>
      <c r="B3" s="5" t="s">
        <v>25</v>
      </c>
      <c r="C3" s="6" t="s">
        <v>26</v>
      </c>
      <c r="D3" s="8" t="s">
        <v>55</v>
      </c>
    </row>
    <row r="4" spans="1:4" x14ac:dyDescent="0.25">
      <c r="A4" s="22" t="s">
        <v>52</v>
      </c>
      <c r="B4" s="10">
        <v>41537844</v>
      </c>
      <c r="C4" s="9">
        <f>B4*0.001</f>
        <v>41537.843999999997</v>
      </c>
      <c r="D4" s="9">
        <f>C4</f>
        <v>41537.843999999997</v>
      </c>
    </row>
    <row r="5" spans="1:4" x14ac:dyDescent="0.25">
      <c r="A5" s="22" t="s">
        <v>49</v>
      </c>
      <c r="B5" s="10">
        <v>474519000</v>
      </c>
      <c r="C5" s="9">
        <f>B5*0.001</f>
        <v>474519</v>
      </c>
      <c r="D5" s="9">
        <f>C5</f>
        <v>474519</v>
      </c>
    </row>
    <row r="6" spans="1:4" x14ac:dyDescent="0.25">
      <c r="A6" s="22" t="s">
        <v>51</v>
      </c>
      <c r="B6" s="10">
        <v>53627000</v>
      </c>
      <c r="C6" s="9">
        <f>B6*0.001</f>
        <v>53627</v>
      </c>
      <c r="D6" s="9">
        <f>C6</f>
        <v>53627</v>
      </c>
    </row>
    <row r="7" spans="1:4" x14ac:dyDescent="0.25">
      <c r="A7" s="22" t="s">
        <v>33</v>
      </c>
      <c r="B7" s="10">
        <v>328724800</v>
      </c>
      <c r="C7" s="9">
        <f>B7*0.001</f>
        <v>328724.8</v>
      </c>
      <c r="D7" s="9">
        <f>C7</f>
        <v>328724.8</v>
      </c>
    </row>
    <row r="8" spans="1:4" x14ac:dyDescent="0.25">
      <c r="A8" s="19" t="s">
        <v>9</v>
      </c>
      <c r="B8" s="10">
        <v>640391000</v>
      </c>
      <c r="C8" s="9">
        <f t="shared" ref="C8:C58" si="0">B8*0.001</f>
        <v>640391</v>
      </c>
      <c r="D8" s="9">
        <f t="shared" ref="D8:D58" si="1">C8</f>
        <v>640391</v>
      </c>
    </row>
    <row r="9" spans="1:4" x14ac:dyDescent="0.25">
      <c r="A9" s="19" t="s">
        <v>17</v>
      </c>
      <c r="B9" s="10">
        <v>107158000</v>
      </c>
      <c r="C9" s="9">
        <f t="shared" si="0"/>
        <v>107158</v>
      </c>
      <c r="D9" s="9">
        <f t="shared" si="1"/>
        <v>107158</v>
      </c>
    </row>
    <row r="10" spans="1:4" x14ac:dyDescent="0.25">
      <c r="A10" s="19" t="s">
        <v>34</v>
      </c>
      <c r="B10" s="10">
        <v>157018000</v>
      </c>
      <c r="C10" s="9">
        <f t="shared" ref="C10:C22" si="2">B10*0.001</f>
        <v>157018</v>
      </c>
      <c r="D10" s="9">
        <f t="shared" ref="D10:D22" si="3">C10</f>
        <v>157018</v>
      </c>
    </row>
    <row r="11" spans="1:4" x14ac:dyDescent="0.25">
      <c r="A11" s="19" t="s">
        <v>35</v>
      </c>
      <c r="B11" s="10">
        <v>163369000</v>
      </c>
      <c r="C11" s="9">
        <f t="shared" si="2"/>
        <v>163369</v>
      </c>
      <c r="D11" s="9">
        <f t="shared" si="3"/>
        <v>163369</v>
      </c>
    </row>
    <row r="12" spans="1:4" x14ac:dyDescent="0.25">
      <c r="A12" s="19" t="s">
        <v>62</v>
      </c>
      <c r="B12" s="10">
        <v>256642000</v>
      </c>
      <c r="C12" s="9">
        <f t="shared" si="2"/>
        <v>256642</v>
      </c>
      <c r="D12" s="9">
        <f t="shared" si="3"/>
        <v>256642</v>
      </c>
    </row>
    <row r="13" spans="1:4" x14ac:dyDescent="0.25">
      <c r="A13" s="19" t="s">
        <v>36</v>
      </c>
      <c r="B13" s="10">
        <v>358754000</v>
      </c>
      <c r="C13" s="9">
        <f t="shared" si="2"/>
        <v>358754</v>
      </c>
      <c r="D13" s="9">
        <f t="shared" si="3"/>
        <v>358754</v>
      </c>
    </row>
    <row r="14" spans="1:4" x14ac:dyDescent="0.25">
      <c r="A14" s="19" t="s">
        <v>15</v>
      </c>
      <c r="B14" s="10">
        <v>472544000</v>
      </c>
      <c r="C14" s="9">
        <f t="shared" si="2"/>
        <v>472544</v>
      </c>
      <c r="D14" s="9">
        <f t="shared" si="3"/>
        <v>472544</v>
      </c>
    </row>
    <row r="15" spans="1:4" x14ac:dyDescent="0.25">
      <c r="A15" s="19" t="s">
        <v>7</v>
      </c>
      <c r="B15" s="10">
        <v>59968000</v>
      </c>
      <c r="C15" s="9">
        <f t="shared" si="2"/>
        <v>59968</v>
      </c>
      <c r="D15" s="9">
        <f t="shared" si="3"/>
        <v>59968</v>
      </c>
    </row>
    <row r="16" spans="1:4" x14ac:dyDescent="0.25">
      <c r="A16" s="19" t="s">
        <v>27</v>
      </c>
      <c r="B16" s="10">
        <v>119447000</v>
      </c>
      <c r="C16" s="9">
        <f t="shared" si="2"/>
        <v>119447</v>
      </c>
      <c r="D16" s="9">
        <f t="shared" si="3"/>
        <v>119447</v>
      </c>
    </row>
    <row r="17" spans="1:4" x14ac:dyDescent="0.25">
      <c r="A17" s="19" t="s">
        <v>2</v>
      </c>
      <c r="B17" s="10">
        <v>512631000</v>
      </c>
      <c r="C17" s="9">
        <f t="shared" si="2"/>
        <v>512631</v>
      </c>
      <c r="D17" s="9">
        <f t="shared" si="3"/>
        <v>512631</v>
      </c>
    </row>
    <row r="18" spans="1:4" x14ac:dyDescent="0.25">
      <c r="A18" s="19" t="s">
        <v>12</v>
      </c>
      <c r="B18" s="10">
        <v>666316000</v>
      </c>
      <c r="C18" s="9">
        <f t="shared" si="2"/>
        <v>666316</v>
      </c>
      <c r="D18" s="9">
        <f t="shared" si="3"/>
        <v>666316</v>
      </c>
    </row>
    <row r="19" spans="1:4" x14ac:dyDescent="0.25">
      <c r="A19" s="19" t="s">
        <v>4</v>
      </c>
      <c r="B19" s="10">
        <v>2468450000</v>
      </c>
      <c r="C19" s="9">
        <f t="shared" si="2"/>
        <v>2468450</v>
      </c>
      <c r="D19" s="9">
        <f t="shared" si="3"/>
        <v>2468450</v>
      </c>
    </row>
    <row r="20" spans="1:4" x14ac:dyDescent="0.25">
      <c r="A20" s="19" t="s">
        <v>37</v>
      </c>
      <c r="B20" s="10">
        <v>300729000</v>
      </c>
      <c r="C20" s="9">
        <f t="shared" si="2"/>
        <v>300729</v>
      </c>
      <c r="D20" s="9">
        <f t="shared" si="3"/>
        <v>300729</v>
      </c>
    </row>
    <row r="21" spans="1:4" x14ac:dyDescent="0.25">
      <c r="A21" s="19" t="s">
        <v>38</v>
      </c>
      <c r="B21" s="10">
        <v>323439000</v>
      </c>
      <c r="C21" s="9">
        <f t="shared" si="2"/>
        <v>323439</v>
      </c>
      <c r="D21" s="9">
        <f t="shared" si="3"/>
        <v>323439</v>
      </c>
    </row>
    <row r="22" spans="1:4" x14ac:dyDescent="0.25">
      <c r="A22" s="19" t="s">
        <v>61</v>
      </c>
      <c r="B22" s="10">
        <v>231744000</v>
      </c>
      <c r="C22" s="9">
        <f t="shared" si="2"/>
        <v>231744</v>
      </c>
      <c r="D22" s="9">
        <f t="shared" si="3"/>
        <v>231744</v>
      </c>
    </row>
    <row r="23" spans="1:4" x14ac:dyDescent="0.25">
      <c r="A23" s="19" t="s">
        <v>50</v>
      </c>
      <c r="B23" s="10">
        <v>39284000</v>
      </c>
      <c r="C23" s="9">
        <f t="shared" si="0"/>
        <v>39284</v>
      </c>
      <c r="D23" s="9">
        <f t="shared" si="1"/>
        <v>39284</v>
      </c>
    </row>
    <row r="24" spans="1:4" x14ac:dyDescent="0.25">
      <c r="A24" s="19" t="s">
        <v>39</v>
      </c>
      <c r="B24" s="10">
        <v>63226000</v>
      </c>
      <c r="C24" s="9">
        <f t="shared" si="0"/>
        <v>63226</v>
      </c>
      <c r="D24" s="9">
        <f t="shared" si="1"/>
        <v>63226</v>
      </c>
    </row>
    <row r="25" spans="1:4" x14ac:dyDescent="0.25">
      <c r="A25" s="19" t="s">
        <v>40</v>
      </c>
      <c r="B25" s="10">
        <v>268079000</v>
      </c>
      <c r="C25" s="9">
        <f>B25*0.001</f>
        <v>268079</v>
      </c>
      <c r="D25" s="9">
        <f>C25</f>
        <v>268079</v>
      </c>
    </row>
    <row r="26" spans="1:4" x14ac:dyDescent="0.25">
      <c r="A26" s="19" t="s">
        <v>41</v>
      </c>
      <c r="B26" s="10">
        <v>824394000</v>
      </c>
      <c r="C26" s="9">
        <f>B26*0.001</f>
        <v>824394</v>
      </c>
      <c r="D26" s="9">
        <f>C26</f>
        <v>824394</v>
      </c>
    </row>
    <row r="27" spans="1:4" x14ac:dyDescent="0.25">
      <c r="A27" s="19" t="s">
        <v>6</v>
      </c>
      <c r="B27" s="10">
        <v>590598000</v>
      </c>
      <c r="C27" s="9">
        <f t="shared" si="0"/>
        <v>590598</v>
      </c>
      <c r="D27" s="9">
        <f t="shared" si="1"/>
        <v>590598</v>
      </c>
    </row>
    <row r="28" spans="1:4" x14ac:dyDescent="0.25">
      <c r="A28" s="19" t="s">
        <v>19</v>
      </c>
      <c r="B28" s="10">
        <v>269020000</v>
      </c>
      <c r="C28" s="9">
        <f t="shared" si="0"/>
        <v>269020</v>
      </c>
      <c r="D28" s="9">
        <f t="shared" si="1"/>
        <v>269020</v>
      </c>
    </row>
    <row r="29" spans="1:4" x14ac:dyDescent="0.25">
      <c r="A29" s="19" t="s">
        <v>13</v>
      </c>
      <c r="B29" s="10">
        <v>183866230</v>
      </c>
      <c r="C29" s="9">
        <f t="shared" si="0"/>
        <v>183866.23</v>
      </c>
      <c r="D29" s="9">
        <f t="shared" si="1"/>
        <v>183866.23</v>
      </c>
    </row>
    <row r="30" spans="1:4" x14ac:dyDescent="0.25">
      <c r="A30" s="19" t="s">
        <v>8</v>
      </c>
      <c r="B30" s="10">
        <v>183547000</v>
      </c>
      <c r="C30" s="9">
        <f t="shared" si="0"/>
        <v>183547</v>
      </c>
      <c r="D30" s="9">
        <f t="shared" si="1"/>
        <v>183547</v>
      </c>
    </row>
    <row r="31" spans="1:4" x14ac:dyDescent="0.25">
      <c r="A31" s="19" t="s">
        <v>11</v>
      </c>
      <c r="B31" s="10">
        <v>199026000</v>
      </c>
      <c r="C31" s="9">
        <f t="shared" si="0"/>
        <v>199026</v>
      </c>
      <c r="D31" s="9">
        <f t="shared" si="1"/>
        <v>199026</v>
      </c>
    </row>
    <row r="32" spans="1:4" x14ac:dyDescent="0.25">
      <c r="A32" s="20" t="s">
        <v>42</v>
      </c>
      <c r="B32" s="10">
        <v>281382000</v>
      </c>
      <c r="C32" s="9">
        <f t="shared" si="0"/>
        <v>281382</v>
      </c>
      <c r="D32" s="9">
        <f t="shared" si="1"/>
        <v>281382</v>
      </c>
    </row>
    <row r="33" spans="1:4" x14ac:dyDescent="0.25">
      <c r="A33" s="19" t="s">
        <v>10</v>
      </c>
      <c r="B33" s="10">
        <v>431563000</v>
      </c>
      <c r="C33" s="9">
        <f t="shared" si="0"/>
        <v>431563</v>
      </c>
      <c r="D33" s="9">
        <f t="shared" si="1"/>
        <v>431563</v>
      </c>
    </row>
    <row r="34" spans="1:4" x14ac:dyDescent="0.25">
      <c r="A34" s="19" t="s">
        <v>3</v>
      </c>
      <c r="B34" s="10">
        <v>548690000</v>
      </c>
      <c r="C34" s="9">
        <f t="shared" si="0"/>
        <v>548690</v>
      </c>
      <c r="D34" s="9">
        <f t="shared" si="1"/>
        <v>548690</v>
      </c>
    </row>
    <row r="35" spans="1:4" x14ac:dyDescent="0.25">
      <c r="A35" s="19" t="s">
        <v>0</v>
      </c>
      <c r="B35" s="10">
        <v>362959000</v>
      </c>
      <c r="C35" s="9">
        <f t="shared" si="0"/>
        <v>362959</v>
      </c>
      <c r="D35" s="9">
        <f t="shared" si="1"/>
        <v>362959</v>
      </c>
    </row>
    <row r="36" spans="1:4" x14ac:dyDescent="0.25">
      <c r="A36" s="19" t="s">
        <v>21</v>
      </c>
      <c r="B36" s="10">
        <v>63083000</v>
      </c>
      <c r="C36" s="9">
        <f t="shared" si="0"/>
        <v>63083</v>
      </c>
      <c r="D36" s="9">
        <f t="shared" si="1"/>
        <v>63083</v>
      </c>
    </row>
    <row r="37" spans="1:4" x14ac:dyDescent="0.25">
      <c r="A37" s="22" t="s">
        <v>63</v>
      </c>
      <c r="B37" s="10">
        <v>11740469</v>
      </c>
      <c r="C37" s="9">
        <f t="shared" si="0"/>
        <v>11740.469000000001</v>
      </c>
      <c r="D37" s="9">
        <f t="shared" si="1"/>
        <v>11740.469000000001</v>
      </c>
    </row>
    <row r="38" spans="1:4" x14ac:dyDescent="0.25">
      <c r="A38" s="19" t="s">
        <v>57</v>
      </c>
      <c r="B38" s="10">
        <v>460021000</v>
      </c>
      <c r="C38" s="9">
        <f t="shared" si="0"/>
        <v>460021</v>
      </c>
      <c r="D38" s="9">
        <f t="shared" si="1"/>
        <v>460021</v>
      </c>
    </row>
    <row r="39" spans="1:4" x14ac:dyDescent="0.25">
      <c r="A39" s="19" t="s">
        <v>5</v>
      </c>
      <c r="B39" s="10">
        <v>420145000</v>
      </c>
      <c r="C39" s="9">
        <f t="shared" si="0"/>
        <v>420145</v>
      </c>
      <c r="D39" s="9">
        <f t="shared" si="1"/>
        <v>420145</v>
      </c>
    </row>
    <row r="40" spans="1:4" x14ac:dyDescent="0.25">
      <c r="A40" s="19" t="s">
        <v>20</v>
      </c>
      <c r="B40" s="10">
        <v>153498000</v>
      </c>
      <c r="C40" s="9">
        <f t="shared" si="0"/>
        <v>153498</v>
      </c>
      <c r="D40" s="9">
        <f t="shared" si="1"/>
        <v>153498</v>
      </c>
    </row>
    <row r="41" spans="1:4" x14ac:dyDescent="0.25">
      <c r="A41" s="19" t="s">
        <v>14</v>
      </c>
      <c r="B41" s="10">
        <v>155189230</v>
      </c>
      <c r="C41" s="9">
        <f t="shared" ref="C41:C46" si="4">B41*0.001</f>
        <v>155189.23000000001</v>
      </c>
      <c r="D41" s="9">
        <f t="shared" ref="D41:D46" si="5">C41</f>
        <v>155189.23000000001</v>
      </c>
    </row>
    <row r="42" spans="1:4" x14ac:dyDescent="0.25">
      <c r="A42" s="19" t="s">
        <v>31</v>
      </c>
      <c r="B42" s="10">
        <v>339579000</v>
      </c>
      <c r="C42" s="9">
        <f t="shared" si="4"/>
        <v>339579</v>
      </c>
      <c r="D42" s="9">
        <f t="shared" si="5"/>
        <v>339579</v>
      </c>
    </row>
    <row r="43" spans="1:4" x14ac:dyDescent="0.25">
      <c r="A43" s="19" t="s">
        <v>43</v>
      </c>
      <c r="B43" s="10">
        <v>31679000</v>
      </c>
      <c r="C43" s="9">
        <f t="shared" si="4"/>
        <v>31679</v>
      </c>
      <c r="D43" s="9">
        <f t="shared" si="5"/>
        <v>31679</v>
      </c>
    </row>
    <row r="44" spans="1:4" x14ac:dyDescent="0.25">
      <c r="A44" s="19" t="s">
        <v>32</v>
      </c>
      <c r="B44" s="10">
        <v>19452000</v>
      </c>
      <c r="C44" s="9">
        <f t="shared" si="4"/>
        <v>19452</v>
      </c>
      <c r="D44" s="9">
        <f t="shared" si="5"/>
        <v>19452</v>
      </c>
    </row>
    <row r="45" spans="1:4" x14ac:dyDescent="0.25">
      <c r="A45" s="19" t="s">
        <v>18</v>
      </c>
      <c r="B45" s="10">
        <v>114262341</v>
      </c>
      <c r="C45" s="9">
        <f t="shared" si="4"/>
        <v>114262.341</v>
      </c>
      <c r="D45" s="9">
        <f t="shared" si="5"/>
        <v>114262.341</v>
      </c>
    </row>
    <row r="46" spans="1:4" x14ac:dyDescent="0.25">
      <c r="A46" s="19" t="s">
        <v>44</v>
      </c>
      <c r="B46" s="10">
        <v>372898000</v>
      </c>
      <c r="C46" s="9">
        <f t="shared" si="4"/>
        <v>372898</v>
      </c>
      <c r="D46" s="9">
        <f t="shared" si="5"/>
        <v>372898</v>
      </c>
    </row>
    <row r="47" spans="1:4" x14ac:dyDescent="0.25">
      <c r="A47" s="19" t="s">
        <v>60</v>
      </c>
      <c r="B47" s="10">
        <v>44652000</v>
      </c>
      <c r="C47" s="9">
        <f t="shared" si="0"/>
        <v>44652</v>
      </c>
      <c r="D47" s="9">
        <f t="shared" si="1"/>
        <v>44652</v>
      </c>
    </row>
    <row r="48" spans="1:4" x14ac:dyDescent="0.25">
      <c r="A48" s="19" t="s">
        <v>59</v>
      </c>
      <c r="B48" s="10">
        <v>38595000</v>
      </c>
      <c r="C48" s="9">
        <f t="shared" si="0"/>
        <v>38595</v>
      </c>
      <c r="D48" s="9">
        <f t="shared" si="1"/>
        <v>38595</v>
      </c>
    </row>
    <row r="49" spans="1:4" x14ac:dyDescent="0.25">
      <c r="A49" s="19" t="s">
        <v>58</v>
      </c>
      <c r="B49" s="10">
        <v>237513527</v>
      </c>
      <c r="C49" s="9">
        <f t="shared" si="0"/>
        <v>237513.527</v>
      </c>
      <c r="D49" s="9">
        <f t="shared" si="1"/>
        <v>237513.527</v>
      </c>
    </row>
    <row r="50" spans="1:4" ht="15.75" x14ac:dyDescent="0.25">
      <c r="A50" s="21" t="s">
        <v>28</v>
      </c>
      <c r="B50" s="10">
        <v>7448000</v>
      </c>
      <c r="C50" s="9">
        <f t="shared" si="0"/>
        <v>7448</v>
      </c>
      <c r="D50" s="9">
        <f t="shared" si="1"/>
        <v>7448</v>
      </c>
    </row>
    <row r="51" spans="1:4" x14ac:dyDescent="0.25">
      <c r="A51" s="19" t="s">
        <v>16</v>
      </c>
      <c r="B51" s="10">
        <v>312241000</v>
      </c>
      <c r="C51" s="9">
        <f>B51*0.001</f>
        <v>312241</v>
      </c>
      <c r="D51" s="9">
        <f>C51</f>
        <v>312241</v>
      </c>
    </row>
    <row r="52" spans="1:4" x14ac:dyDescent="0.25">
      <c r="A52" s="20" t="s">
        <v>45</v>
      </c>
      <c r="B52" s="10">
        <v>438784000</v>
      </c>
      <c r="C52" s="9">
        <f>B52*0.001</f>
        <v>438784</v>
      </c>
      <c r="D52" s="9">
        <f>C52</f>
        <v>438784</v>
      </c>
    </row>
    <row r="53" spans="1:4" x14ac:dyDescent="0.25">
      <c r="A53" s="20" t="s">
        <v>46</v>
      </c>
      <c r="B53" s="10">
        <v>100311000</v>
      </c>
      <c r="C53" s="9">
        <f>B53*0.001</f>
        <v>100311</v>
      </c>
      <c r="D53" s="9">
        <f>C53</f>
        <v>100311</v>
      </c>
    </row>
    <row r="54" spans="1:4" x14ac:dyDescent="0.25">
      <c r="A54" s="20" t="s">
        <v>47</v>
      </c>
      <c r="B54" s="10">
        <v>216538000</v>
      </c>
      <c r="C54" s="9">
        <f t="shared" si="0"/>
        <v>216538</v>
      </c>
      <c r="D54" s="9">
        <f t="shared" si="1"/>
        <v>216538</v>
      </c>
    </row>
    <row r="55" spans="1:4" x14ac:dyDescent="0.25">
      <c r="A55" s="19" t="s">
        <v>22</v>
      </c>
      <c r="B55" s="10">
        <v>220775000</v>
      </c>
      <c r="C55" s="9">
        <f t="shared" si="0"/>
        <v>220775</v>
      </c>
      <c r="D55" s="9">
        <f t="shared" si="1"/>
        <v>220775</v>
      </c>
    </row>
    <row r="56" spans="1:4" x14ac:dyDescent="0.25">
      <c r="A56" s="19" t="s">
        <v>1</v>
      </c>
      <c r="B56" s="10">
        <v>1602322000</v>
      </c>
      <c r="C56" s="9">
        <f t="shared" si="0"/>
        <v>1602322</v>
      </c>
      <c r="D56" s="9">
        <f t="shared" si="1"/>
        <v>1602322</v>
      </c>
    </row>
    <row r="57" spans="1:4" x14ac:dyDescent="0.25">
      <c r="A57" s="19" t="s">
        <v>48</v>
      </c>
      <c r="B57" s="10">
        <v>317291500</v>
      </c>
      <c r="C57" s="9">
        <f t="shared" si="0"/>
        <v>317291.5</v>
      </c>
      <c r="D57" s="9">
        <f t="shared" si="1"/>
        <v>317291.5</v>
      </c>
    </row>
    <row r="58" spans="1:4" x14ac:dyDescent="0.25">
      <c r="A58" s="7" t="s">
        <v>29</v>
      </c>
      <c r="B58" s="10">
        <f>SUM(B4:B57)</f>
        <v>17660660941</v>
      </c>
      <c r="C58" s="9">
        <f t="shared" si="0"/>
        <v>17660660.941</v>
      </c>
      <c r="D58" s="9">
        <f t="shared" si="1"/>
        <v>17660660.941</v>
      </c>
    </row>
    <row r="59" spans="1:4" x14ac:dyDescent="0.25">
      <c r="A59" s="23" t="s">
        <v>64</v>
      </c>
    </row>
    <row r="60" spans="1:4" x14ac:dyDescent="0.25">
      <c r="A60" s="13"/>
    </row>
    <row r="62" spans="1:4" x14ac:dyDescent="0.25">
      <c r="C62" s="14"/>
    </row>
    <row r="63" spans="1:4" x14ac:dyDescent="0.25">
      <c r="C63" s="15"/>
    </row>
    <row r="64" spans="1:4" x14ac:dyDescent="0.25">
      <c r="C64" s="16"/>
    </row>
    <row r="65" spans="4:4" x14ac:dyDescent="0.25">
      <c r="D65" s="17"/>
    </row>
    <row r="66" spans="4:4" x14ac:dyDescent="0.25">
      <c r="D66" s="18"/>
    </row>
    <row r="67" spans="4:4" x14ac:dyDescent="0.25">
      <c r="D67" s="18"/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D7F20-E043-4315-A61E-1A8FCDAE1F6E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B165AA3A-933B-4E22-9504-D5622242C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NSPI FY2022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Christopher Konsowski</cp:lastModifiedBy>
  <cp:lastPrinted>2019-02-07T23:22:13Z</cp:lastPrinted>
  <dcterms:created xsi:type="dcterms:W3CDTF">2017-06-12T13:23:51Z</dcterms:created>
  <dcterms:modified xsi:type="dcterms:W3CDTF">2021-06-10T13:12:53Z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