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cgrim\Downloads\"/>
    </mc:Choice>
  </mc:AlternateContent>
  <xr:revisionPtr revIDLastSave="0" documentId="8_{14B1F42C-5FB3-4545-AB88-5A9AE8D29D3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6" i="1"/>
  <c r="E7" i="1"/>
  <c r="D8" i="1" l="1"/>
  <c r="D12" i="1"/>
  <c r="D16" i="1"/>
  <c r="D20" i="1"/>
  <c r="D24" i="1"/>
  <c r="D28" i="1"/>
  <c r="D32" i="1"/>
  <c r="D36" i="1"/>
  <c r="D40" i="1"/>
  <c r="D44" i="1"/>
  <c r="D48" i="1"/>
  <c r="D52" i="1"/>
  <c r="D7" i="1"/>
  <c r="D9" i="1"/>
  <c r="D13" i="1"/>
  <c r="D17" i="1"/>
  <c r="D56" i="1" s="1"/>
  <c r="D21" i="1"/>
  <c r="D25" i="1"/>
  <c r="D29" i="1"/>
  <c r="D33" i="1"/>
  <c r="D37" i="1"/>
  <c r="D41" i="1"/>
  <c r="D45" i="1"/>
  <c r="D49" i="1"/>
  <c r="D53" i="1"/>
  <c r="D10" i="1"/>
  <c r="D14" i="1"/>
  <c r="D18" i="1"/>
  <c r="D22" i="1"/>
  <c r="D26" i="1"/>
  <c r="D30" i="1"/>
  <c r="D34" i="1"/>
  <c r="D38" i="1"/>
  <c r="D42" i="1"/>
  <c r="D46" i="1"/>
  <c r="D50" i="1"/>
  <c r="D54" i="1"/>
  <c r="D11" i="1"/>
  <c r="D15" i="1"/>
  <c r="D19" i="1"/>
  <c r="D23" i="1"/>
  <c r="D27" i="1"/>
  <c r="D31" i="1"/>
  <c r="D35" i="1"/>
  <c r="D39" i="1"/>
  <c r="D43" i="1"/>
  <c r="D47" i="1"/>
  <c r="D51" i="1"/>
  <c r="D55" i="1"/>
  <c r="D6" i="1" l="1"/>
</calcChain>
</file>

<file path=xl/sharedStrings.xml><?xml version="1.0" encoding="utf-8"?>
<sst xmlns="http://schemas.openxmlformats.org/spreadsheetml/2006/main" count="109" uniqueCount="109">
  <si>
    <t>For Fiscal Year 2022</t>
  </si>
  <si>
    <t>Payment Due July 1, 2021</t>
  </si>
  <si>
    <t>Hospital ID #</t>
  </si>
  <si>
    <t>Hospital Name</t>
  </si>
  <si>
    <t>H210001</t>
  </si>
  <si>
    <t>Meritus Medical Center, Inc.</t>
  </si>
  <si>
    <t>H210003</t>
  </si>
  <si>
    <t>Prince Georges Hospital Center</t>
  </si>
  <si>
    <t>H210004 H210065</t>
  </si>
  <si>
    <t xml:space="preserve">Holy Cross Health </t>
  </si>
  <si>
    <t>H210005</t>
  </si>
  <si>
    <t>Frederick Health Hospital</t>
  </si>
  <si>
    <t>H210006</t>
  </si>
  <si>
    <t>Harford Memorial Hospital</t>
  </si>
  <si>
    <t>Mercy Medical Center</t>
  </si>
  <si>
    <t>H210009</t>
  </si>
  <si>
    <t>The Johns Hopkins Hospital</t>
  </si>
  <si>
    <t>H210010</t>
  </si>
  <si>
    <t>Shore Medical Center - Dorchester</t>
  </si>
  <si>
    <t>H210011</t>
  </si>
  <si>
    <t>Saint Agnes Hospital</t>
  </si>
  <si>
    <t>H210012</t>
  </si>
  <si>
    <t>Sinai Hospital of Baltimore</t>
  </si>
  <si>
    <t>H210013</t>
  </si>
  <si>
    <t>Grace Medical Center</t>
  </si>
  <si>
    <t>H210015</t>
  </si>
  <si>
    <t>MedStar Franklin Square Medical Center</t>
  </si>
  <si>
    <t>H210016</t>
  </si>
  <si>
    <t>Adventist HeatlhCare d/b/a White Oak Medical Center</t>
  </si>
  <si>
    <t>H210017</t>
  </si>
  <si>
    <t>Garrett Regional Medical Center</t>
  </si>
  <si>
    <t>H210018</t>
  </si>
  <si>
    <t>MedStar Montgomery Medical Center</t>
  </si>
  <si>
    <t>H210022</t>
  </si>
  <si>
    <t>Suburban Hospital</t>
  </si>
  <si>
    <t>H210023</t>
  </si>
  <si>
    <t>Anne Arundel Medical Center</t>
  </si>
  <si>
    <t>H210024</t>
  </si>
  <si>
    <t>MedStar Union Memorial Hospital</t>
  </si>
  <si>
    <t>H210027</t>
  </si>
  <si>
    <t>UPMC Western Maryland Corporation</t>
  </si>
  <si>
    <t>H210028</t>
  </si>
  <si>
    <t>MedStar St. Mary's Hospital</t>
  </si>
  <si>
    <t>H210029</t>
  </si>
  <si>
    <t>Johns Hopkins Bayview Medical Center</t>
  </si>
  <si>
    <t>H210030</t>
  </si>
  <si>
    <t>Shore Medical Center - Chester River</t>
  </si>
  <si>
    <t>H210032</t>
  </si>
  <si>
    <t>ChristianaCare - Union Hospital</t>
  </si>
  <si>
    <t>H210033</t>
  </si>
  <si>
    <t>Carroll Hospital Center</t>
  </si>
  <si>
    <t>H210034</t>
  </si>
  <si>
    <t>MedStar Harbor Hospital</t>
  </si>
  <si>
    <t>H210035</t>
  </si>
  <si>
    <t>Charles Regional Medical Center</t>
  </si>
  <si>
    <t>H210037</t>
  </si>
  <si>
    <t>Shore Medical Center - Easton</t>
  </si>
  <si>
    <t>H210038</t>
  </si>
  <si>
    <t>University of Maryland Midtown Campus</t>
  </si>
  <si>
    <t>H210039</t>
  </si>
  <si>
    <t>CalverthHealth Medical Center</t>
  </si>
  <si>
    <t>H210040</t>
  </si>
  <si>
    <t>Northwest Hospital Center</t>
  </si>
  <si>
    <t>H210043</t>
  </si>
  <si>
    <t>Baltimore Washington Medical Center</t>
  </si>
  <si>
    <t>H210044</t>
  </si>
  <si>
    <t>Greater Baltimore Medical Center, Inc.</t>
  </si>
  <si>
    <t>H210048</t>
  </si>
  <si>
    <t>Howard County General Hospital</t>
  </si>
  <si>
    <t>H210049</t>
  </si>
  <si>
    <t>Upper Chesapeake Medical Center</t>
  </si>
  <si>
    <t>H210051</t>
  </si>
  <si>
    <t>Doctors Community Hospital</t>
  </si>
  <si>
    <t>H210055</t>
  </si>
  <si>
    <t>Laurel Medical Center</t>
  </si>
  <si>
    <t>H210056</t>
  </si>
  <si>
    <t>MedStar Good Samaritan Hospital</t>
  </si>
  <si>
    <t>H210057</t>
  </si>
  <si>
    <t>Adventist HeatlhCare d/b/a Shady Grove Medical Center</t>
  </si>
  <si>
    <t>H210058</t>
  </si>
  <si>
    <t>UM Rehabilitation and Orthopedics Institute</t>
  </si>
  <si>
    <t>H210060</t>
  </si>
  <si>
    <t>Adventist HeatlhCare Fort Washington Medical Center</t>
  </si>
  <si>
    <t>H210061</t>
  </si>
  <si>
    <t>Atlantic General Hospital Corporation</t>
  </si>
  <si>
    <t>H210062</t>
  </si>
  <si>
    <t>MedStar Southern Maryland Hospital Center</t>
  </si>
  <si>
    <t>H210063</t>
  </si>
  <si>
    <t>St. Joseph Medical Center</t>
  </si>
  <si>
    <t>H210064</t>
  </si>
  <si>
    <t>Levindale Hebrew Geriatric Center &amp; Hospital</t>
  </si>
  <si>
    <t>H210333</t>
  </si>
  <si>
    <t>Bowie Health Center</t>
  </si>
  <si>
    <t>Total</t>
  </si>
  <si>
    <t>All Hospitals</t>
  </si>
  <si>
    <t>Payment Due on July 1, 2021</t>
  </si>
  <si>
    <t>GBR Approved Revenue FYE June 30, 2021</t>
  </si>
  <si>
    <t>Basis of Payment:  Total Approved GBR Revenue times</t>
  </si>
  <si>
    <t>H210019 H210045</t>
  </si>
  <si>
    <t>Tidal Health PRMC and McCready</t>
  </si>
  <si>
    <t>This is actual approved revenue for FY2021</t>
  </si>
  <si>
    <t>H210002 H218992</t>
  </si>
  <si>
    <t>H210087</t>
  </si>
  <si>
    <t>H210088</t>
  </si>
  <si>
    <t>Germantown Emergency Center</t>
  </si>
  <si>
    <t>UM Queen Anne's Freestanding Emergency Center</t>
  </si>
  <si>
    <t>H210008</t>
  </si>
  <si>
    <t>University of Maryland Medical Center and Shock Trauma</t>
  </si>
  <si>
    <t>MCH FUND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</si>
</sst>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4" fillId="0" borderId="0" xfId="0" applyNumberFormat="1" applyFont="1" applyAlignment="1">
      <alignment horizont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7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zoomScale="136" zoomScaleNormal="136" workbookViewId="0">
      <selection activeCell="B2" sqref="B2"/>
    </sheetView>
  </sheetViews>
  <sheetFormatPr defaultRowHeight="14.5" x14ac:dyDescent="0.35"/>
  <cols>
    <col min="1" max="1" width="17.08984375" customWidth="1"/>
    <col min="2" max="2" width="52.6328125" bestFit="1" customWidth="1"/>
    <col min="3" max="3" width="22" customWidth="1"/>
    <col min="4" max="4" width="14.90625" customWidth="1"/>
    <col min="5" max="5" width="9.90625" customWidth="1"/>
    <col min="6" max="6" width="15.453125" bestFit="1" customWidth="1"/>
    <col min="7" max="7" width="14.453125" bestFit="1" customWidth="1"/>
    <col min="8" max="8" width="11.453125" bestFit="1" customWidth="1"/>
  </cols>
  <sheetData>
    <row r="1" spans="1:7" ht="26.5" thickBot="1" x14ac:dyDescent="0.65">
      <c r="A1" s="2" t="s">
        <v>108</v>
      </c>
    </row>
    <row r="2" spans="1:7" ht="21" x14ac:dyDescent="0.5">
      <c r="A2" s="1" t="s">
        <v>0</v>
      </c>
      <c r="C2" s="7" t="s">
        <v>100</v>
      </c>
      <c r="D2" s="8"/>
      <c r="E2" s="9"/>
    </row>
    <row r="3" spans="1:7" ht="21.5" thickBot="1" x14ac:dyDescent="0.55000000000000004">
      <c r="A3" s="1" t="s">
        <v>1</v>
      </c>
      <c r="C3" s="10"/>
      <c r="D3" s="11"/>
      <c r="E3" s="12"/>
    </row>
    <row r="4" spans="1:7" x14ac:dyDescent="0.35">
      <c r="A4" t="s">
        <v>97</v>
      </c>
      <c r="D4" s="14">
        <v>10000000</v>
      </c>
    </row>
    <row r="5" spans="1:7" ht="29" x14ac:dyDescent="0.35">
      <c r="A5" t="s">
        <v>2</v>
      </c>
      <c r="B5" t="s">
        <v>3</v>
      </c>
      <c r="C5" s="3" t="s">
        <v>96</v>
      </c>
      <c r="D5" s="3" t="s">
        <v>95</v>
      </c>
    </row>
    <row r="6" spans="1:7" x14ac:dyDescent="0.35">
      <c r="A6" t="s">
        <v>93</v>
      </c>
      <c r="B6" t="s">
        <v>94</v>
      </c>
      <c r="C6" s="13">
        <f>SUM(C7:C55)</f>
        <v>19105021604.546967</v>
      </c>
      <c r="D6" s="6">
        <f>SUM(D7:D55)</f>
        <v>9999999.9999999963</v>
      </c>
    </row>
    <row r="7" spans="1:7" x14ac:dyDescent="0.35">
      <c r="A7" t="s">
        <v>4</v>
      </c>
      <c r="B7" s="4" t="s">
        <v>5</v>
      </c>
      <c r="C7" s="5">
        <v>437448588.34371638</v>
      </c>
      <c r="D7" s="5">
        <f>C7/$C$6*$D$4</f>
        <v>228970.47561548123</v>
      </c>
      <c r="E7">
        <f>1</f>
        <v>1</v>
      </c>
      <c r="F7" s="14"/>
    </row>
    <row r="8" spans="1:7" x14ac:dyDescent="0.35">
      <c r="A8" t="s">
        <v>101</v>
      </c>
      <c r="B8" s="4" t="s">
        <v>107</v>
      </c>
      <c r="C8" s="5">
        <v>1975762360.5585012</v>
      </c>
      <c r="D8" s="5">
        <f t="shared" ref="D8:D55" si="0">C8/$C$6*$D$4</f>
        <v>1034158.6633371159</v>
      </c>
      <c r="E8">
        <v>2</v>
      </c>
      <c r="F8" s="14"/>
      <c r="G8" s="15"/>
    </row>
    <row r="9" spans="1:7" x14ac:dyDescent="0.35">
      <c r="A9" t="s">
        <v>6</v>
      </c>
      <c r="B9" s="4" t="s">
        <v>7</v>
      </c>
      <c r="C9" s="5">
        <v>361209599.28364938</v>
      </c>
      <c r="D9" s="5">
        <f t="shared" si="0"/>
        <v>189065.26606475131</v>
      </c>
      <c r="E9">
        <v>3</v>
      </c>
      <c r="F9" s="14"/>
    </row>
    <row r="10" spans="1:7" x14ac:dyDescent="0.35">
      <c r="A10" t="s">
        <v>8</v>
      </c>
      <c r="B10" s="4" t="s">
        <v>9</v>
      </c>
      <c r="C10" s="5">
        <v>684626722.20609808</v>
      </c>
      <c r="D10" s="5">
        <f t="shared" si="0"/>
        <v>358349.09605292359</v>
      </c>
      <c r="E10">
        <v>4</v>
      </c>
      <c r="F10" s="14"/>
    </row>
    <row r="11" spans="1:7" x14ac:dyDescent="0.35">
      <c r="A11" t="s">
        <v>10</v>
      </c>
      <c r="B11" s="4" t="s">
        <v>11</v>
      </c>
      <c r="C11" s="5">
        <v>390692064.20392698</v>
      </c>
      <c r="D11" s="5">
        <f t="shared" si="0"/>
        <v>204497.05438225876</v>
      </c>
      <c r="E11">
        <v>5</v>
      </c>
      <c r="F11" s="14"/>
    </row>
    <row r="12" spans="1:7" x14ac:dyDescent="0.35">
      <c r="A12" t="s">
        <v>12</v>
      </c>
      <c r="B12" s="4" t="s">
        <v>13</v>
      </c>
      <c r="C12" s="5">
        <v>114594077.2872986</v>
      </c>
      <c r="D12" s="5">
        <f t="shared" si="0"/>
        <v>59981.129390623348</v>
      </c>
      <c r="E12">
        <v>6</v>
      </c>
      <c r="F12" s="14"/>
    </row>
    <row r="13" spans="1:7" x14ac:dyDescent="0.35">
      <c r="A13" t="s">
        <v>106</v>
      </c>
      <c r="B13" s="4" t="s">
        <v>14</v>
      </c>
      <c r="C13" s="5">
        <v>627587310.6481334</v>
      </c>
      <c r="D13" s="5">
        <f t="shared" si="0"/>
        <v>328493.37919553497</v>
      </c>
      <c r="E13">
        <v>8</v>
      </c>
      <c r="F13" s="14"/>
    </row>
    <row r="14" spans="1:7" x14ac:dyDescent="0.35">
      <c r="A14" t="s">
        <v>15</v>
      </c>
      <c r="B14" s="4" t="s">
        <v>16</v>
      </c>
      <c r="C14" s="5">
        <v>2748743007.9153743</v>
      </c>
      <c r="D14" s="5">
        <f t="shared" si="0"/>
        <v>1438754.200236642</v>
      </c>
      <c r="E14">
        <v>9</v>
      </c>
      <c r="F14" s="14"/>
    </row>
    <row r="15" spans="1:7" x14ac:dyDescent="0.35">
      <c r="A15" t="s">
        <v>17</v>
      </c>
      <c r="B15" s="4" t="s">
        <v>18</v>
      </c>
      <c r="C15" s="5">
        <v>48679972.506414898</v>
      </c>
      <c r="D15" s="5">
        <f t="shared" si="0"/>
        <v>25480.197570061442</v>
      </c>
      <c r="E15">
        <v>10</v>
      </c>
      <c r="F15" s="14"/>
    </row>
    <row r="16" spans="1:7" x14ac:dyDescent="0.35">
      <c r="A16" t="s">
        <v>19</v>
      </c>
      <c r="B16" s="4" t="s">
        <v>20</v>
      </c>
      <c r="C16" s="5">
        <v>465020034.7659502</v>
      </c>
      <c r="D16" s="5">
        <f t="shared" si="0"/>
        <v>243401.99367022759</v>
      </c>
      <c r="E16">
        <v>11</v>
      </c>
      <c r="F16" s="14"/>
    </row>
    <row r="17" spans="1:6" x14ac:dyDescent="0.35">
      <c r="A17" t="s">
        <v>21</v>
      </c>
      <c r="B17" s="4" t="s">
        <v>22</v>
      </c>
      <c r="C17" s="5">
        <v>901845132.97185671</v>
      </c>
      <c r="D17" s="5">
        <f t="shared" si="0"/>
        <v>472046.12045935553</v>
      </c>
      <c r="E17">
        <v>12</v>
      </c>
      <c r="F17" s="14"/>
    </row>
    <row r="18" spans="1:6" x14ac:dyDescent="0.35">
      <c r="A18" t="s">
        <v>23</v>
      </c>
      <c r="B18" s="4" t="s">
        <v>24</v>
      </c>
      <c r="C18" s="5">
        <v>43744475.191202715</v>
      </c>
      <c r="D18" s="5">
        <f t="shared" si="0"/>
        <v>22896.846754044807</v>
      </c>
      <c r="E18">
        <v>13</v>
      </c>
      <c r="F18" s="14"/>
    </row>
    <row r="19" spans="1:6" x14ac:dyDescent="0.35">
      <c r="A19" t="s">
        <v>25</v>
      </c>
      <c r="B19" s="4" t="s">
        <v>26</v>
      </c>
      <c r="C19" s="5">
        <v>604105739.9549036</v>
      </c>
      <c r="D19" s="5">
        <f t="shared" si="0"/>
        <v>316202.5945111349</v>
      </c>
      <c r="E19">
        <v>15</v>
      </c>
      <c r="F19" s="14"/>
    </row>
    <row r="20" spans="1:6" x14ac:dyDescent="0.35">
      <c r="A20" t="s">
        <v>27</v>
      </c>
      <c r="B20" s="4" t="s">
        <v>28</v>
      </c>
      <c r="C20" s="5">
        <v>324197185.65672374</v>
      </c>
      <c r="D20" s="5">
        <f t="shared" si="0"/>
        <v>169692.13244938978</v>
      </c>
      <c r="E20">
        <v>16</v>
      </c>
      <c r="F20" s="14"/>
    </row>
    <row r="21" spans="1:6" x14ac:dyDescent="0.35">
      <c r="A21" t="s">
        <v>29</v>
      </c>
      <c r="B21" s="4" t="s">
        <v>30</v>
      </c>
      <c r="C21" s="5">
        <v>70315929.191119865</v>
      </c>
      <c r="D21" s="5">
        <f t="shared" si="0"/>
        <v>36804.946179377665</v>
      </c>
      <c r="E21">
        <v>17</v>
      </c>
      <c r="F21" s="14"/>
    </row>
    <row r="22" spans="1:6" x14ac:dyDescent="0.35">
      <c r="A22" t="s">
        <v>31</v>
      </c>
      <c r="B22" s="4" t="s">
        <v>32</v>
      </c>
      <c r="C22" s="5">
        <v>189258200.94152528</v>
      </c>
      <c r="D22" s="5">
        <f t="shared" si="0"/>
        <v>99062.018802680715</v>
      </c>
      <c r="E22">
        <v>18</v>
      </c>
      <c r="F22" s="14"/>
    </row>
    <row r="23" spans="1:6" x14ac:dyDescent="0.35">
      <c r="A23" t="s">
        <v>98</v>
      </c>
      <c r="B23" s="4" t="s">
        <v>99</v>
      </c>
      <c r="C23" s="5">
        <v>514487376.20632589</v>
      </c>
      <c r="D23" s="5">
        <f t="shared" si="0"/>
        <v>269294.31793151109</v>
      </c>
      <c r="E23">
        <v>19</v>
      </c>
      <c r="F23" s="14"/>
    </row>
    <row r="24" spans="1:6" x14ac:dyDescent="0.35">
      <c r="A24" t="s">
        <v>33</v>
      </c>
      <c r="B24" s="4" t="s">
        <v>34</v>
      </c>
      <c r="C24" s="5">
        <v>374516437.765531</v>
      </c>
      <c r="D24" s="5">
        <f t="shared" si="0"/>
        <v>196030.3660040859</v>
      </c>
      <c r="E24">
        <v>22</v>
      </c>
      <c r="F24" s="14"/>
    </row>
    <row r="25" spans="1:6" x14ac:dyDescent="0.35">
      <c r="A25" t="s">
        <v>35</v>
      </c>
      <c r="B25" s="4" t="s">
        <v>36</v>
      </c>
      <c r="C25" s="5">
        <v>728093863.6307807</v>
      </c>
      <c r="D25" s="5">
        <f t="shared" si="0"/>
        <v>381100.78004700888</v>
      </c>
      <c r="E25">
        <v>23</v>
      </c>
      <c r="F25" s="14"/>
    </row>
    <row r="26" spans="1:6" x14ac:dyDescent="0.35">
      <c r="A26" t="s">
        <v>37</v>
      </c>
      <c r="B26" s="4" t="s">
        <v>38</v>
      </c>
      <c r="C26" s="5">
        <v>453287365.31288695</v>
      </c>
      <c r="D26" s="5">
        <f t="shared" si="0"/>
        <v>237260.84937009713</v>
      </c>
      <c r="E26">
        <v>24</v>
      </c>
      <c r="F26" s="14"/>
    </row>
    <row r="27" spans="1:6" x14ac:dyDescent="0.35">
      <c r="A27" t="s">
        <v>39</v>
      </c>
      <c r="B27" s="4" t="s">
        <v>40</v>
      </c>
      <c r="C27" s="5">
        <v>358782400.32511616</v>
      </c>
      <c r="D27" s="5">
        <f t="shared" si="0"/>
        <v>187794.81528548835</v>
      </c>
      <c r="E27">
        <v>27</v>
      </c>
      <c r="F27" s="14"/>
    </row>
    <row r="28" spans="1:6" x14ac:dyDescent="0.35">
      <c r="A28" t="s">
        <v>41</v>
      </c>
      <c r="B28" s="4" t="s">
        <v>42</v>
      </c>
      <c r="C28" s="5">
        <v>206016792.21388263</v>
      </c>
      <c r="D28" s="5">
        <f t="shared" si="0"/>
        <v>107833.84414747321</v>
      </c>
      <c r="E28">
        <v>28</v>
      </c>
      <c r="F28" s="14"/>
    </row>
    <row r="29" spans="1:6" x14ac:dyDescent="0.35">
      <c r="A29" t="s">
        <v>43</v>
      </c>
      <c r="B29" s="4" t="s">
        <v>44</v>
      </c>
      <c r="C29" s="5">
        <v>752759369.06979322</v>
      </c>
      <c r="D29" s="5">
        <f t="shared" si="0"/>
        <v>394011.26292923826</v>
      </c>
      <c r="E29">
        <v>29</v>
      </c>
      <c r="F29" s="14"/>
    </row>
    <row r="30" spans="1:6" x14ac:dyDescent="0.35">
      <c r="A30" t="s">
        <v>45</v>
      </c>
      <c r="B30" s="4" t="s">
        <v>46</v>
      </c>
      <c r="C30" s="5">
        <v>55759080.101995476</v>
      </c>
      <c r="D30" s="5">
        <f t="shared" si="0"/>
        <v>29185.562443292343</v>
      </c>
      <c r="E30">
        <v>30</v>
      </c>
      <c r="F30" s="14"/>
    </row>
    <row r="31" spans="1:6" x14ac:dyDescent="0.35">
      <c r="A31" t="s">
        <v>47</v>
      </c>
      <c r="B31" s="4" t="s">
        <v>48</v>
      </c>
      <c r="C31" s="5">
        <v>180654968.41476712</v>
      </c>
      <c r="D31" s="5">
        <f t="shared" si="0"/>
        <v>94558.892501734459</v>
      </c>
      <c r="E31">
        <v>32</v>
      </c>
      <c r="F31" s="14"/>
    </row>
    <row r="32" spans="1:6" x14ac:dyDescent="0.35">
      <c r="A32" t="s">
        <v>49</v>
      </c>
      <c r="B32" s="4" t="s">
        <v>50</v>
      </c>
      <c r="C32" s="5">
        <v>251914342.4235788</v>
      </c>
      <c r="D32" s="5">
        <f t="shared" si="0"/>
        <v>131857.65901652974</v>
      </c>
      <c r="E32">
        <v>33</v>
      </c>
      <c r="F32" s="14"/>
    </row>
    <row r="33" spans="1:6" x14ac:dyDescent="0.35">
      <c r="A33" t="s">
        <v>51</v>
      </c>
      <c r="B33" s="4" t="s">
        <v>52</v>
      </c>
      <c r="C33" s="5">
        <v>199352399.6475822</v>
      </c>
      <c r="D33" s="5">
        <f t="shared" si="0"/>
        <v>104345.55049136224</v>
      </c>
      <c r="E33">
        <v>34</v>
      </c>
      <c r="F33" s="14"/>
    </row>
    <row r="34" spans="1:6" x14ac:dyDescent="0.35">
      <c r="A34" t="s">
        <v>53</v>
      </c>
      <c r="B34" s="4" t="s">
        <v>54</v>
      </c>
      <c r="C34" s="5">
        <v>168803990.68821624</v>
      </c>
      <c r="D34" s="5">
        <f t="shared" si="0"/>
        <v>88355.822977997115</v>
      </c>
      <c r="E34">
        <v>35</v>
      </c>
      <c r="F34" s="14"/>
    </row>
    <row r="35" spans="1:6" x14ac:dyDescent="0.35">
      <c r="A35" t="s">
        <v>55</v>
      </c>
      <c r="B35" s="4" t="s">
        <v>56</v>
      </c>
      <c r="C35" s="5">
        <v>245479831.10427675</v>
      </c>
      <c r="D35" s="5">
        <f t="shared" si="0"/>
        <v>128489.69039943557</v>
      </c>
      <c r="E35">
        <v>37</v>
      </c>
      <c r="F35" s="14"/>
    </row>
    <row r="36" spans="1:6" x14ac:dyDescent="0.35">
      <c r="A36" t="s">
        <v>57</v>
      </c>
      <c r="B36" s="4" t="s">
        <v>58</v>
      </c>
      <c r="C36" s="5">
        <v>238042538.01941082</v>
      </c>
      <c r="D36" s="5">
        <f t="shared" si="0"/>
        <v>124596.84314764505</v>
      </c>
      <c r="E36">
        <v>38</v>
      </c>
      <c r="F36" s="14"/>
    </row>
    <row r="37" spans="1:6" x14ac:dyDescent="0.35">
      <c r="A37" t="s">
        <v>59</v>
      </c>
      <c r="B37" s="4" t="s">
        <v>60</v>
      </c>
      <c r="C37" s="5">
        <v>165657219.70225224</v>
      </c>
      <c r="D37" s="5">
        <f t="shared" si="0"/>
        <v>86708.731940311482</v>
      </c>
      <c r="E37">
        <v>39</v>
      </c>
      <c r="F37" s="14"/>
    </row>
    <row r="38" spans="1:6" x14ac:dyDescent="0.35">
      <c r="A38" t="s">
        <v>61</v>
      </c>
      <c r="B38" s="4" t="s">
        <v>62</v>
      </c>
      <c r="C38" s="5">
        <v>289247707.31526887</v>
      </c>
      <c r="D38" s="5">
        <f t="shared" si="0"/>
        <v>151398.7857760016</v>
      </c>
      <c r="E38">
        <v>40</v>
      </c>
      <c r="F38" s="14"/>
    </row>
    <row r="39" spans="1:6" x14ac:dyDescent="0.35">
      <c r="A39" t="s">
        <v>63</v>
      </c>
      <c r="B39" s="4" t="s">
        <v>64</v>
      </c>
      <c r="C39" s="5">
        <v>487491167.33270442</v>
      </c>
      <c r="D39" s="5">
        <f t="shared" si="0"/>
        <v>255163.89220762893</v>
      </c>
      <c r="E39">
        <v>43</v>
      </c>
      <c r="F39" s="14"/>
    </row>
    <row r="40" spans="1:6" x14ac:dyDescent="0.35">
      <c r="A40" t="s">
        <v>65</v>
      </c>
      <c r="B40" s="4" t="s">
        <v>66</v>
      </c>
      <c r="C40" s="5">
        <v>530943613.57410896</v>
      </c>
      <c r="D40" s="5">
        <f t="shared" si="0"/>
        <v>277907.88441073796</v>
      </c>
      <c r="E40">
        <v>44</v>
      </c>
      <c r="F40" s="14"/>
    </row>
    <row r="41" spans="1:6" x14ac:dyDescent="0.35">
      <c r="A41" t="s">
        <v>67</v>
      </c>
      <c r="B41" s="4" t="s">
        <v>68</v>
      </c>
      <c r="C41" s="5">
        <v>328466173.48733026</v>
      </c>
      <c r="D41" s="5">
        <f t="shared" si="0"/>
        <v>171926.61714088602</v>
      </c>
      <c r="E41">
        <v>48</v>
      </c>
      <c r="F41" s="14"/>
    </row>
    <row r="42" spans="1:6" x14ac:dyDescent="0.35">
      <c r="A42" t="s">
        <v>69</v>
      </c>
      <c r="B42" s="4" t="s">
        <v>70</v>
      </c>
      <c r="C42" s="5">
        <v>347985588.84561682</v>
      </c>
      <c r="D42" s="5">
        <f t="shared" si="0"/>
        <v>182143.52019512857</v>
      </c>
      <c r="E42">
        <v>49</v>
      </c>
      <c r="F42" s="14"/>
    </row>
    <row r="43" spans="1:6" x14ac:dyDescent="0.35">
      <c r="A43" t="s">
        <v>71</v>
      </c>
      <c r="B43" s="4" t="s">
        <v>72</v>
      </c>
      <c r="C43" s="5">
        <v>284601928.80241692</v>
      </c>
      <c r="D43" s="5">
        <f t="shared" si="0"/>
        <v>148967.08032755225</v>
      </c>
      <c r="E43">
        <v>51</v>
      </c>
      <c r="F43" s="14"/>
    </row>
    <row r="44" spans="1:6" x14ac:dyDescent="0.35">
      <c r="A44" t="s">
        <v>73</v>
      </c>
      <c r="B44" s="4" t="s">
        <v>74</v>
      </c>
      <c r="C44" s="5">
        <v>34984320.145745784</v>
      </c>
      <c r="D44" s="5">
        <f t="shared" si="0"/>
        <v>18311.583661030549</v>
      </c>
      <c r="E44">
        <v>55</v>
      </c>
      <c r="F44" s="14"/>
    </row>
    <row r="45" spans="1:6" x14ac:dyDescent="0.35">
      <c r="A45" t="s">
        <v>75</v>
      </c>
      <c r="B45" s="4" t="s">
        <v>76</v>
      </c>
      <c r="C45" s="5">
        <v>286853150.48222011</v>
      </c>
      <c r="D45" s="5">
        <f t="shared" si="0"/>
        <v>150145.42062279035</v>
      </c>
      <c r="E45">
        <v>2004</v>
      </c>
      <c r="F45" s="14"/>
    </row>
    <row r="46" spans="1:6" x14ac:dyDescent="0.35">
      <c r="A46" t="s">
        <v>77</v>
      </c>
      <c r="B46" s="4" t="s">
        <v>78</v>
      </c>
      <c r="C46" s="5">
        <v>493108962.82564831</v>
      </c>
      <c r="D46" s="5">
        <f t="shared" si="0"/>
        <v>258104.37330690539</v>
      </c>
      <c r="E46">
        <v>5050</v>
      </c>
      <c r="F46" s="14"/>
    </row>
    <row r="47" spans="1:6" x14ac:dyDescent="0.35">
      <c r="A47" t="s">
        <v>79</v>
      </c>
      <c r="B47" s="4" t="s">
        <v>80</v>
      </c>
      <c r="C47" s="5">
        <v>133400345.5128704</v>
      </c>
      <c r="D47" s="5">
        <f t="shared" si="0"/>
        <v>69824.755121512819</v>
      </c>
      <c r="E47">
        <v>2001</v>
      </c>
      <c r="F47" s="14"/>
    </row>
    <row r="48" spans="1:6" x14ac:dyDescent="0.35">
      <c r="A48" t="s">
        <v>81</v>
      </c>
      <c r="B48" s="4" t="s">
        <v>82</v>
      </c>
      <c r="C48" s="5">
        <v>55419827.774535179</v>
      </c>
      <c r="D48" s="5">
        <f t="shared" si="0"/>
        <v>29007.990109440831</v>
      </c>
      <c r="E48">
        <v>60</v>
      </c>
      <c r="F48" s="14"/>
    </row>
    <row r="49" spans="1:6" x14ac:dyDescent="0.35">
      <c r="A49" t="s">
        <v>83</v>
      </c>
      <c r="B49" s="4" t="s">
        <v>84</v>
      </c>
      <c r="C49" s="5">
        <v>122209113.02147916</v>
      </c>
      <c r="D49" s="5">
        <f t="shared" si="0"/>
        <v>63967.011161292576</v>
      </c>
      <c r="E49">
        <v>61</v>
      </c>
      <c r="F49" s="14"/>
    </row>
    <row r="50" spans="1:6" x14ac:dyDescent="0.35">
      <c r="A50" t="s">
        <v>85</v>
      </c>
      <c r="B50" s="4" t="s">
        <v>86</v>
      </c>
      <c r="C50" s="5">
        <v>298809356.0557099</v>
      </c>
      <c r="D50" s="5">
        <f t="shared" si="0"/>
        <v>156403.56877931699</v>
      </c>
      <c r="E50">
        <v>62</v>
      </c>
      <c r="F50" s="14"/>
    </row>
    <row r="51" spans="1:6" x14ac:dyDescent="0.35">
      <c r="A51" t="s">
        <v>87</v>
      </c>
      <c r="B51" s="4" t="s">
        <v>88</v>
      </c>
      <c r="C51" s="5">
        <v>417505537.08959901</v>
      </c>
      <c r="D51" s="5">
        <f t="shared" si="0"/>
        <v>218531.83196099257</v>
      </c>
      <c r="E51">
        <v>63</v>
      </c>
      <c r="F51" s="14"/>
    </row>
    <row r="52" spans="1:6" x14ac:dyDescent="0.35">
      <c r="A52" t="s">
        <v>89</v>
      </c>
      <c r="B52" s="4" t="s">
        <v>90</v>
      </c>
      <c r="C52" s="5">
        <v>66682311.177528672</v>
      </c>
      <c r="D52" s="5">
        <f t="shared" si="0"/>
        <v>34903.02840676107</v>
      </c>
      <c r="E52">
        <v>5033</v>
      </c>
      <c r="F52" s="14"/>
    </row>
    <row r="53" spans="1:6" x14ac:dyDescent="0.35">
      <c r="A53" t="s">
        <v>91</v>
      </c>
      <c r="B53" s="4" t="s">
        <v>92</v>
      </c>
      <c r="C53" s="5">
        <v>22391521.771321204</v>
      </c>
      <c r="D53" s="5">
        <f t="shared" si="0"/>
        <v>11720.228448206546</v>
      </c>
      <c r="E53">
        <v>333</v>
      </c>
      <c r="F53" s="14"/>
    </row>
    <row r="54" spans="1:6" x14ac:dyDescent="0.35">
      <c r="A54" t="s">
        <v>102</v>
      </c>
      <c r="B54" s="4" t="s">
        <v>104</v>
      </c>
      <c r="C54" s="5">
        <v>15378991.676362455</v>
      </c>
      <c r="D54" s="5">
        <f t="shared" si="0"/>
        <v>8049.7117431692823</v>
      </c>
      <c r="E54">
        <v>87</v>
      </c>
      <c r="F54" s="14"/>
    </row>
    <row r="55" spans="1:6" x14ac:dyDescent="0.35">
      <c r="A55" t="s">
        <v>103</v>
      </c>
      <c r="B55" s="4" t="s">
        <v>105</v>
      </c>
      <c r="C55" s="16">
        <v>8103611.4037053213</v>
      </c>
      <c r="D55" s="5">
        <f t="shared" si="0"/>
        <v>4241.6133158293178</v>
      </c>
      <c r="E55">
        <v>88</v>
      </c>
      <c r="F55" s="14"/>
    </row>
    <row r="56" spans="1:6" x14ac:dyDescent="0.35">
      <c r="C56" s="5">
        <f>SUM(C7:C55)</f>
        <v>19105021604.546967</v>
      </c>
      <c r="D56" s="5">
        <f>SUM(D7:D55)</f>
        <v>9999999.9999999963</v>
      </c>
    </row>
    <row r="58" spans="1:6" x14ac:dyDescent="0.35">
      <c r="C58" s="5"/>
    </row>
  </sheetData>
  <pageMargins left="0.7" right="0.7" top="0.75" bottom="0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1A0900-45D6-4FB3-AF7B-AE8EF33D4633}"/>
</file>

<file path=customXml/itemProps2.xml><?xml version="1.0" encoding="utf-8"?>
<ds:datastoreItem xmlns:ds="http://schemas.openxmlformats.org/officeDocument/2006/customXml" ds:itemID="{344F9662-28CD-49D1-9A34-B2F1266DA372}"/>
</file>

<file path=customXml/itemProps3.xml><?xml version="1.0" encoding="utf-8"?>
<ds:datastoreItem xmlns:ds="http://schemas.openxmlformats.org/officeDocument/2006/customXml" ds:itemID="{FDF4E4BC-61EB-4C69-9E42-D53AD2735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Jerry Schmith</dc:creator>
  <cp:lastModifiedBy>Caitlin Grim</cp:lastModifiedBy>
  <cp:lastPrinted>2021-05-03T23:33:44Z</cp:lastPrinted>
  <dcterms:created xsi:type="dcterms:W3CDTF">2020-07-22T19:28:51Z</dcterms:created>
  <dcterms:modified xsi:type="dcterms:W3CDTF">2021-08-09T18:24:10Z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