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rim\Desktop\RY22 Model input\"/>
    </mc:Choice>
  </mc:AlternateContent>
  <bookViews>
    <workbookView xWindow="0" yWindow="0" windowWidth="19200" windowHeight="673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" i="1" l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68" i="1" s="1"/>
  <c r="G68" i="1"/>
  <c r="F68" i="1"/>
  <c r="B71" i="1"/>
  <c r="C71" i="1"/>
  <c r="D68" i="1" l="1"/>
  <c r="C68" i="1"/>
  <c r="B68" i="1"/>
</calcChain>
</file>

<file path=xl/sharedStrings.xml><?xml version="1.0" encoding="utf-8"?>
<sst xmlns="http://schemas.openxmlformats.org/spreadsheetml/2006/main" count="71" uniqueCount="69">
  <si>
    <t>Name</t>
  </si>
  <si>
    <t>ADMISSIONS</t>
  </si>
  <si>
    <t>REVENUES</t>
  </si>
  <si>
    <t>ASSESSMENT</t>
  </si>
  <si>
    <t>ADVENTIST BEHAVIORAL HEALTH - EASTERN SHORE</t>
  </si>
  <si>
    <t>ADVENTIST BEHAVIORAL HEALTH - ROCKVILLE</t>
  </si>
  <si>
    <t>ADVENTIST HEALTHCARE GERMANTOWN EMERGENCY CENTER</t>
  </si>
  <si>
    <t>ADVENTIST REHAB HOSPITAL OF MD</t>
  </si>
  <si>
    <t>ATLANTIC GENERAL</t>
  </si>
  <si>
    <t>BROOK LANE PSYCHIATRIC</t>
  </si>
  <si>
    <t>CALVERTHEALTH, INC.</t>
  </si>
  <si>
    <t>CARROLL HOSPITAL CENTER</t>
  </si>
  <si>
    <t>FORT WASHINGTON</t>
  </si>
  <si>
    <t>FREDERICK MEMORIAL</t>
  </si>
  <si>
    <t>GARRETT COUNTY MEMORIAL</t>
  </si>
  <si>
    <t>GRACE MEDICAL CENTER</t>
  </si>
  <si>
    <t>GTR. BALTO. MED. CENTER</t>
  </si>
  <si>
    <t>HOLY CROSS</t>
  </si>
  <si>
    <t>HOLY CROSS HOSPITAL @ GERMANTOWN</t>
  </si>
  <si>
    <t>JHBMC</t>
  </si>
  <si>
    <t>JOHNS HOPKINS HOSPITAL</t>
  </si>
  <si>
    <t>JOHNS HOPKINS HOWARD COUNTY GENERAL</t>
  </si>
  <si>
    <t>LEVINDALE Hospital</t>
  </si>
  <si>
    <t>LIFEBRIDGE NORTHWEST HOSPITAL CTR</t>
  </si>
  <si>
    <t>LIFEBRIDGE SINAI OF BALTIMORE</t>
  </si>
  <si>
    <t>LUMINUS HEALTH ANNE ARUNDEL MEDICAL CENTER</t>
  </si>
  <si>
    <t>LUMINUS HEALTH DOCTORS COMMUNITY</t>
  </si>
  <si>
    <t>McCREADY MEMORIAL HOSPITAL</t>
  </si>
  <si>
    <t>MEDSTAR FRANKLIN SQUARE</t>
  </si>
  <si>
    <t>MEDSTAR GOOD SAMARITAN</t>
  </si>
  <si>
    <t>MEDSTAR HARBOR HOSPITAL CENTER</t>
  </si>
  <si>
    <t>MEDSTAR MONTGOMERY GENERAL</t>
  </si>
  <si>
    <t>MEDSTAR SAINT MARY'S HOSPITAL</t>
  </si>
  <si>
    <t>MEDSTAR SOUTHERN MARYLAND</t>
  </si>
  <si>
    <t>MEDSTAR UNION MEMORIAL</t>
  </si>
  <si>
    <t>MEMORIAL OF CUMBERLAND</t>
  </si>
  <si>
    <t>MERCY MEDICAL CENTER</t>
  </si>
  <si>
    <t>MERITUS MEDICAL CENTER</t>
  </si>
  <si>
    <t>MT. WASHINGTON PEDIATRIC</t>
  </si>
  <si>
    <t>SAINT AGNES HEALTHCARE</t>
  </si>
  <si>
    <t>SHADY GROVE ADVENTIST</t>
  </si>
  <si>
    <t>SHEPPARD PRATT HEALTH SYS</t>
  </si>
  <si>
    <t>ST. LUKE INSTITUTE</t>
  </si>
  <si>
    <t>SUBURBAN</t>
  </si>
  <si>
    <t>TIDAL HEALTH PENINSULA REGIONAL</t>
  </si>
  <si>
    <t>UM BALTIMORE WASHINGTON MEDICAL CENTER</t>
  </si>
  <si>
    <t>UM BOWIE HEALTH EMERGENCY CENTER</t>
  </si>
  <si>
    <t>UM CHARLES REGIONAL MEDICAL CENTER</t>
  </si>
  <si>
    <t>UM HARFORD MEMORIAL</t>
  </si>
  <si>
    <t>UM LAUREL REGIONAL</t>
  </si>
  <si>
    <t>UM MEDICAL CENTER MIDTOWN CAMPUS</t>
  </si>
  <si>
    <t>UM PRINCE GEORGE'S HOSPITAL</t>
  </si>
  <si>
    <t>UM QUEEN ANNE'S EMERGENCY CENTER</t>
  </si>
  <si>
    <t>UM REHABILITATION &amp; ORTHOPAEDIC INSTITUTE</t>
  </si>
  <si>
    <t>UM SAINT JOSEPH MEDICAL</t>
  </si>
  <si>
    <t>UM SHOCK TRAUMA</t>
  </si>
  <si>
    <t>UM SHORE MEDICAL CENTER AT CHESTERTOWN</t>
  </si>
  <si>
    <t>UM SHORE MEDICAL CENTER AT DORCHESTER</t>
  </si>
  <si>
    <t>UM SHORE MEDICAL CENTER AT EASTON</t>
  </si>
  <si>
    <t>UM UPPER CHESAPEAKE MEDICAL</t>
  </si>
  <si>
    <t>UNION OF CECIL CTY</t>
  </si>
  <si>
    <t>UNIVERSITY (UMCC)</t>
  </si>
  <si>
    <t>UNIVERSITY OF MARYLAND MEDICAL CENTER</t>
  </si>
  <si>
    <t>UNIVERSITY SPECIALTY HOSPITAL</t>
  </si>
  <si>
    <t>WASHINGTON ADVENTIST</t>
  </si>
  <si>
    <t>WESTERN MARYLAND REGIONAL</t>
  </si>
  <si>
    <t>MHCC FY 2022 Hospital Assessment</t>
  </si>
  <si>
    <t>REVISED ASSESSMENT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</si>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</sst>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Continuous" vertical="center"/>
    </xf>
    <xf numFmtId="8" fontId="0" fillId="0" borderId="0" xfId="0" applyNumberFormat="1" applyAlignment="1">
      <alignment horizontal="centerContinuous" vertical="center"/>
    </xf>
    <xf numFmtId="8" fontId="0" fillId="0" borderId="0" xfId="0" applyNumberFormat="1"/>
    <xf numFmtId="38" fontId="0" fillId="0" borderId="0" xfId="0" applyNumberFormat="1" applyAlignment="1">
      <alignment horizontal="centerContinuous" vertical="center"/>
    </xf>
    <xf numFmtId="38" fontId="0" fillId="0" borderId="0" xfId="0" applyNumberFormat="1"/>
    <xf numFmtId="8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8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1"/>
  <sheetViews>
    <sheetView tabSelected="1" workbookViewId="0">
      <selection activeCell="N15" sqref="N15"/>
    </sheetView>
  </sheetViews>
  <sheetFormatPr defaultRowHeight="14.5" x14ac:dyDescent="0.35"/>
  <cols>
    <col min="1" max="1" width="56.453125" bestFit="1" customWidth="1"/>
    <col min="2" max="2" width="12.26953125" style="5" hidden="1" customWidth="1"/>
    <col min="3" max="3" width="18.26953125" style="3" hidden="1" customWidth="1"/>
    <col min="4" max="4" width="13.54296875" style="3" hidden="1" customWidth="1"/>
    <col min="5" max="5" width="0" hidden="1" customWidth="1"/>
    <col min="6" max="6" width="12.26953125" bestFit="1" customWidth="1"/>
    <col min="7" max="7" width="18.26953125" bestFit="1" customWidth="1"/>
    <col min="8" max="8" width="20.453125" bestFit="1" customWidth="1"/>
    <col min="9" max="9" width="18.26953125" hidden="1" customWidth="1"/>
  </cols>
  <sheetData>
    <row r="2" spans="1:9" x14ac:dyDescent="0.35">
      <c r="A2" s="1" t="s">
        <v>66</v>
      </c>
      <c r="B2" s="4"/>
      <c r="C2" s="2"/>
      <c r="D2" s="2"/>
      <c r="H2">
        <v>3082328.98</v>
      </c>
      <c r="I2">
        <v>485067</v>
      </c>
    </row>
    <row r="3" spans="1:9" x14ac:dyDescent="0.35">
      <c r="H3">
        <v>3082328.92</v>
      </c>
      <c r="I3" s="3">
        <v>17653803014.689995</v>
      </c>
    </row>
    <row r="5" spans="1:9" x14ac:dyDescent="0.35">
      <c r="A5" t="s">
        <v>0</v>
      </c>
      <c r="B5" s="7" t="s">
        <v>1</v>
      </c>
      <c r="C5" s="6" t="s">
        <v>2</v>
      </c>
      <c r="D5" s="6" t="s">
        <v>3</v>
      </c>
      <c r="E5" s="8"/>
      <c r="F5" s="7" t="s">
        <v>1</v>
      </c>
      <c r="G5" s="6" t="s">
        <v>2</v>
      </c>
      <c r="H5" s="9" t="s">
        <v>67</v>
      </c>
      <c r="I5" s="6" t="s">
        <v>68</v>
      </c>
    </row>
    <row r="6" spans="1:9" x14ac:dyDescent="0.35">
      <c r="A6" t="s">
        <v>4</v>
      </c>
      <c r="B6" s="5">
        <v>0</v>
      </c>
      <c r="C6" s="3">
        <v>0</v>
      </c>
      <c r="D6" s="3">
        <v>0</v>
      </c>
      <c r="F6" s="5">
        <v>0</v>
      </c>
      <c r="G6" s="3">
        <v>0</v>
      </c>
      <c r="H6" s="3">
        <f>+$H$2*(F6/$I$2)+$H$3*(G6/$I$3)</f>
        <v>0</v>
      </c>
      <c r="I6" s="3">
        <f>+H6-D6</f>
        <v>0</v>
      </c>
    </row>
    <row r="7" spans="1:9" x14ac:dyDescent="0.35">
      <c r="A7" t="s">
        <v>5</v>
      </c>
      <c r="B7" s="5">
        <v>0</v>
      </c>
      <c r="C7" s="3">
        <v>0</v>
      </c>
      <c r="D7" s="3">
        <v>0</v>
      </c>
      <c r="F7" s="5">
        <v>0</v>
      </c>
      <c r="G7" s="3">
        <v>0</v>
      </c>
      <c r="H7" s="3">
        <f t="shared" ref="H7:H67" si="0">+$H$2*(F7/$I$2)+$H$3*(G7/$I$3)</f>
        <v>0</v>
      </c>
      <c r="I7" s="3">
        <f t="shared" ref="I7:I67" si="1">+H7-D7</f>
        <v>0</v>
      </c>
    </row>
    <row r="8" spans="1:9" x14ac:dyDescent="0.35">
      <c r="A8" t="s">
        <v>6</v>
      </c>
      <c r="B8" s="5">
        <v>0</v>
      </c>
      <c r="C8" s="3">
        <v>12504400</v>
      </c>
      <c r="D8" s="3">
        <v>2218.61</v>
      </c>
      <c r="F8" s="5">
        <v>0</v>
      </c>
      <c r="G8" s="3">
        <v>12504400</v>
      </c>
      <c r="H8" s="3">
        <f t="shared" si="0"/>
        <v>2183.2504710274643</v>
      </c>
      <c r="I8" s="3">
        <f t="shared" si="1"/>
        <v>-35.359528972535827</v>
      </c>
    </row>
    <row r="9" spans="1:9" x14ac:dyDescent="0.35">
      <c r="A9" t="s">
        <v>7</v>
      </c>
      <c r="B9" s="5">
        <v>0</v>
      </c>
      <c r="C9" s="3">
        <v>0</v>
      </c>
      <c r="D9" s="3">
        <v>0</v>
      </c>
      <c r="F9" s="5">
        <v>0</v>
      </c>
      <c r="G9" s="3">
        <v>0</v>
      </c>
      <c r="H9" s="3">
        <f t="shared" si="0"/>
        <v>0</v>
      </c>
      <c r="I9" s="3">
        <f t="shared" si="1"/>
        <v>0</v>
      </c>
    </row>
    <row r="10" spans="1:9" x14ac:dyDescent="0.35">
      <c r="A10" t="s">
        <v>8</v>
      </c>
      <c r="B10" s="5">
        <v>2658</v>
      </c>
      <c r="C10" s="3">
        <v>107157500</v>
      </c>
      <c r="D10" s="3">
        <v>36250.269999999997</v>
      </c>
      <c r="F10" s="5">
        <v>2658</v>
      </c>
      <c r="G10" s="3">
        <v>107157500</v>
      </c>
      <c r="H10" s="3">
        <f t="shared" si="0"/>
        <v>35599.64782957334</v>
      </c>
      <c r="I10" s="3">
        <f t="shared" si="1"/>
        <v>-650.62217042665725</v>
      </c>
    </row>
    <row r="11" spans="1:9" x14ac:dyDescent="0.35">
      <c r="A11" t="s">
        <v>9</v>
      </c>
      <c r="B11" s="5">
        <v>1516</v>
      </c>
      <c r="C11" s="3">
        <v>22171500</v>
      </c>
      <c r="D11" s="3">
        <v>13765.39</v>
      </c>
      <c r="F11" s="5">
        <v>1516</v>
      </c>
      <c r="G11" s="3">
        <v>22171500</v>
      </c>
      <c r="H11" s="3">
        <f t="shared" si="0"/>
        <v>13504.442910475991</v>
      </c>
      <c r="I11" s="3">
        <f t="shared" si="1"/>
        <v>-260.94708952400833</v>
      </c>
    </row>
    <row r="12" spans="1:9" x14ac:dyDescent="0.35">
      <c r="A12" t="s">
        <v>10</v>
      </c>
      <c r="B12" s="5">
        <v>5467</v>
      </c>
      <c r="C12" s="3">
        <v>157018400</v>
      </c>
      <c r="D12" s="3">
        <v>63313.88</v>
      </c>
      <c r="F12" s="5">
        <v>5467</v>
      </c>
      <c r="G12" s="3">
        <v>157018400</v>
      </c>
      <c r="H12" s="3">
        <f t="shared" si="0"/>
        <v>62154.911106487925</v>
      </c>
      <c r="I12" s="3">
        <f t="shared" si="1"/>
        <v>-1158.9688935120721</v>
      </c>
    </row>
    <row r="13" spans="1:9" x14ac:dyDescent="0.35">
      <c r="A13" t="s">
        <v>11</v>
      </c>
      <c r="B13" s="5">
        <v>9324</v>
      </c>
      <c r="C13" s="3">
        <v>231744220</v>
      </c>
      <c r="D13" s="3">
        <v>101585.67</v>
      </c>
      <c r="F13" s="5">
        <v>9324</v>
      </c>
      <c r="G13" s="3">
        <v>231744220</v>
      </c>
      <c r="H13" s="3">
        <f t="shared" si="0"/>
        <v>99711.006840068498</v>
      </c>
      <c r="I13" s="3">
        <f t="shared" si="1"/>
        <v>-1874.6631599315006</v>
      </c>
    </row>
    <row r="14" spans="1:9" x14ac:dyDescent="0.35">
      <c r="A14" t="s">
        <v>12</v>
      </c>
      <c r="B14" s="5">
        <v>1534</v>
      </c>
      <c r="C14" s="3">
        <v>53626500</v>
      </c>
      <c r="D14" s="3">
        <v>19463.080000000002</v>
      </c>
      <c r="F14" s="5">
        <v>1534</v>
      </c>
      <c r="G14" s="3">
        <v>53626500</v>
      </c>
      <c r="H14" s="3">
        <f t="shared" si="0"/>
        <v>19110.821126152347</v>
      </c>
      <c r="I14" s="3">
        <f t="shared" si="1"/>
        <v>-352.2588738476552</v>
      </c>
    </row>
    <row r="15" spans="1:9" x14ac:dyDescent="0.35">
      <c r="A15" t="s">
        <v>13</v>
      </c>
      <c r="B15" s="5">
        <v>14102</v>
      </c>
      <c r="C15" s="3">
        <v>358754200</v>
      </c>
      <c r="D15" s="3">
        <v>155106.94</v>
      </c>
      <c r="F15" s="5">
        <v>14102</v>
      </c>
      <c r="G15" s="3">
        <v>358754200</v>
      </c>
      <c r="H15" s="3">
        <f t="shared" si="0"/>
        <v>152248.28153494187</v>
      </c>
      <c r="I15" s="3">
        <f t="shared" si="1"/>
        <v>-2858.6584650581353</v>
      </c>
    </row>
    <row r="16" spans="1:9" x14ac:dyDescent="0.35">
      <c r="A16" t="s">
        <v>14</v>
      </c>
      <c r="B16" s="5">
        <v>1345</v>
      </c>
      <c r="C16" s="3">
        <v>59967874</v>
      </c>
      <c r="D16" s="3">
        <v>19362.5</v>
      </c>
      <c r="F16" s="5">
        <v>1345</v>
      </c>
      <c r="G16" s="3">
        <v>59967874</v>
      </c>
      <c r="H16" s="3">
        <f t="shared" si="0"/>
        <v>19017.02692060464</v>
      </c>
      <c r="I16" s="3">
        <f t="shared" si="1"/>
        <v>-345.4730793953604</v>
      </c>
    </row>
    <row r="17" spans="1:9" x14ac:dyDescent="0.35">
      <c r="A17" t="s">
        <v>15</v>
      </c>
      <c r="B17" s="5">
        <v>922</v>
      </c>
      <c r="C17" s="3">
        <v>39284372</v>
      </c>
      <c r="D17" s="3">
        <v>12949.45</v>
      </c>
      <c r="F17" s="5">
        <v>922</v>
      </c>
      <c r="G17" s="3">
        <v>39284372</v>
      </c>
      <c r="H17" s="3">
        <f t="shared" si="0"/>
        <v>12717.788889075116</v>
      </c>
      <c r="I17" s="3">
        <f t="shared" si="1"/>
        <v>-231.66111092488427</v>
      </c>
    </row>
    <row r="18" spans="1:9" x14ac:dyDescent="0.35">
      <c r="A18" t="s">
        <v>16</v>
      </c>
      <c r="B18" s="5">
        <v>15906</v>
      </c>
      <c r="C18" s="3">
        <v>472544399</v>
      </c>
      <c r="D18" s="3">
        <v>186995.66</v>
      </c>
      <c r="F18" s="5">
        <v>15906</v>
      </c>
      <c r="G18" s="3">
        <v>472544399</v>
      </c>
      <c r="H18" s="3">
        <f t="shared" si="0"/>
        <v>183579.29771959534</v>
      </c>
      <c r="I18" s="3">
        <f t="shared" si="1"/>
        <v>-3416.3622804046609</v>
      </c>
    </row>
    <row r="19" spans="1:9" x14ac:dyDescent="0.35">
      <c r="A19" t="s">
        <v>17</v>
      </c>
      <c r="B19" s="5">
        <v>24363</v>
      </c>
      <c r="C19" s="3">
        <v>512631200</v>
      </c>
      <c r="D19" s="3">
        <v>248953.53</v>
      </c>
      <c r="F19" s="5">
        <v>24363</v>
      </c>
      <c r="G19" s="3">
        <v>512631200</v>
      </c>
      <c r="H19" s="3">
        <f t="shared" si="0"/>
        <v>244317.89237018104</v>
      </c>
      <c r="I19" s="3">
        <f t="shared" si="1"/>
        <v>-4635.6376298189571</v>
      </c>
    </row>
    <row r="20" spans="1:9" x14ac:dyDescent="0.35">
      <c r="A20" t="s">
        <v>18</v>
      </c>
      <c r="B20" s="5">
        <v>4729</v>
      </c>
      <c r="C20" s="3">
        <v>119447100</v>
      </c>
      <c r="D20" s="3">
        <v>51861.64</v>
      </c>
      <c r="F20" s="5">
        <v>4729</v>
      </c>
      <c r="G20" s="3">
        <v>119447100</v>
      </c>
      <c r="H20" s="3">
        <f t="shared" si="0"/>
        <v>50905.439050777306</v>
      </c>
      <c r="I20" s="3">
        <f t="shared" si="1"/>
        <v>-956.20094922269345</v>
      </c>
    </row>
    <row r="21" spans="1:9" x14ac:dyDescent="0.35">
      <c r="A21" t="s">
        <v>19</v>
      </c>
      <c r="B21" s="5">
        <v>17826</v>
      </c>
      <c r="C21" s="3">
        <v>666316478</v>
      </c>
      <c r="D21" s="3">
        <v>233827.57</v>
      </c>
      <c r="F21" s="5">
        <v>17826</v>
      </c>
      <c r="G21" s="3">
        <v>666316478</v>
      </c>
      <c r="H21" s="3">
        <f t="shared" si="0"/>
        <v>229612.15149653779</v>
      </c>
      <c r="I21" s="3">
        <f t="shared" si="1"/>
        <v>-4215.4185034622205</v>
      </c>
    </row>
    <row r="22" spans="1:9" x14ac:dyDescent="0.35">
      <c r="A22" t="s">
        <v>20</v>
      </c>
      <c r="B22" s="5">
        <v>38804</v>
      </c>
      <c r="C22" s="3">
        <v>2468450148</v>
      </c>
      <c r="D22" s="3">
        <v>689620.67</v>
      </c>
      <c r="F22" s="5">
        <v>38804</v>
      </c>
      <c r="G22" s="3">
        <v>2468450148</v>
      </c>
      <c r="H22" s="3">
        <f t="shared" si="0"/>
        <v>677565.56449175312</v>
      </c>
      <c r="I22" s="3">
        <f t="shared" si="1"/>
        <v>-12055.105508246925</v>
      </c>
    </row>
    <row r="23" spans="1:9" x14ac:dyDescent="0.35">
      <c r="A23" t="s">
        <v>21</v>
      </c>
      <c r="B23" s="5">
        <v>14527</v>
      </c>
      <c r="C23" s="3">
        <v>300728775</v>
      </c>
      <c r="D23" s="3">
        <v>147567.9</v>
      </c>
      <c r="F23" s="5">
        <v>14527</v>
      </c>
      <c r="G23" s="3">
        <v>300728775</v>
      </c>
      <c r="H23" s="3">
        <f t="shared" si="0"/>
        <v>144817.76163835175</v>
      </c>
      <c r="I23" s="3">
        <f t="shared" si="1"/>
        <v>-2750.138361648249</v>
      </c>
    </row>
    <row r="24" spans="1:9" x14ac:dyDescent="0.35">
      <c r="A24" t="s">
        <v>22</v>
      </c>
      <c r="B24" s="5">
        <v>1088</v>
      </c>
      <c r="C24" s="3">
        <v>63226315</v>
      </c>
      <c r="D24" s="3">
        <v>18273.939999999999</v>
      </c>
      <c r="F24" s="5">
        <v>1088</v>
      </c>
      <c r="G24" s="3">
        <v>63226315</v>
      </c>
      <c r="H24" s="3">
        <f t="shared" si="0"/>
        <v>17952.85509763749</v>
      </c>
      <c r="I24" s="3">
        <f t="shared" si="1"/>
        <v>-321.08490236250873</v>
      </c>
    </row>
    <row r="25" spans="1:9" x14ac:dyDescent="0.35">
      <c r="A25" t="s">
        <v>23</v>
      </c>
      <c r="B25" s="5">
        <v>7740</v>
      </c>
      <c r="C25" s="3">
        <v>268079109</v>
      </c>
      <c r="D25" s="3">
        <v>97759.88</v>
      </c>
      <c r="F25" s="5">
        <v>7740</v>
      </c>
      <c r="G25" s="3">
        <v>268079109</v>
      </c>
      <c r="H25" s="3">
        <f t="shared" si="0"/>
        <v>95989.594413862244</v>
      </c>
      <c r="I25" s="3">
        <f t="shared" si="1"/>
        <v>-1770.2855861377611</v>
      </c>
    </row>
    <row r="26" spans="1:9" x14ac:dyDescent="0.35">
      <c r="A26" t="s">
        <v>24</v>
      </c>
      <c r="B26" s="5">
        <v>15545</v>
      </c>
      <c r="C26" s="3">
        <v>824393685</v>
      </c>
      <c r="D26" s="3">
        <v>247081.91</v>
      </c>
      <c r="F26" s="5">
        <v>15545</v>
      </c>
      <c r="G26" s="3">
        <v>824393685</v>
      </c>
      <c r="H26" s="3">
        <f t="shared" si="0"/>
        <v>242717.73035580889</v>
      </c>
      <c r="I26" s="3">
        <f t="shared" si="1"/>
        <v>-4364.1796441911138</v>
      </c>
    </row>
    <row r="27" spans="1:9" x14ac:dyDescent="0.35">
      <c r="A27" t="s">
        <v>25</v>
      </c>
      <c r="B27" s="5">
        <v>23412</v>
      </c>
      <c r="C27" s="3">
        <v>640390900</v>
      </c>
      <c r="D27" s="3">
        <v>265454.07</v>
      </c>
      <c r="F27" s="5">
        <v>23412</v>
      </c>
      <c r="G27" s="3">
        <v>640390900</v>
      </c>
      <c r="H27" s="3">
        <f t="shared" si="0"/>
        <v>260581.48232975177</v>
      </c>
      <c r="I27" s="3">
        <f t="shared" si="1"/>
        <v>-4872.5876702482346</v>
      </c>
    </row>
    <row r="28" spans="1:9" x14ac:dyDescent="0.35">
      <c r="A28" t="s">
        <v>26</v>
      </c>
      <c r="B28" s="5">
        <v>10369</v>
      </c>
      <c r="C28" s="3">
        <v>256642314</v>
      </c>
      <c r="D28" s="3">
        <v>112780.29</v>
      </c>
      <c r="F28" s="5">
        <v>10369</v>
      </c>
      <c r="G28" s="3">
        <v>256642314</v>
      </c>
      <c r="H28" s="3">
        <f t="shared" si="0"/>
        <v>110698.56811102947</v>
      </c>
      <c r="I28" s="3">
        <f t="shared" si="1"/>
        <v>-2081.7218889705255</v>
      </c>
    </row>
    <row r="29" spans="1:9" x14ac:dyDescent="0.35">
      <c r="A29" t="s">
        <v>27</v>
      </c>
      <c r="B29" s="5">
        <v>0</v>
      </c>
      <c r="C29" s="3">
        <v>11740469</v>
      </c>
      <c r="D29" s="3">
        <v>2083.0700000000002</v>
      </c>
      <c r="F29" s="5">
        <v>0</v>
      </c>
      <c r="G29" s="3">
        <v>11740469</v>
      </c>
      <c r="H29" s="3">
        <f t="shared" si="0"/>
        <v>2049.8692039868638</v>
      </c>
      <c r="I29" s="3">
        <f t="shared" si="1"/>
        <v>-33.200796013136369</v>
      </c>
    </row>
    <row r="30" spans="1:9" x14ac:dyDescent="0.35">
      <c r="A30" t="s">
        <v>28</v>
      </c>
      <c r="B30" s="5">
        <v>17765</v>
      </c>
      <c r="C30" s="3">
        <v>590598154</v>
      </c>
      <c r="D30" s="3">
        <v>219997.53</v>
      </c>
      <c r="F30" s="5">
        <v>17765</v>
      </c>
      <c r="G30" s="3">
        <v>590598154</v>
      </c>
      <c r="H30" s="3">
        <f t="shared" si="0"/>
        <v>216004.21890427073</v>
      </c>
      <c r="I30" s="3">
        <f t="shared" si="1"/>
        <v>-3993.3110957292665</v>
      </c>
    </row>
    <row r="31" spans="1:9" x14ac:dyDescent="0.35">
      <c r="A31" t="s">
        <v>29</v>
      </c>
      <c r="B31" s="5">
        <v>7754</v>
      </c>
      <c r="C31" s="3">
        <v>269019867</v>
      </c>
      <c r="D31" s="3">
        <v>98017.58</v>
      </c>
      <c r="F31" s="5">
        <v>7754</v>
      </c>
      <c r="G31" s="3">
        <v>269019867</v>
      </c>
      <c r="H31" s="3">
        <f t="shared" si="0"/>
        <v>96242.811578994762</v>
      </c>
      <c r="I31" s="3">
        <f t="shared" si="1"/>
        <v>-1774.7684210052394</v>
      </c>
    </row>
    <row r="32" spans="1:9" x14ac:dyDescent="0.35">
      <c r="A32" t="s">
        <v>30</v>
      </c>
      <c r="B32" s="5">
        <v>6585</v>
      </c>
      <c r="C32" s="3">
        <v>183866230</v>
      </c>
      <c r="D32" s="3">
        <v>75327.850000000006</v>
      </c>
      <c r="F32" s="5">
        <v>6585</v>
      </c>
      <c r="G32" s="3">
        <v>183866230</v>
      </c>
      <c r="H32" s="3">
        <f t="shared" si="0"/>
        <v>73946.76760723487</v>
      </c>
      <c r="I32" s="3">
        <f t="shared" si="1"/>
        <v>-1381.0823927651363</v>
      </c>
    </row>
    <row r="33" spans="1:9" x14ac:dyDescent="0.35">
      <c r="A33" t="s">
        <v>31</v>
      </c>
      <c r="B33" s="5">
        <v>5447</v>
      </c>
      <c r="C33" s="3">
        <v>183546863</v>
      </c>
      <c r="D33" s="3">
        <v>67891.02</v>
      </c>
      <c r="F33" s="5">
        <v>5447</v>
      </c>
      <c r="G33" s="3">
        <v>183546863</v>
      </c>
      <c r="H33" s="3">
        <f t="shared" si="0"/>
        <v>66659.65425578042</v>
      </c>
      <c r="I33" s="3">
        <f t="shared" si="1"/>
        <v>-1231.3657442195836</v>
      </c>
    </row>
    <row r="34" spans="1:9" x14ac:dyDescent="0.35">
      <c r="A34" t="s">
        <v>32</v>
      </c>
      <c r="B34" s="5">
        <v>6625</v>
      </c>
      <c r="C34" s="3">
        <v>199026195</v>
      </c>
      <c r="D34" s="3">
        <v>78277.039999999994</v>
      </c>
      <c r="F34" s="5">
        <v>6625</v>
      </c>
      <c r="G34" s="3">
        <v>199026195</v>
      </c>
      <c r="H34" s="3">
        <f t="shared" si="0"/>
        <v>76847.853539846838</v>
      </c>
      <c r="I34" s="3">
        <f t="shared" si="1"/>
        <v>-1429.1864601531561</v>
      </c>
    </row>
    <row r="35" spans="1:9" x14ac:dyDescent="0.35">
      <c r="A35" t="s">
        <v>33</v>
      </c>
      <c r="B35" s="5">
        <v>0</v>
      </c>
      <c r="C35" s="3">
        <v>0</v>
      </c>
      <c r="D35" s="3">
        <v>0</v>
      </c>
      <c r="F35" s="5">
        <v>9781</v>
      </c>
      <c r="G35" s="3">
        <v>281382413</v>
      </c>
      <c r="H35" s="3">
        <f t="shared" si="0"/>
        <v>111281.74372333314</v>
      </c>
      <c r="I35" s="3">
        <f t="shared" si="1"/>
        <v>111281.74372333314</v>
      </c>
    </row>
    <row r="36" spans="1:9" x14ac:dyDescent="0.35">
      <c r="A36" t="s">
        <v>34</v>
      </c>
      <c r="B36" s="5">
        <v>9409</v>
      </c>
      <c r="C36" s="3">
        <v>431562934</v>
      </c>
      <c r="D36" s="3">
        <v>137590.06</v>
      </c>
      <c r="F36" s="5">
        <v>9409</v>
      </c>
      <c r="G36" s="3">
        <v>431562934</v>
      </c>
      <c r="H36" s="3">
        <f t="shared" si="0"/>
        <v>135139.19772921005</v>
      </c>
      <c r="I36" s="3">
        <f t="shared" si="1"/>
        <v>-2450.8622707899485</v>
      </c>
    </row>
    <row r="37" spans="1:9" x14ac:dyDescent="0.35">
      <c r="A37" t="s">
        <v>35</v>
      </c>
      <c r="B37" s="5">
        <v>0</v>
      </c>
      <c r="C37" s="3">
        <v>0</v>
      </c>
      <c r="D37" s="3">
        <v>0</v>
      </c>
      <c r="F37" s="5">
        <v>0</v>
      </c>
      <c r="G37" s="3">
        <v>0</v>
      </c>
      <c r="H37" s="3">
        <f t="shared" si="0"/>
        <v>0</v>
      </c>
      <c r="I37" s="3">
        <f t="shared" si="1"/>
        <v>0</v>
      </c>
    </row>
    <row r="38" spans="1:9" x14ac:dyDescent="0.35">
      <c r="A38" t="s">
        <v>36</v>
      </c>
      <c r="B38" s="5">
        <v>12068</v>
      </c>
      <c r="C38" s="3">
        <v>548689700</v>
      </c>
      <c r="D38" s="3">
        <v>175615.63</v>
      </c>
      <c r="F38" s="5">
        <v>12068</v>
      </c>
      <c r="G38" s="3">
        <v>548689700</v>
      </c>
      <c r="H38" s="3">
        <f t="shared" si="0"/>
        <v>172485.81967553563</v>
      </c>
      <c r="I38" s="3">
        <f t="shared" si="1"/>
        <v>-3129.8103244643717</v>
      </c>
    </row>
    <row r="39" spans="1:9" x14ac:dyDescent="0.35">
      <c r="A39" t="s">
        <v>37</v>
      </c>
      <c r="B39" s="5">
        <v>13848</v>
      </c>
      <c r="C39" s="3">
        <v>362959000</v>
      </c>
      <c r="D39" s="3">
        <v>154205.74</v>
      </c>
      <c r="F39" s="5">
        <v>13848</v>
      </c>
      <c r="G39" s="3">
        <v>362959000</v>
      </c>
      <c r="H39" s="3">
        <f t="shared" si="0"/>
        <v>151368.40596754607</v>
      </c>
      <c r="I39" s="3">
        <f t="shared" si="1"/>
        <v>-2837.3340324539167</v>
      </c>
    </row>
    <row r="40" spans="1:9" x14ac:dyDescent="0.35">
      <c r="A40" t="s">
        <v>38</v>
      </c>
      <c r="B40" s="5">
        <v>577</v>
      </c>
      <c r="C40" s="3">
        <v>63082596</v>
      </c>
      <c r="D40" s="3">
        <v>14934.5</v>
      </c>
      <c r="F40" s="5">
        <v>577</v>
      </c>
      <c r="G40" s="3">
        <v>63082596</v>
      </c>
      <c r="H40" s="3">
        <f t="shared" si="0"/>
        <v>14680.643300898655</v>
      </c>
      <c r="I40" s="3">
        <f t="shared" si="1"/>
        <v>-253.85669910134493</v>
      </c>
    </row>
    <row r="41" spans="1:9" x14ac:dyDescent="0.35">
      <c r="A41" t="s">
        <v>39</v>
      </c>
      <c r="B41" s="5">
        <v>11882</v>
      </c>
      <c r="C41" s="3">
        <v>420145400</v>
      </c>
      <c r="D41" s="3">
        <v>151602.21</v>
      </c>
      <c r="F41" s="5">
        <v>11882</v>
      </c>
      <c r="G41" s="3">
        <v>420145400</v>
      </c>
      <c r="H41" s="3">
        <f t="shared" si="0"/>
        <v>148860.24178346948</v>
      </c>
      <c r="I41" s="3">
        <f t="shared" si="1"/>
        <v>-2741.968216530513</v>
      </c>
    </row>
    <row r="42" spans="1:9" x14ac:dyDescent="0.35">
      <c r="A42" t="s">
        <v>40</v>
      </c>
      <c r="B42" s="5">
        <v>16522</v>
      </c>
      <c r="C42" s="3">
        <v>474518900</v>
      </c>
      <c r="D42" s="3">
        <v>191340.88</v>
      </c>
      <c r="F42" s="5">
        <v>16522</v>
      </c>
      <c r="G42" s="3">
        <v>474518900</v>
      </c>
      <c r="H42" s="3">
        <f t="shared" si="0"/>
        <v>187838.37761570717</v>
      </c>
      <c r="I42" s="3">
        <f t="shared" si="1"/>
        <v>-3502.5023842928349</v>
      </c>
    </row>
    <row r="43" spans="1:9" x14ac:dyDescent="0.35">
      <c r="A43" t="s">
        <v>41</v>
      </c>
      <c r="B43" s="5">
        <v>7338</v>
      </c>
      <c r="C43" s="3">
        <v>153498177</v>
      </c>
      <c r="D43" s="3">
        <v>74823.11</v>
      </c>
      <c r="F43" s="5">
        <v>7338</v>
      </c>
      <c r="G43" s="3">
        <v>153498177</v>
      </c>
      <c r="H43" s="3">
        <f t="shared" si="0"/>
        <v>73429.441766983073</v>
      </c>
      <c r="I43" s="3">
        <f t="shared" si="1"/>
        <v>-1393.6682330169278</v>
      </c>
    </row>
    <row r="44" spans="1:9" x14ac:dyDescent="0.35">
      <c r="A44" t="s">
        <v>42</v>
      </c>
      <c r="B44" s="5">
        <v>0</v>
      </c>
      <c r="C44" s="3">
        <v>0</v>
      </c>
      <c r="D44" s="3">
        <v>0</v>
      </c>
      <c r="F44" s="5">
        <v>0</v>
      </c>
      <c r="G44" s="3">
        <v>0</v>
      </c>
      <c r="H44" s="3">
        <f t="shared" si="0"/>
        <v>0</v>
      </c>
      <c r="I44" s="3">
        <f t="shared" si="1"/>
        <v>0</v>
      </c>
    </row>
    <row r="45" spans="1:9" x14ac:dyDescent="0.35">
      <c r="A45" t="s">
        <v>43</v>
      </c>
      <c r="B45" s="5">
        <v>11864</v>
      </c>
      <c r="C45" s="3">
        <v>323439291</v>
      </c>
      <c r="D45" s="3">
        <v>134327.24</v>
      </c>
      <c r="F45" s="5">
        <v>11864</v>
      </c>
      <c r="G45" s="3">
        <v>323439291</v>
      </c>
      <c r="H45" s="3">
        <f t="shared" si="0"/>
        <v>131861.11265936773</v>
      </c>
      <c r="I45" s="3">
        <f t="shared" si="1"/>
        <v>-2466.127340632258</v>
      </c>
    </row>
    <row r="46" spans="1:9" x14ac:dyDescent="0.35">
      <c r="A46" t="s">
        <v>44</v>
      </c>
      <c r="B46" s="5">
        <v>14291</v>
      </c>
      <c r="C46" s="3">
        <v>460021446</v>
      </c>
      <c r="D46" s="3">
        <v>174300.15</v>
      </c>
      <c r="F46" s="5">
        <v>14291</v>
      </c>
      <c r="G46" s="3">
        <v>460021446</v>
      </c>
      <c r="H46" s="3">
        <f t="shared" si="0"/>
        <v>171130.38787874614</v>
      </c>
      <c r="I46" s="3">
        <f t="shared" si="1"/>
        <v>-3169.7621212538506</v>
      </c>
    </row>
    <row r="47" spans="1:9" x14ac:dyDescent="0.35">
      <c r="A47" t="s">
        <v>45</v>
      </c>
      <c r="B47" s="5">
        <v>17851</v>
      </c>
      <c r="C47" s="3">
        <v>438784135</v>
      </c>
      <c r="D47" s="3">
        <v>193619.42</v>
      </c>
      <c r="F47" s="5">
        <v>17851</v>
      </c>
      <c r="G47" s="3">
        <v>438784135</v>
      </c>
      <c r="H47" s="3">
        <f t="shared" si="0"/>
        <v>190044.18872757102</v>
      </c>
      <c r="I47" s="3">
        <f t="shared" si="1"/>
        <v>-3575.231272428995</v>
      </c>
    </row>
    <row r="48" spans="1:9" x14ac:dyDescent="0.35">
      <c r="A48" t="s">
        <v>46</v>
      </c>
      <c r="B48" s="5">
        <v>0</v>
      </c>
      <c r="C48" s="3">
        <v>19451935</v>
      </c>
      <c r="D48" s="3">
        <v>3451.29</v>
      </c>
      <c r="F48" s="5">
        <v>0</v>
      </c>
      <c r="G48" s="3">
        <v>19451935</v>
      </c>
      <c r="H48" s="3">
        <f t="shared" si="0"/>
        <v>3396.2802094579201</v>
      </c>
      <c r="I48" s="3">
        <f t="shared" si="1"/>
        <v>-55.009790542079827</v>
      </c>
    </row>
    <row r="49" spans="1:9" x14ac:dyDescent="0.35">
      <c r="A49" t="s">
        <v>47</v>
      </c>
      <c r="B49" s="5">
        <v>6007</v>
      </c>
      <c r="C49" s="3">
        <v>155189529</v>
      </c>
      <c r="D49" s="3">
        <v>66491.399999999994</v>
      </c>
      <c r="F49" s="5">
        <v>6007</v>
      </c>
      <c r="G49" s="3">
        <v>155189529</v>
      </c>
      <c r="H49" s="3">
        <f t="shared" si="0"/>
        <v>65266.990242298984</v>
      </c>
      <c r="I49" s="3">
        <f t="shared" si="1"/>
        <v>-1224.4097577010107</v>
      </c>
    </row>
    <row r="50" spans="1:9" x14ac:dyDescent="0.35">
      <c r="A50" t="s">
        <v>48</v>
      </c>
      <c r="B50" s="5">
        <v>3745</v>
      </c>
      <c r="C50" s="3">
        <v>100311405</v>
      </c>
      <c r="D50" s="3">
        <v>42085.02</v>
      </c>
      <c r="F50" s="5">
        <v>3745</v>
      </c>
      <c r="G50" s="3">
        <v>100311405</v>
      </c>
      <c r="H50" s="3">
        <f t="shared" si="0"/>
        <v>41311.605275684313</v>
      </c>
      <c r="I50" s="3">
        <f t="shared" si="1"/>
        <v>-773.414724315684</v>
      </c>
    </row>
    <row r="51" spans="1:9" x14ac:dyDescent="0.35">
      <c r="A51" t="s">
        <v>49</v>
      </c>
      <c r="B51" s="5">
        <v>0</v>
      </c>
      <c r="C51" s="3">
        <v>31679107</v>
      </c>
      <c r="D51" s="3">
        <v>5620.72</v>
      </c>
      <c r="F51" s="5">
        <v>0</v>
      </c>
      <c r="G51" s="3">
        <v>31679107</v>
      </c>
      <c r="H51" s="3">
        <f t="shared" si="0"/>
        <v>5531.1270656312527</v>
      </c>
      <c r="I51" s="3">
        <f t="shared" si="1"/>
        <v>-89.592934368747592</v>
      </c>
    </row>
    <row r="52" spans="1:9" x14ac:dyDescent="0.35">
      <c r="A52" t="s">
        <v>50</v>
      </c>
      <c r="B52" s="5">
        <v>4661</v>
      </c>
      <c r="C52" s="3">
        <v>216538489</v>
      </c>
      <c r="D52" s="3">
        <v>68647.240000000005</v>
      </c>
      <c r="F52" s="5">
        <v>4661</v>
      </c>
      <c r="G52" s="3">
        <v>216538489</v>
      </c>
      <c r="H52" s="3">
        <f t="shared" si="0"/>
        <v>67425.355705082766</v>
      </c>
      <c r="I52" s="3">
        <f t="shared" si="1"/>
        <v>-1221.8842949172395</v>
      </c>
    </row>
    <row r="53" spans="1:9" x14ac:dyDescent="0.35">
      <c r="A53" t="s">
        <v>51</v>
      </c>
      <c r="B53" s="5">
        <v>10378</v>
      </c>
      <c r="C53" s="3">
        <v>339579422</v>
      </c>
      <c r="D53" s="3">
        <v>127553.91</v>
      </c>
      <c r="F53" s="5">
        <v>10378</v>
      </c>
      <c r="G53" s="3">
        <v>339579422</v>
      </c>
      <c r="H53" s="3">
        <f t="shared" si="0"/>
        <v>125236.45926963148</v>
      </c>
      <c r="I53" s="3">
        <f t="shared" si="1"/>
        <v>-2317.4507303685241</v>
      </c>
    </row>
    <row r="54" spans="1:9" x14ac:dyDescent="0.35">
      <c r="A54" t="s">
        <v>52</v>
      </c>
      <c r="B54" s="5">
        <v>0</v>
      </c>
      <c r="C54" s="3">
        <v>7448491</v>
      </c>
      <c r="D54" s="3">
        <v>1321.56</v>
      </c>
      <c r="F54" s="5">
        <v>0</v>
      </c>
      <c r="G54" s="3">
        <v>7448491</v>
      </c>
      <c r="H54" s="3">
        <f t="shared" si="0"/>
        <v>1300.4959441631609</v>
      </c>
      <c r="I54" s="3">
        <f t="shared" si="1"/>
        <v>-21.064055836839088</v>
      </c>
    </row>
    <row r="55" spans="1:9" x14ac:dyDescent="0.35">
      <c r="A55" t="s">
        <v>53</v>
      </c>
      <c r="B55" s="5">
        <v>2018</v>
      </c>
      <c r="C55" s="3">
        <v>114262341</v>
      </c>
      <c r="D55" s="3">
        <v>33360.32</v>
      </c>
      <c r="F55" s="5">
        <v>2018</v>
      </c>
      <c r="G55" s="3">
        <v>114262341</v>
      </c>
      <c r="H55" s="3">
        <f t="shared" si="0"/>
        <v>32773.301593043216</v>
      </c>
      <c r="I55" s="3">
        <f t="shared" si="1"/>
        <v>-587.01840695678402</v>
      </c>
    </row>
    <row r="56" spans="1:9" x14ac:dyDescent="0.35">
      <c r="A56" t="s">
        <v>54</v>
      </c>
      <c r="B56" s="5">
        <v>12997</v>
      </c>
      <c r="C56" s="3">
        <v>372898286</v>
      </c>
      <c r="D56" s="3">
        <v>150450.32</v>
      </c>
      <c r="F56" s="5">
        <v>12997</v>
      </c>
      <c r="G56" s="3">
        <v>372898286</v>
      </c>
      <c r="H56" s="3">
        <f t="shared" si="0"/>
        <v>147696.16303307208</v>
      </c>
      <c r="I56" s="3">
        <f t="shared" si="1"/>
        <v>-2754.156966927927</v>
      </c>
    </row>
    <row r="57" spans="1:9" x14ac:dyDescent="0.35">
      <c r="A57" t="s">
        <v>55</v>
      </c>
      <c r="B57" s="5">
        <v>3513</v>
      </c>
      <c r="C57" s="3">
        <v>220774523</v>
      </c>
      <c r="D57" s="3">
        <v>61953.81</v>
      </c>
      <c r="F57" s="5">
        <v>3513</v>
      </c>
      <c r="G57" s="3">
        <v>220774523</v>
      </c>
      <c r="H57" s="3">
        <f t="shared" si="0"/>
        <v>60870.064498376007</v>
      </c>
      <c r="I57" s="3">
        <f t="shared" si="1"/>
        <v>-1083.745501623991</v>
      </c>
    </row>
    <row r="58" spans="1:9" x14ac:dyDescent="0.35">
      <c r="A58" t="s">
        <v>56</v>
      </c>
      <c r="B58" s="5">
        <v>573</v>
      </c>
      <c r="C58" s="3">
        <v>44652158</v>
      </c>
      <c r="D58" s="3">
        <v>11638.5</v>
      </c>
      <c r="F58" s="5">
        <v>573</v>
      </c>
      <c r="G58" s="3">
        <v>44652158</v>
      </c>
      <c r="H58" s="3">
        <f t="shared" si="0"/>
        <v>11437.297257456605</v>
      </c>
      <c r="I58" s="3">
        <f t="shared" si="1"/>
        <v>-201.20274254339529</v>
      </c>
    </row>
    <row r="59" spans="1:9" x14ac:dyDescent="0.35">
      <c r="A59" t="s">
        <v>57</v>
      </c>
      <c r="B59" s="5">
        <v>1046</v>
      </c>
      <c r="C59" s="3">
        <v>38594808</v>
      </c>
      <c r="D59" s="3">
        <v>13631.27</v>
      </c>
      <c r="F59" s="5">
        <v>1046</v>
      </c>
      <c r="G59" s="3">
        <v>38594808</v>
      </c>
      <c r="H59" s="3">
        <f t="shared" si="0"/>
        <v>13385.342511743987</v>
      </c>
      <c r="I59" s="3">
        <f t="shared" si="1"/>
        <v>-245.92748825601302</v>
      </c>
    </row>
    <row r="60" spans="1:9" x14ac:dyDescent="0.35">
      <c r="A60" t="s">
        <v>58</v>
      </c>
      <c r="B60" s="5">
        <v>5691</v>
      </c>
      <c r="C60" s="3">
        <v>237513527</v>
      </c>
      <c r="D60" s="3">
        <v>79048.53</v>
      </c>
      <c r="F60" s="5">
        <v>5691</v>
      </c>
      <c r="G60" s="3">
        <v>237513527</v>
      </c>
      <c r="H60" s="3">
        <f t="shared" si="0"/>
        <v>77632.640378354467</v>
      </c>
      <c r="I60" s="3">
        <f t="shared" si="1"/>
        <v>-1415.8896216455323</v>
      </c>
    </row>
    <row r="61" spans="1:9" x14ac:dyDescent="0.35">
      <c r="A61" t="s">
        <v>59</v>
      </c>
      <c r="B61" s="5">
        <v>10457</v>
      </c>
      <c r="C61" s="3">
        <v>312240520</v>
      </c>
      <c r="D61" s="3">
        <v>123215.59</v>
      </c>
      <c r="F61" s="5">
        <v>10457</v>
      </c>
      <c r="G61" s="3">
        <v>312240520</v>
      </c>
      <c r="H61" s="3">
        <f t="shared" si="0"/>
        <v>120965.12656221603</v>
      </c>
      <c r="I61" s="3">
        <f t="shared" si="1"/>
        <v>-2250.4634377839684</v>
      </c>
    </row>
    <row r="62" spans="1:9" x14ac:dyDescent="0.35">
      <c r="A62" t="s">
        <v>60</v>
      </c>
      <c r="B62" s="5">
        <v>4359</v>
      </c>
      <c r="C62" s="3">
        <v>163369100</v>
      </c>
      <c r="D62" s="3">
        <v>57255.040000000001</v>
      </c>
      <c r="F62" s="5">
        <v>4359</v>
      </c>
      <c r="G62" s="3">
        <v>163369100</v>
      </c>
      <c r="H62" s="3">
        <f t="shared" si="0"/>
        <v>56223.015164592674</v>
      </c>
      <c r="I62" s="3">
        <f t="shared" si="1"/>
        <v>-1032.0248354073265</v>
      </c>
    </row>
    <row r="63" spans="1:9" x14ac:dyDescent="0.35">
      <c r="A63" t="s">
        <v>61</v>
      </c>
      <c r="B63" s="5">
        <v>0</v>
      </c>
      <c r="C63" s="3">
        <v>0</v>
      </c>
      <c r="D63" s="3">
        <v>0</v>
      </c>
      <c r="F63" s="5">
        <v>0</v>
      </c>
      <c r="G63" s="3">
        <v>0</v>
      </c>
      <c r="H63" s="3">
        <f t="shared" si="0"/>
        <v>0</v>
      </c>
      <c r="I63" s="3">
        <f t="shared" si="1"/>
        <v>0</v>
      </c>
    </row>
    <row r="64" spans="1:9" x14ac:dyDescent="0.35">
      <c r="A64" t="s">
        <v>62</v>
      </c>
      <c r="B64" s="5">
        <v>21601</v>
      </c>
      <c r="C64" s="3">
        <v>1602321913</v>
      </c>
      <c r="D64" s="3">
        <v>424381.46</v>
      </c>
      <c r="F64" s="5">
        <v>21601</v>
      </c>
      <c r="G64" s="3">
        <v>1602321913</v>
      </c>
      <c r="H64" s="3">
        <f t="shared" si="0"/>
        <v>417025.38006393518</v>
      </c>
      <c r="I64" s="3">
        <f t="shared" si="1"/>
        <v>-7356.079936064838</v>
      </c>
    </row>
    <row r="65" spans="1:9" x14ac:dyDescent="0.35">
      <c r="A65" t="s">
        <v>63</v>
      </c>
      <c r="B65" s="5">
        <v>0</v>
      </c>
      <c r="C65" s="3">
        <v>0</v>
      </c>
      <c r="D65" s="3">
        <v>0</v>
      </c>
      <c r="F65" s="5">
        <v>0</v>
      </c>
      <c r="G65" s="3">
        <v>0</v>
      </c>
      <c r="H65" s="3">
        <f t="shared" si="0"/>
        <v>0</v>
      </c>
      <c r="I65" s="3">
        <f t="shared" si="1"/>
        <v>0</v>
      </c>
    </row>
    <row r="66" spans="1:9" x14ac:dyDescent="0.35">
      <c r="A66" t="s">
        <v>64</v>
      </c>
      <c r="B66" s="5">
        <v>8863</v>
      </c>
      <c r="C66" s="3">
        <v>328724800</v>
      </c>
      <c r="D66" s="3">
        <v>115802.92</v>
      </c>
      <c r="F66" s="5">
        <v>8863</v>
      </c>
      <c r="G66" s="3">
        <v>328724800</v>
      </c>
      <c r="H66" s="3">
        <f t="shared" si="0"/>
        <v>113714.28161612735</v>
      </c>
      <c r="I66" s="3">
        <f t="shared" si="1"/>
        <v>-2088.638383872647</v>
      </c>
    </row>
    <row r="67" spans="1:9" x14ac:dyDescent="0.35">
      <c r="A67" t="s">
        <v>65</v>
      </c>
      <c r="B67" s="5">
        <v>8374</v>
      </c>
      <c r="C67" s="3">
        <v>317291500</v>
      </c>
      <c r="D67" s="3">
        <v>110603.08</v>
      </c>
      <c r="F67" s="5">
        <v>8374</v>
      </c>
      <c r="G67" s="3">
        <v>317291500</v>
      </c>
      <c r="H67" s="3">
        <f t="shared" si="0"/>
        <v>108610.72269188588</v>
      </c>
      <c r="I67" s="3">
        <f t="shared" si="1"/>
        <v>-1992.3573081141221</v>
      </c>
    </row>
    <row r="68" spans="1:9" x14ac:dyDescent="0.35">
      <c r="B68" s="5">
        <f>SUM(B6:B67)</f>
        <v>475286</v>
      </c>
      <c r="C68" s="3">
        <f>SUM(C6:C67)</f>
        <v>17372420600</v>
      </c>
      <c r="D68" s="3">
        <f>SUM(D6:D67)</f>
        <v>6164657.8599999994</v>
      </c>
      <c r="F68" s="5">
        <f>SUM(F6:F67)</f>
        <v>485067</v>
      </c>
      <c r="G68" s="3">
        <f>SUM(G6:G67)</f>
        <v>17653803013</v>
      </c>
      <c r="H68" s="3">
        <f>SUM(H6:H67)</f>
        <v>6164657.8997049276</v>
      </c>
      <c r="I68" s="3">
        <f>SUM(I6:I67)</f>
        <v>3.9704929335130146E-2</v>
      </c>
    </row>
    <row r="70" spans="1:9" x14ac:dyDescent="0.35">
      <c r="B70" s="5">
        <v>485067.28840909089</v>
      </c>
      <c r="C70" s="3">
        <v>17653803014.689995</v>
      </c>
    </row>
    <row r="71" spans="1:9" x14ac:dyDescent="0.35">
      <c r="B71" s="5">
        <f>+B70-B68</f>
        <v>9781.2884090908919</v>
      </c>
      <c r="C71" s="3">
        <f>+C70-C68</f>
        <v>281382414.68999481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875A1A-46AE-426B-BB59-18003BB318D7}"/>
</file>

<file path=customXml/itemProps2.xml><?xml version="1.0" encoding="utf-8"?>
<ds:datastoreItem xmlns:ds="http://schemas.openxmlformats.org/officeDocument/2006/customXml" ds:itemID="{8365A7CC-38EF-4D6F-8E17-9F5811F6F7BA}"/>
</file>

<file path=customXml/itemProps3.xml><?xml version="1.0" encoding="utf-8"?>
<ds:datastoreItem xmlns:ds="http://schemas.openxmlformats.org/officeDocument/2006/customXml" ds:itemID="{4E17D7ED-9532-4D6F-A9F6-EAFD73ABD8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Brian Banschbach</dc:creator>
  <cp:lastModifiedBy>Caitlin Grim</cp:lastModifiedBy>
  <dcterms:created xsi:type="dcterms:W3CDTF">2021-07-02T16:17:02Z</dcterms:created>
  <dcterms:modified xsi:type="dcterms:W3CDTF">2021-07-26T16:37:39Z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