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chmith\Documents\"/>
    </mc:Choice>
  </mc:AlternateContent>
  <bookViews>
    <workbookView xWindow="0" yWindow="0" windowWidth="28800" windowHeight="13035"/>
  </bookViews>
  <sheets>
    <sheet name="HealthCare Coverage Fund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" i="1" l="1"/>
  <c r="E8" i="1"/>
  <c r="E10" i="1" l="1"/>
  <c r="F10" i="1" s="1"/>
  <c r="G10" i="1" s="1"/>
  <c r="E11" i="1"/>
  <c r="F11" i="1" s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2" i="1"/>
  <c r="F32" i="1" s="1"/>
  <c r="G32" i="1" s="1"/>
  <c r="E33" i="1"/>
  <c r="F33" i="1" s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 s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 s="1"/>
  <c r="G41" i="1" s="1"/>
  <c r="E42" i="1"/>
  <c r="F42" i="1" s="1"/>
  <c r="G42" i="1" s="1"/>
  <c r="E43" i="1"/>
  <c r="F43" i="1" s="1"/>
  <c r="G43" i="1" s="1"/>
  <c r="E44" i="1"/>
  <c r="F44" i="1" s="1"/>
  <c r="G44" i="1" s="1"/>
  <c r="E45" i="1"/>
  <c r="F45" i="1" s="1"/>
  <c r="G45" i="1" s="1"/>
  <c r="E46" i="1"/>
  <c r="F46" i="1" s="1"/>
  <c r="G46" i="1" s="1"/>
  <c r="E47" i="1"/>
  <c r="F47" i="1" s="1"/>
  <c r="G47" i="1" s="1"/>
  <c r="E48" i="1"/>
  <c r="F48" i="1" s="1"/>
  <c r="G48" i="1" s="1"/>
  <c r="E49" i="1"/>
  <c r="F49" i="1" s="1"/>
  <c r="G49" i="1" s="1"/>
  <c r="E50" i="1"/>
  <c r="F50" i="1" s="1"/>
  <c r="G50" i="1" s="1"/>
  <c r="E51" i="1"/>
  <c r="F51" i="1" s="1"/>
  <c r="G51" i="1" s="1"/>
  <c r="E52" i="1"/>
  <c r="F52" i="1" s="1"/>
  <c r="G52" i="1" s="1"/>
  <c r="E53" i="1"/>
  <c r="F53" i="1" s="1"/>
  <c r="G53" i="1" s="1"/>
  <c r="E54" i="1"/>
  <c r="F54" i="1" s="1"/>
  <c r="G54" i="1" s="1"/>
  <c r="E55" i="1"/>
  <c r="F55" i="1" s="1"/>
  <c r="G55" i="1" s="1"/>
  <c r="E56" i="1"/>
  <c r="F56" i="1" s="1"/>
  <c r="G56" i="1" s="1"/>
  <c r="E57" i="1"/>
  <c r="F57" i="1" s="1"/>
  <c r="G57" i="1" s="1"/>
  <c r="E9" i="1"/>
  <c r="F9" i="1" s="1"/>
  <c r="F58" i="1" l="1"/>
  <c r="G9" i="1"/>
  <c r="G58" i="1" s="1"/>
  <c r="E58" i="1"/>
</calcChain>
</file>

<file path=xl/sharedStrings.xml><?xml version="1.0" encoding="utf-8"?>
<sst xmlns="http://schemas.openxmlformats.org/spreadsheetml/2006/main" count="74" uniqueCount="73">
  <si>
    <t>(ADD M/U)</t>
  </si>
  <si>
    <t>ü</t>
  </si>
  <si>
    <t>In Rates</t>
  </si>
  <si>
    <t>HOSPID</t>
  </si>
  <si>
    <t>Hospital</t>
  </si>
  <si>
    <t>Net Patient</t>
  </si>
  <si>
    <t>Maryland</t>
  </si>
  <si>
    <t>Monthly</t>
  </si>
  <si>
    <t>Name</t>
  </si>
  <si>
    <t xml:space="preserve">Estimated </t>
  </si>
  <si>
    <t>Revenue</t>
  </si>
  <si>
    <t>HealthCare</t>
  </si>
  <si>
    <t>Payment</t>
  </si>
  <si>
    <t>Gross Revenue</t>
  </si>
  <si>
    <t>Percent</t>
  </si>
  <si>
    <t>Net Revenue</t>
  </si>
  <si>
    <t>Assessment</t>
  </si>
  <si>
    <t>to Maryland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</si>
  <si>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</si>
  <si>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</si>
  <si>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</si>
  <si>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</si>
  <si>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</si>
  <si>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</si>
  <si>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</si>
  <si>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</si>
  <si>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</si>
  <si>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</si>
  <si>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</si>
  <si>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</si>
  <si>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</si>
  <si>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</si>
  <si>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</si>
  <si>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</si>
  <si>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</si>
  <si>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</si>
  <si>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</si>
  <si>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</si>
  <si>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</si>
  <si>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</si>
  <si>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Johns Hopkins Bayview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</si>
  <si>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</si>
  <si>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</si>
  <si>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</si>
  <si>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</si>
  <si>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</si>
  <si>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</si>
  <si>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</si>
  <si>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</si>
  <si>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</si>
  <si>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</si>
  <si>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</si>
  <si>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</si>
  <si>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</si>
  <si>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</si>
  <si>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</si>
  <si>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Laurel Regional Hospital</t>
  </si>
  <si>
    <t>Fort Washington Medical Center</t>
  </si>
  <si>
    <t>Atlantic General Hospital</t>
  </si>
  <si>
    <t>Southern Maryland Hospital</t>
  </si>
  <si>
    <t>St. Josephs Hospital</t>
  </si>
  <si>
    <t>Holy Cross Germantown Hospital</t>
  </si>
  <si>
    <t>James Lawrence Kernan Hospital</t>
  </si>
  <si>
    <t>Good Samaritan Hospital</t>
  </si>
  <si>
    <t>Shady Grove Adventist Hospital</t>
  </si>
  <si>
    <t>SHOCK TRAUMA</t>
  </si>
  <si>
    <t>Levindale</t>
  </si>
  <si>
    <t>STATE-WIDE</t>
  </si>
  <si>
    <t>Calculation of Payments to the Maryland HealthCare Coverage Fund</t>
  </si>
  <si>
    <t>FY 2019</t>
  </si>
  <si>
    <t>For Expanded Medicaid Coverage FY 2021</t>
  </si>
  <si>
    <t>FY 2021</t>
  </si>
  <si>
    <t>Peninsula and McCready Est. Gross Revenue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</si>
</sst>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9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Wingdings"/>
      <charset val="2"/>
    </font>
    <font>
      <u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0" fontId="4" fillId="2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6" fontId="3" fillId="0" borderId="0" xfId="0" applyNumberFormat="1" applyFont="1" applyFill="1" applyAlignment="1">
      <alignment horizontal="right" wrapText="1"/>
    </xf>
    <xf numFmtId="10" fontId="3" fillId="0" borderId="0" xfId="0" applyNumberFormat="1" applyFont="1" applyFill="1" applyAlignment="1">
      <alignment horizontal="right" wrapText="1"/>
    </xf>
    <xf numFmtId="6" fontId="0" fillId="0" borderId="0" xfId="0" applyNumberFormat="1" applyFill="1"/>
    <xf numFmtId="6" fontId="6" fillId="0" borderId="0" xfId="0" applyNumberFormat="1" applyFont="1" applyFill="1" applyAlignment="1">
      <alignment horizontal="right" wrapText="1"/>
    </xf>
    <xf numFmtId="10" fontId="6" fillId="0" borderId="0" xfId="0" applyNumberFormat="1" applyFont="1" applyFill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top" wrapText="1"/>
    </xf>
    <xf numFmtId="169" fontId="0" fillId="0" borderId="0" xfId="0" applyNumberFormat="1" applyFill="1"/>
    <xf numFmtId="169" fontId="3" fillId="0" borderId="0" xfId="1" applyNumberFormat="1" applyFont="1" applyFill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topLeftCell="A24" workbookViewId="0">
      <selection activeCell="K49" sqref="K49"/>
    </sheetView>
  </sheetViews>
  <sheetFormatPr defaultColWidth="9.140625" defaultRowHeight="15" x14ac:dyDescent="0.25"/>
  <cols>
    <col min="1" max="1" width="9.140625" style="3"/>
    <col min="2" max="2" width="32.85546875" style="3" customWidth="1"/>
    <col min="3" max="3" width="19.42578125" style="3" customWidth="1"/>
    <col min="4" max="4" width="11.42578125" style="3" customWidth="1"/>
    <col min="5" max="5" width="19.5703125" style="3" customWidth="1"/>
    <col min="6" max="7" width="13.5703125" style="3" customWidth="1"/>
    <col min="8" max="9" width="9.140625" style="3"/>
    <col min="10" max="10" width="11" style="3" customWidth="1"/>
    <col min="11" max="11" width="17.42578125" style="3" bestFit="1" customWidth="1"/>
    <col min="12" max="12" width="15.5703125" style="3" bestFit="1" customWidth="1"/>
    <col min="13" max="16384" width="9.140625" style="3"/>
  </cols>
  <sheetData>
    <row r="1" spans="1:12" ht="24" customHeight="1" x14ac:dyDescent="0.25">
      <c r="A1" s="17" t="s">
        <v>68</v>
      </c>
      <c r="B1" s="17"/>
      <c r="C1" s="17"/>
      <c r="D1" s="17"/>
      <c r="E1" s="17"/>
      <c r="F1" s="17"/>
      <c r="G1" s="17"/>
      <c r="H1" s="2"/>
    </row>
    <row r="2" spans="1:12" x14ac:dyDescent="0.25">
      <c r="A2" s="16" t="s">
        <v>70</v>
      </c>
      <c r="B2" s="16"/>
      <c r="C2" s="16"/>
      <c r="D2" s="2"/>
      <c r="E2" s="2"/>
      <c r="F2" s="4" t="s">
        <v>0</v>
      </c>
      <c r="G2" s="2"/>
      <c r="H2" s="2"/>
    </row>
    <row r="3" spans="1:12" x14ac:dyDescent="0.25">
      <c r="A3" s="15" t="s">
        <v>72</v>
      </c>
      <c r="B3" s="14"/>
      <c r="C3" s="14"/>
      <c r="D3" s="2"/>
      <c r="E3" s="2"/>
      <c r="F3" s="5" t="s">
        <v>1</v>
      </c>
      <c r="G3" s="2"/>
      <c r="H3" s="2"/>
    </row>
    <row r="4" spans="1:12" x14ac:dyDescent="0.25">
      <c r="A4" s="2"/>
      <c r="B4" s="2"/>
      <c r="C4" s="2"/>
      <c r="D4" s="2"/>
      <c r="E4" s="2"/>
      <c r="F4" s="6" t="s">
        <v>2</v>
      </c>
      <c r="G4" s="2"/>
      <c r="H4" s="2"/>
    </row>
    <row r="5" spans="1:12" x14ac:dyDescent="0.25">
      <c r="A5" s="6" t="s">
        <v>3</v>
      </c>
      <c r="B5" s="6" t="s">
        <v>4</v>
      </c>
      <c r="C5" s="2"/>
      <c r="D5" s="6" t="s">
        <v>5</v>
      </c>
      <c r="E5" s="2"/>
      <c r="F5" s="6" t="s">
        <v>6</v>
      </c>
      <c r="G5" s="6" t="s">
        <v>7</v>
      </c>
      <c r="H5" s="2"/>
    </row>
    <row r="6" spans="1:12" x14ac:dyDescent="0.25">
      <c r="A6" s="2"/>
      <c r="B6" s="6" t="s">
        <v>8</v>
      </c>
      <c r="C6" s="6" t="s">
        <v>9</v>
      </c>
      <c r="D6" s="6" t="s">
        <v>10</v>
      </c>
      <c r="E6" s="6" t="s">
        <v>9</v>
      </c>
      <c r="F6" s="6" t="s">
        <v>11</v>
      </c>
      <c r="G6" s="6" t="s">
        <v>12</v>
      </c>
      <c r="H6" s="2"/>
    </row>
    <row r="7" spans="1:12" ht="15" customHeight="1" x14ac:dyDescent="0.25">
      <c r="A7" s="6"/>
      <c r="B7" s="6"/>
      <c r="C7" s="6" t="s">
        <v>13</v>
      </c>
      <c r="D7" s="6" t="s">
        <v>14</v>
      </c>
      <c r="E7" s="6" t="s">
        <v>15</v>
      </c>
      <c r="F7" s="6" t="s">
        <v>16</v>
      </c>
      <c r="G7" s="6" t="s">
        <v>17</v>
      </c>
      <c r="H7" s="2"/>
    </row>
    <row r="8" spans="1:12" x14ac:dyDescent="0.25">
      <c r="A8" s="6"/>
      <c r="B8" s="6"/>
      <c r="C8" s="4" t="s">
        <v>71</v>
      </c>
      <c r="D8" s="4" t="s">
        <v>69</v>
      </c>
      <c r="E8" s="4" t="str">
        <f>C8</f>
        <v>FY 2021</v>
      </c>
      <c r="F8" s="1">
        <v>1.2500000000000001E-2</v>
      </c>
      <c r="G8" s="6"/>
      <c r="H8" s="2"/>
    </row>
    <row r="9" spans="1:12" x14ac:dyDescent="0.25">
      <c r="A9" s="2">
        <v>1</v>
      </c>
      <c r="B9" s="7" t="s">
        <v>18</v>
      </c>
      <c r="C9" s="8">
        <v>409283340.87575132</v>
      </c>
      <c r="D9" s="9">
        <v>0.84232189756280096</v>
      </c>
      <c r="E9" s="8">
        <f>C9*D9</f>
        <v>344748320.32730556</v>
      </c>
      <c r="F9" s="8">
        <f t="shared" ref="F9:F57" si="0">E9*$F$8</f>
        <v>4309354.0040913196</v>
      </c>
      <c r="G9" s="8">
        <f t="shared" ref="G9:G57" si="1">F9/12</f>
        <v>359112.83367427666</v>
      </c>
      <c r="H9" s="2"/>
      <c r="K9" s="10"/>
      <c r="L9" s="10"/>
    </row>
    <row r="10" spans="1:12" x14ac:dyDescent="0.25">
      <c r="A10" s="2">
        <v>2</v>
      </c>
      <c r="B10" s="7" t="s">
        <v>19</v>
      </c>
      <c r="C10" s="8">
        <v>1729037039.7616284</v>
      </c>
      <c r="D10" s="9">
        <v>0.85865505822840493</v>
      </c>
      <c r="E10" s="8">
        <f t="shared" ref="E10:E57" si="2">C10*D10</f>
        <v>1484646400.0555899</v>
      </c>
      <c r="F10" s="8">
        <f t="shared" si="0"/>
        <v>18558080.000694875</v>
      </c>
      <c r="G10" s="8">
        <f t="shared" si="1"/>
        <v>1546506.6667245729</v>
      </c>
      <c r="H10" s="2"/>
      <c r="K10" s="10"/>
      <c r="L10" s="10"/>
    </row>
    <row r="11" spans="1:12" x14ac:dyDescent="0.25">
      <c r="A11" s="2">
        <v>3</v>
      </c>
      <c r="B11" s="7" t="s">
        <v>20</v>
      </c>
      <c r="C11" s="8">
        <v>360959870.13581103</v>
      </c>
      <c r="D11" s="9">
        <v>0.83453938207679301</v>
      </c>
      <c r="E11" s="8">
        <f t="shared" si="2"/>
        <v>301235226.97765917</v>
      </c>
      <c r="F11" s="8">
        <f t="shared" si="0"/>
        <v>3765440.3372207396</v>
      </c>
      <c r="G11" s="8">
        <f t="shared" si="1"/>
        <v>313786.69476839498</v>
      </c>
      <c r="H11" s="2"/>
      <c r="K11" s="10"/>
      <c r="L11" s="10"/>
    </row>
    <row r="12" spans="1:12" x14ac:dyDescent="0.25">
      <c r="A12" s="2">
        <v>4</v>
      </c>
      <c r="B12" s="7" t="s">
        <v>21</v>
      </c>
      <c r="C12" s="8">
        <v>553116554.22850001</v>
      </c>
      <c r="D12" s="9">
        <v>0.85061530866995161</v>
      </c>
      <c r="E12" s="8">
        <f t="shared" si="2"/>
        <v>470489408.50553554</v>
      </c>
      <c r="F12" s="8">
        <f t="shared" si="0"/>
        <v>5881117.6063191947</v>
      </c>
      <c r="G12" s="8">
        <f t="shared" si="1"/>
        <v>490093.13385993289</v>
      </c>
      <c r="H12" s="2"/>
      <c r="K12" s="10"/>
      <c r="L12" s="10"/>
    </row>
    <row r="13" spans="1:12" x14ac:dyDescent="0.25">
      <c r="A13" s="2">
        <v>5</v>
      </c>
      <c r="B13" s="7" t="s">
        <v>22</v>
      </c>
      <c r="C13" s="8">
        <v>384091266.67983907</v>
      </c>
      <c r="D13" s="9">
        <v>0.85832242328322106</v>
      </c>
      <c r="E13" s="8">
        <f t="shared" si="2"/>
        <v>329674146.77856135</v>
      </c>
      <c r="F13" s="8">
        <f t="shared" si="0"/>
        <v>4120926.834732017</v>
      </c>
      <c r="G13" s="8">
        <f t="shared" si="1"/>
        <v>343410.56956100144</v>
      </c>
      <c r="H13" s="2"/>
      <c r="K13" s="10"/>
      <c r="L13" s="10"/>
    </row>
    <row r="14" spans="1:12" x14ac:dyDescent="0.25">
      <c r="A14" s="2">
        <v>6</v>
      </c>
      <c r="B14" s="7" t="s">
        <v>23</v>
      </c>
      <c r="C14" s="8">
        <v>115022655.04366498</v>
      </c>
      <c r="D14" s="9">
        <v>0.84369786991874107</v>
      </c>
      <c r="E14" s="8">
        <f t="shared" si="2"/>
        <v>97044369.052738279</v>
      </c>
      <c r="F14" s="8">
        <f t="shared" si="0"/>
        <v>1213054.6131592286</v>
      </c>
      <c r="G14" s="8">
        <f t="shared" si="1"/>
        <v>101087.88442993572</v>
      </c>
      <c r="H14" s="2"/>
      <c r="K14" s="10"/>
      <c r="L14" s="10"/>
    </row>
    <row r="15" spans="1:12" x14ac:dyDescent="0.25">
      <c r="A15" s="2">
        <v>8</v>
      </c>
      <c r="B15" s="7" t="s">
        <v>24</v>
      </c>
      <c r="C15" s="8">
        <v>607240080.69635725</v>
      </c>
      <c r="D15" s="9">
        <v>0.86277927934843179</v>
      </c>
      <c r="E15" s="8">
        <f t="shared" si="2"/>
        <v>523914159.21468669</v>
      </c>
      <c r="F15" s="8">
        <f t="shared" si="0"/>
        <v>6548926.9901835844</v>
      </c>
      <c r="G15" s="8">
        <f t="shared" si="1"/>
        <v>545743.91584863199</v>
      </c>
      <c r="H15" s="2"/>
      <c r="K15" s="10"/>
      <c r="L15" s="10"/>
    </row>
    <row r="16" spans="1:12" x14ac:dyDescent="0.25">
      <c r="A16" s="2">
        <v>9</v>
      </c>
      <c r="B16" s="7" t="s">
        <v>25</v>
      </c>
      <c r="C16" s="8">
        <v>2719456060.1872749</v>
      </c>
      <c r="D16" s="9">
        <v>0.8424386542315847</v>
      </c>
      <c r="E16" s="8">
        <f t="shared" si="2"/>
        <v>2290974903.5860953</v>
      </c>
      <c r="F16" s="8">
        <f t="shared" si="0"/>
        <v>28637186.294826195</v>
      </c>
      <c r="G16" s="8">
        <f t="shared" si="1"/>
        <v>2386432.1912355162</v>
      </c>
      <c r="H16" s="2"/>
      <c r="K16" s="10"/>
      <c r="L16" s="10"/>
    </row>
    <row r="17" spans="1:12" x14ac:dyDescent="0.25">
      <c r="A17" s="2">
        <v>10</v>
      </c>
      <c r="B17" s="7" t="s">
        <v>26</v>
      </c>
      <c r="C17" s="8">
        <v>49307679.680285074</v>
      </c>
      <c r="D17" s="9">
        <v>0.82941178169313834</v>
      </c>
      <c r="E17" s="8">
        <f t="shared" si="2"/>
        <v>40896370.454779796</v>
      </c>
      <c r="F17" s="8">
        <f t="shared" si="0"/>
        <v>511204.63068474748</v>
      </c>
      <c r="G17" s="8">
        <f t="shared" si="1"/>
        <v>42600.385890395621</v>
      </c>
      <c r="H17" s="2"/>
      <c r="K17" s="10"/>
      <c r="L17" s="10"/>
    </row>
    <row r="18" spans="1:12" x14ac:dyDescent="0.25">
      <c r="A18" s="2">
        <v>11</v>
      </c>
      <c r="B18" s="7" t="s">
        <v>27</v>
      </c>
      <c r="C18" s="8">
        <v>456804280.52097493</v>
      </c>
      <c r="D18" s="9">
        <v>0.82647875128216264</v>
      </c>
      <c r="E18" s="8">
        <f t="shared" si="2"/>
        <v>377539031.34532207</v>
      </c>
      <c r="F18" s="8">
        <f t="shared" si="0"/>
        <v>4719237.8918165257</v>
      </c>
      <c r="G18" s="8">
        <f t="shared" si="1"/>
        <v>393269.82431804383</v>
      </c>
      <c r="H18" s="2"/>
      <c r="K18" s="10"/>
      <c r="L18" s="10"/>
    </row>
    <row r="19" spans="1:12" x14ac:dyDescent="0.25">
      <c r="A19" s="2">
        <v>12</v>
      </c>
      <c r="B19" s="7" t="s">
        <v>28</v>
      </c>
      <c r="C19" s="8">
        <v>899176457.4224273</v>
      </c>
      <c r="D19" s="9">
        <v>0.85621029442756791</v>
      </c>
      <c r="E19" s="8">
        <f t="shared" si="2"/>
        <v>769884139.35199392</v>
      </c>
      <c r="F19" s="8">
        <f t="shared" si="0"/>
        <v>9623551.7418999244</v>
      </c>
      <c r="G19" s="8">
        <f t="shared" si="1"/>
        <v>801962.64515832707</v>
      </c>
      <c r="H19" s="2"/>
      <c r="K19" s="10"/>
      <c r="L19" s="10"/>
    </row>
    <row r="20" spans="1:12" x14ac:dyDescent="0.25">
      <c r="A20" s="2">
        <v>13</v>
      </c>
      <c r="B20" s="7" t="s">
        <v>29</v>
      </c>
      <c r="C20" s="8">
        <v>52863655.319530249</v>
      </c>
      <c r="D20" s="9">
        <v>0.79706650890245945</v>
      </c>
      <c r="E20" s="8">
        <f t="shared" si="2"/>
        <v>42135849.193360902</v>
      </c>
      <c r="F20" s="8">
        <f t="shared" si="0"/>
        <v>526698.11491701135</v>
      </c>
      <c r="G20" s="8">
        <f t="shared" si="1"/>
        <v>43891.509576417615</v>
      </c>
      <c r="H20" s="2"/>
      <c r="K20" s="10"/>
      <c r="L20" s="10"/>
    </row>
    <row r="21" spans="1:12" x14ac:dyDescent="0.25">
      <c r="A21" s="2">
        <v>15</v>
      </c>
      <c r="B21" s="7" t="s">
        <v>30</v>
      </c>
      <c r="C21" s="8">
        <v>603460497.94918573</v>
      </c>
      <c r="D21" s="9">
        <v>0.8603872261339941</v>
      </c>
      <c r="E21" s="8">
        <f t="shared" si="2"/>
        <v>519209703.91193873</v>
      </c>
      <c r="F21" s="8">
        <f t="shared" si="0"/>
        <v>6490121.2988992343</v>
      </c>
      <c r="G21" s="8">
        <f t="shared" si="1"/>
        <v>540843.44157493615</v>
      </c>
      <c r="H21" s="2"/>
      <c r="K21" s="10"/>
      <c r="L21" s="10"/>
    </row>
    <row r="22" spans="1:12" x14ac:dyDescent="0.25">
      <c r="A22" s="2">
        <v>16</v>
      </c>
      <c r="B22" s="7" t="s">
        <v>31</v>
      </c>
      <c r="C22" s="8">
        <v>322039214.75066298</v>
      </c>
      <c r="D22" s="9">
        <v>0.83549046432140628</v>
      </c>
      <c r="E22" s="8">
        <f t="shared" si="2"/>
        <v>269060693.06173247</v>
      </c>
      <c r="F22" s="8">
        <f t="shared" si="0"/>
        <v>3363258.6632716563</v>
      </c>
      <c r="G22" s="8">
        <f t="shared" si="1"/>
        <v>280271.55527263804</v>
      </c>
      <c r="H22" s="2"/>
      <c r="K22" s="10"/>
      <c r="L22" s="10"/>
    </row>
    <row r="23" spans="1:12" x14ac:dyDescent="0.25">
      <c r="A23" s="2">
        <v>17</v>
      </c>
      <c r="B23" s="7" t="s">
        <v>32</v>
      </c>
      <c r="C23" s="8">
        <v>67432538.849998415</v>
      </c>
      <c r="D23" s="9">
        <v>0.83470400190158167</v>
      </c>
      <c r="E23" s="8">
        <f t="shared" si="2"/>
        <v>56286210.036477558</v>
      </c>
      <c r="F23" s="8">
        <f t="shared" si="0"/>
        <v>703577.62545596948</v>
      </c>
      <c r="G23" s="8">
        <f t="shared" si="1"/>
        <v>58631.468787997459</v>
      </c>
      <c r="H23" s="2"/>
      <c r="K23" s="10"/>
      <c r="L23" s="10"/>
    </row>
    <row r="24" spans="1:12" x14ac:dyDescent="0.25">
      <c r="A24" s="2">
        <v>18</v>
      </c>
      <c r="B24" s="7" t="s">
        <v>33</v>
      </c>
      <c r="C24" s="8">
        <v>191726440.13549322</v>
      </c>
      <c r="D24" s="9">
        <v>0.85326254188117556</v>
      </c>
      <c r="E24" s="8">
        <f t="shared" si="2"/>
        <v>163592989.65583998</v>
      </c>
      <c r="F24" s="8">
        <f t="shared" si="0"/>
        <v>2044912.3706979998</v>
      </c>
      <c r="G24" s="8">
        <f t="shared" si="1"/>
        <v>170409.36422483332</v>
      </c>
      <c r="H24" s="2"/>
      <c r="K24" s="10"/>
      <c r="L24" s="10"/>
    </row>
    <row r="25" spans="1:12" x14ac:dyDescent="0.25">
      <c r="A25" s="2">
        <v>19</v>
      </c>
      <c r="B25" s="7" t="s">
        <v>34</v>
      </c>
      <c r="C25" s="8">
        <v>514554427.99838066</v>
      </c>
      <c r="D25" s="9">
        <v>0.85129097746276738</v>
      </c>
      <c r="E25" s="8">
        <f t="shared" si="2"/>
        <v>438035541.96853662</v>
      </c>
      <c r="F25" s="8">
        <f t="shared" si="0"/>
        <v>5475444.2746067084</v>
      </c>
      <c r="G25" s="8">
        <f t="shared" si="1"/>
        <v>456287.02288389235</v>
      </c>
      <c r="H25" s="2"/>
      <c r="K25" s="10"/>
      <c r="L25" s="10"/>
    </row>
    <row r="26" spans="1:12" x14ac:dyDescent="0.25">
      <c r="A26" s="2">
        <v>22</v>
      </c>
      <c r="B26" s="7" t="s">
        <v>35</v>
      </c>
      <c r="C26" s="8">
        <v>370332752.91812879</v>
      </c>
      <c r="D26" s="9">
        <v>0.85699618988127535</v>
      </c>
      <c r="E26" s="8">
        <f t="shared" si="2"/>
        <v>317373758.23908013</v>
      </c>
      <c r="F26" s="8">
        <f t="shared" si="0"/>
        <v>3967171.977988502</v>
      </c>
      <c r="G26" s="8">
        <f t="shared" si="1"/>
        <v>330597.66483237519</v>
      </c>
      <c r="H26" s="2"/>
      <c r="K26" s="10"/>
      <c r="L26" s="10"/>
    </row>
    <row r="27" spans="1:12" x14ac:dyDescent="0.25">
      <c r="A27" s="2">
        <v>23</v>
      </c>
      <c r="B27" s="7" t="s">
        <v>36</v>
      </c>
      <c r="C27" s="8">
        <v>700075358.11804748</v>
      </c>
      <c r="D27" s="9">
        <v>0.87677413604020282</v>
      </c>
      <c r="E27" s="8">
        <f t="shared" si="2"/>
        <v>613807967.27698672</v>
      </c>
      <c r="F27" s="8">
        <f t="shared" si="0"/>
        <v>7672599.5909623345</v>
      </c>
      <c r="G27" s="8">
        <f t="shared" si="1"/>
        <v>639383.29924686125</v>
      </c>
      <c r="H27" s="2"/>
      <c r="K27" s="10"/>
      <c r="L27" s="10"/>
    </row>
    <row r="28" spans="1:12" x14ac:dyDescent="0.25">
      <c r="A28" s="2">
        <v>24</v>
      </c>
      <c r="B28" s="7" t="s">
        <v>37</v>
      </c>
      <c r="C28" s="8">
        <v>454159913.21502972</v>
      </c>
      <c r="D28" s="9">
        <v>0.8600456119093548</v>
      </c>
      <c r="E28" s="8">
        <f t="shared" si="2"/>
        <v>390598240.4657197</v>
      </c>
      <c r="F28" s="8">
        <f t="shared" si="0"/>
        <v>4882478.0058214962</v>
      </c>
      <c r="G28" s="8">
        <f t="shared" si="1"/>
        <v>406873.16715179133</v>
      </c>
      <c r="H28" s="2"/>
      <c r="K28" s="10"/>
      <c r="L28" s="10"/>
    </row>
    <row r="29" spans="1:12" x14ac:dyDescent="0.25">
      <c r="A29" s="2">
        <v>27</v>
      </c>
      <c r="B29" s="7" t="s">
        <v>38</v>
      </c>
      <c r="C29" s="8">
        <v>355522429.0021283</v>
      </c>
      <c r="D29" s="9">
        <v>0.82647390021822331</v>
      </c>
      <c r="E29" s="8">
        <f t="shared" si="2"/>
        <v>293830008.51244539</v>
      </c>
      <c r="F29" s="8">
        <f t="shared" si="0"/>
        <v>3672875.1064055674</v>
      </c>
      <c r="G29" s="8">
        <f t="shared" si="1"/>
        <v>306072.9255337973</v>
      </c>
      <c r="H29" s="2"/>
      <c r="K29" s="10"/>
      <c r="L29" s="10"/>
    </row>
    <row r="30" spans="1:12" x14ac:dyDescent="0.25">
      <c r="A30" s="2">
        <v>28</v>
      </c>
      <c r="B30" s="7" t="s">
        <v>39</v>
      </c>
      <c r="C30" s="8">
        <v>205459665.18478391</v>
      </c>
      <c r="D30" s="9">
        <v>0.85109861357072081</v>
      </c>
      <c r="E30" s="8">
        <f t="shared" si="2"/>
        <v>174866436.18347406</v>
      </c>
      <c r="F30" s="8">
        <f t="shared" si="0"/>
        <v>2185830.4522934258</v>
      </c>
      <c r="G30" s="8">
        <f t="shared" si="1"/>
        <v>182152.53769111881</v>
      </c>
      <c r="H30" s="2"/>
      <c r="K30" s="10"/>
      <c r="L30" s="10"/>
    </row>
    <row r="31" spans="1:12" x14ac:dyDescent="0.25">
      <c r="A31" s="2">
        <v>29</v>
      </c>
      <c r="B31" s="7" t="s">
        <v>40</v>
      </c>
      <c r="C31" s="8">
        <v>747422631.19385326</v>
      </c>
      <c r="D31" s="9">
        <v>0.83662120280377072</v>
      </c>
      <c r="E31" s="8">
        <f t="shared" si="2"/>
        <v>625309620.71216059</v>
      </c>
      <c r="F31" s="8">
        <f t="shared" si="0"/>
        <v>7816370.2589020077</v>
      </c>
      <c r="G31" s="8">
        <f t="shared" si="1"/>
        <v>651364.18824183394</v>
      </c>
      <c r="H31" s="2"/>
      <c r="K31" s="10"/>
      <c r="L31" s="10"/>
    </row>
    <row r="32" spans="1:12" x14ac:dyDescent="0.25">
      <c r="A32" s="2">
        <v>30</v>
      </c>
      <c r="B32" s="7" t="s">
        <v>41</v>
      </c>
      <c r="C32" s="8">
        <v>55707359.294434145</v>
      </c>
      <c r="D32" s="9">
        <v>0.8221364631693221</v>
      </c>
      <c r="E32" s="8">
        <f t="shared" si="2"/>
        <v>45799051.342828751</v>
      </c>
      <c r="F32" s="8">
        <f t="shared" si="0"/>
        <v>572488.14178535936</v>
      </c>
      <c r="G32" s="8">
        <f t="shared" si="1"/>
        <v>47707.345148779947</v>
      </c>
      <c r="H32" s="2"/>
      <c r="K32" s="10"/>
      <c r="L32" s="10"/>
    </row>
    <row r="33" spans="1:12" x14ac:dyDescent="0.25">
      <c r="A33" s="2">
        <v>32</v>
      </c>
      <c r="B33" s="7" t="s">
        <v>42</v>
      </c>
      <c r="C33" s="8">
        <v>177317949.40390098</v>
      </c>
      <c r="D33" s="9">
        <v>0.84426106167321224</v>
      </c>
      <c r="E33" s="8">
        <f t="shared" si="2"/>
        <v>149702640.21745437</v>
      </c>
      <c r="F33" s="8">
        <f t="shared" si="0"/>
        <v>1871283.0027181797</v>
      </c>
      <c r="G33" s="8">
        <f t="shared" si="1"/>
        <v>155940.25022651497</v>
      </c>
      <c r="H33" s="2"/>
      <c r="K33" s="10"/>
      <c r="L33" s="10"/>
    </row>
    <row r="34" spans="1:12" x14ac:dyDescent="0.25">
      <c r="A34" s="2">
        <v>33</v>
      </c>
      <c r="B34" s="7" t="s">
        <v>43</v>
      </c>
      <c r="C34" s="8">
        <v>250900779.56662005</v>
      </c>
      <c r="D34" s="9">
        <v>0.85077329141619229</v>
      </c>
      <c r="E34" s="8">
        <f t="shared" si="2"/>
        <v>213459682.05078188</v>
      </c>
      <c r="F34" s="8">
        <f t="shared" si="0"/>
        <v>2668246.0256347735</v>
      </c>
      <c r="G34" s="8">
        <f t="shared" si="1"/>
        <v>222353.83546956445</v>
      </c>
      <c r="H34" s="2"/>
      <c r="K34" s="10"/>
      <c r="L34" s="10"/>
    </row>
    <row r="35" spans="1:12" x14ac:dyDescent="0.25">
      <c r="A35" s="2">
        <v>34</v>
      </c>
      <c r="B35" s="7" t="s">
        <v>44</v>
      </c>
      <c r="C35" s="8">
        <v>200871613.63417074</v>
      </c>
      <c r="D35" s="9">
        <v>0.82076905809820444</v>
      </c>
      <c r="E35" s="8">
        <f t="shared" si="2"/>
        <v>164869205.12118477</v>
      </c>
      <c r="F35" s="8">
        <f t="shared" si="0"/>
        <v>2060865.0640148097</v>
      </c>
      <c r="G35" s="8">
        <f t="shared" si="1"/>
        <v>171738.75533456748</v>
      </c>
      <c r="H35" s="2"/>
      <c r="K35" s="10"/>
      <c r="L35" s="10"/>
    </row>
    <row r="36" spans="1:12" x14ac:dyDescent="0.25">
      <c r="A36" s="2">
        <v>35</v>
      </c>
      <c r="B36" s="7" t="s">
        <v>45</v>
      </c>
      <c r="C36" s="8">
        <v>166567819.28604788</v>
      </c>
      <c r="D36" s="9">
        <v>0.84571157497676697</v>
      </c>
      <c r="E36" s="8">
        <f t="shared" si="2"/>
        <v>140868332.78884906</v>
      </c>
      <c r="F36" s="8">
        <f t="shared" si="0"/>
        <v>1760854.1598606133</v>
      </c>
      <c r="G36" s="8">
        <f t="shared" si="1"/>
        <v>146737.84665505111</v>
      </c>
      <c r="H36" s="2"/>
      <c r="K36" s="10"/>
      <c r="L36" s="10"/>
    </row>
    <row r="37" spans="1:12" x14ac:dyDescent="0.25">
      <c r="A37" s="2">
        <v>37</v>
      </c>
      <c r="B37" s="7" t="s">
        <v>46</v>
      </c>
      <c r="C37" s="8">
        <v>244552176.24863815</v>
      </c>
      <c r="D37" s="9">
        <v>0.85008771878151301</v>
      </c>
      <c r="E37" s="8">
        <f t="shared" si="2"/>
        <v>207890801.63025931</v>
      </c>
      <c r="F37" s="8">
        <f t="shared" si="0"/>
        <v>2598635.0203782413</v>
      </c>
      <c r="G37" s="8">
        <f t="shared" si="1"/>
        <v>216552.91836485345</v>
      </c>
      <c r="H37" s="2"/>
      <c r="K37" s="10"/>
      <c r="L37" s="10"/>
    </row>
    <row r="38" spans="1:12" x14ac:dyDescent="0.25">
      <c r="A38" s="2">
        <v>38</v>
      </c>
      <c r="B38" s="7" t="s">
        <v>47</v>
      </c>
      <c r="C38" s="8">
        <v>233285947.10751867</v>
      </c>
      <c r="D38" s="9">
        <v>0.85934674292530022</v>
      </c>
      <c r="E38" s="8">
        <f t="shared" si="2"/>
        <v>200473518.81709003</v>
      </c>
      <c r="F38" s="8">
        <f t="shared" si="0"/>
        <v>2505918.9852136257</v>
      </c>
      <c r="G38" s="8">
        <f t="shared" si="1"/>
        <v>208826.58210113549</v>
      </c>
      <c r="H38" s="2"/>
      <c r="K38" s="10"/>
      <c r="L38" s="10"/>
    </row>
    <row r="39" spans="1:12" x14ac:dyDescent="0.25">
      <c r="A39" s="2">
        <v>39</v>
      </c>
      <c r="B39" s="7" t="s">
        <v>48</v>
      </c>
      <c r="C39" s="8">
        <v>163346366.3303186</v>
      </c>
      <c r="D39" s="9">
        <v>0.84915600498581068</v>
      </c>
      <c r="E39" s="8">
        <f t="shared" si="2"/>
        <v>138706547.86200207</v>
      </c>
      <c r="F39" s="8">
        <f t="shared" si="0"/>
        <v>1733831.8482750261</v>
      </c>
      <c r="G39" s="8">
        <f t="shared" si="1"/>
        <v>144485.98735625218</v>
      </c>
      <c r="H39" s="2"/>
      <c r="K39" s="10"/>
      <c r="L39" s="10"/>
    </row>
    <row r="40" spans="1:12" x14ac:dyDescent="0.25">
      <c r="A40" s="2">
        <v>40</v>
      </c>
      <c r="B40" s="7" t="s">
        <v>49</v>
      </c>
      <c r="C40" s="8">
        <v>292163179.69878906</v>
      </c>
      <c r="D40" s="9">
        <v>0.84240091685098339</v>
      </c>
      <c r="E40" s="8">
        <f t="shared" si="2"/>
        <v>246118530.44835854</v>
      </c>
      <c r="F40" s="8">
        <f t="shared" si="0"/>
        <v>3076481.6306044818</v>
      </c>
      <c r="G40" s="8">
        <f t="shared" si="1"/>
        <v>256373.46921704014</v>
      </c>
      <c r="H40" s="2"/>
      <c r="K40" s="10"/>
      <c r="L40" s="10"/>
    </row>
    <row r="41" spans="1:12" ht="14.25" customHeight="1" x14ac:dyDescent="0.25">
      <c r="A41" s="2">
        <v>43</v>
      </c>
      <c r="B41" s="7" t="s">
        <v>50</v>
      </c>
      <c r="C41" s="8">
        <v>484747922.27466166</v>
      </c>
      <c r="D41" s="9">
        <v>0.86178239934040335</v>
      </c>
      <c r="E41" s="8">
        <f t="shared" si="2"/>
        <v>417747227.53313327</v>
      </c>
      <c r="F41" s="8">
        <f t="shared" si="0"/>
        <v>5221840.3441641666</v>
      </c>
      <c r="G41" s="8">
        <f t="shared" si="1"/>
        <v>435153.36201368057</v>
      </c>
      <c r="H41" s="2"/>
      <c r="K41" s="10"/>
      <c r="L41" s="10"/>
    </row>
    <row r="42" spans="1:12" ht="15" customHeight="1" x14ac:dyDescent="0.25">
      <c r="A42" s="2">
        <v>44</v>
      </c>
      <c r="B42" s="7" t="s">
        <v>51</v>
      </c>
      <c r="C42" s="8">
        <v>512532736.92278028</v>
      </c>
      <c r="D42" s="9">
        <v>0.85944777949573503</v>
      </c>
      <c r="E42" s="8">
        <f t="shared" si="2"/>
        <v>440495122.66715521</v>
      </c>
      <c r="F42" s="8">
        <f t="shared" si="0"/>
        <v>5506189.0333394408</v>
      </c>
      <c r="G42" s="8">
        <f t="shared" si="1"/>
        <v>458849.08611162007</v>
      </c>
      <c r="H42" s="2"/>
      <c r="K42" s="10"/>
      <c r="L42" s="10"/>
    </row>
    <row r="43" spans="1:12" x14ac:dyDescent="0.25">
      <c r="A43" s="2">
        <v>45</v>
      </c>
      <c r="B43" s="7" t="s">
        <v>52</v>
      </c>
      <c r="C43" s="8">
        <v>0</v>
      </c>
      <c r="D43" s="9">
        <v>0.72005542957123825</v>
      </c>
      <c r="E43" s="8">
        <f t="shared" si="2"/>
        <v>0</v>
      </c>
      <c r="F43" s="8">
        <f t="shared" si="0"/>
        <v>0</v>
      </c>
      <c r="G43" s="8">
        <f t="shared" si="1"/>
        <v>0</v>
      </c>
      <c r="H43" s="2"/>
      <c r="K43" s="10"/>
      <c r="L43" s="10"/>
    </row>
    <row r="44" spans="1:12" x14ac:dyDescent="0.25">
      <c r="A44" s="2">
        <v>48</v>
      </c>
      <c r="B44" s="7" t="s">
        <v>53</v>
      </c>
      <c r="C44" s="8">
        <v>326866943.83862817</v>
      </c>
      <c r="D44" s="9">
        <v>0.84327498869506801</v>
      </c>
      <c r="E44" s="8">
        <f t="shared" si="2"/>
        <v>275638718.3703106</v>
      </c>
      <c r="F44" s="8">
        <f t="shared" si="0"/>
        <v>3445483.9796288828</v>
      </c>
      <c r="G44" s="8">
        <f t="shared" si="1"/>
        <v>287123.66496907355</v>
      </c>
      <c r="H44" s="2"/>
      <c r="K44" s="10"/>
      <c r="L44" s="10"/>
    </row>
    <row r="45" spans="1:12" x14ac:dyDescent="0.25">
      <c r="A45" s="2">
        <v>49</v>
      </c>
      <c r="B45" s="7" t="s">
        <v>54</v>
      </c>
      <c r="C45" s="8">
        <v>342108949.70677024</v>
      </c>
      <c r="D45" s="9">
        <v>0.85243996580995052</v>
      </c>
      <c r="E45" s="8">
        <f t="shared" si="2"/>
        <v>291627341.39131731</v>
      </c>
      <c r="F45" s="8">
        <f t="shared" si="0"/>
        <v>3645341.7673914665</v>
      </c>
      <c r="G45" s="8">
        <f t="shared" si="1"/>
        <v>303778.48061595554</v>
      </c>
      <c r="H45" s="2"/>
      <c r="K45" s="10"/>
      <c r="L45" s="10"/>
    </row>
    <row r="46" spans="1:12" x14ac:dyDescent="0.25">
      <c r="A46" s="2">
        <v>51</v>
      </c>
      <c r="B46" s="7" t="s">
        <v>55</v>
      </c>
      <c r="C46" s="8">
        <v>279506436.0290935</v>
      </c>
      <c r="D46" s="9">
        <v>0.83220426105100198</v>
      </c>
      <c r="E46" s="8">
        <f t="shared" si="2"/>
        <v>232606447.05459091</v>
      </c>
      <c r="F46" s="8">
        <f t="shared" si="0"/>
        <v>2907580.5881823865</v>
      </c>
      <c r="G46" s="8">
        <f t="shared" si="1"/>
        <v>242298.38234853221</v>
      </c>
      <c r="H46" s="2"/>
      <c r="K46" s="10"/>
      <c r="L46" s="10"/>
    </row>
    <row r="47" spans="1:12" x14ac:dyDescent="0.25">
      <c r="A47" s="2">
        <v>55</v>
      </c>
      <c r="B47" s="7" t="s">
        <v>56</v>
      </c>
      <c r="C47" s="8">
        <v>35317064.001255192</v>
      </c>
      <c r="D47" s="9">
        <v>0.84877478648700655</v>
      </c>
      <c r="E47" s="8">
        <f t="shared" si="2"/>
        <v>29976233.45701332</v>
      </c>
      <c r="F47" s="8">
        <f t="shared" si="0"/>
        <v>374702.91821266653</v>
      </c>
      <c r="G47" s="8">
        <f t="shared" si="1"/>
        <v>31225.243184388877</v>
      </c>
      <c r="H47" s="2"/>
      <c r="K47" s="10"/>
      <c r="L47" s="10"/>
    </row>
    <row r="48" spans="1:12" x14ac:dyDescent="0.25">
      <c r="A48" s="2">
        <v>60</v>
      </c>
      <c r="B48" s="7" t="s">
        <v>57</v>
      </c>
      <c r="C48" s="8">
        <v>55547472.485527419</v>
      </c>
      <c r="D48" s="9">
        <v>0.85526242578440981</v>
      </c>
      <c r="E48" s="8">
        <f t="shared" si="2"/>
        <v>47507666.064164937</v>
      </c>
      <c r="F48" s="8">
        <f t="shared" si="0"/>
        <v>593845.82580206171</v>
      </c>
      <c r="G48" s="8">
        <f t="shared" si="1"/>
        <v>49487.152150171809</v>
      </c>
      <c r="H48" s="2"/>
      <c r="K48" s="10"/>
      <c r="L48" s="10"/>
    </row>
    <row r="49" spans="1:12" x14ac:dyDescent="0.25">
      <c r="A49" s="2">
        <v>61</v>
      </c>
      <c r="B49" s="7" t="s">
        <v>58</v>
      </c>
      <c r="C49" s="8">
        <v>119674169.08282958</v>
      </c>
      <c r="D49" s="9">
        <v>0.86418004747592359</v>
      </c>
      <c r="E49" s="8">
        <f t="shared" si="2"/>
        <v>103420029.11964138</v>
      </c>
      <c r="F49" s="8">
        <f t="shared" si="0"/>
        <v>1292750.3639955174</v>
      </c>
      <c r="G49" s="8">
        <f t="shared" si="1"/>
        <v>107729.19699962645</v>
      </c>
      <c r="H49" s="2"/>
      <c r="K49" s="10"/>
      <c r="L49" s="10"/>
    </row>
    <row r="50" spans="1:12" x14ac:dyDescent="0.25">
      <c r="A50" s="2">
        <v>62</v>
      </c>
      <c r="B50" s="7" t="s">
        <v>59</v>
      </c>
      <c r="C50" s="8">
        <v>297644529.15767634</v>
      </c>
      <c r="D50" s="9">
        <v>0.832015368979246</v>
      </c>
      <c r="E50" s="8">
        <f t="shared" si="2"/>
        <v>247644822.75177804</v>
      </c>
      <c r="F50" s="8">
        <f t="shared" si="0"/>
        <v>3095560.2843972258</v>
      </c>
      <c r="G50" s="8">
        <f t="shared" si="1"/>
        <v>257963.35703310216</v>
      </c>
      <c r="H50" s="2"/>
      <c r="K50" s="10"/>
      <c r="L50" s="10"/>
    </row>
    <row r="51" spans="1:12" x14ac:dyDescent="0.25">
      <c r="A51" s="2">
        <v>63</v>
      </c>
      <c r="B51" s="7" t="s">
        <v>60</v>
      </c>
      <c r="C51" s="8">
        <v>417785898.5753032</v>
      </c>
      <c r="D51" s="9">
        <v>0.8618355144786487</v>
      </c>
      <c r="E51" s="8">
        <f t="shared" si="2"/>
        <v>360062724.84057099</v>
      </c>
      <c r="F51" s="8">
        <f t="shared" si="0"/>
        <v>4500784.0605071373</v>
      </c>
      <c r="G51" s="8">
        <f t="shared" si="1"/>
        <v>375065.33837559476</v>
      </c>
      <c r="H51" s="2"/>
      <c r="K51" s="10"/>
      <c r="L51" s="10"/>
    </row>
    <row r="52" spans="1:12" x14ac:dyDescent="0.25">
      <c r="A52" s="2">
        <v>65</v>
      </c>
      <c r="B52" s="7" t="s">
        <v>61</v>
      </c>
      <c r="C52" s="8">
        <v>127141999.6928256</v>
      </c>
      <c r="D52" s="9">
        <v>0.85887783650391514</v>
      </c>
      <c r="E52" s="8">
        <f t="shared" si="2"/>
        <v>109199445.62495549</v>
      </c>
      <c r="F52" s="8">
        <f t="shared" si="0"/>
        <v>1364993.0703119438</v>
      </c>
      <c r="G52" s="8">
        <f t="shared" si="1"/>
        <v>113749.42252599531</v>
      </c>
      <c r="H52" s="2"/>
      <c r="K52" s="10"/>
      <c r="L52" s="10"/>
    </row>
    <row r="53" spans="1:12" x14ac:dyDescent="0.25">
      <c r="A53" s="2">
        <v>2001</v>
      </c>
      <c r="B53" s="7" t="s">
        <v>62</v>
      </c>
      <c r="C53" s="8">
        <v>133696812.56142876</v>
      </c>
      <c r="D53" s="9">
        <v>0.87405867998312048</v>
      </c>
      <c r="E53" s="8">
        <f t="shared" si="2"/>
        <v>116858859.5053931</v>
      </c>
      <c r="F53" s="8">
        <f t="shared" si="0"/>
        <v>1460735.7438174139</v>
      </c>
      <c r="G53" s="8">
        <f t="shared" si="1"/>
        <v>121727.97865145117</v>
      </c>
      <c r="H53" s="2"/>
      <c r="K53" s="10"/>
      <c r="L53" s="10"/>
    </row>
    <row r="54" spans="1:12" x14ac:dyDescent="0.25">
      <c r="A54" s="2">
        <v>2004</v>
      </c>
      <c r="B54" s="7" t="s">
        <v>63</v>
      </c>
      <c r="C54" s="8">
        <v>286482340.65745425</v>
      </c>
      <c r="D54" s="9">
        <v>0.82773695338194875</v>
      </c>
      <c r="E54" s="8">
        <f t="shared" si="2"/>
        <v>237132019.85353076</v>
      </c>
      <c r="F54" s="8">
        <f t="shared" si="0"/>
        <v>2964150.2481691348</v>
      </c>
      <c r="G54" s="8">
        <f t="shared" si="1"/>
        <v>247012.52068076123</v>
      </c>
      <c r="H54" s="2"/>
      <c r="K54" s="10"/>
      <c r="L54" s="10"/>
    </row>
    <row r="55" spans="1:12" x14ac:dyDescent="0.25">
      <c r="A55" s="2">
        <v>5050</v>
      </c>
      <c r="B55" s="7" t="s">
        <v>64</v>
      </c>
      <c r="C55" s="8">
        <v>497062498.3748461</v>
      </c>
      <c r="D55" s="9">
        <v>0.84922341733617235</v>
      </c>
      <c r="E55" s="8">
        <f t="shared" si="2"/>
        <v>422117113.49954242</v>
      </c>
      <c r="F55" s="8">
        <f t="shared" si="0"/>
        <v>5276463.9187442809</v>
      </c>
      <c r="G55" s="8">
        <f t="shared" si="1"/>
        <v>439705.32656202343</v>
      </c>
      <c r="H55" s="2"/>
      <c r="K55" s="10"/>
      <c r="L55" s="10"/>
    </row>
    <row r="56" spans="1:12" x14ac:dyDescent="0.25">
      <c r="A56" s="2">
        <v>8992</v>
      </c>
      <c r="B56" s="7" t="s">
        <v>65</v>
      </c>
      <c r="C56" s="8">
        <v>241086059.56608003</v>
      </c>
      <c r="D56" s="9">
        <v>0.86239248683756775</v>
      </c>
      <c r="E56" s="8">
        <f t="shared" si="2"/>
        <v>207910806.45106176</v>
      </c>
      <c r="F56" s="8">
        <f t="shared" si="0"/>
        <v>2598885.0806382722</v>
      </c>
      <c r="G56" s="8">
        <f t="shared" si="1"/>
        <v>216573.75671985603</v>
      </c>
      <c r="H56" s="2"/>
      <c r="K56" s="10"/>
      <c r="L56" s="10"/>
    </row>
    <row r="57" spans="1:12" x14ac:dyDescent="0.25">
      <c r="A57" s="2">
        <v>5033</v>
      </c>
      <c r="B57" s="7" t="s">
        <v>66</v>
      </c>
      <c r="C57" s="11">
        <v>66672059.940888859</v>
      </c>
      <c r="D57" s="12">
        <v>0.84072311836622127</v>
      </c>
      <c r="E57" s="11">
        <f t="shared" si="2"/>
        <v>56052742.141403705</v>
      </c>
      <c r="F57" s="11">
        <f t="shared" si="0"/>
        <v>700659.27676754631</v>
      </c>
      <c r="G57" s="11">
        <f t="shared" si="1"/>
        <v>58388.273063962195</v>
      </c>
      <c r="H57" s="2"/>
      <c r="K57" s="10"/>
      <c r="L57" s="10"/>
    </row>
    <row r="58" spans="1:12" x14ac:dyDescent="0.25">
      <c r="A58" s="2">
        <v>9999</v>
      </c>
      <c r="B58" s="7" t="s">
        <v>67</v>
      </c>
      <c r="C58" s="19">
        <f>SUM(C9:C57)</f>
        <v>18877131893.306225</v>
      </c>
      <c r="D58" s="9">
        <v>0.84930622587394444</v>
      </c>
      <c r="E58" s="8">
        <f>SUM(E9:E57)</f>
        <v>16039039125.472385</v>
      </c>
      <c r="F58" s="8">
        <f>SUM(F9:F57)</f>
        <v>200487989.06840488</v>
      </c>
      <c r="G58" s="8">
        <f>SUM(G9:G57)</f>
        <v>16707332.422367066</v>
      </c>
      <c r="H58" s="2"/>
    </row>
    <row r="59" spans="1:12" x14ac:dyDescent="0.25">
      <c r="H59" s="2"/>
    </row>
    <row r="60" spans="1:12" x14ac:dyDescent="0.25">
      <c r="H60" s="2"/>
    </row>
    <row r="61" spans="1:12" ht="30" customHeight="1" x14ac:dyDescent="0.25">
      <c r="A61" s="2"/>
      <c r="B61" s="13"/>
      <c r="C61" s="13"/>
      <c r="D61" s="2"/>
      <c r="E61" s="8"/>
      <c r="F61" s="8"/>
      <c r="G61" s="2"/>
      <c r="H61" s="2"/>
      <c r="K61" s="10"/>
      <c r="L61" s="10"/>
    </row>
    <row r="62" spans="1:12" x14ac:dyDescent="0.25">
      <c r="C62" s="18">
        <v>19029783082</v>
      </c>
      <c r="K62" s="10"/>
      <c r="L62" s="10"/>
    </row>
    <row r="63" spans="1:12" x14ac:dyDescent="0.25">
      <c r="K63" s="10"/>
      <c r="L63" s="10"/>
    </row>
  </sheetData>
  <mergeCells count="2">
    <mergeCell ref="A2:C2"/>
    <mergeCell ref="A1:G1"/>
  </mergeCells>
  <pageMargins left="0" right="0" top="0" bottom="0" header="0.3" footer="0.3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19CD26-B3F3-4CA6-85FE-1586C851F6F0}"/>
</file>

<file path=customXml/itemProps2.xml><?xml version="1.0" encoding="utf-8"?>
<ds:datastoreItem xmlns:ds="http://schemas.openxmlformats.org/officeDocument/2006/customXml" ds:itemID="{5206B44B-36E5-417C-9D1E-0841233013E5}"/>
</file>

<file path=customXml/itemProps3.xml><?xml version="1.0" encoding="utf-8"?>
<ds:datastoreItem xmlns:ds="http://schemas.openxmlformats.org/officeDocument/2006/customXml" ds:itemID="{04C8256C-3F2C-476F-A111-00FCCCE438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HealthCare Coverage Fund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Caitlin Grim</dc:creator>
  <cp:lastModifiedBy>Jerry Schmith</cp:lastModifiedBy>
  <cp:lastPrinted>2020-06-18T16:28:56Z</cp:lastPrinted>
  <dcterms:created xsi:type="dcterms:W3CDTF">2019-06-10T16:50:18Z</dcterms:created>
  <dcterms:modified xsi:type="dcterms:W3CDTF">2020-06-18T16:36:59Z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