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28800" windowHeight="12075"/>
  </bookViews>
  <sheets>
    <sheet name="Round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G3" i="2" l="1"/>
  <c r="G4" i="2"/>
  <c r="G5" i="2"/>
  <c r="G6" i="2"/>
  <c r="G7" i="2"/>
  <c r="G8" i="2"/>
  <c r="G10" i="2"/>
  <c r="G11" i="2"/>
  <c r="G12" i="2"/>
  <c r="G13" i="2"/>
  <c r="G14" i="2"/>
  <c r="G15" i="2"/>
  <c r="G16" i="2"/>
  <c r="G17" i="2"/>
  <c r="G18" i="2"/>
  <c r="G19" i="2"/>
  <c r="G2" i="2"/>
  <c r="G20" i="2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" i="2"/>
  <c r="F20" i="2" s="1"/>
  <c r="E2" i="2"/>
  <c r="E20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D20" i="2"/>
</calcChain>
</file>

<file path=xl/sharedStrings.xml><?xml version="1.0" encoding="utf-8"?>
<sst xmlns="http://schemas.openxmlformats.org/spreadsheetml/2006/main" count="47" uniqueCount="32">
  <si>
    <t>Partnership</t>
  </si>
  <si>
    <t>CMS ID</t>
  </si>
  <si>
    <t>Hospital</t>
  </si>
  <si>
    <t>Calvert Memorial</t>
  </si>
  <si>
    <t>Lifebridge</t>
  </si>
  <si>
    <t>Carroll Hospital</t>
  </si>
  <si>
    <t>Northwest Hospital</t>
  </si>
  <si>
    <t>Sinai Hospital</t>
  </si>
  <si>
    <t>Peninsula</t>
  </si>
  <si>
    <t>Atlantic General</t>
  </si>
  <si>
    <t>McCready Foundation</t>
  </si>
  <si>
    <t>Peninsula Regional MC</t>
  </si>
  <si>
    <t>TLC-MD</t>
  </si>
  <si>
    <t>Doctor's Community</t>
  </si>
  <si>
    <t>Fort Washington</t>
  </si>
  <si>
    <t>Laurel Regional</t>
  </si>
  <si>
    <t>MS Southern MD</t>
  </si>
  <si>
    <t>MS St. Mary's</t>
  </si>
  <si>
    <t>Prince George's Hospital</t>
  </si>
  <si>
    <t>West Baltimore Collaborative</t>
  </si>
  <si>
    <t>Bon Secours Hospital</t>
  </si>
  <si>
    <t>St. Agnes Hospital</t>
  </si>
  <si>
    <t>UMMC</t>
  </si>
  <si>
    <t>UMMC - Midtown</t>
  </si>
  <si>
    <t>Total Round TWO</t>
  </si>
  <si>
    <r>
      <t>Initial Award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2017</t>
    </r>
  </si>
  <si>
    <r>
      <t>10%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2018</t>
    </r>
  </si>
  <si>
    <r>
      <t>20%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2019</t>
    </r>
  </si>
  <si>
    <r>
      <t>30% Reduxn F</t>
    </r>
    <r>
      <rPr>
        <b/>
        <sz val="11"/>
        <color rgb="FF0070C0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2020</t>
    </r>
  </si>
  <si>
    <t>Concluded Participation</t>
  </si>
  <si>
    <t>FY 2021 Adjustment 
(FY 2019 Unspent Funds)</t>
  </si>
  <si>
    <t>Combined with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</si>
</sst>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0" fontId="0" fillId="0" borderId="0" xfId="0" applyBorder="1"/>
    <xf numFmtId="44" fontId="0" fillId="0" borderId="0" xfId="1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ont="1"/>
    <xf numFmtId="44" fontId="2" fillId="0" borderId="0" xfId="1" applyFont="1" applyFill="1"/>
    <xf numFmtId="44" fontId="0" fillId="0" borderId="0" xfId="0" applyNumberFormat="1" applyFill="1"/>
    <xf numFmtId="44" fontId="0" fillId="0" borderId="0" xfId="1" applyFont="1" applyFill="1"/>
    <xf numFmtId="44" fontId="0" fillId="0" borderId="1" xfId="1" applyFont="1" applyFill="1" applyBorder="1"/>
    <xf numFmtId="0" fontId="0" fillId="2" borderId="1" xfId="0" applyFill="1" applyBorder="1" applyAlignment="1">
      <alignment wrapText="1"/>
    </xf>
    <xf numFmtId="44" fontId="0" fillId="2" borderId="0" xfId="1" applyFont="1" applyFill="1"/>
    <xf numFmtId="44" fontId="4" fillId="2" borderId="0" xfId="1" applyFont="1" applyFill="1"/>
    <xf numFmtId="44" fontId="4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B1" zoomScale="120" zoomScaleNormal="120" workbookViewId="0">
      <selection activeCell="H13" sqref="H13"/>
    </sheetView>
  </sheetViews>
  <sheetFormatPr defaultRowHeight="15" x14ac:dyDescent="0.25"/>
  <cols>
    <col min="1" max="1" width="27.5703125" bestFit="1" customWidth="1"/>
    <col min="2" max="2" width="7.5703125" bestFit="1" customWidth="1"/>
    <col min="3" max="3" width="22.85546875" bestFit="1" customWidth="1"/>
    <col min="4" max="4" width="16.28515625" bestFit="1" customWidth="1"/>
    <col min="5" max="6" width="15.7109375" bestFit="1" customWidth="1"/>
    <col min="7" max="7" width="22" customWidth="1"/>
    <col min="8" max="8" width="16.140625" customWidth="1"/>
  </cols>
  <sheetData>
    <row r="1" spans="1:9" ht="60" x14ac:dyDescent="0.25">
      <c r="A1" s="3" t="s">
        <v>0</v>
      </c>
      <c r="B1" s="3" t="s">
        <v>1</v>
      </c>
      <c r="C1" s="3" t="s">
        <v>2</v>
      </c>
      <c r="D1" s="6" t="s">
        <v>25</v>
      </c>
      <c r="E1" s="6" t="s">
        <v>26</v>
      </c>
      <c r="F1" s="6" t="s">
        <v>27</v>
      </c>
      <c r="G1" s="7" t="s">
        <v>28</v>
      </c>
      <c r="H1" s="13" t="s">
        <v>30</v>
      </c>
    </row>
    <row r="2" spans="1:9" x14ac:dyDescent="0.25">
      <c r="A2" t="s">
        <v>3</v>
      </c>
      <c r="B2">
        <v>210039</v>
      </c>
      <c r="C2" t="s">
        <v>3</v>
      </c>
      <c r="D2" s="1">
        <v>360424</v>
      </c>
      <c r="E2" s="1">
        <f>ROUND($D2-($D2*0.1),0)</f>
        <v>324382</v>
      </c>
      <c r="F2" s="1">
        <f>ROUND($D2-($D2*0.2),0)</f>
        <v>288339</v>
      </c>
      <c r="G2" s="11">
        <f>ROUND($D2-($D2*0.3),0)</f>
        <v>252297</v>
      </c>
      <c r="H2" s="14">
        <v>0</v>
      </c>
    </row>
    <row r="3" spans="1:9" x14ac:dyDescent="0.25">
      <c r="A3" t="s">
        <v>4</v>
      </c>
      <c r="B3">
        <v>210033</v>
      </c>
      <c r="C3" t="s">
        <v>5</v>
      </c>
      <c r="D3" s="1">
        <v>246004</v>
      </c>
      <c r="E3" s="1">
        <f t="shared" ref="E3:E19" si="0">ROUND($D3-($D3*0.1),0)</f>
        <v>221404</v>
      </c>
      <c r="F3" s="1">
        <f t="shared" ref="F3:F19" si="1">ROUND($D3-($D3*0.2),0)</f>
        <v>196803</v>
      </c>
      <c r="G3" s="11">
        <f t="shared" ref="G3:G19" si="2">ROUND($D3-($D3*0.3),0)</f>
        <v>172203</v>
      </c>
      <c r="H3" s="14">
        <v>0</v>
      </c>
    </row>
    <row r="4" spans="1:9" x14ac:dyDescent="0.25">
      <c r="A4" t="s">
        <v>4</v>
      </c>
      <c r="B4">
        <v>210040</v>
      </c>
      <c r="C4" t="s">
        <v>6</v>
      </c>
      <c r="D4" s="1">
        <v>397505</v>
      </c>
      <c r="E4" s="1">
        <f t="shared" si="0"/>
        <v>357755</v>
      </c>
      <c r="F4" s="1">
        <f t="shared" si="1"/>
        <v>318004</v>
      </c>
      <c r="G4" s="11">
        <f t="shared" si="2"/>
        <v>278254</v>
      </c>
      <c r="H4" s="14">
        <v>0</v>
      </c>
    </row>
    <row r="5" spans="1:9" x14ac:dyDescent="0.25">
      <c r="A5" t="s">
        <v>4</v>
      </c>
      <c r="B5">
        <v>210012</v>
      </c>
      <c r="C5" t="s">
        <v>7</v>
      </c>
      <c r="D5" s="1">
        <v>706887</v>
      </c>
      <c r="E5" s="1">
        <f t="shared" si="0"/>
        <v>636198</v>
      </c>
      <c r="F5" s="1">
        <f t="shared" si="1"/>
        <v>565510</v>
      </c>
      <c r="G5" s="11">
        <f t="shared" si="2"/>
        <v>494821</v>
      </c>
      <c r="H5" s="14">
        <v>0</v>
      </c>
    </row>
    <row r="6" spans="1:9" x14ac:dyDescent="0.25">
      <c r="A6" t="s">
        <v>8</v>
      </c>
      <c r="B6">
        <v>210061</v>
      </c>
      <c r="C6" t="s">
        <v>9</v>
      </c>
      <c r="D6" s="1">
        <v>302830</v>
      </c>
      <c r="E6" s="1">
        <f t="shared" si="0"/>
        <v>272547</v>
      </c>
      <c r="F6" s="1">
        <f t="shared" si="1"/>
        <v>242264</v>
      </c>
      <c r="G6" s="11">
        <f t="shared" si="2"/>
        <v>211981</v>
      </c>
      <c r="H6" s="14">
        <v>0</v>
      </c>
    </row>
    <row r="7" spans="1:9" x14ac:dyDescent="0.25">
      <c r="A7" t="s">
        <v>8</v>
      </c>
      <c r="B7">
        <v>210045</v>
      </c>
      <c r="C7" t="s">
        <v>10</v>
      </c>
      <c r="D7" s="1">
        <v>45869</v>
      </c>
      <c r="E7" s="1">
        <f t="shared" si="0"/>
        <v>41282</v>
      </c>
      <c r="F7" s="1">
        <f t="shared" si="1"/>
        <v>36695</v>
      </c>
      <c r="G7" s="11">
        <f t="shared" si="2"/>
        <v>32108</v>
      </c>
      <c r="H7" s="15">
        <v>-36695</v>
      </c>
    </row>
    <row r="8" spans="1:9" x14ac:dyDescent="0.25">
      <c r="A8" t="s">
        <v>8</v>
      </c>
      <c r="B8">
        <v>210019</v>
      </c>
      <c r="C8" t="s">
        <v>11</v>
      </c>
      <c r="D8" s="1">
        <v>1221866</v>
      </c>
      <c r="E8" s="1">
        <f t="shared" si="0"/>
        <v>1099679</v>
      </c>
      <c r="F8" s="1">
        <f t="shared" si="1"/>
        <v>977493</v>
      </c>
      <c r="G8" s="11">
        <f t="shared" si="2"/>
        <v>855306</v>
      </c>
      <c r="H8" s="14">
        <v>0</v>
      </c>
    </row>
    <row r="9" spans="1:9" x14ac:dyDescent="0.25">
      <c r="A9" s="8" t="s">
        <v>12</v>
      </c>
      <c r="B9" s="8">
        <v>210039</v>
      </c>
      <c r="C9" s="8" t="s">
        <v>3</v>
      </c>
      <c r="D9" s="1">
        <v>139589</v>
      </c>
      <c r="E9" s="1">
        <f t="shared" si="0"/>
        <v>125630</v>
      </c>
      <c r="F9" s="1">
        <f t="shared" si="1"/>
        <v>111671</v>
      </c>
      <c r="G9" s="11" t="s">
        <v>29</v>
      </c>
      <c r="H9" s="14">
        <v>0</v>
      </c>
    </row>
    <row r="10" spans="1:9" x14ac:dyDescent="0.25">
      <c r="A10" t="s">
        <v>12</v>
      </c>
      <c r="B10">
        <v>210051</v>
      </c>
      <c r="C10" t="s">
        <v>13</v>
      </c>
      <c r="D10" s="1">
        <v>214207</v>
      </c>
      <c r="E10" s="1">
        <f t="shared" si="0"/>
        <v>192786</v>
      </c>
      <c r="F10" s="1">
        <f t="shared" si="1"/>
        <v>171366</v>
      </c>
      <c r="G10" s="11">
        <f t="shared" si="2"/>
        <v>149945</v>
      </c>
      <c r="H10" s="14">
        <v>0</v>
      </c>
    </row>
    <row r="11" spans="1:9" x14ac:dyDescent="0.25">
      <c r="A11" t="s">
        <v>12</v>
      </c>
      <c r="B11">
        <v>210060</v>
      </c>
      <c r="C11" t="s">
        <v>14</v>
      </c>
      <c r="D11" s="1">
        <v>45200</v>
      </c>
      <c r="E11" s="1">
        <f t="shared" si="0"/>
        <v>40680</v>
      </c>
      <c r="F11" s="1">
        <f t="shared" si="1"/>
        <v>36160</v>
      </c>
      <c r="G11" s="11">
        <f t="shared" si="2"/>
        <v>31640</v>
      </c>
      <c r="H11" s="14">
        <v>0</v>
      </c>
    </row>
    <row r="12" spans="1:9" x14ac:dyDescent="0.25">
      <c r="A12" t="s">
        <v>12</v>
      </c>
      <c r="B12">
        <v>210055</v>
      </c>
      <c r="C12" t="s">
        <v>15</v>
      </c>
      <c r="D12" s="1">
        <v>118610</v>
      </c>
      <c r="E12" s="1">
        <f t="shared" si="0"/>
        <v>106749</v>
      </c>
      <c r="F12" s="1">
        <f t="shared" si="1"/>
        <v>94888</v>
      </c>
      <c r="G12" s="11">
        <f t="shared" si="2"/>
        <v>83027</v>
      </c>
      <c r="H12" s="15">
        <v>0</v>
      </c>
      <c r="I12" t="s">
        <v>31</v>
      </c>
    </row>
    <row r="13" spans="1:9" x14ac:dyDescent="0.25">
      <c r="A13" t="s">
        <v>12</v>
      </c>
      <c r="B13">
        <v>210062</v>
      </c>
      <c r="C13" t="s">
        <v>16</v>
      </c>
      <c r="D13" s="1">
        <v>252995</v>
      </c>
      <c r="E13" s="1">
        <f t="shared" si="0"/>
        <v>227696</v>
      </c>
      <c r="F13" s="1">
        <f t="shared" si="1"/>
        <v>202396</v>
      </c>
      <c r="G13" s="11">
        <f t="shared" si="2"/>
        <v>177097</v>
      </c>
      <c r="H13" s="14">
        <v>0</v>
      </c>
    </row>
    <row r="14" spans="1:9" x14ac:dyDescent="0.25">
      <c r="A14" t="s">
        <v>12</v>
      </c>
      <c r="B14">
        <v>210028</v>
      </c>
      <c r="C14" t="s">
        <v>17</v>
      </c>
      <c r="D14" s="1">
        <v>161807</v>
      </c>
      <c r="E14" s="1">
        <f t="shared" si="0"/>
        <v>145626</v>
      </c>
      <c r="F14" s="1">
        <f t="shared" si="1"/>
        <v>129446</v>
      </c>
      <c r="G14" s="11">
        <f t="shared" si="2"/>
        <v>113265</v>
      </c>
      <c r="H14" s="14">
        <v>0</v>
      </c>
    </row>
    <row r="15" spans="1:9" x14ac:dyDescent="0.25">
      <c r="A15" t="s">
        <v>12</v>
      </c>
      <c r="B15">
        <v>210003</v>
      </c>
      <c r="C15" t="s">
        <v>18</v>
      </c>
      <c r="D15" s="1">
        <v>267592</v>
      </c>
      <c r="E15" s="1">
        <f t="shared" si="0"/>
        <v>240833</v>
      </c>
      <c r="F15" s="1">
        <f t="shared" si="1"/>
        <v>214074</v>
      </c>
      <c r="G15" s="11">
        <f t="shared" si="2"/>
        <v>187314</v>
      </c>
      <c r="H15" s="14">
        <v>0</v>
      </c>
    </row>
    <row r="16" spans="1:9" x14ac:dyDescent="0.25">
      <c r="A16" t="s">
        <v>19</v>
      </c>
      <c r="B16">
        <v>210013</v>
      </c>
      <c r="C16" t="s">
        <v>20</v>
      </c>
      <c r="D16" s="1">
        <v>111144</v>
      </c>
      <c r="E16" s="1">
        <f t="shared" si="0"/>
        <v>100030</v>
      </c>
      <c r="F16" s="1">
        <f t="shared" si="1"/>
        <v>88915</v>
      </c>
      <c r="G16" s="11">
        <f t="shared" si="2"/>
        <v>77801</v>
      </c>
      <c r="H16" s="15">
        <v>-34417</v>
      </c>
    </row>
    <row r="17" spans="1:8" x14ac:dyDescent="0.25">
      <c r="A17" t="s">
        <v>19</v>
      </c>
      <c r="B17">
        <v>210011</v>
      </c>
      <c r="C17" t="s">
        <v>21</v>
      </c>
      <c r="D17" s="1">
        <v>384805</v>
      </c>
      <c r="E17" s="1">
        <f t="shared" si="0"/>
        <v>346325</v>
      </c>
      <c r="F17" s="1">
        <f t="shared" si="1"/>
        <v>307844</v>
      </c>
      <c r="G17" s="11">
        <f t="shared" si="2"/>
        <v>269364</v>
      </c>
      <c r="H17" s="15">
        <v>-119091</v>
      </c>
    </row>
    <row r="18" spans="1:8" x14ac:dyDescent="0.25">
      <c r="A18" t="s">
        <v>19</v>
      </c>
      <c r="B18">
        <v>210002</v>
      </c>
      <c r="C18" t="s">
        <v>22</v>
      </c>
      <c r="D18" s="1">
        <v>1271545</v>
      </c>
      <c r="E18" s="1">
        <f t="shared" si="0"/>
        <v>1144391</v>
      </c>
      <c r="F18" s="1">
        <f t="shared" si="1"/>
        <v>1017236</v>
      </c>
      <c r="G18" s="11">
        <f t="shared" si="2"/>
        <v>890082</v>
      </c>
      <c r="H18" s="15">
        <v>-393564</v>
      </c>
    </row>
    <row r="19" spans="1:8" x14ac:dyDescent="0.25">
      <c r="A19" s="3" t="s">
        <v>19</v>
      </c>
      <c r="B19" s="3">
        <v>210038</v>
      </c>
      <c r="C19" s="3" t="s">
        <v>23</v>
      </c>
      <c r="D19" s="2">
        <v>213061</v>
      </c>
      <c r="E19" s="2">
        <f t="shared" si="0"/>
        <v>191755</v>
      </c>
      <c r="F19" s="2">
        <f t="shared" si="1"/>
        <v>170449</v>
      </c>
      <c r="G19" s="12">
        <f t="shared" si="2"/>
        <v>149143</v>
      </c>
      <c r="H19" s="16">
        <v>-65921</v>
      </c>
    </row>
    <row r="20" spans="1:8" x14ac:dyDescent="0.25">
      <c r="A20" s="4" t="s">
        <v>24</v>
      </c>
      <c r="D20" s="1">
        <f>SUM(D2:D19)</f>
        <v>6461940</v>
      </c>
      <c r="E20" s="1">
        <f>SUM(E2:E19)</f>
        <v>5815748</v>
      </c>
      <c r="F20" s="1">
        <f>SUM(F2:F19)</f>
        <v>5169553</v>
      </c>
      <c r="G20" s="11">
        <f>SUM(G2:G19)</f>
        <v>4425648</v>
      </c>
      <c r="H20" s="14">
        <f>SUM(H2:H19)</f>
        <v>-649688</v>
      </c>
    </row>
    <row r="21" spans="1:8" x14ac:dyDescent="0.25">
      <c r="D21" s="1"/>
    </row>
    <row r="22" spans="1:8" x14ac:dyDescent="0.25">
      <c r="D22" s="9"/>
      <c r="E22" s="10"/>
      <c r="F22" s="10"/>
      <c r="G22" s="10"/>
    </row>
    <row r="23" spans="1:8" x14ac:dyDescent="0.25">
      <c r="D23" s="5"/>
    </row>
    <row r="24" spans="1:8" x14ac:dyDescent="0.25">
      <c r="D24" s="1"/>
    </row>
    <row r="25" spans="1:8" x14ac:dyDescent="0.25">
      <c r="D25" s="1"/>
    </row>
    <row r="26" spans="1:8" x14ac:dyDescent="0.25">
      <c r="D2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52BAA-FD79-4077-84FB-10B7D1914F03}"/>
</file>

<file path=customXml/itemProps2.xml><?xml version="1.0" encoding="utf-8"?>
<ds:datastoreItem xmlns:ds="http://schemas.openxmlformats.org/officeDocument/2006/customXml" ds:itemID="{70609D69-B878-4530-9016-D23ADCB4B068}"/>
</file>

<file path=customXml/itemProps3.xml><?xml version="1.0" encoding="utf-8"?>
<ds:datastoreItem xmlns:ds="http://schemas.openxmlformats.org/officeDocument/2006/customXml" ds:itemID="{A5C8C3EF-41CB-4451-BC92-4B9FA815B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Caitlin Grim</cp:lastModifiedBy>
  <dcterms:created xsi:type="dcterms:W3CDTF">2016-12-14T19:05:19Z</dcterms:created>
  <dcterms:modified xsi:type="dcterms:W3CDTF">2020-08-17T20:30:50Z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1048600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