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Rate Setting\Model Input\RY2020\"/>
    </mc:Choice>
  </mc:AlternateContent>
  <bookViews>
    <workbookView xWindow="0" yWindow="0" windowWidth="28800" windowHeight="118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8" i="1" l="1"/>
  <c r="F58" i="1"/>
  <c r="E58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9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10" i="1"/>
  <c r="F11" i="1"/>
  <c r="F12" i="1"/>
  <c r="F13" i="1"/>
  <c r="F14" i="1"/>
  <c r="F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9" i="1"/>
</calcChain>
</file>

<file path=xl/sharedStrings.xml><?xml version="1.0" encoding="utf-8"?>
<sst xmlns="http://schemas.openxmlformats.org/spreadsheetml/2006/main" count="74" uniqueCount="72">
  <si>
    <t>For Expanded Medicaid Coverage FY 2020</t>
  </si>
  <si>
    <t>(ADD M/U)</t>
  </si>
  <si>
    <t>ü</t>
  </si>
  <si>
    <t>In Rates</t>
  </si>
  <si>
    <t>HOSPID</t>
  </si>
  <si>
    <t>Hospital</t>
  </si>
  <si>
    <t>Net Patient</t>
  </si>
  <si>
    <t>Maryland</t>
  </si>
  <si>
    <t>Monthly</t>
  </si>
  <si>
    <t>Name</t>
  </si>
  <si>
    <t xml:space="preserve">Estimated </t>
  </si>
  <si>
    <t>Revenue</t>
  </si>
  <si>
    <t>HealthCare</t>
  </si>
  <si>
    <t>Payment</t>
  </si>
  <si>
    <t>Gross Revenue</t>
  </si>
  <si>
    <t>Percent</t>
  </si>
  <si>
    <t>Net Revenue</t>
  </si>
  <si>
    <t>Assessment</t>
  </si>
  <si>
    <t>to Maryland</t>
  </si>
  <si>
    <t>FY 2020</t>
  </si>
  <si>
    <t>FY 2018</t>
  </si>
  <si>
    <t>Meritus</t>
  </si>
  <si>
    <t>Univ. of Maryland Medical System</t>
  </si>
  <si>
    <t>Prince Georges Hospital</t>
  </si>
  <si>
    <t>Holy Cross Hospital of Silver Spring</t>
  </si>
  <si>
    <t>Frederick Memorial Hospital</t>
  </si>
  <si>
    <t>Harford Memorial Hospital</t>
  </si>
  <si>
    <t>Mercy Medical Center, Inc.</t>
  </si>
  <si>
    <t>Johns Hopkins Hospital</t>
  </si>
  <si>
    <t>Dorchester General Hospital</t>
  </si>
  <si>
    <t>St. Agnes Hospital</t>
  </si>
  <si>
    <t>Sinai Hospital</t>
  </si>
  <si>
    <t>Bon Secours Hospital</t>
  </si>
  <si>
    <t>Franklin Square Hospital</t>
  </si>
  <si>
    <t>Washington Adventist Hospital</t>
  </si>
  <si>
    <t>Garrett County Memorial Hospital</t>
  </si>
  <si>
    <t>Montgomery General Hospital</t>
  </si>
  <si>
    <t>Peninsula Regional Medical Center</t>
  </si>
  <si>
    <t>Suburban Hospital Association,Inc</t>
  </si>
  <si>
    <t>Anne Arundel General Hospital</t>
  </si>
  <si>
    <t>Union Memorial Hospital</t>
  </si>
  <si>
    <t>Western Maryland</t>
  </si>
  <si>
    <t>St. Marys Hospital</t>
  </si>
  <si>
    <t>Johns Hopkins Bayview</t>
  </si>
  <si>
    <t>Chester River Hospital Center</t>
  </si>
  <si>
    <t>Union Hospital of Cecil County</t>
  </si>
  <si>
    <t>Carroll County General Hospital</t>
  </si>
  <si>
    <t>Harbor Hospital Center</t>
  </si>
  <si>
    <t>Civista Medical Center</t>
  </si>
  <si>
    <t>Memorial Hospital at Easton</t>
  </si>
  <si>
    <t>Maryland General Hospital</t>
  </si>
  <si>
    <t>Calvert Memorial Hospital</t>
  </si>
  <si>
    <t>Northwest Hospital Center, Inc.</t>
  </si>
  <si>
    <t>Baltimore Washington Medical Center</t>
  </si>
  <si>
    <t>Greater Baltimore Medical Center</t>
  </si>
  <si>
    <t>McCready Foundation, Inc.</t>
  </si>
  <si>
    <t>Howard County General Hospital</t>
  </si>
  <si>
    <t>Upper Chesapeake Medical Center</t>
  </si>
  <si>
    <t>Doctors Community Hospital</t>
  </si>
  <si>
    <t>Laurel Regional Hospital</t>
  </si>
  <si>
    <t>Fort Washington Medical Center</t>
  </si>
  <si>
    <t>Atlantic General Hospital</t>
  </si>
  <si>
    <t>Southern Maryland Hospital</t>
  </si>
  <si>
    <t>St. Josephs Hospital</t>
  </si>
  <si>
    <t>Holy Cross Germantown Hospital</t>
  </si>
  <si>
    <t>James Lawrence Kernan Hospital</t>
  </si>
  <si>
    <t>Good Samaritan Hospital</t>
  </si>
  <si>
    <t>Shady Grove Adventist Hospital</t>
  </si>
  <si>
    <t>SHOCK TRAUMA</t>
  </si>
  <si>
    <t>Levindale</t>
  </si>
  <si>
    <t>STATE-WIDE</t>
  </si>
  <si>
    <t>Calculation of Payments to the Maryland HealthCare Coverage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</si>
</sst>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Wingdings"/>
      <charset val="2"/>
    </font>
    <font>
      <u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10" fontId="4" fillId="2" borderId="0" xfId="0" applyNumberFormat="1" applyFont="1" applyFill="1" applyAlignment="1">
      <alignment horizontal="right" wrapText="1"/>
    </xf>
    <xf numFmtId="0" fontId="3" fillId="0" borderId="0" xfId="0" applyFont="1" applyFill="1" applyAlignment="1">
      <alignment horizontal="right" wrapText="1"/>
    </xf>
    <xf numFmtId="0" fontId="0" fillId="0" borderId="0" xfId="0" applyFill="1"/>
    <xf numFmtId="0" fontId="4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left" wrapText="1"/>
    </xf>
    <xf numFmtId="6" fontId="3" fillId="0" borderId="0" xfId="0" applyNumberFormat="1" applyFont="1" applyFill="1" applyAlignment="1">
      <alignment horizontal="right" wrapText="1"/>
    </xf>
    <xf numFmtId="10" fontId="3" fillId="0" borderId="0" xfId="0" applyNumberFormat="1" applyFont="1" applyFill="1" applyAlignment="1">
      <alignment horizontal="right" wrapText="1"/>
    </xf>
    <xf numFmtId="6" fontId="0" fillId="0" borderId="0" xfId="0" applyNumberFormat="1" applyFill="1"/>
    <xf numFmtId="6" fontId="6" fillId="0" borderId="0" xfId="0" applyNumberFormat="1" applyFont="1" applyFill="1" applyAlignment="1">
      <alignment horizontal="right" wrapText="1"/>
    </xf>
    <xf numFmtId="10" fontId="6" fillId="0" borderId="0" xfId="0" applyNumberFormat="1" applyFont="1" applyFill="1" applyAlignment="1">
      <alignment horizontal="right" wrapText="1"/>
    </xf>
    <xf numFmtId="164" fontId="3" fillId="0" borderId="0" xfId="1" applyNumberFormat="1" applyFont="1" applyFill="1" applyAlignment="1">
      <alignment horizontal="right" wrapText="1"/>
    </xf>
    <xf numFmtId="0" fontId="3" fillId="0" borderId="0" xfId="0" applyFont="1" applyFill="1" applyBorder="1" applyAlignment="1">
      <alignment horizontal="left" wrapText="1"/>
    </xf>
    <xf numFmtId="0" fontId="4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tabSelected="1" workbookViewId="0">
      <selection activeCell="L16" sqref="L16"/>
    </sheetView>
  </sheetViews>
  <sheetFormatPr defaultRowHeight="15" x14ac:dyDescent="0.25"/>
  <cols>
    <col min="1" max="1" width="9.140625" style="3"/>
    <col min="2" max="2" width="32.85546875" style="3" customWidth="1"/>
    <col min="3" max="3" width="19.28515625" style="3" customWidth="1"/>
    <col min="4" max="4" width="11.42578125" style="3" customWidth="1"/>
    <col min="5" max="5" width="19.7109375" style="3" customWidth="1"/>
    <col min="6" max="7" width="13.7109375" style="3" customWidth="1"/>
    <col min="8" max="9" width="9.140625" style="3"/>
    <col min="10" max="10" width="11" style="3" customWidth="1"/>
    <col min="11" max="11" width="17.28515625" style="3" bestFit="1" customWidth="1"/>
    <col min="12" max="12" width="15.5703125" style="3" bestFit="1" customWidth="1"/>
    <col min="13" max="16384" width="9.140625" style="3"/>
  </cols>
  <sheetData>
    <row r="1" spans="1:12" ht="24" customHeight="1" x14ac:dyDescent="0.25">
      <c r="A1" s="16" t="s">
        <v>71</v>
      </c>
      <c r="B1" s="16"/>
      <c r="C1" s="16"/>
      <c r="D1" s="16"/>
      <c r="E1" s="16"/>
      <c r="F1" s="16"/>
      <c r="G1" s="16"/>
      <c r="H1" s="2"/>
    </row>
    <row r="2" spans="1:12" x14ac:dyDescent="0.25">
      <c r="A2" s="15" t="s">
        <v>0</v>
      </c>
      <c r="B2" s="15"/>
      <c r="C2" s="15"/>
      <c r="D2" s="2"/>
      <c r="E2" s="2"/>
      <c r="F2" s="4" t="s">
        <v>1</v>
      </c>
      <c r="G2" s="2"/>
      <c r="H2" s="2"/>
    </row>
    <row r="3" spans="1:12" x14ac:dyDescent="0.25">
      <c r="A3" s="2"/>
      <c r="B3" s="2"/>
      <c r="C3" s="2"/>
      <c r="D3" s="2"/>
      <c r="E3" s="2"/>
      <c r="F3" s="5" t="s">
        <v>2</v>
      </c>
      <c r="G3" s="2"/>
      <c r="H3" s="2"/>
    </row>
    <row r="4" spans="1:12" x14ac:dyDescent="0.25">
      <c r="A4" s="2"/>
      <c r="B4" s="2"/>
      <c r="C4" s="2"/>
      <c r="D4" s="2"/>
      <c r="E4" s="2"/>
      <c r="F4" s="6" t="s">
        <v>3</v>
      </c>
      <c r="G4" s="2"/>
      <c r="H4" s="2"/>
    </row>
    <row r="5" spans="1:12" x14ac:dyDescent="0.25">
      <c r="A5" s="6" t="s">
        <v>4</v>
      </c>
      <c r="B5" s="6" t="s">
        <v>5</v>
      </c>
      <c r="C5" s="2"/>
      <c r="D5" s="6" t="s">
        <v>6</v>
      </c>
      <c r="E5" s="2"/>
      <c r="F5" s="6" t="s">
        <v>7</v>
      </c>
      <c r="G5" s="6" t="s">
        <v>8</v>
      </c>
      <c r="H5" s="2"/>
    </row>
    <row r="6" spans="1:12" x14ac:dyDescent="0.25">
      <c r="A6" s="2"/>
      <c r="B6" s="6" t="s">
        <v>9</v>
      </c>
      <c r="C6" s="6" t="s">
        <v>10</v>
      </c>
      <c r="D6" s="6" t="s">
        <v>11</v>
      </c>
      <c r="E6" s="6" t="s">
        <v>10</v>
      </c>
      <c r="F6" s="6" t="s">
        <v>12</v>
      </c>
      <c r="G6" s="6" t="s">
        <v>13</v>
      </c>
      <c r="H6" s="2"/>
    </row>
    <row r="7" spans="1:12" ht="15" customHeight="1" x14ac:dyDescent="0.25">
      <c r="A7" s="6"/>
      <c r="B7" s="6"/>
      <c r="C7" s="6" t="s">
        <v>14</v>
      </c>
      <c r="D7" s="6" t="s">
        <v>15</v>
      </c>
      <c r="E7" s="6" t="s">
        <v>16</v>
      </c>
      <c r="F7" s="6" t="s">
        <v>17</v>
      </c>
      <c r="G7" s="6" t="s">
        <v>18</v>
      </c>
      <c r="H7" s="2"/>
    </row>
    <row r="8" spans="1:12" x14ac:dyDescent="0.25">
      <c r="A8" s="6"/>
      <c r="B8" s="6"/>
      <c r="C8" s="4" t="s">
        <v>19</v>
      </c>
      <c r="D8" s="4" t="s">
        <v>20</v>
      </c>
      <c r="E8" s="6" t="s">
        <v>19</v>
      </c>
      <c r="F8" s="1">
        <v>1.2500000000000001E-2</v>
      </c>
      <c r="G8" s="6"/>
      <c r="H8" s="2"/>
    </row>
    <row r="9" spans="1:12" x14ac:dyDescent="0.25">
      <c r="A9" s="2">
        <v>1</v>
      </c>
      <c r="B9" s="7" t="s">
        <v>21</v>
      </c>
      <c r="C9" s="8">
        <v>389091907.96281642</v>
      </c>
      <c r="D9" s="9">
        <v>0.8322488457365349</v>
      </c>
      <c r="E9" s="8">
        <f>C9*D9</f>
        <v>323821291.28748006</v>
      </c>
      <c r="F9" s="8">
        <f t="shared" ref="F9:F57" si="0">E9*$F$8</f>
        <v>4047766.1410935009</v>
      </c>
      <c r="G9" s="8">
        <f t="shared" ref="G9:G57" si="1">F9/12</f>
        <v>337313.84509112505</v>
      </c>
      <c r="H9" s="2"/>
      <c r="K9" s="10"/>
      <c r="L9" s="10"/>
    </row>
    <row r="10" spans="1:12" x14ac:dyDescent="0.25">
      <c r="A10" s="2">
        <v>2</v>
      </c>
      <c r="B10" s="7" t="s">
        <v>22</v>
      </c>
      <c r="C10" s="8">
        <v>1629103535.476054</v>
      </c>
      <c r="D10" s="9">
        <v>0.85562220674432554</v>
      </c>
      <c r="E10" s="8">
        <f t="shared" ref="E10:E57" si="2">C10*D10</f>
        <v>1393897162.0390038</v>
      </c>
      <c r="F10" s="8">
        <f t="shared" si="0"/>
        <v>17423714.52548755</v>
      </c>
      <c r="G10" s="8">
        <f t="shared" si="1"/>
        <v>1451976.2104572959</v>
      </c>
      <c r="H10" s="2"/>
      <c r="K10" s="10"/>
      <c r="L10" s="10"/>
    </row>
    <row r="11" spans="1:12" x14ac:dyDescent="0.25">
      <c r="A11" s="2">
        <v>3</v>
      </c>
      <c r="B11" s="7" t="s">
        <v>23</v>
      </c>
      <c r="C11" s="8">
        <v>367714642.36334497</v>
      </c>
      <c r="D11" s="9">
        <v>0.8480266072329401</v>
      </c>
      <c r="E11" s="8">
        <f t="shared" si="2"/>
        <v>311831800.59326136</v>
      </c>
      <c r="F11" s="8">
        <f t="shared" si="0"/>
        <v>3897897.5074157673</v>
      </c>
      <c r="G11" s="8">
        <f t="shared" si="1"/>
        <v>324824.79228464729</v>
      </c>
      <c r="H11" s="2"/>
      <c r="K11" s="10"/>
      <c r="L11" s="10"/>
    </row>
    <row r="12" spans="1:12" x14ac:dyDescent="0.25">
      <c r="A12" s="2">
        <v>4</v>
      </c>
      <c r="B12" s="7" t="s">
        <v>24</v>
      </c>
      <c r="C12" s="8">
        <v>531341182.87744617</v>
      </c>
      <c r="D12" s="9">
        <v>0.86140272146542962</v>
      </c>
      <c r="E12" s="8">
        <f t="shared" si="2"/>
        <v>457698740.95729268</v>
      </c>
      <c r="F12" s="8">
        <f t="shared" si="0"/>
        <v>5721234.2619661586</v>
      </c>
      <c r="G12" s="8">
        <f t="shared" si="1"/>
        <v>476769.5218305132</v>
      </c>
      <c r="H12" s="2"/>
      <c r="K12" s="10"/>
      <c r="L12" s="10"/>
    </row>
    <row r="13" spans="1:12" x14ac:dyDescent="0.25">
      <c r="A13" s="2">
        <v>5</v>
      </c>
      <c r="B13" s="7" t="s">
        <v>25</v>
      </c>
      <c r="C13" s="8">
        <v>375876092.5114606</v>
      </c>
      <c r="D13" s="9">
        <v>0.84869649086175669</v>
      </c>
      <c r="E13" s="8">
        <f t="shared" si="2"/>
        <v>319004720.71330565</v>
      </c>
      <c r="F13" s="8">
        <f t="shared" si="0"/>
        <v>3987559.0089163207</v>
      </c>
      <c r="G13" s="8">
        <f t="shared" si="1"/>
        <v>332296.58407636004</v>
      </c>
      <c r="H13" s="2"/>
      <c r="K13" s="10"/>
      <c r="L13" s="10"/>
    </row>
    <row r="14" spans="1:12" x14ac:dyDescent="0.25">
      <c r="A14" s="2">
        <v>6</v>
      </c>
      <c r="B14" s="7" t="s">
        <v>26</v>
      </c>
      <c r="C14" s="8">
        <v>113903574.3032123</v>
      </c>
      <c r="D14" s="9">
        <v>0.83332117347666368</v>
      </c>
      <c r="E14" s="8">
        <f t="shared" si="2"/>
        <v>94918260.201539233</v>
      </c>
      <c r="F14" s="8">
        <f t="shared" si="0"/>
        <v>1186478.2525192404</v>
      </c>
      <c r="G14" s="8">
        <f t="shared" si="1"/>
        <v>98873.187709936698</v>
      </c>
      <c r="H14" s="2"/>
      <c r="K14" s="10"/>
      <c r="L14" s="10"/>
    </row>
    <row r="15" spans="1:12" x14ac:dyDescent="0.25">
      <c r="A15" s="2">
        <v>8</v>
      </c>
      <c r="B15" s="7" t="s">
        <v>27</v>
      </c>
      <c r="C15" s="8">
        <v>576638011.26160026</v>
      </c>
      <c r="D15" s="9">
        <v>0.86587549027937993</v>
      </c>
      <c r="E15" s="8">
        <f t="shared" si="2"/>
        <v>499296720.71486473</v>
      </c>
      <c r="F15" s="8">
        <f t="shared" si="0"/>
        <v>6241209.0089358091</v>
      </c>
      <c r="G15" s="8">
        <f t="shared" si="1"/>
        <v>520100.75074465078</v>
      </c>
      <c r="H15" s="2"/>
      <c r="K15" s="10"/>
      <c r="L15" s="10"/>
    </row>
    <row r="16" spans="1:12" x14ac:dyDescent="0.25">
      <c r="A16" s="2">
        <v>9</v>
      </c>
      <c r="B16" s="7" t="s">
        <v>28</v>
      </c>
      <c r="C16" s="8">
        <v>2624148160.4274154</v>
      </c>
      <c r="D16" s="9">
        <v>0.83468308771591715</v>
      </c>
      <c r="E16" s="8">
        <f t="shared" si="2"/>
        <v>2190332089.1695991</v>
      </c>
      <c r="F16" s="8">
        <f t="shared" si="0"/>
        <v>27379151.114619989</v>
      </c>
      <c r="G16" s="8">
        <f t="shared" si="1"/>
        <v>2281595.9262183323</v>
      </c>
      <c r="H16" s="2"/>
      <c r="K16" s="10"/>
      <c r="L16" s="10"/>
    </row>
    <row r="17" spans="1:12" x14ac:dyDescent="0.25">
      <c r="A17" s="2">
        <v>10</v>
      </c>
      <c r="B17" s="7" t="s">
        <v>29</v>
      </c>
      <c r="C17" s="8">
        <v>50357943.048113413</v>
      </c>
      <c r="D17" s="9">
        <v>0.83935223257331582</v>
      </c>
      <c r="E17" s="8">
        <f t="shared" si="2"/>
        <v>42268051.925233878</v>
      </c>
      <c r="F17" s="8">
        <f t="shared" si="0"/>
        <v>528350.64906542352</v>
      </c>
      <c r="G17" s="8">
        <f t="shared" si="1"/>
        <v>44029.220755451963</v>
      </c>
      <c r="H17" s="2"/>
      <c r="K17" s="10"/>
      <c r="L17" s="10"/>
    </row>
    <row r="18" spans="1:12" x14ac:dyDescent="0.25">
      <c r="A18" s="2">
        <v>11</v>
      </c>
      <c r="B18" s="7" t="s">
        <v>30</v>
      </c>
      <c r="C18" s="8">
        <v>443705403.76118708</v>
      </c>
      <c r="D18" s="9">
        <v>0.84292295592459388</v>
      </c>
      <c r="E18" s="8">
        <f t="shared" si="2"/>
        <v>374009470.49809521</v>
      </c>
      <c r="F18" s="8">
        <f t="shared" si="0"/>
        <v>4675118.3812261904</v>
      </c>
      <c r="G18" s="8">
        <f t="shared" si="1"/>
        <v>389593.19843551586</v>
      </c>
      <c r="H18" s="2"/>
      <c r="K18" s="10"/>
      <c r="L18" s="10"/>
    </row>
    <row r="19" spans="1:12" x14ac:dyDescent="0.25">
      <c r="A19" s="2">
        <v>12</v>
      </c>
      <c r="B19" s="7" t="s">
        <v>31</v>
      </c>
      <c r="C19" s="8">
        <v>820509402.31308472</v>
      </c>
      <c r="D19" s="9">
        <v>0.85342248034066193</v>
      </c>
      <c r="E19" s="8">
        <f t="shared" si="2"/>
        <v>700241169.26486683</v>
      </c>
      <c r="F19" s="8">
        <f t="shared" si="0"/>
        <v>8753014.6158108357</v>
      </c>
      <c r="G19" s="8">
        <f t="shared" si="1"/>
        <v>729417.88465090294</v>
      </c>
      <c r="H19" s="2"/>
      <c r="K19" s="10"/>
      <c r="L19" s="10"/>
    </row>
    <row r="20" spans="1:12" x14ac:dyDescent="0.25">
      <c r="A20" s="2">
        <v>13</v>
      </c>
      <c r="B20" s="7" t="s">
        <v>32</v>
      </c>
      <c r="C20" s="8">
        <v>120151650.28528155</v>
      </c>
      <c r="D20" s="9">
        <v>0.83135983814236936</v>
      </c>
      <c r="E20" s="8">
        <f t="shared" si="2"/>
        <v>99889256.533710241</v>
      </c>
      <c r="F20" s="8">
        <f t="shared" si="0"/>
        <v>1248615.7066713781</v>
      </c>
      <c r="G20" s="8">
        <f t="shared" si="1"/>
        <v>104051.30888928151</v>
      </c>
      <c r="H20" s="2"/>
      <c r="K20" s="10"/>
      <c r="L20" s="10"/>
    </row>
    <row r="21" spans="1:12" x14ac:dyDescent="0.25">
      <c r="A21" s="2">
        <v>15</v>
      </c>
      <c r="B21" s="7" t="s">
        <v>33</v>
      </c>
      <c r="C21" s="8">
        <v>583493727.76585484</v>
      </c>
      <c r="D21" s="9">
        <v>0.8552067527241346</v>
      </c>
      <c r="E21" s="8">
        <f t="shared" si="2"/>
        <v>499007776.15753692</v>
      </c>
      <c r="F21" s="8">
        <f t="shared" si="0"/>
        <v>6237597.2019692119</v>
      </c>
      <c r="G21" s="8">
        <f t="shared" si="1"/>
        <v>519799.76683076768</v>
      </c>
      <c r="H21" s="2"/>
      <c r="K21" s="10"/>
      <c r="L21" s="10"/>
    </row>
    <row r="22" spans="1:12" x14ac:dyDescent="0.25">
      <c r="A22" s="2">
        <v>16</v>
      </c>
      <c r="B22" s="7" t="s">
        <v>34</v>
      </c>
      <c r="C22" s="8">
        <v>313504691.94897556</v>
      </c>
      <c r="D22" s="9">
        <v>0.8534401264395256</v>
      </c>
      <c r="E22" s="8">
        <f t="shared" si="2"/>
        <v>267557483.93631822</v>
      </c>
      <c r="F22" s="8">
        <f t="shared" si="0"/>
        <v>3344468.5492039779</v>
      </c>
      <c r="G22" s="8">
        <f t="shared" si="1"/>
        <v>278705.71243366483</v>
      </c>
      <c r="H22" s="2"/>
      <c r="K22" s="10"/>
      <c r="L22" s="10"/>
    </row>
    <row r="23" spans="1:12" x14ac:dyDescent="0.25">
      <c r="A23" s="2">
        <v>17</v>
      </c>
      <c r="B23" s="7" t="s">
        <v>35</v>
      </c>
      <c r="C23" s="8">
        <v>65490660.960001625</v>
      </c>
      <c r="D23" s="9">
        <v>0.84265997616354726</v>
      </c>
      <c r="E23" s="8">
        <f t="shared" si="2"/>
        <v>55186358.803489923</v>
      </c>
      <c r="F23" s="8">
        <f t="shared" si="0"/>
        <v>689829.48504362407</v>
      </c>
      <c r="G23" s="8">
        <f t="shared" si="1"/>
        <v>57485.790420302008</v>
      </c>
      <c r="H23" s="2"/>
      <c r="K23" s="10"/>
      <c r="L23" s="10"/>
    </row>
    <row r="24" spans="1:12" x14ac:dyDescent="0.25">
      <c r="A24" s="2">
        <v>18</v>
      </c>
      <c r="B24" s="7" t="s">
        <v>36</v>
      </c>
      <c r="C24" s="8">
        <v>190775840.64797291</v>
      </c>
      <c r="D24" s="9">
        <v>0.8557735230762763</v>
      </c>
      <c r="E24" s="8">
        <f t="shared" si="2"/>
        <v>163260913.26915404</v>
      </c>
      <c r="F24" s="8">
        <f t="shared" si="0"/>
        <v>2040761.4158644257</v>
      </c>
      <c r="G24" s="8">
        <f t="shared" si="1"/>
        <v>170063.45132203549</v>
      </c>
      <c r="H24" s="2"/>
      <c r="K24" s="10"/>
      <c r="L24" s="10"/>
    </row>
    <row r="25" spans="1:12" x14ac:dyDescent="0.25">
      <c r="A25" s="2">
        <v>19</v>
      </c>
      <c r="B25" s="7" t="s">
        <v>37</v>
      </c>
      <c r="C25" s="8">
        <v>473724430.61078757</v>
      </c>
      <c r="D25" s="9">
        <v>0.84878397092371727</v>
      </c>
      <c r="E25" s="8">
        <f t="shared" si="2"/>
        <v>402089703.33740121</v>
      </c>
      <c r="F25" s="8">
        <f t="shared" si="0"/>
        <v>5026121.2917175153</v>
      </c>
      <c r="G25" s="8">
        <f t="shared" si="1"/>
        <v>418843.44097645959</v>
      </c>
      <c r="H25" s="2"/>
      <c r="K25" s="10"/>
      <c r="L25" s="10"/>
    </row>
    <row r="26" spans="1:12" x14ac:dyDescent="0.25">
      <c r="A26" s="2">
        <v>22</v>
      </c>
      <c r="B26" s="7" t="s">
        <v>38</v>
      </c>
      <c r="C26" s="8">
        <v>347952962.13729179</v>
      </c>
      <c r="D26" s="9">
        <v>0.84962964148172904</v>
      </c>
      <c r="E26" s="8">
        <f t="shared" si="2"/>
        <v>295631150.47321284</v>
      </c>
      <c r="F26" s="8">
        <f t="shared" si="0"/>
        <v>3695389.3809151608</v>
      </c>
      <c r="G26" s="8">
        <f t="shared" si="1"/>
        <v>307949.11507626338</v>
      </c>
      <c r="H26" s="2"/>
      <c r="K26" s="10"/>
      <c r="L26" s="10"/>
    </row>
    <row r="27" spans="1:12" x14ac:dyDescent="0.25">
      <c r="A27" s="2">
        <v>23</v>
      </c>
      <c r="B27" s="7" t="s">
        <v>39</v>
      </c>
      <c r="C27" s="8">
        <v>668741676.12825406</v>
      </c>
      <c r="D27" s="9">
        <v>0.86181313211820443</v>
      </c>
      <c r="E27" s="8">
        <f t="shared" si="2"/>
        <v>576330358.48206854</v>
      </c>
      <c r="F27" s="8">
        <f t="shared" si="0"/>
        <v>7204129.4810258569</v>
      </c>
      <c r="G27" s="8">
        <f t="shared" si="1"/>
        <v>600344.12341882137</v>
      </c>
      <c r="H27" s="2"/>
      <c r="K27" s="10"/>
      <c r="L27" s="10"/>
    </row>
    <row r="28" spans="1:12" x14ac:dyDescent="0.25">
      <c r="A28" s="2">
        <v>24</v>
      </c>
      <c r="B28" s="7" t="s">
        <v>40</v>
      </c>
      <c r="C28" s="8">
        <v>443540121.33770305</v>
      </c>
      <c r="D28" s="9">
        <v>0.85176851606807291</v>
      </c>
      <c r="E28" s="8">
        <f t="shared" si="2"/>
        <v>377793510.96846831</v>
      </c>
      <c r="F28" s="8">
        <f t="shared" si="0"/>
        <v>4722418.8871058542</v>
      </c>
      <c r="G28" s="8">
        <f t="shared" si="1"/>
        <v>393534.90725882119</v>
      </c>
      <c r="H28" s="2"/>
      <c r="K28" s="10"/>
      <c r="L28" s="10"/>
    </row>
    <row r="29" spans="1:12" x14ac:dyDescent="0.25">
      <c r="A29" s="2">
        <v>27</v>
      </c>
      <c r="B29" s="7" t="s">
        <v>41</v>
      </c>
      <c r="C29" s="8">
        <v>350034133.95019239</v>
      </c>
      <c r="D29" s="9">
        <v>0.82806749828063886</v>
      </c>
      <c r="E29" s="8">
        <f t="shared" si="2"/>
        <v>289851889.61296582</v>
      </c>
      <c r="F29" s="8">
        <f t="shared" si="0"/>
        <v>3623148.6201620731</v>
      </c>
      <c r="G29" s="8">
        <f t="shared" si="1"/>
        <v>301929.05168017274</v>
      </c>
      <c r="H29" s="2"/>
      <c r="K29" s="10"/>
      <c r="L29" s="10"/>
    </row>
    <row r="30" spans="1:12" x14ac:dyDescent="0.25">
      <c r="A30" s="2">
        <v>28</v>
      </c>
      <c r="B30" s="7" t="s">
        <v>42</v>
      </c>
      <c r="C30" s="8">
        <v>201311791.73637092</v>
      </c>
      <c r="D30" s="9">
        <v>0.85357602065841709</v>
      </c>
      <c r="E30" s="8">
        <f t="shared" si="2"/>
        <v>171834918.10194752</v>
      </c>
      <c r="F30" s="8">
        <f t="shared" si="0"/>
        <v>2147936.4762743441</v>
      </c>
      <c r="G30" s="8">
        <f t="shared" si="1"/>
        <v>178994.70635619535</v>
      </c>
      <c r="H30" s="2"/>
      <c r="K30" s="10"/>
      <c r="L30" s="10"/>
    </row>
    <row r="31" spans="1:12" x14ac:dyDescent="0.25">
      <c r="A31" s="2">
        <v>29</v>
      </c>
      <c r="B31" s="7" t="s">
        <v>43</v>
      </c>
      <c r="C31" s="8">
        <v>717647095.57083738</v>
      </c>
      <c r="D31" s="9">
        <v>0.83562056769947413</v>
      </c>
      <c r="E31" s="8">
        <f t="shared" si="2"/>
        <v>599680673.40878189</v>
      </c>
      <c r="F31" s="8">
        <f t="shared" si="0"/>
        <v>7496008.4176097736</v>
      </c>
      <c r="G31" s="8">
        <f t="shared" si="1"/>
        <v>624667.36813414784</v>
      </c>
      <c r="H31" s="2"/>
      <c r="K31" s="10"/>
      <c r="L31" s="10"/>
    </row>
    <row r="32" spans="1:12" x14ac:dyDescent="0.25">
      <c r="A32" s="2">
        <v>30</v>
      </c>
      <c r="B32" s="7" t="s">
        <v>44</v>
      </c>
      <c r="C32" s="8">
        <v>58431608.328509867</v>
      </c>
      <c r="D32" s="9">
        <v>0.85509270288957162</v>
      </c>
      <c r="E32" s="8">
        <f t="shared" si="2"/>
        <v>49964441.899810307</v>
      </c>
      <c r="F32" s="8">
        <f t="shared" si="0"/>
        <v>624555.5237476289</v>
      </c>
      <c r="G32" s="8">
        <f t="shared" si="1"/>
        <v>52046.293645635742</v>
      </c>
      <c r="H32" s="2"/>
      <c r="K32" s="10"/>
      <c r="L32" s="10"/>
    </row>
    <row r="33" spans="1:12" x14ac:dyDescent="0.25">
      <c r="A33" s="2">
        <v>32</v>
      </c>
      <c r="B33" s="7" t="s">
        <v>45</v>
      </c>
      <c r="C33" s="8">
        <v>172494467.62224153</v>
      </c>
      <c r="D33" s="9">
        <v>0.83493587497601274</v>
      </c>
      <c r="E33" s="8">
        <f t="shared" si="2"/>
        <v>144021819.25269774</v>
      </c>
      <c r="F33" s="8">
        <f t="shared" si="0"/>
        <v>1800272.7406587219</v>
      </c>
      <c r="G33" s="8">
        <f t="shared" si="1"/>
        <v>150022.72838822682</v>
      </c>
      <c r="H33" s="2"/>
      <c r="K33" s="10"/>
      <c r="L33" s="10"/>
    </row>
    <row r="34" spans="1:12" x14ac:dyDescent="0.25">
      <c r="A34" s="2">
        <v>33</v>
      </c>
      <c r="B34" s="7" t="s">
        <v>46</v>
      </c>
      <c r="C34" s="8">
        <v>243353685.2312035</v>
      </c>
      <c r="D34" s="9">
        <v>0.86646579834057191</v>
      </c>
      <c r="E34" s="8">
        <f t="shared" si="2"/>
        <v>210857645.15297499</v>
      </c>
      <c r="F34" s="8">
        <f t="shared" si="0"/>
        <v>2635720.5644121878</v>
      </c>
      <c r="G34" s="8">
        <f t="shared" si="1"/>
        <v>219643.38036768232</v>
      </c>
      <c r="H34" s="2"/>
      <c r="K34" s="10"/>
      <c r="L34" s="10"/>
    </row>
    <row r="35" spans="1:12" x14ac:dyDescent="0.25">
      <c r="A35" s="2">
        <v>34</v>
      </c>
      <c r="B35" s="7" t="s">
        <v>47</v>
      </c>
      <c r="C35" s="8">
        <v>199117798.51971224</v>
      </c>
      <c r="D35" s="9">
        <v>0.84959135602658398</v>
      </c>
      <c r="E35" s="8">
        <f t="shared" si="2"/>
        <v>169168760.45339045</v>
      </c>
      <c r="F35" s="8">
        <f t="shared" si="0"/>
        <v>2114609.5056673805</v>
      </c>
      <c r="G35" s="8">
        <f t="shared" si="1"/>
        <v>176217.45880561505</v>
      </c>
      <c r="H35" s="2"/>
      <c r="K35" s="10"/>
      <c r="L35" s="10"/>
    </row>
    <row r="36" spans="1:12" x14ac:dyDescent="0.25">
      <c r="A36" s="2">
        <v>35</v>
      </c>
      <c r="B36" s="7" t="s">
        <v>48</v>
      </c>
      <c r="C36" s="8">
        <v>166372363.84331065</v>
      </c>
      <c r="D36" s="9">
        <v>0.84481662659303514</v>
      </c>
      <c r="E36" s="8">
        <f t="shared" si="2"/>
        <v>140554139.18041477</v>
      </c>
      <c r="F36" s="8">
        <f t="shared" si="0"/>
        <v>1756926.7397551846</v>
      </c>
      <c r="G36" s="8">
        <f t="shared" si="1"/>
        <v>146410.56164626539</v>
      </c>
      <c r="H36" s="2"/>
      <c r="K36" s="10"/>
      <c r="L36" s="10"/>
    </row>
    <row r="37" spans="1:12" x14ac:dyDescent="0.25">
      <c r="A37" s="2">
        <v>37</v>
      </c>
      <c r="B37" s="7" t="s">
        <v>49</v>
      </c>
      <c r="C37" s="8">
        <v>232789534.48469374</v>
      </c>
      <c r="D37" s="9">
        <v>0.84599661112311852</v>
      </c>
      <c r="E37" s="8">
        <f t="shared" si="2"/>
        <v>196939157.27897924</v>
      </c>
      <c r="F37" s="8">
        <f t="shared" si="0"/>
        <v>2461739.4659872404</v>
      </c>
      <c r="G37" s="8">
        <f t="shared" si="1"/>
        <v>205144.9554989367</v>
      </c>
      <c r="H37" s="2"/>
      <c r="K37" s="10"/>
      <c r="L37" s="10"/>
    </row>
    <row r="38" spans="1:12" x14ac:dyDescent="0.25">
      <c r="A38" s="2">
        <v>38</v>
      </c>
      <c r="B38" s="7" t="s">
        <v>50</v>
      </c>
      <c r="C38" s="8">
        <v>237341756.14546058</v>
      </c>
      <c r="D38" s="9">
        <v>0.8627797984151403</v>
      </c>
      <c r="E38" s="8">
        <f t="shared" si="2"/>
        <v>204773672.52267587</v>
      </c>
      <c r="F38" s="8">
        <f t="shared" si="0"/>
        <v>2559670.9065334485</v>
      </c>
      <c r="G38" s="8">
        <f t="shared" si="1"/>
        <v>213305.90887778738</v>
      </c>
      <c r="H38" s="2"/>
      <c r="K38" s="10"/>
      <c r="L38" s="10"/>
    </row>
    <row r="39" spans="1:12" x14ac:dyDescent="0.25">
      <c r="A39" s="2">
        <v>39</v>
      </c>
      <c r="B39" s="7" t="s">
        <v>51</v>
      </c>
      <c r="C39" s="8">
        <v>158225522.36074293</v>
      </c>
      <c r="D39" s="9">
        <v>0.85524319457982589</v>
      </c>
      <c r="E39" s="8">
        <f t="shared" si="2"/>
        <v>135321301.20786345</v>
      </c>
      <c r="F39" s="8">
        <f t="shared" si="0"/>
        <v>1691516.2650982933</v>
      </c>
      <c r="G39" s="8">
        <f t="shared" si="1"/>
        <v>140959.6887581911</v>
      </c>
      <c r="H39" s="2"/>
      <c r="K39" s="10"/>
      <c r="L39" s="10"/>
    </row>
    <row r="40" spans="1:12" x14ac:dyDescent="0.25">
      <c r="A40" s="2">
        <v>40</v>
      </c>
      <c r="B40" s="7" t="s">
        <v>52</v>
      </c>
      <c r="C40" s="8">
        <v>282487942.52714252</v>
      </c>
      <c r="D40" s="9">
        <v>0.85139958010177619</v>
      </c>
      <c r="E40" s="8">
        <f t="shared" si="2"/>
        <v>240510115.65142384</v>
      </c>
      <c r="F40" s="8">
        <f t="shared" si="0"/>
        <v>3006376.4456427982</v>
      </c>
      <c r="G40" s="8">
        <f t="shared" si="1"/>
        <v>250531.37047023317</v>
      </c>
      <c r="H40" s="2"/>
      <c r="K40" s="10"/>
      <c r="L40" s="10"/>
    </row>
    <row r="41" spans="1:12" ht="14.25" customHeight="1" x14ac:dyDescent="0.25">
      <c r="A41" s="2">
        <v>43</v>
      </c>
      <c r="B41" s="7" t="s">
        <v>53</v>
      </c>
      <c r="C41" s="8">
        <v>468815454.1280387</v>
      </c>
      <c r="D41" s="9">
        <v>0.85073263914471198</v>
      </c>
      <c r="E41" s="8">
        <f t="shared" si="2"/>
        <v>398836608.56217301</v>
      </c>
      <c r="F41" s="8">
        <f t="shared" si="0"/>
        <v>4985457.6070271628</v>
      </c>
      <c r="G41" s="8">
        <f t="shared" si="1"/>
        <v>415454.80058559688</v>
      </c>
      <c r="H41" s="2"/>
      <c r="K41" s="10"/>
      <c r="L41" s="10"/>
    </row>
    <row r="42" spans="1:12" ht="15" customHeight="1" x14ac:dyDescent="0.25">
      <c r="A42" s="2">
        <v>44</v>
      </c>
      <c r="B42" s="7" t="s">
        <v>54</v>
      </c>
      <c r="C42" s="8">
        <v>495874071.02533811</v>
      </c>
      <c r="D42" s="9">
        <v>0.85120240260692126</v>
      </c>
      <c r="E42" s="8">
        <f t="shared" si="2"/>
        <v>422089200.6472429</v>
      </c>
      <c r="F42" s="8">
        <f t="shared" si="0"/>
        <v>5276115.008090537</v>
      </c>
      <c r="G42" s="8">
        <f t="shared" si="1"/>
        <v>439676.25067421142</v>
      </c>
      <c r="H42" s="2"/>
      <c r="K42" s="10"/>
      <c r="L42" s="10"/>
    </row>
    <row r="43" spans="1:12" x14ac:dyDescent="0.25">
      <c r="A43" s="2">
        <v>45</v>
      </c>
      <c r="B43" s="7" t="s">
        <v>55</v>
      </c>
      <c r="C43" s="8">
        <v>15392284.417392325</v>
      </c>
      <c r="D43" s="9">
        <v>0.81141313909478463</v>
      </c>
      <c r="E43" s="8">
        <f t="shared" si="2"/>
        <v>12489501.816956045</v>
      </c>
      <c r="F43" s="8">
        <f t="shared" si="0"/>
        <v>156118.77271195056</v>
      </c>
      <c r="G43" s="8">
        <f t="shared" si="1"/>
        <v>13009.897725995879</v>
      </c>
      <c r="H43" s="2"/>
      <c r="K43" s="10"/>
      <c r="L43" s="10"/>
    </row>
    <row r="44" spans="1:12" x14ac:dyDescent="0.25">
      <c r="A44" s="2">
        <v>48</v>
      </c>
      <c r="B44" s="7" t="s">
        <v>56</v>
      </c>
      <c r="C44" s="8">
        <v>323897994.95939779</v>
      </c>
      <c r="D44" s="9">
        <v>0.85661890385137618</v>
      </c>
      <c r="E44" s="8">
        <f t="shared" si="2"/>
        <v>277457145.40177792</v>
      </c>
      <c r="F44" s="8">
        <f t="shared" si="0"/>
        <v>3468214.317522224</v>
      </c>
      <c r="G44" s="8">
        <f t="shared" si="1"/>
        <v>289017.85979351867</v>
      </c>
      <c r="H44" s="2"/>
      <c r="K44" s="10"/>
      <c r="L44" s="10"/>
    </row>
    <row r="45" spans="1:12" x14ac:dyDescent="0.25">
      <c r="A45" s="2">
        <v>49</v>
      </c>
      <c r="B45" s="7" t="s">
        <v>57</v>
      </c>
      <c r="C45" s="8">
        <v>338167613.25849295</v>
      </c>
      <c r="D45" s="9">
        <v>0.86556083425626951</v>
      </c>
      <c r="E45" s="8">
        <f t="shared" si="2"/>
        <v>292704641.45047265</v>
      </c>
      <c r="F45" s="8">
        <f t="shared" si="0"/>
        <v>3658808.0181309083</v>
      </c>
      <c r="G45" s="8">
        <f t="shared" si="1"/>
        <v>304900.66817757569</v>
      </c>
      <c r="H45" s="2"/>
      <c r="K45" s="10"/>
      <c r="L45" s="10"/>
    </row>
    <row r="46" spans="1:12" x14ac:dyDescent="0.25">
      <c r="A46" s="2">
        <v>51</v>
      </c>
      <c r="B46" s="7" t="s">
        <v>58</v>
      </c>
      <c r="C46" s="8">
        <v>268102042.90679529</v>
      </c>
      <c r="D46" s="9">
        <v>0.85606839470003526</v>
      </c>
      <c r="E46" s="8">
        <f t="shared" si="2"/>
        <v>229513685.48702022</v>
      </c>
      <c r="F46" s="8">
        <f t="shared" si="0"/>
        <v>2868921.068587753</v>
      </c>
      <c r="G46" s="8">
        <f t="shared" si="1"/>
        <v>239076.75571564608</v>
      </c>
      <c r="H46" s="2"/>
      <c r="K46" s="10"/>
      <c r="L46" s="10"/>
    </row>
    <row r="47" spans="1:12" x14ac:dyDescent="0.25">
      <c r="A47" s="2">
        <v>55</v>
      </c>
      <c r="B47" s="7" t="s">
        <v>59</v>
      </c>
      <c r="C47" s="8">
        <v>47256504.320870094</v>
      </c>
      <c r="D47" s="9">
        <v>0.87474270845469726</v>
      </c>
      <c r="E47" s="8">
        <f t="shared" si="2"/>
        <v>41337282.581739008</v>
      </c>
      <c r="F47" s="8">
        <f t="shared" si="0"/>
        <v>516716.03227173764</v>
      </c>
      <c r="G47" s="8">
        <f t="shared" si="1"/>
        <v>43059.669355978134</v>
      </c>
      <c r="H47" s="2"/>
      <c r="K47" s="10"/>
      <c r="L47" s="10"/>
    </row>
    <row r="48" spans="1:12" x14ac:dyDescent="0.25">
      <c r="A48" s="2">
        <v>60</v>
      </c>
      <c r="B48" s="7" t="s">
        <v>60</v>
      </c>
      <c r="C48" s="8">
        <v>54402217.268586636</v>
      </c>
      <c r="D48" s="9">
        <v>0.83464995285831967</v>
      </c>
      <c r="E48" s="8">
        <f t="shared" si="2"/>
        <v>45406808.0786139</v>
      </c>
      <c r="F48" s="8">
        <f t="shared" si="0"/>
        <v>567585.10098267382</v>
      </c>
      <c r="G48" s="8">
        <f t="shared" si="1"/>
        <v>47298.758415222816</v>
      </c>
      <c r="H48" s="2"/>
      <c r="K48" s="10"/>
      <c r="L48" s="10"/>
    </row>
    <row r="49" spans="1:12" x14ac:dyDescent="0.25">
      <c r="A49" s="2">
        <v>61</v>
      </c>
      <c r="B49" s="7" t="s">
        <v>61</v>
      </c>
      <c r="C49" s="8">
        <v>116625597.1385683</v>
      </c>
      <c r="D49" s="9">
        <v>0.85929803429678897</v>
      </c>
      <c r="E49" s="8">
        <f t="shared" si="2"/>
        <v>100216146.36986095</v>
      </c>
      <c r="F49" s="8">
        <f t="shared" si="0"/>
        <v>1252701.8296232619</v>
      </c>
      <c r="G49" s="8">
        <f t="shared" si="1"/>
        <v>104391.81913527183</v>
      </c>
      <c r="H49" s="2"/>
      <c r="K49" s="10"/>
      <c r="L49" s="10"/>
    </row>
    <row r="50" spans="1:12" x14ac:dyDescent="0.25">
      <c r="A50" s="2">
        <v>62</v>
      </c>
      <c r="B50" s="7" t="s">
        <v>62</v>
      </c>
      <c r="C50" s="8">
        <v>289644493.61658251</v>
      </c>
      <c r="D50" s="9">
        <v>0.85849714306777114</v>
      </c>
      <c r="E50" s="8">
        <f t="shared" si="2"/>
        <v>248658970.27514735</v>
      </c>
      <c r="F50" s="8">
        <f t="shared" si="0"/>
        <v>3108237.1284393421</v>
      </c>
      <c r="G50" s="8">
        <f t="shared" si="1"/>
        <v>259019.7607032785</v>
      </c>
      <c r="H50" s="2"/>
      <c r="K50" s="10"/>
      <c r="L50" s="10"/>
    </row>
    <row r="51" spans="1:12" x14ac:dyDescent="0.25">
      <c r="A51" s="2">
        <v>63</v>
      </c>
      <c r="B51" s="7" t="s">
        <v>63</v>
      </c>
      <c r="C51" s="8">
        <v>405088980.03041887</v>
      </c>
      <c r="D51" s="9">
        <v>0.87119469468572663</v>
      </c>
      <c r="E51" s="8">
        <f t="shared" si="2"/>
        <v>352911370.27815318</v>
      </c>
      <c r="F51" s="8">
        <f t="shared" si="0"/>
        <v>4411392.1284769149</v>
      </c>
      <c r="G51" s="8">
        <f t="shared" si="1"/>
        <v>367616.01070640958</v>
      </c>
      <c r="H51" s="2"/>
      <c r="K51" s="10"/>
      <c r="L51" s="10"/>
    </row>
    <row r="52" spans="1:12" x14ac:dyDescent="0.25">
      <c r="A52" s="2">
        <v>65</v>
      </c>
      <c r="B52" s="7" t="s">
        <v>64</v>
      </c>
      <c r="C52" s="8">
        <v>111241336.43123303</v>
      </c>
      <c r="D52" s="9">
        <v>0.84400065784814826</v>
      </c>
      <c r="E52" s="8">
        <f t="shared" si="2"/>
        <v>93887761.127867863</v>
      </c>
      <c r="F52" s="8">
        <f t="shared" si="0"/>
        <v>1173597.0140983483</v>
      </c>
      <c r="G52" s="8">
        <f t="shared" si="1"/>
        <v>97799.751174862366</v>
      </c>
      <c r="H52" s="2"/>
      <c r="K52" s="10"/>
      <c r="L52" s="10"/>
    </row>
    <row r="53" spans="1:12" x14ac:dyDescent="0.25">
      <c r="A53" s="2">
        <v>2001</v>
      </c>
      <c r="B53" s="7" t="s">
        <v>65</v>
      </c>
      <c r="C53" s="8">
        <v>130762543.3071999</v>
      </c>
      <c r="D53" s="9">
        <v>0.88043032963018775</v>
      </c>
      <c r="E53" s="8">
        <f t="shared" si="2"/>
        <v>115127309.10723971</v>
      </c>
      <c r="F53" s="8">
        <f t="shared" si="0"/>
        <v>1439091.3638404964</v>
      </c>
      <c r="G53" s="8">
        <f t="shared" si="1"/>
        <v>119924.28032004136</v>
      </c>
      <c r="H53" s="2"/>
      <c r="K53" s="10"/>
      <c r="L53" s="10"/>
    </row>
    <row r="54" spans="1:12" x14ac:dyDescent="0.25">
      <c r="A54" s="2">
        <v>2004</v>
      </c>
      <c r="B54" s="7" t="s">
        <v>66</v>
      </c>
      <c r="C54" s="8">
        <v>274473519.67450023</v>
      </c>
      <c r="D54" s="9">
        <v>0.85666969629549117</v>
      </c>
      <c r="E54" s="8">
        <f t="shared" si="2"/>
        <v>235133146.74070862</v>
      </c>
      <c r="F54" s="8">
        <f t="shared" si="0"/>
        <v>2939164.3342588581</v>
      </c>
      <c r="G54" s="8">
        <f t="shared" si="1"/>
        <v>244930.36118823817</v>
      </c>
      <c r="H54" s="2"/>
      <c r="K54" s="10"/>
      <c r="L54" s="10"/>
    </row>
    <row r="55" spans="1:12" x14ac:dyDescent="0.25">
      <c r="A55" s="2">
        <v>5050</v>
      </c>
      <c r="B55" s="7" t="s">
        <v>67</v>
      </c>
      <c r="C55" s="8">
        <v>475148090.40919435</v>
      </c>
      <c r="D55" s="9">
        <v>0.8423741680650898</v>
      </c>
      <c r="E55" s="8">
        <f t="shared" si="2"/>
        <v>400252477.36616117</v>
      </c>
      <c r="F55" s="8">
        <f t="shared" si="0"/>
        <v>5003155.967077015</v>
      </c>
      <c r="G55" s="8">
        <f t="shared" si="1"/>
        <v>416929.66392308456</v>
      </c>
      <c r="H55" s="2"/>
      <c r="K55" s="10"/>
      <c r="L55" s="10"/>
    </row>
    <row r="56" spans="1:12" x14ac:dyDescent="0.25">
      <c r="A56" s="2">
        <v>8992</v>
      </c>
      <c r="B56" s="7" t="s">
        <v>68</v>
      </c>
      <c r="C56" s="8">
        <v>233348496.3921836</v>
      </c>
      <c r="D56" s="9">
        <v>0.83365881395249775</v>
      </c>
      <c r="E56" s="8">
        <f t="shared" si="2"/>
        <v>194533030.73990649</v>
      </c>
      <c r="F56" s="8">
        <f t="shared" si="0"/>
        <v>2431662.8842488313</v>
      </c>
      <c r="G56" s="8">
        <f t="shared" si="1"/>
        <v>202638.57368740262</v>
      </c>
      <c r="H56" s="2"/>
      <c r="K56" s="10"/>
      <c r="L56" s="10"/>
    </row>
    <row r="57" spans="1:12" x14ac:dyDescent="0.25">
      <c r="A57" s="2">
        <v>5033</v>
      </c>
      <c r="B57" s="7" t="s">
        <v>69</v>
      </c>
      <c r="C57" s="11">
        <v>65228647.613297686</v>
      </c>
      <c r="D57" s="12">
        <v>0.84444809125473719</v>
      </c>
      <c r="E57" s="11">
        <f t="shared" si="2"/>
        <v>55082206.972177096</v>
      </c>
      <c r="F57" s="11">
        <f t="shared" si="0"/>
        <v>688527.58715221379</v>
      </c>
      <c r="G57" s="11">
        <f t="shared" si="1"/>
        <v>57377.298929351149</v>
      </c>
      <c r="H57" s="2"/>
      <c r="K57" s="10"/>
      <c r="L57" s="10"/>
    </row>
    <row r="58" spans="1:12" x14ac:dyDescent="0.25">
      <c r="A58" s="2">
        <v>9999</v>
      </c>
      <c r="B58" s="7" t="s">
        <v>70</v>
      </c>
      <c r="C58" s="13">
        <v>18262843205.346363</v>
      </c>
      <c r="D58" s="9">
        <v>0.84943957748657839</v>
      </c>
      <c r="E58" s="8">
        <f>SUM(E9:E57)</f>
        <v>15513181816.053043</v>
      </c>
      <c r="F58" s="8">
        <f>SUM(F9:F57)</f>
        <v>193914772.70066306</v>
      </c>
      <c r="G58" s="8">
        <f>SUM(G9:G57)</f>
        <v>16159564.391721925</v>
      </c>
      <c r="H58" s="2"/>
    </row>
    <row r="59" spans="1:12" x14ac:dyDescent="0.25">
      <c r="H59" s="2"/>
    </row>
    <row r="60" spans="1:12" x14ac:dyDescent="0.25">
      <c r="H60" s="2"/>
    </row>
    <row r="61" spans="1:12" ht="30" customHeight="1" x14ac:dyDescent="0.25">
      <c r="A61" s="2"/>
      <c r="B61" s="14"/>
      <c r="C61" s="14"/>
      <c r="D61" s="2"/>
      <c r="E61" s="8"/>
      <c r="F61" s="8"/>
      <c r="G61" s="2"/>
      <c r="H61" s="2"/>
      <c r="K61" s="10"/>
      <c r="L61" s="10"/>
    </row>
    <row r="62" spans="1:12" x14ac:dyDescent="0.25">
      <c r="K62" s="10"/>
      <c r="L62" s="10"/>
    </row>
    <row r="63" spans="1:12" x14ac:dyDescent="0.25">
      <c r="K63" s="10"/>
      <c r="L63" s="10"/>
    </row>
  </sheetData>
  <mergeCells count="2">
    <mergeCell ref="A2:C2"/>
    <mergeCell ref="A1:G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E2135EE-08AA-4C4A-880A-AC75A0311623}"/>
</file>

<file path=customXml/itemProps2.xml><?xml version="1.0" encoding="utf-8"?>
<ds:datastoreItem xmlns:ds="http://schemas.openxmlformats.org/officeDocument/2006/customXml" ds:itemID="{C1C08426-6711-4327-A601-B10C9C190922}"/>
</file>

<file path=customXml/itemProps3.xml><?xml version="1.0" encoding="utf-8"?>
<ds:datastoreItem xmlns:ds="http://schemas.openxmlformats.org/officeDocument/2006/customXml" ds:itemID="{25975EA8-2319-405A-8322-21FC38BA0C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Caitlin Grim</dc:creator>
  <cp:lastModifiedBy>Caitlin Grim</cp:lastModifiedBy>
  <dcterms:created xsi:type="dcterms:W3CDTF">2019-06-10T16:50:18Z</dcterms:created>
  <dcterms:modified xsi:type="dcterms:W3CDTF">2019-06-14T15:31:48Z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