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3635"/>
  </bookViews>
  <sheets>
    <sheet name="FY20 NSPI Funding" sheetId="4" r:id="rId1"/>
    <sheet name="FY20 NSPII Funding" sheetId="5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4" l="1"/>
  <c r="E56" i="4"/>
  <c r="C56" i="4"/>
  <c r="E3" i="4" l="1"/>
  <c r="D3" i="4"/>
  <c r="C58" i="5" l="1"/>
  <c r="D58" i="5" s="1"/>
  <c r="E58" i="5" s="1"/>
  <c r="B58" i="5"/>
  <c r="D57" i="5"/>
  <c r="F57" i="5" s="1"/>
  <c r="F56" i="5"/>
  <c r="D56" i="5"/>
  <c r="E56" i="5" s="1"/>
  <c r="F55" i="5"/>
  <c r="E55" i="5"/>
  <c r="D55" i="5"/>
  <c r="D54" i="5"/>
  <c r="F54" i="5" s="1"/>
  <c r="D53" i="5"/>
  <c r="F53" i="5" s="1"/>
  <c r="F52" i="5"/>
  <c r="D52" i="5"/>
  <c r="E52" i="5" s="1"/>
  <c r="F51" i="5"/>
  <c r="E51" i="5"/>
  <c r="D51" i="5"/>
  <c r="D50" i="5"/>
  <c r="F50" i="5" s="1"/>
  <c r="D49" i="5"/>
  <c r="F49" i="5" s="1"/>
  <c r="F48" i="5"/>
  <c r="E48" i="5"/>
  <c r="D48" i="5"/>
  <c r="F47" i="5"/>
  <c r="E47" i="5"/>
  <c r="D47" i="5"/>
  <c r="D46" i="5"/>
  <c r="E46" i="5" s="1"/>
  <c r="D45" i="5"/>
  <c r="F45" i="5" s="1"/>
  <c r="F44" i="5"/>
  <c r="E44" i="5"/>
  <c r="D44" i="5"/>
  <c r="F43" i="5"/>
  <c r="E43" i="5"/>
  <c r="D43" i="5"/>
  <c r="D42" i="5"/>
  <c r="F42" i="5" s="1"/>
  <c r="D41" i="5"/>
  <c r="F41" i="5" s="1"/>
  <c r="F40" i="5"/>
  <c r="E40" i="5"/>
  <c r="D40" i="5"/>
  <c r="F39" i="5"/>
  <c r="E39" i="5"/>
  <c r="D39" i="5"/>
  <c r="D38" i="5"/>
  <c r="F38" i="5" s="1"/>
  <c r="D37" i="5"/>
  <c r="F37" i="5" s="1"/>
  <c r="F36" i="5"/>
  <c r="E36" i="5"/>
  <c r="D36" i="5"/>
  <c r="F35" i="5"/>
  <c r="E35" i="5"/>
  <c r="D35" i="5"/>
  <c r="D34" i="5"/>
  <c r="E34" i="5" s="1"/>
  <c r="D33" i="5"/>
  <c r="F33" i="5" s="1"/>
  <c r="F32" i="5"/>
  <c r="E32" i="5"/>
  <c r="D32" i="5"/>
  <c r="F31" i="5"/>
  <c r="E31" i="5"/>
  <c r="D31" i="5"/>
  <c r="D30" i="5"/>
  <c r="F30" i="5" s="1"/>
  <c r="D29" i="5"/>
  <c r="F29" i="5" s="1"/>
  <c r="F28" i="5"/>
  <c r="E28" i="5"/>
  <c r="D28" i="5"/>
  <c r="F27" i="5"/>
  <c r="E27" i="5"/>
  <c r="D27" i="5"/>
  <c r="D26" i="5"/>
  <c r="E26" i="5" s="1"/>
  <c r="D25" i="5"/>
  <c r="F25" i="5" s="1"/>
  <c r="F24" i="5"/>
  <c r="E24" i="5"/>
  <c r="D24" i="5"/>
  <c r="F23" i="5"/>
  <c r="E23" i="5"/>
  <c r="D23" i="5"/>
  <c r="D22" i="5"/>
  <c r="F22" i="5" s="1"/>
  <c r="D21" i="5"/>
  <c r="F21" i="5" s="1"/>
  <c r="F20" i="5"/>
  <c r="E20" i="5"/>
  <c r="D20" i="5"/>
  <c r="F19" i="5"/>
  <c r="E19" i="5"/>
  <c r="D19" i="5"/>
  <c r="D18" i="5"/>
  <c r="F18" i="5" s="1"/>
  <c r="D17" i="5"/>
  <c r="F17" i="5" s="1"/>
  <c r="F16" i="5"/>
  <c r="E16" i="5"/>
  <c r="D16" i="5"/>
  <c r="F15" i="5"/>
  <c r="E15" i="5"/>
  <c r="D15" i="5"/>
  <c r="D14" i="5"/>
  <c r="F14" i="5" s="1"/>
  <c r="D13" i="5"/>
  <c r="F13" i="5" s="1"/>
  <c r="F12" i="5"/>
  <c r="E12" i="5"/>
  <c r="D12" i="5"/>
  <c r="F11" i="5"/>
  <c r="E11" i="5"/>
  <c r="D11" i="5"/>
  <c r="D10" i="5"/>
  <c r="F10" i="5" s="1"/>
  <c r="D9" i="5"/>
  <c r="F9" i="5" s="1"/>
  <c r="F8" i="5"/>
  <c r="E8" i="5"/>
  <c r="D8" i="5"/>
  <c r="F7" i="5"/>
  <c r="E7" i="5"/>
  <c r="D7" i="5"/>
  <c r="D6" i="5"/>
  <c r="F6" i="5" s="1"/>
  <c r="D5" i="5"/>
  <c r="F5" i="5" s="1"/>
  <c r="F4" i="5"/>
  <c r="E4" i="5"/>
  <c r="D4" i="5"/>
  <c r="F3" i="5"/>
  <c r="E3" i="5"/>
  <c r="D3" i="5"/>
  <c r="E6" i="5" l="1"/>
  <c r="E10" i="5"/>
  <c r="E14" i="5"/>
  <c r="E18" i="5"/>
  <c r="E22" i="5"/>
  <c r="E30" i="5"/>
  <c r="E38" i="5"/>
  <c r="E42" i="5"/>
  <c r="E50" i="5"/>
  <c r="E54" i="5"/>
  <c r="E5" i="5"/>
  <c r="E9" i="5"/>
  <c r="E13" i="5"/>
  <c r="E17" i="5"/>
  <c r="E21" i="5"/>
  <c r="E25" i="5"/>
  <c r="F26" i="5"/>
  <c r="E29" i="5"/>
  <c r="E33" i="5"/>
  <c r="F34" i="5"/>
  <c r="E37" i="5"/>
  <c r="E41" i="5"/>
  <c r="E45" i="5"/>
  <c r="F46" i="5"/>
  <c r="E49" i="5"/>
  <c r="E53" i="5"/>
  <c r="E57" i="5"/>
  <c r="D55" i="4" l="1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11" i="4"/>
  <c r="E11" i="4" s="1"/>
  <c r="B56" i="4" l="1"/>
</calcChain>
</file>

<file path=xl/sharedStrings.xml><?xml version="1.0" encoding="utf-8"?>
<sst xmlns="http://schemas.openxmlformats.org/spreadsheetml/2006/main" count="134" uniqueCount="70">
  <si>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</si>
  <si>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</si>
  <si>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</si>
  <si>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</si>
  <si>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</si>
  <si>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</si>
  <si>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</si>
  <si>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</si>
  <si>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</si>
  <si>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</si>
  <si>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</si>
  <si>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</si>
  <si>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</si>
  <si>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</si>
  <si>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</si>
  <si>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</si>
  <si>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</si>
  <si>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</si>
  <si>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</si>
  <si>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</si>
  <si>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</si>
  <si>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</si>
  <si>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</si>
  <si>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</si>
  <si>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</si>
  <si>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</si>
  <si>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</si>
  <si>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</si>
  <si>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</si>
  <si>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</si>
  <si>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</si>
  <si>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</si>
  <si>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</si>
  <si>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</si>
  <si>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</si>
  <si>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</si>
  <si>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</si>
  <si>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</si>
  <si>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</si>
  <si>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</si>
  <si>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</si>
  <si>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</si>
  <si>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</si>
  <si>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</si>
  <si>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</si>
  <si>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</si>
  <si>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</si>
  <si>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</si>
  <si>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</si>
  <si>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</si>
  <si>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</si>
  <si>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</si>
  <si>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</si>
  <si>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</si>
  <si>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</si>
  <si>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</si>
  <si>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</si>
  <si>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</si>
  <si>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</si>
  <si>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</si>
  <si>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</si>
  <si>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</si>
  <si>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</si>
  <si>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</si>
  <si>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</si>
  <si>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</si>
  <si>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</si>
  <si>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</si>
  <si>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>Shady Grove &amp; Adv Behv Health</t>
  </si>
  <si>
    <t>Adventist HealthCare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</si>
</sst>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166" fontId="0" fillId="34" borderId="10" xfId="146" applyNumberFormat="1" applyFont="1" applyFill="1" applyBorder="1" applyAlignment="1">
      <alignment horizontal="center"/>
    </xf>
  </cellXfs>
  <cellStyles count="147">
    <cellStyle name="20% - Accent1 2" xfId="3"/>
    <cellStyle name="20% - Accent1 3" xfId="4"/>
    <cellStyle name="20% - Accent1 4" xfId="5"/>
    <cellStyle name="20% - Accent2 2" xfId="6"/>
    <cellStyle name="20% - Accent2 3" xfId="7"/>
    <cellStyle name="20% - Accent2 4" xfId="8"/>
    <cellStyle name="20% - Accent3 2" xfId="9"/>
    <cellStyle name="20% - Accent3 3" xfId="10"/>
    <cellStyle name="20% - Accent3 4" xfId="11"/>
    <cellStyle name="20% - Accent4 2" xfId="12"/>
    <cellStyle name="20% - Accent4 3" xfId="13"/>
    <cellStyle name="20% - Accent4 4" xfId="14"/>
    <cellStyle name="20% - Accent5 2" xfId="15"/>
    <cellStyle name="20% - Accent5 3" xfId="16"/>
    <cellStyle name="20% - Accent5 4" xfId="17"/>
    <cellStyle name="20% - Accent6 2" xfId="18"/>
    <cellStyle name="20% - Accent6 3" xfId="19"/>
    <cellStyle name="20% - Accent6 4" xfId="20"/>
    <cellStyle name="40% - Accent1 2" xfId="21"/>
    <cellStyle name="40% - Accent1 3" xfId="22"/>
    <cellStyle name="40% - Accent1 4" xfId="23"/>
    <cellStyle name="40% - Accent2 2" xfId="24"/>
    <cellStyle name="40% - Accent2 3" xfId="25"/>
    <cellStyle name="40% - Accent2 4" xfId="26"/>
    <cellStyle name="40% - Accent3 2" xfId="27"/>
    <cellStyle name="40% - Accent3 3" xfId="28"/>
    <cellStyle name="40% - Accent3 4" xfId="29"/>
    <cellStyle name="40% - Accent4 2" xfId="30"/>
    <cellStyle name="40% - Accent4 3" xfId="31"/>
    <cellStyle name="40% - Accent4 4" xfId="32"/>
    <cellStyle name="40% - Accent5 2" xfId="33"/>
    <cellStyle name="40% - Accent5 3" xfId="34"/>
    <cellStyle name="40% - Accent5 4" xfId="35"/>
    <cellStyle name="40% - Accent6 2" xfId="36"/>
    <cellStyle name="40% - Accent6 3" xfId="37"/>
    <cellStyle name="40% - Accent6 4" xfId="38"/>
    <cellStyle name="60% - Accent1 2" xfId="39"/>
    <cellStyle name="60% - Accent1 3" xfId="40"/>
    <cellStyle name="60% - Accent1 4" xfId="41"/>
    <cellStyle name="60% - Accent2 2" xfId="42"/>
    <cellStyle name="60% - Accent2 3" xfId="43"/>
    <cellStyle name="60% - Accent2 4" xfId="44"/>
    <cellStyle name="60% - Accent3 2" xfId="45"/>
    <cellStyle name="60% - Accent3 3" xfId="46"/>
    <cellStyle name="60% - Accent3 4" xfId="47"/>
    <cellStyle name="60% - Accent4 2" xfId="48"/>
    <cellStyle name="60% - Accent4 3" xfId="49"/>
    <cellStyle name="60% - Accent4 4" xfId="50"/>
    <cellStyle name="60% - Accent5 2" xfId="51"/>
    <cellStyle name="60% - Accent5 3" xfId="52"/>
    <cellStyle name="60% - Accent5 4" xfId="53"/>
    <cellStyle name="60% - Accent6 2" xfId="54"/>
    <cellStyle name="60% - Accent6 3" xfId="55"/>
    <cellStyle name="60% - Accent6 4" xfId="56"/>
    <cellStyle name="Accent1 2" xfId="57"/>
    <cellStyle name="Accent1 3" xfId="58"/>
    <cellStyle name="Accent1 4" xfId="59"/>
    <cellStyle name="Accent2 2" xfId="60"/>
    <cellStyle name="Accent2 3" xfId="61"/>
    <cellStyle name="Accent2 4" xfId="62"/>
    <cellStyle name="Accent3 2" xfId="63"/>
    <cellStyle name="Accent3 3" xfId="64"/>
    <cellStyle name="Accent3 4" xfId="65"/>
    <cellStyle name="Accent4 2" xfId="66"/>
    <cellStyle name="Accent4 3" xfId="67"/>
    <cellStyle name="Accent4 4" xfId="68"/>
    <cellStyle name="Accent5 2" xfId="69"/>
    <cellStyle name="Accent5 3" xfId="70"/>
    <cellStyle name="Accent5 4" xfId="71"/>
    <cellStyle name="Accent6 2" xfId="72"/>
    <cellStyle name="Accent6 3" xfId="73"/>
    <cellStyle name="Accent6 4" xfId="74"/>
    <cellStyle name="Bad 2" xfId="75"/>
    <cellStyle name="Bad 3" xfId="76"/>
    <cellStyle name="Bad 4" xfId="77"/>
    <cellStyle name="Calculation 2" xfId="78"/>
    <cellStyle name="Calculation 3" xfId="79"/>
    <cellStyle name="Calculation 4" xfId="80"/>
    <cellStyle name="Check Cell 2" xfId="81"/>
    <cellStyle name="Check Cell 3" xfId="82"/>
    <cellStyle name="Check Cell 4" xfId="83"/>
    <cellStyle name="Comma 2" xfId="84"/>
    <cellStyle name="Comma 3" xfId="85"/>
    <cellStyle name="Comma 3 2" xfId="86"/>
    <cellStyle name="Comma 3 3" xfId="87"/>
    <cellStyle name="Comma 4" xfId="88"/>
    <cellStyle name="Comma 5" xfId="89"/>
    <cellStyle name="Comma 6" xfId="90"/>
    <cellStyle name="Comma 7" xfId="91"/>
    <cellStyle name="Currency" xfId="146" builtinId="4"/>
    <cellStyle name="Currency 2" xfId="92"/>
    <cellStyle name="Currency 2 2" xfId="93"/>
    <cellStyle name="Currency 2 3" xfId="94"/>
    <cellStyle name="Currency 3" xfId="95"/>
    <cellStyle name="Currency 4" xfId="96"/>
    <cellStyle name="Explanatory Text 2" xfId="97"/>
    <cellStyle name="Explanatory Text 3" xfId="98"/>
    <cellStyle name="Explanatory Text 4" xfId="99"/>
    <cellStyle name="Good 2" xfId="100"/>
    <cellStyle name="Good 3" xfId="101"/>
    <cellStyle name="Good 4" xfId="102"/>
    <cellStyle name="Heading 1 2" xfId="103"/>
    <cellStyle name="Heading 1 3" xfId="104"/>
    <cellStyle name="Heading 1 4" xfId="105"/>
    <cellStyle name="Heading 2 2" xfId="106"/>
    <cellStyle name="Heading 2 3" xfId="107"/>
    <cellStyle name="Heading 2 4" xfId="108"/>
    <cellStyle name="Heading 3 2" xfId="109"/>
    <cellStyle name="Heading 3 3" xfId="110"/>
    <cellStyle name="Heading 3 4" xfId="111"/>
    <cellStyle name="Heading 4 2" xfId="112"/>
    <cellStyle name="Heading 4 3" xfId="113"/>
    <cellStyle name="Heading 4 4" xfId="114"/>
    <cellStyle name="Input 2" xfId="115"/>
    <cellStyle name="Input 3" xfId="116"/>
    <cellStyle name="Input 4" xfId="117"/>
    <cellStyle name="Linked Cell 2" xfId="118"/>
    <cellStyle name="Linked Cell 3" xfId="119"/>
    <cellStyle name="Linked Cell 4" xfId="120"/>
    <cellStyle name="Neutral 2" xfId="121"/>
    <cellStyle name="Neutral 3" xfId="122"/>
    <cellStyle name="Neutral 4" xfId="123"/>
    <cellStyle name="Normal" xfId="0" builtinId="0"/>
    <cellStyle name="Normal 2" xfId="124"/>
    <cellStyle name="Normal 2 2" xfId="125"/>
    <cellStyle name="Normal 3" xfId="126"/>
    <cellStyle name="Normal 3 2" xfId="127"/>
    <cellStyle name="Normal 3 3" xfId="128"/>
    <cellStyle name="Normal 3 4" xfId="129"/>
    <cellStyle name="Normal 4" xfId="130"/>
    <cellStyle name="Normal 5" xfId="131"/>
    <cellStyle name="Normal 6" xfId="132"/>
    <cellStyle name="Normal 7" xfId="133"/>
    <cellStyle name="Normal 8" xfId="2"/>
    <cellStyle name="Note 2" xfId="134"/>
    <cellStyle name="Note 3" xfId="135"/>
    <cellStyle name="Note 4" xfId="136"/>
    <cellStyle name="Output 2" xfId="137"/>
    <cellStyle name="Output 3" xfId="138"/>
    <cellStyle name="Output 4" xfId="139"/>
    <cellStyle name="Title" xfId="1" builtinId="15" customBuiltin="1"/>
    <cellStyle name="Total 2" xfId="140"/>
    <cellStyle name="Total 3" xfId="141"/>
    <cellStyle name="Total 4" xfId="142"/>
    <cellStyle name="Warning Text 2" xfId="143"/>
    <cellStyle name="Warning Text 3" xfId="144"/>
    <cellStyle name="Warning Text 4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Normal="100" workbookViewId="0">
      <selection activeCell="A5" sqref="A5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5703125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x14ac:dyDescent="0.25">
      <c r="A3" s="1" t="s">
        <v>69</v>
      </c>
      <c r="B3" s="10"/>
      <c r="C3" s="15">
        <v>59043355</v>
      </c>
      <c r="D3" s="15">
        <f t="shared" ref="D3:D10" si="0">C3*0.001</f>
        <v>59043.355000000003</v>
      </c>
      <c r="E3" s="15">
        <f t="shared" ref="E3:E10" si="1">D3</f>
        <v>59043.355000000003</v>
      </c>
    </row>
    <row r="4" spans="1:5" ht="15.75" x14ac:dyDescent="0.25">
      <c r="A4" s="1" t="s">
        <v>16</v>
      </c>
      <c r="B4" s="6">
        <v>601774.6</v>
      </c>
      <c r="C4" s="14">
        <v>632980900</v>
      </c>
      <c r="D4" s="15">
        <f t="shared" si="0"/>
        <v>632980.9</v>
      </c>
      <c r="E4" s="15">
        <f t="shared" si="1"/>
        <v>632980.9</v>
      </c>
    </row>
    <row r="5" spans="1:5" ht="15.75" x14ac:dyDescent="0.25">
      <c r="A5" s="1" t="s">
        <v>34</v>
      </c>
      <c r="B5" s="3">
        <v>107265.1</v>
      </c>
      <c r="C5" s="14">
        <v>110418500</v>
      </c>
      <c r="D5" s="15">
        <f t="shared" si="0"/>
        <v>110418.5</v>
      </c>
      <c r="E5" s="15">
        <f t="shared" si="1"/>
        <v>110418.5</v>
      </c>
    </row>
    <row r="6" spans="1:5" ht="15.75" x14ac:dyDescent="0.25">
      <c r="A6" s="1" t="s">
        <v>9</v>
      </c>
      <c r="B6" s="3">
        <v>109889.83418000001</v>
      </c>
      <c r="C6" s="14">
        <v>110088000</v>
      </c>
      <c r="D6" s="15">
        <f t="shared" si="0"/>
        <v>110088</v>
      </c>
      <c r="E6" s="15">
        <f t="shared" si="1"/>
        <v>110088</v>
      </c>
    </row>
    <row r="7" spans="1:5" ht="15.75" x14ac:dyDescent="0.25">
      <c r="A7" s="1" t="s">
        <v>27</v>
      </c>
      <c r="B7" s="3">
        <v>149192</v>
      </c>
      <c r="C7" s="14">
        <v>149987800</v>
      </c>
      <c r="D7" s="15">
        <f t="shared" si="0"/>
        <v>149987.80000000002</v>
      </c>
      <c r="E7" s="15">
        <f t="shared" si="1"/>
        <v>149987.80000000002</v>
      </c>
    </row>
    <row r="8" spans="1:5" ht="15.75" x14ac:dyDescent="0.25">
      <c r="A8" s="1" t="s">
        <v>23</v>
      </c>
      <c r="B8" s="3">
        <v>235036.1</v>
      </c>
      <c r="C8" s="14">
        <v>234993700</v>
      </c>
      <c r="D8" s="15">
        <f t="shared" si="0"/>
        <v>234993.7</v>
      </c>
      <c r="E8" s="15">
        <f t="shared" si="1"/>
        <v>234993.7</v>
      </c>
    </row>
    <row r="9" spans="1:5" ht="15.75" x14ac:dyDescent="0.25">
      <c r="A9" s="1" t="s">
        <v>33</v>
      </c>
      <c r="B9" s="3">
        <v>232581.7</v>
      </c>
      <c r="C9" s="14">
        <v>247708100</v>
      </c>
      <c r="D9" s="15">
        <f t="shared" si="0"/>
        <v>247708.1</v>
      </c>
      <c r="E9" s="15">
        <f t="shared" si="1"/>
        <v>247708.1</v>
      </c>
    </row>
    <row r="10" spans="1:5" ht="15.75" x14ac:dyDescent="0.25">
      <c r="A10" s="1" t="s">
        <v>57</v>
      </c>
      <c r="B10" s="3">
        <v>48728</v>
      </c>
      <c r="C10" s="14">
        <v>53432500</v>
      </c>
      <c r="D10" s="15">
        <f t="shared" si="0"/>
        <v>53432.5</v>
      </c>
      <c r="E10" s="15">
        <f t="shared" si="1"/>
        <v>53432.5</v>
      </c>
    </row>
    <row r="11" spans="1:5" ht="15.75" x14ac:dyDescent="0.25">
      <c r="A11" s="1" t="s">
        <v>3</v>
      </c>
      <c r="B11" s="3">
        <v>346113.4</v>
      </c>
      <c r="C11" s="14">
        <v>355845200</v>
      </c>
      <c r="D11" s="15">
        <f t="shared" ref="D11:D55" si="2">C11*0.001</f>
        <v>355845.2</v>
      </c>
      <c r="E11" s="15">
        <f t="shared" ref="E11:E55" si="3">D11</f>
        <v>355845.2</v>
      </c>
    </row>
    <row r="12" spans="1:5" ht="15.75" x14ac:dyDescent="0.25">
      <c r="A12" s="1" t="s">
        <v>12</v>
      </c>
      <c r="B12" s="3">
        <v>55258.400000000001</v>
      </c>
      <c r="C12" s="14">
        <v>57720000</v>
      </c>
      <c r="D12" s="15">
        <f t="shared" si="2"/>
        <v>57720</v>
      </c>
      <c r="E12" s="15">
        <f t="shared" si="3"/>
        <v>57720</v>
      </c>
    </row>
    <row r="13" spans="1:5" ht="15.75" x14ac:dyDescent="0.25">
      <c r="A13" s="1" t="s">
        <v>29</v>
      </c>
      <c r="B13" s="3">
        <v>462643.27799999999</v>
      </c>
      <c r="C13" s="14">
        <v>463552900</v>
      </c>
      <c r="D13" s="15">
        <f t="shared" si="2"/>
        <v>463552.9</v>
      </c>
      <c r="E13" s="15">
        <f t="shared" si="3"/>
        <v>463552.9</v>
      </c>
    </row>
    <row r="14" spans="1:5" ht="15.75" x14ac:dyDescent="0.25">
      <c r="A14" s="1" t="s">
        <v>2</v>
      </c>
      <c r="B14" s="3">
        <v>504632.6</v>
      </c>
      <c r="C14" s="14">
        <v>515354700</v>
      </c>
      <c r="D14" s="15">
        <f t="shared" si="2"/>
        <v>515354.7</v>
      </c>
      <c r="E14" s="15">
        <f t="shared" si="3"/>
        <v>515354.7</v>
      </c>
    </row>
    <row r="15" spans="1:5" ht="15.75" x14ac:dyDescent="0.25">
      <c r="A15" s="1" t="s">
        <v>48</v>
      </c>
      <c r="B15" s="3">
        <v>96340.3</v>
      </c>
      <c r="C15" s="19">
        <v>96025200</v>
      </c>
      <c r="D15" s="15">
        <f t="shared" si="2"/>
        <v>96025.2</v>
      </c>
      <c r="E15" s="15">
        <f t="shared" si="3"/>
        <v>96025.2</v>
      </c>
    </row>
    <row r="16" spans="1:5" ht="15.75" x14ac:dyDescent="0.25">
      <c r="A16" s="1" t="s">
        <v>31</v>
      </c>
      <c r="B16" s="3">
        <v>303036.5</v>
      </c>
      <c r="C16" s="14">
        <v>313005000</v>
      </c>
      <c r="D16" s="15">
        <f t="shared" si="2"/>
        <v>313005</v>
      </c>
      <c r="E16" s="15">
        <f t="shared" si="3"/>
        <v>313005</v>
      </c>
    </row>
    <row r="17" spans="1:5" ht="15.75" x14ac:dyDescent="0.25">
      <c r="A17" s="1" t="s">
        <v>20</v>
      </c>
      <c r="B17" s="3">
        <v>645219.5</v>
      </c>
      <c r="C17" s="14">
        <v>670224200</v>
      </c>
      <c r="D17" s="15">
        <f t="shared" si="2"/>
        <v>670224.20000000007</v>
      </c>
      <c r="E17" s="15">
        <f t="shared" si="3"/>
        <v>670224.20000000007</v>
      </c>
    </row>
    <row r="18" spans="1:5" ht="15.75" x14ac:dyDescent="0.25">
      <c r="A18" s="1" t="s">
        <v>5</v>
      </c>
      <c r="B18" s="3">
        <v>2352718.9</v>
      </c>
      <c r="C18" s="14">
        <v>2409765500</v>
      </c>
      <c r="D18" s="15">
        <f t="shared" si="2"/>
        <v>2409765.5</v>
      </c>
      <c r="E18" s="15">
        <f t="shared" si="3"/>
        <v>2409765.5</v>
      </c>
    </row>
    <row r="19" spans="1:5" ht="15.75" x14ac:dyDescent="0.25">
      <c r="A19" s="1" t="s">
        <v>40</v>
      </c>
      <c r="B19" s="3">
        <v>59432</v>
      </c>
      <c r="C19" s="14">
        <v>59877200</v>
      </c>
      <c r="D19" s="15">
        <f t="shared" si="2"/>
        <v>59877.200000000004</v>
      </c>
      <c r="E19" s="15">
        <f t="shared" si="3"/>
        <v>59877.200000000004</v>
      </c>
    </row>
    <row r="20" spans="1:5" ht="15.75" x14ac:dyDescent="0.25">
      <c r="A20" s="1" t="s">
        <v>30</v>
      </c>
      <c r="B20" s="3">
        <v>16897.400000000001</v>
      </c>
      <c r="C20" s="14">
        <v>17147300</v>
      </c>
      <c r="D20" s="15">
        <f t="shared" si="2"/>
        <v>17147.3</v>
      </c>
      <c r="E20" s="15">
        <f t="shared" si="3"/>
        <v>17147.3</v>
      </c>
    </row>
    <row r="21" spans="1:5" ht="15.75" x14ac:dyDescent="0.25">
      <c r="A21" s="1" t="s">
        <v>10</v>
      </c>
      <c r="B21" s="3">
        <v>518001.6</v>
      </c>
      <c r="C21" s="14">
        <v>535571800</v>
      </c>
      <c r="D21" s="15">
        <f t="shared" si="2"/>
        <v>535571.80000000005</v>
      </c>
      <c r="E21" s="15">
        <f t="shared" si="3"/>
        <v>535571.80000000005</v>
      </c>
    </row>
    <row r="22" spans="1:5" ht="15.75" x14ac:dyDescent="0.25">
      <c r="A22" s="1" t="s">
        <v>37</v>
      </c>
      <c r="B22" s="3">
        <v>297577.8</v>
      </c>
      <c r="C22" s="19">
        <v>275754400</v>
      </c>
      <c r="D22" s="15">
        <f t="shared" si="2"/>
        <v>275754.40000000002</v>
      </c>
      <c r="E22" s="15">
        <f t="shared" si="3"/>
        <v>275754.40000000002</v>
      </c>
    </row>
    <row r="23" spans="1:5" ht="15.75" x14ac:dyDescent="0.25">
      <c r="A23" s="1" t="s">
        <v>24</v>
      </c>
      <c r="B23" s="3">
        <v>193637.5</v>
      </c>
      <c r="C23" s="14">
        <v>194521800</v>
      </c>
      <c r="D23" s="15">
        <f t="shared" si="2"/>
        <v>194521.80000000002</v>
      </c>
      <c r="E23" s="15">
        <f t="shared" si="3"/>
        <v>194521.80000000002</v>
      </c>
    </row>
    <row r="24" spans="1:5" ht="15.75" x14ac:dyDescent="0.25">
      <c r="A24" s="1" t="s">
        <v>13</v>
      </c>
      <c r="B24" s="3">
        <v>178461.4</v>
      </c>
      <c r="C24" s="14">
        <v>182928900</v>
      </c>
      <c r="D24" s="15">
        <f t="shared" si="2"/>
        <v>182928.9</v>
      </c>
      <c r="E24" s="15">
        <f t="shared" si="3"/>
        <v>182928.9</v>
      </c>
    </row>
    <row r="25" spans="1:5" ht="15.75" x14ac:dyDescent="0.25">
      <c r="A25" s="1" t="s">
        <v>19</v>
      </c>
      <c r="B25" s="3">
        <v>190011.2</v>
      </c>
      <c r="C25" s="14">
        <v>196820500</v>
      </c>
      <c r="D25" s="15">
        <f t="shared" si="2"/>
        <v>196820.5</v>
      </c>
      <c r="E25" s="15">
        <f t="shared" si="3"/>
        <v>196820.5</v>
      </c>
    </row>
    <row r="26" spans="1:5" ht="15.75" x14ac:dyDescent="0.25">
      <c r="A26" s="4" t="s">
        <v>49</v>
      </c>
      <c r="B26" s="3">
        <v>270322.7</v>
      </c>
      <c r="C26" s="19">
        <v>264243600</v>
      </c>
      <c r="D26" s="15">
        <f t="shared" si="2"/>
        <v>264243.59999999998</v>
      </c>
      <c r="E26" s="15">
        <f t="shared" si="3"/>
        <v>264243.59999999998</v>
      </c>
    </row>
    <row r="27" spans="1:5" ht="15.75" x14ac:dyDescent="0.25">
      <c r="A27" s="1" t="s">
        <v>17</v>
      </c>
      <c r="B27" s="3">
        <v>434442.4</v>
      </c>
      <c r="C27" s="14">
        <v>440415100</v>
      </c>
      <c r="D27" s="15">
        <f t="shared" si="2"/>
        <v>440415.10000000003</v>
      </c>
      <c r="E27" s="15">
        <f t="shared" si="3"/>
        <v>440415.10000000003</v>
      </c>
    </row>
    <row r="28" spans="1:5" ht="15.75" x14ac:dyDescent="0.25">
      <c r="A28" s="1" t="s">
        <v>4</v>
      </c>
      <c r="B28" s="3">
        <v>524091.4</v>
      </c>
      <c r="C28" s="14">
        <v>539029100</v>
      </c>
      <c r="D28" s="15">
        <f t="shared" si="2"/>
        <v>539029.1</v>
      </c>
      <c r="E28" s="15">
        <f t="shared" si="3"/>
        <v>539029.1</v>
      </c>
    </row>
    <row r="29" spans="1:5" ht="15.75" x14ac:dyDescent="0.25">
      <c r="A29" s="1" t="s">
        <v>0</v>
      </c>
      <c r="B29" s="3">
        <v>325953.09999999998</v>
      </c>
      <c r="C29" s="14">
        <v>334316900</v>
      </c>
      <c r="D29" s="15">
        <f t="shared" si="2"/>
        <v>334316.90000000002</v>
      </c>
      <c r="E29" s="15">
        <f t="shared" si="3"/>
        <v>334316.90000000002</v>
      </c>
    </row>
    <row r="30" spans="1:5" ht="15.75" x14ac:dyDescent="0.25">
      <c r="A30" s="1" t="s">
        <v>41</v>
      </c>
      <c r="B30" s="3">
        <v>59446.798999999999</v>
      </c>
      <c r="C30" s="14">
        <v>63487700</v>
      </c>
      <c r="D30" s="15">
        <f t="shared" si="2"/>
        <v>63487.700000000004</v>
      </c>
      <c r="E30" s="15">
        <f t="shared" si="3"/>
        <v>63487.700000000004</v>
      </c>
    </row>
    <row r="31" spans="1:5" ht="15.75" x14ac:dyDescent="0.25">
      <c r="A31" s="1" t="s">
        <v>28</v>
      </c>
      <c r="B31" s="3">
        <v>258801</v>
      </c>
      <c r="C31" s="14">
        <v>266927600</v>
      </c>
      <c r="D31" s="15">
        <f t="shared" si="2"/>
        <v>266927.59999999998</v>
      </c>
      <c r="E31" s="15">
        <f t="shared" si="3"/>
        <v>266927.59999999998</v>
      </c>
    </row>
    <row r="32" spans="1:5" ht="15.75" x14ac:dyDescent="0.25">
      <c r="A32" s="1" t="s">
        <v>14</v>
      </c>
      <c r="B32" s="3">
        <v>437069.3</v>
      </c>
      <c r="C32" s="14">
        <v>450336500</v>
      </c>
      <c r="D32" s="15">
        <f t="shared" si="2"/>
        <v>450336.5</v>
      </c>
      <c r="E32" s="15">
        <f t="shared" si="3"/>
        <v>450336.5</v>
      </c>
    </row>
    <row r="33" spans="1:5" ht="15.75" x14ac:dyDescent="0.25">
      <c r="A33" s="1" t="s">
        <v>7</v>
      </c>
      <c r="B33" s="3">
        <v>431097.2</v>
      </c>
      <c r="C33" s="14">
        <v>438695900</v>
      </c>
      <c r="D33" s="15">
        <f t="shared" si="2"/>
        <v>438695.9</v>
      </c>
      <c r="E33" s="15">
        <f t="shared" si="3"/>
        <v>438695.9</v>
      </c>
    </row>
    <row r="34" spans="1:5" ht="15.75" x14ac:dyDescent="0.25">
      <c r="A34" s="1" t="s">
        <v>68</v>
      </c>
      <c r="B34" s="3">
        <v>401327.6</v>
      </c>
      <c r="C34" s="14">
        <v>456822629</v>
      </c>
      <c r="D34" s="15">
        <f t="shared" si="2"/>
        <v>456822.62900000002</v>
      </c>
      <c r="E34" s="15">
        <f t="shared" si="3"/>
        <v>456822.62900000002</v>
      </c>
    </row>
    <row r="35" spans="1:5" ht="15.75" x14ac:dyDescent="0.25">
      <c r="A35" s="1" t="s">
        <v>39</v>
      </c>
      <c r="B35" s="3">
        <v>150869.29999999999</v>
      </c>
      <c r="C35" s="14">
        <v>156131000</v>
      </c>
      <c r="D35" s="15">
        <f t="shared" si="2"/>
        <v>156131</v>
      </c>
      <c r="E35" s="15">
        <f t="shared" si="3"/>
        <v>156131</v>
      </c>
    </row>
    <row r="36" spans="1:5" ht="15.75" x14ac:dyDescent="0.25">
      <c r="A36" s="1" t="s">
        <v>8</v>
      </c>
      <c r="B36" s="3">
        <v>769856.9</v>
      </c>
      <c r="C36" s="14">
        <v>783533500</v>
      </c>
      <c r="D36" s="15">
        <f t="shared" si="2"/>
        <v>783533.5</v>
      </c>
      <c r="E36" s="15">
        <f t="shared" si="3"/>
        <v>783533.5</v>
      </c>
    </row>
    <row r="37" spans="1:5" ht="15.75" x14ac:dyDescent="0.25">
      <c r="A37" s="1" t="s">
        <v>15</v>
      </c>
      <c r="B37" s="3">
        <v>310897.09999999998</v>
      </c>
      <c r="C37" s="14">
        <v>329368100</v>
      </c>
      <c r="D37" s="15">
        <f t="shared" si="2"/>
        <v>329368.10000000003</v>
      </c>
      <c r="E37" s="15">
        <f t="shared" si="3"/>
        <v>329368.10000000003</v>
      </c>
    </row>
    <row r="38" spans="1:5" ht="15.75" x14ac:dyDescent="0.25">
      <c r="A38" s="4" t="s">
        <v>52</v>
      </c>
      <c r="B38" s="3">
        <v>416534</v>
      </c>
      <c r="C38" s="14">
        <v>428075100</v>
      </c>
      <c r="D38" s="15">
        <f t="shared" si="2"/>
        <v>428075.10000000003</v>
      </c>
      <c r="E38" s="15">
        <f t="shared" si="3"/>
        <v>428075.10000000003</v>
      </c>
    </row>
    <row r="39" spans="1:5" ht="15.75" x14ac:dyDescent="0.25">
      <c r="A39" s="1" t="s">
        <v>25</v>
      </c>
      <c r="B39" s="3">
        <v>148862.29999999999</v>
      </c>
      <c r="C39" s="14">
        <v>156420800</v>
      </c>
      <c r="D39" s="15">
        <f t="shared" si="2"/>
        <v>156420.80000000002</v>
      </c>
      <c r="E39" s="15">
        <f t="shared" si="3"/>
        <v>156420.80000000002</v>
      </c>
    </row>
    <row r="40" spans="1:5" ht="15.75" x14ac:dyDescent="0.25">
      <c r="A40" s="1" t="s">
        <v>36</v>
      </c>
      <c r="B40" s="3">
        <v>124286.8</v>
      </c>
      <c r="C40" s="14">
        <v>124902900</v>
      </c>
      <c r="D40" s="15">
        <f t="shared" si="2"/>
        <v>124902.90000000001</v>
      </c>
      <c r="E40" s="15">
        <f t="shared" si="3"/>
        <v>124902.90000000001</v>
      </c>
    </row>
    <row r="41" spans="1:5" ht="15.75" x14ac:dyDescent="0.25">
      <c r="A41" s="1" t="s">
        <v>35</v>
      </c>
      <c r="B41" s="3">
        <v>408176.9</v>
      </c>
      <c r="C41" s="14">
        <v>414387200</v>
      </c>
      <c r="D41" s="15">
        <f t="shared" si="2"/>
        <v>414387.20000000001</v>
      </c>
      <c r="E41" s="15">
        <f t="shared" si="3"/>
        <v>414387.20000000001</v>
      </c>
    </row>
    <row r="42" spans="1:5" ht="15.75" x14ac:dyDescent="0.25">
      <c r="A42" s="1" t="s">
        <v>21</v>
      </c>
      <c r="B42" s="3">
        <v>59206.5</v>
      </c>
      <c r="C42" s="14">
        <v>59412500</v>
      </c>
      <c r="D42" s="15">
        <f t="shared" si="2"/>
        <v>59412.5</v>
      </c>
      <c r="E42" s="15">
        <f t="shared" si="3"/>
        <v>59412.5</v>
      </c>
    </row>
    <row r="43" spans="1:5" ht="15.75" x14ac:dyDescent="0.25">
      <c r="A43" s="1" t="s">
        <v>6</v>
      </c>
      <c r="B43" s="3">
        <v>49851.199999999997</v>
      </c>
      <c r="C43" s="14">
        <v>51060000</v>
      </c>
      <c r="D43" s="15">
        <f t="shared" si="2"/>
        <v>51060</v>
      </c>
      <c r="E43" s="15">
        <f t="shared" si="3"/>
        <v>51060</v>
      </c>
    </row>
    <row r="44" spans="1:5" ht="15.75" x14ac:dyDescent="0.25">
      <c r="A44" s="1" t="s">
        <v>26</v>
      </c>
      <c r="B44" s="3">
        <v>203067.8</v>
      </c>
      <c r="C44" s="14">
        <v>210980100</v>
      </c>
      <c r="D44" s="15">
        <f t="shared" si="2"/>
        <v>210980.1</v>
      </c>
      <c r="E44" s="15">
        <f t="shared" si="3"/>
        <v>210980.1</v>
      </c>
    </row>
    <row r="45" spans="1:5" ht="15.75" x14ac:dyDescent="0.25">
      <c r="A45" s="5" t="s">
        <v>53</v>
      </c>
      <c r="B45" s="3">
        <v>6432.8</v>
      </c>
      <c r="C45" s="14">
        <v>7034900</v>
      </c>
      <c r="D45" s="15">
        <f t="shared" si="2"/>
        <v>7034.9000000000005</v>
      </c>
      <c r="E45" s="15">
        <f t="shared" si="3"/>
        <v>7034.9000000000005</v>
      </c>
    </row>
    <row r="46" spans="1:5" ht="15.75" x14ac:dyDescent="0.25">
      <c r="A46" s="1" t="s">
        <v>58</v>
      </c>
      <c r="B46" s="3">
        <v>100491.8</v>
      </c>
      <c r="C46" s="14">
        <v>102996000</v>
      </c>
      <c r="D46" s="15">
        <f t="shared" si="2"/>
        <v>102996</v>
      </c>
      <c r="E46" s="15">
        <f t="shared" si="3"/>
        <v>102996</v>
      </c>
    </row>
    <row r="47" spans="1:5" ht="15.75" x14ac:dyDescent="0.25">
      <c r="A47" s="1" t="s">
        <v>59</v>
      </c>
      <c r="B47" s="3">
        <v>293522.7</v>
      </c>
      <c r="C47" s="19">
        <v>293380000</v>
      </c>
      <c r="D47" s="15">
        <f t="shared" si="2"/>
        <v>293380</v>
      </c>
      <c r="E47" s="15">
        <f t="shared" si="3"/>
        <v>293380</v>
      </c>
    </row>
    <row r="48" spans="1:5" ht="15.75" x14ac:dyDescent="0.25">
      <c r="A48" s="4" t="s">
        <v>51</v>
      </c>
      <c r="B48" s="3">
        <v>239136.4</v>
      </c>
      <c r="C48" s="19">
        <v>236967100</v>
      </c>
      <c r="D48" s="15">
        <f t="shared" si="2"/>
        <v>236967.1</v>
      </c>
      <c r="E48" s="15">
        <f t="shared" si="3"/>
        <v>236967.1</v>
      </c>
    </row>
    <row r="49" spans="1:5" ht="15.75" x14ac:dyDescent="0.25">
      <c r="A49" s="1" t="s">
        <v>43</v>
      </c>
      <c r="B49" s="3">
        <v>213195.1</v>
      </c>
      <c r="C49" s="14">
        <v>215034000</v>
      </c>
      <c r="D49" s="15">
        <f t="shared" si="2"/>
        <v>215034</v>
      </c>
      <c r="E49" s="15">
        <f t="shared" si="3"/>
        <v>215034</v>
      </c>
    </row>
    <row r="50" spans="1:5" ht="15.75" x14ac:dyDescent="0.25">
      <c r="A50" s="1" t="s">
        <v>1</v>
      </c>
      <c r="B50" s="3">
        <v>1389993</v>
      </c>
      <c r="C50" s="14">
        <v>1478505400</v>
      </c>
      <c r="D50" s="15">
        <f t="shared" si="2"/>
        <v>1478505.4000000001</v>
      </c>
      <c r="E50" s="15">
        <f t="shared" si="3"/>
        <v>1478505.4000000001</v>
      </c>
    </row>
    <row r="51" spans="1:5" ht="15.75" x14ac:dyDescent="0.25">
      <c r="A51" s="4" t="s">
        <v>50</v>
      </c>
      <c r="B51" s="3">
        <v>105314.8</v>
      </c>
      <c r="C51" s="14">
        <v>105943000</v>
      </c>
      <c r="D51" s="15">
        <f t="shared" si="2"/>
        <v>105943</v>
      </c>
      <c r="E51" s="15">
        <f t="shared" si="3"/>
        <v>105943</v>
      </c>
    </row>
    <row r="52" spans="1:5" ht="15.75" x14ac:dyDescent="0.25">
      <c r="A52" s="1" t="s">
        <v>32</v>
      </c>
      <c r="B52" s="3">
        <v>341416</v>
      </c>
      <c r="C52" s="14">
        <v>343214100</v>
      </c>
      <c r="D52" s="15">
        <f t="shared" si="2"/>
        <v>343214.10000000003</v>
      </c>
      <c r="E52" s="15">
        <f t="shared" si="3"/>
        <v>343214.10000000003</v>
      </c>
    </row>
    <row r="53" spans="1:5" ht="15.75" x14ac:dyDescent="0.25">
      <c r="A53" s="1" t="s">
        <v>22</v>
      </c>
      <c r="B53" s="3">
        <v>160871.29999999999</v>
      </c>
      <c r="C53" s="14">
        <v>166233700</v>
      </c>
      <c r="D53" s="15">
        <f t="shared" si="2"/>
        <v>166233.70000000001</v>
      </c>
      <c r="E53" s="15">
        <f t="shared" si="3"/>
        <v>166233.70000000001</v>
      </c>
    </row>
    <row r="54" spans="1:5" ht="15.75" x14ac:dyDescent="0.25">
      <c r="A54" s="1" t="s">
        <v>11</v>
      </c>
      <c r="B54" s="3">
        <v>271147.90000000002</v>
      </c>
      <c r="C54" s="14">
        <v>279406300</v>
      </c>
      <c r="D54" s="15">
        <f t="shared" si="2"/>
        <v>279406.3</v>
      </c>
      <c r="E54" s="15">
        <f t="shared" si="3"/>
        <v>279406.3</v>
      </c>
    </row>
    <row r="55" spans="1:5" ht="15.75" x14ac:dyDescent="0.25">
      <c r="A55" s="1" t="s">
        <v>18</v>
      </c>
      <c r="B55" s="3">
        <v>329028.90000000002</v>
      </c>
      <c r="C55" s="14">
        <v>332245500</v>
      </c>
      <c r="D55" s="15">
        <f t="shared" si="2"/>
        <v>332245.5</v>
      </c>
      <c r="E55" s="15">
        <f t="shared" si="3"/>
        <v>332245.5</v>
      </c>
    </row>
    <row r="56" spans="1:5" ht="15.75" x14ac:dyDescent="0.25">
      <c r="A56" s="12" t="s">
        <v>54</v>
      </c>
      <c r="B56" s="3">
        <f>SUM(B4:B55)</f>
        <v>16939160.111180004</v>
      </c>
      <c r="C56" s="14">
        <f>SUM(C3:C55)</f>
        <v>17472273684</v>
      </c>
      <c r="D56" s="14">
        <f t="shared" ref="D56:E56" si="4">SUM(D3:D55)</f>
        <v>17472273.684</v>
      </c>
      <c r="E56" s="14">
        <f t="shared" si="4"/>
        <v>17472273.684</v>
      </c>
    </row>
    <row r="57" spans="1:5" x14ac:dyDescent="0.25">
      <c r="A57" t="s">
        <v>67</v>
      </c>
    </row>
  </sheetData>
  <pageMargins left="0.7" right="0.7" top="0.75" bottom="0.75" header="0.3" footer="0.3"/>
  <pageSetup scale="79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Normal="100" workbookViewId="0">
      <selection activeCell="F1" sqref="F1:F1048576"/>
    </sheetView>
  </sheetViews>
  <sheetFormatPr defaultRowHeight="15" x14ac:dyDescent="0.25"/>
  <cols>
    <col min="1" max="1" width="43" customWidth="1"/>
    <col min="2" max="2" width="0" hidden="1" customWidth="1"/>
    <col min="3" max="3" width="17.7109375" bestFit="1" customWidth="1"/>
    <col min="4" max="4" width="17.42578125" bestFit="1" customWidth="1"/>
    <col min="5" max="5" width="14.28515625" bestFit="1" customWidth="1"/>
    <col min="6" max="6" width="13.28515625" hidden="1" customWidth="1"/>
  </cols>
  <sheetData>
    <row r="1" spans="1:6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  <c r="F1" s="13" t="s">
        <v>65</v>
      </c>
    </row>
    <row r="2" spans="1:6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  <c r="F2" s="13" t="s">
        <v>66</v>
      </c>
    </row>
    <row r="3" spans="1:6" ht="15.75" x14ac:dyDescent="0.25">
      <c r="A3" s="1" t="s">
        <v>60</v>
      </c>
      <c r="B3" s="3">
        <v>42133.1</v>
      </c>
      <c r="C3" s="14"/>
      <c r="D3" s="15">
        <f t="shared" ref="D3:D58" si="0">C3*0.001</f>
        <v>0</v>
      </c>
      <c r="E3" s="15">
        <f t="shared" ref="E3:E58" si="1">D3</f>
        <v>0</v>
      </c>
      <c r="F3" s="17">
        <f t="shared" ref="F3:F4" si="2">D3/12</f>
        <v>0</v>
      </c>
    </row>
    <row r="4" spans="1:6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  <c r="F4" s="17">
        <f t="shared" si="2"/>
        <v>0</v>
      </c>
    </row>
    <row r="5" spans="1:6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  <c r="F5" s="15">
        <f>D5/12</f>
        <v>52748.408333333333</v>
      </c>
    </row>
    <row r="6" spans="1:6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  <c r="F6" s="18">
        <f t="shared" ref="F6:F57" si="3">D6/12</f>
        <v>9201.5416666666661</v>
      </c>
    </row>
    <row r="7" spans="1:6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  <c r="F7" s="18">
        <f t="shared" si="3"/>
        <v>9174</v>
      </c>
    </row>
    <row r="8" spans="1:6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  <c r="F8" s="18">
        <f t="shared" si="3"/>
        <v>12498.983333333335</v>
      </c>
    </row>
    <row r="9" spans="1:6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  <c r="F9" s="18">
        <f t="shared" si="3"/>
        <v>19582.808333333334</v>
      </c>
    </row>
    <row r="10" spans="1:6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  <c r="F10" s="18">
        <f t="shared" si="3"/>
        <v>20642.341666666667</v>
      </c>
    </row>
    <row r="11" spans="1:6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  <c r="F11" s="18">
        <f t="shared" si="3"/>
        <v>0</v>
      </c>
    </row>
    <row r="12" spans="1:6" ht="15.75" x14ac:dyDescent="0.25">
      <c r="A12" s="1" t="s">
        <v>3</v>
      </c>
      <c r="B12" s="3">
        <v>346113.4</v>
      </c>
      <c r="C12" s="14">
        <v>355845200</v>
      </c>
      <c r="D12" s="15">
        <f t="shared" si="0"/>
        <v>355845.2</v>
      </c>
      <c r="E12" s="15">
        <f t="shared" si="1"/>
        <v>355845.2</v>
      </c>
      <c r="F12" s="18">
        <f t="shared" si="3"/>
        <v>29653.766666666666</v>
      </c>
    </row>
    <row r="13" spans="1:6" ht="15.75" x14ac:dyDescent="0.25">
      <c r="A13" s="1" t="s">
        <v>12</v>
      </c>
      <c r="B13" s="3">
        <v>55258.400000000001</v>
      </c>
      <c r="C13" s="14">
        <v>57720000</v>
      </c>
      <c r="D13" s="15">
        <f t="shared" si="0"/>
        <v>57720</v>
      </c>
      <c r="E13" s="15">
        <f t="shared" si="1"/>
        <v>57720</v>
      </c>
      <c r="F13" s="18">
        <f t="shared" si="3"/>
        <v>4810</v>
      </c>
    </row>
    <row r="14" spans="1:6" ht="15.75" x14ac:dyDescent="0.25">
      <c r="A14" s="1" t="s">
        <v>29</v>
      </c>
      <c r="B14" s="3">
        <v>462643.27799999999</v>
      </c>
      <c r="C14" s="14">
        <v>463552900</v>
      </c>
      <c r="D14" s="15">
        <f t="shared" si="0"/>
        <v>463552.9</v>
      </c>
      <c r="E14" s="15">
        <f t="shared" si="1"/>
        <v>463552.9</v>
      </c>
      <c r="F14" s="18">
        <f t="shared" si="3"/>
        <v>38629.408333333333</v>
      </c>
    </row>
    <row r="15" spans="1:6" ht="15.75" x14ac:dyDescent="0.25">
      <c r="A15" s="1" t="s">
        <v>2</v>
      </c>
      <c r="B15" s="3">
        <v>504632.6</v>
      </c>
      <c r="C15" s="14">
        <v>515354700</v>
      </c>
      <c r="D15" s="15">
        <f t="shared" si="0"/>
        <v>515354.7</v>
      </c>
      <c r="E15" s="15">
        <f t="shared" si="1"/>
        <v>515354.7</v>
      </c>
      <c r="F15" s="18">
        <f t="shared" si="3"/>
        <v>42946.224999999999</v>
      </c>
    </row>
    <row r="16" spans="1:6" ht="15.75" x14ac:dyDescent="0.25">
      <c r="A16" s="1" t="s">
        <v>48</v>
      </c>
      <c r="B16" s="3">
        <v>96340.3</v>
      </c>
      <c r="C16" s="16">
        <v>96025200</v>
      </c>
      <c r="D16" s="15">
        <f t="shared" si="0"/>
        <v>96025.2</v>
      </c>
      <c r="E16" s="15">
        <f t="shared" si="1"/>
        <v>96025.2</v>
      </c>
      <c r="F16" s="18">
        <f t="shared" si="3"/>
        <v>8002.0999999999995</v>
      </c>
    </row>
    <row r="17" spans="1:6" ht="15.75" x14ac:dyDescent="0.25">
      <c r="A17" s="1" t="s">
        <v>31</v>
      </c>
      <c r="B17" s="3">
        <v>303036.5</v>
      </c>
      <c r="C17" s="14">
        <v>313005000</v>
      </c>
      <c r="D17" s="15">
        <f t="shared" si="0"/>
        <v>313005</v>
      </c>
      <c r="E17" s="15">
        <f t="shared" si="1"/>
        <v>313005</v>
      </c>
      <c r="F17" s="18">
        <f t="shared" si="3"/>
        <v>26083.75</v>
      </c>
    </row>
    <row r="18" spans="1:6" ht="15.75" x14ac:dyDescent="0.25">
      <c r="A18" s="1" t="s">
        <v>20</v>
      </c>
      <c r="B18" s="3">
        <v>645219.5</v>
      </c>
      <c r="C18" s="14">
        <v>670224200</v>
      </c>
      <c r="D18" s="15">
        <f t="shared" si="0"/>
        <v>670224.20000000007</v>
      </c>
      <c r="E18" s="15">
        <f t="shared" si="1"/>
        <v>670224.20000000007</v>
      </c>
      <c r="F18" s="18">
        <f t="shared" si="3"/>
        <v>55852.01666666667</v>
      </c>
    </row>
    <row r="19" spans="1:6" ht="15.75" x14ac:dyDescent="0.25">
      <c r="A19" s="1" t="s">
        <v>5</v>
      </c>
      <c r="B19" s="3">
        <v>2352718.9</v>
      </c>
      <c r="C19" s="14">
        <v>2409765500</v>
      </c>
      <c r="D19" s="15">
        <f t="shared" si="0"/>
        <v>2409765.5</v>
      </c>
      <c r="E19" s="15">
        <f t="shared" si="1"/>
        <v>2409765.5</v>
      </c>
      <c r="F19" s="18">
        <f t="shared" si="3"/>
        <v>200813.79166666666</v>
      </c>
    </row>
    <row r="20" spans="1:6" ht="15.75" x14ac:dyDescent="0.25">
      <c r="A20" s="1" t="s">
        <v>40</v>
      </c>
      <c r="B20" s="3">
        <v>59432</v>
      </c>
      <c r="C20" s="14">
        <v>59877200</v>
      </c>
      <c r="D20" s="15">
        <f t="shared" si="0"/>
        <v>59877.200000000004</v>
      </c>
      <c r="E20" s="15">
        <f t="shared" si="1"/>
        <v>59877.200000000004</v>
      </c>
      <c r="F20" s="18">
        <f t="shared" si="3"/>
        <v>4989.7666666666673</v>
      </c>
    </row>
    <row r="21" spans="1:6" ht="15.75" x14ac:dyDescent="0.25">
      <c r="A21" s="1" t="s">
        <v>30</v>
      </c>
      <c r="B21" s="3">
        <v>16897.400000000001</v>
      </c>
      <c r="C21" s="14">
        <v>17147300</v>
      </c>
      <c r="D21" s="15">
        <f t="shared" si="0"/>
        <v>17147.3</v>
      </c>
      <c r="E21" s="15">
        <f t="shared" si="1"/>
        <v>17147.3</v>
      </c>
      <c r="F21" s="18">
        <f t="shared" si="3"/>
        <v>1428.9416666666666</v>
      </c>
    </row>
    <row r="22" spans="1:6" ht="15.75" x14ac:dyDescent="0.25">
      <c r="A22" s="1" t="s">
        <v>10</v>
      </c>
      <c r="B22" s="3">
        <v>518001.6</v>
      </c>
      <c r="C22" s="14">
        <v>535571800</v>
      </c>
      <c r="D22" s="15">
        <f t="shared" si="0"/>
        <v>535571.80000000005</v>
      </c>
      <c r="E22" s="15">
        <f t="shared" si="1"/>
        <v>535571.80000000005</v>
      </c>
      <c r="F22" s="18">
        <f t="shared" si="3"/>
        <v>44630.983333333337</v>
      </c>
    </row>
    <row r="23" spans="1:6" ht="15.75" x14ac:dyDescent="0.25">
      <c r="A23" s="1" t="s">
        <v>37</v>
      </c>
      <c r="B23" s="3">
        <v>297577.8</v>
      </c>
      <c r="C23" s="16">
        <v>275754400</v>
      </c>
      <c r="D23" s="15">
        <f t="shared" si="0"/>
        <v>275754.40000000002</v>
      </c>
      <c r="E23" s="15">
        <f t="shared" si="1"/>
        <v>275754.40000000002</v>
      </c>
      <c r="F23" s="18">
        <f t="shared" si="3"/>
        <v>22979.533333333336</v>
      </c>
    </row>
    <row r="24" spans="1:6" ht="15.75" x14ac:dyDescent="0.25">
      <c r="A24" s="1" t="s">
        <v>24</v>
      </c>
      <c r="B24" s="3">
        <v>193637.5</v>
      </c>
      <c r="C24" s="14">
        <v>194521800</v>
      </c>
      <c r="D24" s="15">
        <f t="shared" si="0"/>
        <v>194521.80000000002</v>
      </c>
      <c r="E24" s="15">
        <f t="shared" si="1"/>
        <v>194521.80000000002</v>
      </c>
      <c r="F24" s="18">
        <f t="shared" si="3"/>
        <v>16210.150000000001</v>
      </c>
    </row>
    <row r="25" spans="1:6" ht="15.75" x14ac:dyDescent="0.25">
      <c r="A25" s="1" t="s">
        <v>13</v>
      </c>
      <c r="B25" s="3">
        <v>178461.4</v>
      </c>
      <c r="C25" s="14">
        <v>182928900</v>
      </c>
      <c r="D25" s="15">
        <f t="shared" si="0"/>
        <v>182928.9</v>
      </c>
      <c r="E25" s="15">
        <f t="shared" si="1"/>
        <v>182928.9</v>
      </c>
      <c r="F25" s="18">
        <f t="shared" si="3"/>
        <v>15244.074999999999</v>
      </c>
    </row>
    <row r="26" spans="1:6" ht="15.75" x14ac:dyDescent="0.25">
      <c r="A26" s="1" t="s">
        <v>19</v>
      </c>
      <c r="B26" s="3">
        <v>190011.2</v>
      </c>
      <c r="C26" s="14">
        <v>196820500</v>
      </c>
      <c r="D26" s="15">
        <f t="shared" si="0"/>
        <v>196820.5</v>
      </c>
      <c r="E26" s="15">
        <f t="shared" si="1"/>
        <v>196820.5</v>
      </c>
      <c r="F26" s="18">
        <f t="shared" si="3"/>
        <v>16401.708333333332</v>
      </c>
    </row>
    <row r="27" spans="1:6" ht="15.75" x14ac:dyDescent="0.25">
      <c r="A27" s="4" t="s">
        <v>49</v>
      </c>
      <c r="B27" s="3">
        <v>270322.7</v>
      </c>
      <c r="C27" s="16">
        <v>264243600</v>
      </c>
      <c r="D27" s="15">
        <f t="shared" si="0"/>
        <v>264243.59999999998</v>
      </c>
      <c r="E27" s="15">
        <f t="shared" si="1"/>
        <v>264243.59999999998</v>
      </c>
      <c r="F27" s="18">
        <f t="shared" si="3"/>
        <v>22020.3</v>
      </c>
    </row>
    <row r="28" spans="1:6" ht="15.75" x14ac:dyDescent="0.25">
      <c r="A28" s="1" t="s">
        <v>17</v>
      </c>
      <c r="B28" s="3">
        <v>434442.4</v>
      </c>
      <c r="C28" s="14">
        <v>440415100</v>
      </c>
      <c r="D28" s="15">
        <f t="shared" si="0"/>
        <v>440415.10000000003</v>
      </c>
      <c r="E28" s="15">
        <f t="shared" si="1"/>
        <v>440415.10000000003</v>
      </c>
      <c r="F28" s="18">
        <f t="shared" si="3"/>
        <v>36701.258333333339</v>
      </c>
    </row>
    <row r="29" spans="1:6" ht="15.75" x14ac:dyDescent="0.25">
      <c r="A29" s="1" t="s">
        <v>4</v>
      </c>
      <c r="B29" s="3">
        <v>524091.4</v>
      </c>
      <c r="C29" s="14">
        <v>539029100</v>
      </c>
      <c r="D29" s="15">
        <f t="shared" si="0"/>
        <v>539029.1</v>
      </c>
      <c r="E29" s="15">
        <f t="shared" si="1"/>
        <v>539029.1</v>
      </c>
      <c r="F29" s="18">
        <f t="shared" si="3"/>
        <v>44919.091666666667</v>
      </c>
    </row>
    <row r="30" spans="1:6" ht="15.75" x14ac:dyDescent="0.25">
      <c r="A30" s="1" t="s">
        <v>0</v>
      </c>
      <c r="B30" s="3">
        <v>325953.09999999998</v>
      </c>
      <c r="C30" s="14">
        <v>334316900</v>
      </c>
      <c r="D30" s="15">
        <f t="shared" si="0"/>
        <v>334316.90000000002</v>
      </c>
      <c r="E30" s="15">
        <f t="shared" si="1"/>
        <v>334316.90000000002</v>
      </c>
      <c r="F30" s="18">
        <f t="shared" si="3"/>
        <v>27859.741666666669</v>
      </c>
    </row>
    <row r="31" spans="1:6" ht="15.75" x14ac:dyDescent="0.25">
      <c r="A31" s="1" t="s">
        <v>41</v>
      </c>
      <c r="B31" s="3">
        <v>59446.798999999999</v>
      </c>
      <c r="C31" s="14">
        <v>63487700</v>
      </c>
      <c r="D31" s="15">
        <f t="shared" si="0"/>
        <v>63487.700000000004</v>
      </c>
      <c r="E31" s="15">
        <f t="shared" si="1"/>
        <v>63487.700000000004</v>
      </c>
      <c r="F31" s="18">
        <f t="shared" si="3"/>
        <v>5290.6416666666673</v>
      </c>
    </row>
    <row r="32" spans="1:6" ht="15.75" x14ac:dyDescent="0.25">
      <c r="A32" s="1" t="s">
        <v>28</v>
      </c>
      <c r="B32" s="3">
        <v>258801</v>
      </c>
      <c r="C32" s="14">
        <v>266927600</v>
      </c>
      <c r="D32" s="15">
        <f t="shared" si="0"/>
        <v>266927.59999999998</v>
      </c>
      <c r="E32" s="15">
        <f t="shared" si="1"/>
        <v>266927.59999999998</v>
      </c>
      <c r="F32" s="18">
        <f t="shared" si="3"/>
        <v>22243.966666666664</v>
      </c>
    </row>
    <row r="33" spans="1:6" ht="15.75" x14ac:dyDescent="0.25">
      <c r="A33" s="1" t="s">
        <v>14</v>
      </c>
      <c r="B33" s="3">
        <v>437069.3</v>
      </c>
      <c r="C33" s="14">
        <v>450336500</v>
      </c>
      <c r="D33" s="15">
        <f t="shared" si="0"/>
        <v>450336.5</v>
      </c>
      <c r="E33" s="15">
        <f t="shared" si="1"/>
        <v>450336.5</v>
      </c>
      <c r="F33" s="18">
        <f t="shared" si="3"/>
        <v>37528.041666666664</v>
      </c>
    </row>
    <row r="34" spans="1:6" ht="15.75" x14ac:dyDescent="0.25">
      <c r="A34" s="1" t="s">
        <v>7</v>
      </c>
      <c r="B34" s="3">
        <v>431097.2</v>
      </c>
      <c r="C34" s="14">
        <v>438695900</v>
      </c>
      <c r="D34" s="15">
        <f t="shared" si="0"/>
        <v>438695.9</v>
      </c>
      <c r="E34" s="15">
        <f t="shared" si="1"/>
        <v>438695.9</v>
      </c>
      <c r="F34" s="18">
        <f t="shared" si="3"/>
        <v>36557.991666666669</v>
      </c>
    </row>
    <row r="35" spans="1:6" ht="15.75" x14ac:dyDescent="0.25">
      <c r="A35" s="1" t="s">
        <v>42</v>
      </c>
      <c r="B35" s="3">
        <v>401327.6</v>
      </c>
      <c r="C35" s="14">
        <v>430186900</v>
      </c>
      <c r="D35" s="15">
        <f t="shared" si="0"/>
        <v>430186.9</v>
      </c>
      <c r="E35" s="15">
        <f t="shared" si="1"/>
        <v>430186.9</v>
      </c>
      <c r="F35" s="18">
        <f t="shared" si="3"/>
        <v>35848.908333333333</v>
      </c>
    </row>
    <row r="36" spans="1:6" ht="15.75" x14ac:dyDescent="0.25">
      <c r="A36" s="1" t="s">
        <v>39</v>
      </c>
      <c r="B36" s="3">
        <v>150869.29999999999</v>
      </c>
      <c r="C36" s="14">
        <v>156131000</v>
      </c>
      <c r="D36" s="15">
        <f t="shared" si="0"/>
        <v>156131</v>
      </c>
      <c r="E36" s="15">
        <f t="shared" si="1"/>
        <v>156131</v>
      </c>
      <c r="F36" s="18">
        <f t="shared" si="3"/>
        <v>13010.916666666666</v>
      </c>
    </row>
    <row r="37" spans="1:6" ht="15.75" x14ac:dyDescent="0.25">
      <c r="A37" s="1" t="s">
        <v>8</v>
      </c>
      <c r="B37" s="3">
        <v>769856.9</v>
      </c>
      <c r="C37" s="14">
        <v>783533500</v>
      </c>
      <c r="D37" s="15">
        <f t="shared" si="0"/>
        <v>783533.5</v>
      </c>
      <c r="E37" s="15">
        <f t="shared" si="1"/>
        <v>783533.5</v>
      </c>
      <c r="F37" s="18">
        <f t="shared" si="3"/>
        <v>65294.458333333336</v>
      </c>
    </row>
    <row r="38" spans="1:6" ht="15.75" x14ac:dyDescent="0.25">
      <c r="A38" s="1" t="s">
        <v>15</v>
      </c>
      <c r="B38" s="3">
        <v>310897.09999999998</v>
      </c>
      <c r="C38" s="14">
        <v>329368100</v>
      </c>
      <c r="D38" s="15">
        <f t="shared" si="0"/>
        <v>329368.10000000003</v>
      </c>
      <c r="E38" s="15">
        <f t="shared" si="1"/>
        <v>329368.10000000003</v>
      </c>
      <c r="F38" s="18">
        <f t="shared" si="3"/>
        <v>27447.341666666671</v>
      </c>
    </row>
    <row r="39" spans="1:6" ht="15.75" x14ac:dyDescent="0.25">
      <c r="A39" s="4" t="s">
        <v>52</v>
      </c>
      <c r="B39" s="3">
        <v>416534</v>
      </c>
      <c r="C39" s="14">
        <v>428075100</v>
      </c>
      <c r="D39" s="15">
        <f t="shared" si="0"/>
        <v>428075.10000000003</v>
      </c>
      <c r="E39" s="15">
        <f t="shared" si="1"/>
        <v>428075.10000000003</v>
      </c>
      <c r="F39" s="18">
        <f t="shared" si="3"/>
        <v>35672.925000000003</v>
      </c>
    </row>
    <row r="40" spans="1:6" ht="15.75" x14ac:dyDescent="0.25">
      <c r="A40" s="1" t="s">
        <v>25</v>
      </c>
      <c r="B40" s="3">
        <v>148862.29999999999</v>
      </c>
      <c r="C40" s="14">
        <v>156420800</v>
      </c>
      <c r="D40" s="15">
        <f t="shared" si="0"/>
        <v>156420.80000000002</v>
      </c>
      <c r="E40" s="15">
        <f t="shared" si="1"/>
        <v>156420.80000000002</v>
      </c>
      <c r="F40" s="18">
        <f t="shared" si="3"/>
        <v>13035.066666666668</v>
      </c>
    </row>
    <row r="41" spans="1:6" ht="15.75" x14ac:dyDescent="0.25">
      <c r="A41" s="1" t="s">
        <v>36</v>
      </c>
      <c r="B41" s="3">
        <v>124286.8</v>
      </c>
      <c r="C41" s="14">
        <v>124902900</v>
      </c>
      <c r="D41" s="15">
        <f t="shared" si="0"/>
        <v>124902.90000000001</v>
      </c>
      <c r="E41" s="15">
        <f t="shared" si="1"/>
        <v>124902.90000000001</v>
      </c>
      <c r="F41" s="18">
        <f t="shared" si="3"/>
        <v>10408.575000000001</v>
      </c>
    </row>
    <row r="42" spans="1:6" ht="15.75" x14ac:dyDescent="0.25">
      <c r="A42" s="1" t="s">
        <v>35</v>
      </c>
      <c r="B42" s="3">
        <v>408176.9</v>
      </c>
      <c r="C42" s="14">
        <v>414387200</v>
      </c>
      <c r="D42" s="15">
        <f t="shared" si="0"/>
        <v>414387.20000000001</v>
      </c>
      <c r="E42" s="15">
        <f t="shared" si="1"/>
        <v>414387.20000000001</v>
      </c>
      <c r="F42" s="18">
        <f t="shared" si="3"/>
        <v>34532.26666666667</v>
      </c>
    </row>
    <row r="43" spans="1:6" ht="15.75" x14ac:dyDescent="0.25">
      <c r="A43" s="1" t="s">
        <v>21</v>
      </c>
      <c r="B43" s="3">
        <v>59206.5</v>
      </c>
      <c r="C43" s="14">
        <v>59412500</v>
      </c>
      <c r="D43" s="15">
        <f t="shared" si="0"/>
        <v>59412.5</v>
      </c>
      <c r="E43" s="15">
        <f t="shared" si="1"/>
        <v>59412.5</v>
      </c>
      <c r="F43" s="18">
        <f t="shared" si="3"/>
        <v>4951.041666666667</v>
      </c>
    </row>
    <row r="44" spans="1:6" ht="15.75" x14ac:dyDescent="0.25">
      <c r="A44" s="1" t="s">
        <v>6</v>
      </c>
      <c r="B44" s="3">
        <v>49851.199999999997</v>
      </c>
      <c r="C44" s="14">
        <v>51060000</v>
      </c>
      <c r="D44" s="15">
        <f t="shared" si="0"/>
        <v>51060</v>
      </c>
      <c r="E44" s="15">
        <f t="shared" si="1"/>
        <v>51060</v>
      </c>
      <c r="F44" s="18">
        <f t="shared" si="3"/>
        <v>4255</v>
      </c>
    </row>
    <row r="45" spans="1:6" ht="15.75" x14ac:dyDescent="0.25">
      <c r="A45" s="1" t="s">
        <v>26</v>
      </c>
      <c r="B45" s="3">
        <v>203067.8</v>
      </c>
      <c r="C45" s="14">
        <v>210980100</v>
      </c>
      <c r="D45" s="15">
        <f t="shared" si="0"/>
        <v>210980.1</v>
      </c>
      <c r="E45" s="15">
        <f t="shared" si="1"/>
        <v>210980.1</v>
      </c>
      <c r="F45" s="18">
        <f t="shared" si="3"/>
        <v>17581.674999999999</v>
      </c>
    </row>
    <row r="46" spans="1:6" ht="15.75" x14ac:dyDescent="0.25">
      <c r="A46" s="5" t="s">
        <v>53</v>
      </c>
      <c r="B46" s="3">
        <v>6432.8</v>
      </c>
      <c r="C46" s="14">
        <v>7034900</v>
      </c>
      <c r="D46" s="15">
        <f t="shared" si="0"/>
        <v>7034.9000000000005</v>
      </c>
      <c r="E46" s="15">
        <f t="shared" si="1"/>
        <v>7034.9000000000005</v>
      </c>
      <c r="F46" s="18">
        <f t="shared" si="3"/>
        <v>586.24166666666667</v>
      </c>
    </row>
    <row r="47" spans="1:6" ht="15.75" x14ac:dyDescent="0.25">
      <c r="A47" s="1" t="s">
        <v>58</v>
      </c>
      <c r="B47" s="3">
        <v>100491.8</v>
      </c>
      <c r="C47" s="14">
        <v>102996000</v>
      </c>
      <c r="D47" s="15">
        <f t="shared" si="0"/>
        <v>102996</v>
      </c>
      <c r="E47" s="15">
        <f t="shared" si="1"/>
        <v>102996</v>
      </c>
      <c r="F47" s="18">
        <f t="shared" si="3"/>
        <v>8583</v>
      </c>
    </row>
    <row r="48" spans="1:6" ht="15.75" x14ac:dyDescent="0.25">
      <c r="A48" s="1" t="s">
        <v>63</v>
      </c>
      <c r="B48" s="3"/>
      <c r="C48" s="14">
        <v>20771300</v>
      </c>
      <c r="D48" s="15">
        <f t="shared" si="0"/>
        <v>20771.3</v>
      </c>
      <c r="E48" s="15">
        <f t="shared" si="1"/>
        <v>20771.3</v>
      </c>
      <c r="F48" s="18">
        <f t="shared" si="3"/>
        <v>1730.9416666666666</v>
      </c>
    </row>
    <row r="49" spans="1:6" ht="15.75" x14ac:dyDescent="0.25">
      <c r="A49" s="1" t="s">
        <v>59</v>
      </c>
      <c r="B49" s="3">
        <v>293522.7</v>
      </c>
      <c r="C49" s="16">
        <v>293380000</v>
      </c>
      <c r="D49" s="15">
        <f t="shared" si="0"/>
        <v>293380</v>
      </c>
      <c r="E49" s="15">
        <f t="shared" si="1"/>
        <v>293380</v>
      </c>
      <c r="F49" s="18">
        <f t="shared" si="3"/>
        <v>24448.333333333332</v>
      </c>
    </row>
    <row r="50" spans="1:6" ht="15.75" x14ac:dyDescent="0.25">
      <c r="A50" s="4" t="s">
        <v>51</v>
      </c>
      <c r="B50" s="3">
        <v>239136.4</v>
      </c>
      <c r="C50" s="16">
        <v>236967100</v>
      </c>
      <c r="D50" s="15">
        <f t="shared" si="0"/>
        <v>236967.1</v>
      </c>
      <c r="E50" s="15">
        <f t="shared" si="1"/>
        <v>236967.1</v>
      </c>
      <c r="F50" s="18">
        <f t="shared" si="3"/>
        <v>19747.258333333335</v>
      </c>
    </row>
    <row r="51" spans="1:6" ht="15.75" x14ac:dyDescent="0.25">
      <c r="A51" s="1" t="s">
        <v>43</v>
      </c>
      <c r="B51" s="3">
        <v>213195.1</v>
      </c>
      <c r="C51" s="14">
        <v>215034000</v>
      </c>
      <c r="D51" s="15">
        <f t="shared" si="0"/>
        <v>215034</v>
      </c>
      <c r="E51" s="15">
        <f t="shared" si="1"/>
        <v>215034</v>
      </c>
      <c r="F51" s="18">
        <f t="shared" si="3"/>
        <v>17919.5</v>
      </c>
    </row>
    <row r="52" spans="1:6" ht="15.75" x14ac:dyDescent="0.25">
      <c r="A52" s="1" t="s">
        <v>1</v>
      </c>
      <c r="B52" s="3">
        <v>1389993</v>
      </c>
      <c r="C52" s="14">
        <v>1478505400</v>
      </c>
      <c r="D52" s="15">
        <f t="shared" si="0"/>
        <v>1478505.4000000001</v>
      </c>
      <c r="E52" s="15">
        <f t="shared" si="1"/>
        <v>1478505.4000000001</v>
      </c>
      <c r="F52" s="18">
        <f t="shared" si="3"/>
        <v>123208.78333333334</v>
      </c>
    </row>
    <row r="53" spans="1:6" ht="15.75" x14ac:dyDescent="0.25">
      <c r="A53" s="4" t="s">
        <v>50</v>
      </c>
      <c r="B53" s="3">
        <v>105314.8</v>
      </c>
      <c r="C53" s="14">
        <v>105943000</v>
      </c>
      <c r="D53" s="15">
        <f t="shared" si="0"/>
        <v>105943</v>
      </c>
      <c r="E53" s="15">
        <f t="shared" si="1"/>
        <v>105943</v>
      </c>
      <c r="F53" s="18">
        <f t="shared" si="3"/>
        <v>8828.5833333333339</v>
      </c>
    </row>
    <row r="54" spans="1:6" ht="15.75" x14ac:dyDescent="0.25">
      <c r="A54" s="1" t="s">
        <v>32</v>
      </c>
      <c r="B54" s="3">
        <v>341416</v>
      </c>
      <c r="C54" s="14">
        <v>343214100</v>
      </c>
      <c r="D54" s="15">
        <f t="shared" si="0"/>
        <v>343214.10000000003</v>
      </c>
      <c r="E54" s="15">
        <f t="shared" si="1"/>
        <v>343214.10000000003</v>
      </c>
      <c r="F54" s="18">
        <f t="shared" si="3"/>
        <v>28601.175000000003</v>
      </c>
    </row>
    <row r="55" spans="1:6" ht="15.75" x14ac:dyDescent="0.25">
      <c r="A55" s="1" t="s">
        <v>22</v>
      </c>
      <c r="B55" s="3">
        <v>160871.29999999999</v>
      </c>
      <c r="C55" s="14">
        <v>166233700</v>
      </c>
      <c r="D55" s="15">
        <f t="shared" si="0"/>
        <v>166233.70000000001</v>
      </c>
      <c r="E55" s="15">
        <f t="shared" si="1"/>
        <v>166233.70000000001</v>
      </c>
      <c r="F55" s="18">
        <f t="shared" si="3"/>
        <v>13852.808333333334</v>
      </c>
    </row>
    <row r="56" spans="1:6" ht="15.75" x14ac:dyDescent="0.25">
      <c r="A56" s="1" t="s">
        <v>11</v>
      </c>
      <c r="B56" s="3">
        <v>271147.90000000002</v>
      </c>
      <c r="C56" s="14">
        <v>279406300</v>
      </c>
      <c r="D56" s="15">
        <f t="shared" si="0"/>
        <v>279406.3</v>
      </c>
      <c r="E56" s="15">
        <f t="shared" si="1"/>
        <v>279406.3</v>
      </c>
      <c r="F56" s="18">
        <f t="shared" si="3"/>
        <v>23283.858333333334</v>
      </c>
    </row>
    <row r="57" spans="1:6" ht="15.75" x14ac:dyDescent="0.25">
      <c r="A57" s="1" t="s">
        <v>18</v>
      </c>
      <c r="B57" s="3">
        <v>329028.90000000002</v>
      </c>
      <c r="C57" s="14">
        <v>332245500</v>
      </c>
      <c r="D57" s="15">
        <f t="shared" si="0"/>
        <v>332245.5</v>
      </c>
      <c r="E57" s="15">
        <f t="shared" si="1"/>
        <v>332245.5</v>
      </c>
      <c r="F57" s="18">
        <f t="shared" si="3"/>
        <v>27687.125</v>
      </c>
    </row>
    <row r="58" spans="1:6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0"/>
        <v>17353933.399999999</v>
      </c>
      <c r="E58" s="15">
        <f t="shared" si="1"/>
        <v>17353933.399999999</v>
      </c>
      <c r="F58" s="17"/>
    </row>
    <row r="59" spans="1:6" x14ac:dyDescent="0.25">
      <c r="A59" t="s">
        <v>67</v>
      </c>
      <c r="B59" s="2"/>
    </row>
  </sheetData>
  <pageMargins left="0.7" right="0.7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B9092-34DB-4186-8151-BD71CDA4359B}"/>
</file>

<file path=customXml/itemProps2.xml><?xml version="1.0" encoding="utf-8"?>
<ds:datastoreItem xmlns:ds="http://schemas.openxmlformats.org/officeDocument/2006/customXml" ds:itemID="{B165AA3A-933B-4E22-9504-D5622242C81C}"/>
</file>

<file path=customXml/itemProps3.xml><?xml version="1.0" encoding="utf-8"?>
<ds:datastoreItem xmlns:ds="http://schemas.openxmlformats.org/officeDocument/2006/customXml" ds:itemID="{23A30323-15EB-4A96-A241-7425390BDB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FY20 NSPII Funding</vt:lpstr>
    </vt:vector>
  </TitlesOfParts>
  <Company>UMMS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Caitlin Grim</cp:lastModifiedBy>
  <cp:lastPrinted>2019-06-06T15:18:29Z</cp:lastPrinted>
  <dcterms:created xsi:type="dcterms:W3CDTF">2017-06-12T13:23:51Z</dcterms:created>
  <dcterms:modified xsi:type="dcterms:W3CDTF">2019-06-06T15:34:11Z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