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RATE_SETTING\FY 2019 Model Input\"/>
    </mc:Choice>
  </mc:AlternateContent>
  <bookViews>
    <workbookView xWindow="0" yWindow="0" windowWidth="28800" windowHeight="12435" activeTab="1"/>
  </bookViews>
  <sheets>
    <sheet name="FINAL SCORES" sheetId="1" r:id="rId1"/>
    <sheet name="SCALING" sheetId="6" r:id="rId2"/>
    <sheet name="HCAHPS PERFORMANCE" sheetId="2" r:id="rId3"/>
    <sheet name="HCAHPS CONSISTENCY" sheetId="3" r:id="rId4"/>
    <sheet name="MORTALITY" sheetId="4" r:id="rId5"/>
    <sheet name="SAFETY" sheetId="5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0" hidden="1">'FINAL SCORES'!$A$11:$L$11</definedName>
    <definedName name="_xlnm._FilterDatabase" localSheetId="3" hidden="1">'HCAHPS CONSISTENCY'!$A$8:$H$8</definedName>
    <definedName name="_xlnm._FilterDatabase" localSheetId="2" hidden="1">'HCAHPS PERFORMANCE'!$A$8:$J$8</definedName>
    <definedName name="_xlnm._FilterDatabase" localSheetId="4" hidden="1">MORTALITY!$A$8:$J$143</definedName>
    <definedName name="_xlnm._FilterDatabase" localSheetId="5" hidden="1">SAFETY!$A$12:$J$12</definedName>
    <definedName name="_xlnm._FilterDatabase" localSheetId="1" hidden="1">SCALING!$A$3:$F$47</definedName>
    <definedName name="finally">[1]finally!$A$1:$AN$76</definedName>
    <definedName name="imptab17fr2">[1]imptab17fr2!$A$1:$AN$76</definedName>
    <definedName name="low">'[2]5.QBR Scaling '!$B$4</definedName>
    <definedName name="MHAC_Highest_Score">'[3]1.MHAC Scaling'!$G$6</definedName>
    <definedName name="MHAC_Lowest_Score">'[3]1.MHAC Scaling'!$G$4</definedName>
    <definedName name="MHAC_Max_Penalty">'[3]1.MHAC Scaling'!$G$5</definedName>
    <definedName name="MHAC_Max_Reward">'[3]1.MHAC Scaling'!$G$7</definedName>
    <definedName name="MHAC_Penalty_Threshold">'[3]1.MHAC Scaling'!$G$8</definedName>
    <definedName name="MHAC_Reward_Threshold">'[3]1.MHAC Scaling'!$G$9</definedName>
    <definedName name="_xlnm.Print_Area" localSheetId="1">SCALING!$A$2:$F$67</definedName>
    <definedName name="QBR__Threshold" localSheetId="1">SCALING!$C$58</definedName>
    <definedName name="QBR__Threshold">'[4]QBR Modeling Results'!$C$57</definedName>
    <definedName name="QBR_Highest_Score" localSheetId="1">SCALING!$C$56</definedName>
    <definedName name="QBR_Highest_Score">'[4]QBR Modeling Results'!$C$55</definedName>
    <definedName name="QBR_Lowest_Score" localSheetId="1">SCALING!$C$54</definedName>
    <definedName name="QBR_Lowest_Score">'[4]QBR Modeling Results'!$C$53</definedName>
    <definedName name="QBR_Max_Penalty" localSheetId="1">SCALING!$C$55</definedName>
    <definedName name="QBR_Max_Penalty">'[4]QBR Modeling Results'!$C$54</definedName>
    <definedName name="QBR_Max_Reward" localSheetId="1">SCALING!$C$57</definedName>
    <definedName name="QBR_Max_Reward">'[4]QBR Modeling Results'!$C$56</definedName>
    <definedName name="rfbn_table">[1]rfbn_table!$A$1:$H$53</definedName>
    <definedName name="rfbnout">[1]rfbnout!$A$1:$K$53</definedName>
    <definedName name="RRIP_Att_MaxPenalty">'[3]3.Readmission Scaling'!$G$46</definedName>
    <definedName name="RRIP_Att_MaxPenaltyRate">'[3]3.Readmission Scaling'!$E$46</definedName>
    <definedName name="RRIP_Att_MaxRewardRate">'[3]3.Readmission Scaling'!$E$16</definedName>
    <definedName name="RRIP_Att_Reward">'[3]3.Readmission Scaling'!$G$16</definedName>
    <definedName name="RRIP_Imp_MaxPenalty">'[3]3.Readmission Scaling'!$C$46</definedName>
    <definedName name="RRIP_Imp_MaxPenaltyRate">'[3]3.Readmission Scaling'!$A$46</definedName>
    <definedName name="RRIP_Imp_MaxReward">'[3]3.Readmission Scaling'!$C$16</definedName>
    <definedName name="RRIP_Imp_MaxRewardRate">'[3]3.Readmission Scaling'!$A$16</definedName>
    <definedName name="tableii">[1]tableii!$A$1:$E$76</definedName>
    <definedName name="totpay17">[1]totpay17!$A$1:$HM$5</definedName>
  </definedNames>
  <calcPr calcId="152511"/>
</workbook>
</file>

<file path=xl/calcChain.xml><?xml version="1.0" encoding="utf-8"?>
<calcChain xmlns="http://schemas.openxmlformats.org/spreadsheetml/2006/main">
  <c r="D51" i="6" l="1"/>
  <c r="E48" i="6"/>
  <c r="C48" i="6"/>
  <c r="E47" i="6"/>
  <c r="C47" i="6"/>
  <c r="F47" i="6" s="1"/>
  <c r="E46" i="6"/>
  <c r="C46" i="6"/>
  <c r="E45" i="6"/>
  <c r="C45" i="6"/>
  <c r="F45" i="6" s="1"/>
  <c r="E44" i="6"/>
  <c r="C44" i="6"/>
  <c r="E43" i="6"/>
  <c r="C43" i="6"/>
  <c r="F43" i="6" s="1"/>
  <c r="E42" i="6"/>
  <c r="C42" i="6"/>
  <c r="E41" i="6"/>
  <c r="C41" i="6"/>
  <c r="F41" i="6" s="1"/>
  <c r="E40" i="6"/>
  <c r="C40" i="6"/>
  <c r="E39" i="6"/>
  <c r="C39" i="6"/>
  <c r="F39" i="6" s="1"/>
  <c r="E38" i="6"/>
  <c r="C38" i="6"/>
  <c r="E37" i="6"/>
  <c r="C37" i="6"/>
  <c r="F37" i="6" s="1"/>
  <c r="E36" i="6"/>
  <c r="C36" i="6"/>
  <c r="E35" i="6"/>
  <c r="C35" i="6"/>
  <c r="F35" i="6" s="1"/>
  <c r="E34" i="6"/>
  <c r="C34" i="6"/>
  <c r="E33" i="6"/>
  <c r="C33" i="6"/>
  <c r="F33" i="6" s="1"/>
  <c r="E32" i="6"/>
  <c r="C32" i="6"/>
  <c r="E31" i="6"/>
  <c r="F31" i="6" s="1"/>
  <c r="C31" i="6"/>
  <c r="E30" i="6"/>
  <c r="C30" i="6"/>
  <c r="E29" i="6"/>
  <c r="C29" i="6"/>
  <c r="E28" i="6"/>
  <c r="C28" i="6"/>
  <c r="F27" i="6"/>
  <c r="E27" i="6"/>
  <c r="C27" i="6"/>
  <c r="E26" i="6"/>
  <c r="C26" i="6"/>
  <c r="E25" i="6"/>
  <c r="C25" i="6"/>
  <c r="F25" i="6" s="1"/>
  <c r="E24" i="6"/>
  <c r="C24" i="6"/>
  <c r="E23" i="6"/>
  <c r="C23" i="6"/>
  <c r="F23" i="6" s="1"/>
  <c r="E22" i="6"/>
  <c r="C22" i="6"/>
  <c r="E21" i="6"/>
  <c r="C21" i="6"/>
  <c r="F21" i="6" s="1"/>
  <c r="E20" i="6"/>
  <c r="C20" i="6"/>
  <c r="E19" i="6"/>
  <c r="C19" i="6"/>
  <c r="F19" i="6" s="1"/>
  <c r="E18" i="6"/>
  <c r="C18" i="6"/>
  <c r="E17" i="6"/>
  <c r="C17" i="6"/>
  <c r="F17" i="6" s="1"/>
  <c r="E16" i="6"/>
  <c r="C16" i="6"/>
  <c r="E15" i="6"/>
  <c r="F15" i="6" s="1"/>
  <c r="C15" i="6"/>
  <c r="E14" i="6"/>
  <c r="C14" i="6"/>
  <c r="E13" i="6"/>
  <c r="C13" i="6"/>
  <c r="E12" i="6"/>
  <c r="C12" i="6"/>
  <c r="E11" i="6"/>
  <c r="C11" i="6"/>
  <c r="F11" i="6" s="1"/>
  <c r="E10" i="6"/>
  <c r="C10" i="6"/>
  <c r="E9" i="6"/>
  <c r="C9" i="6"/>
  <c r="F9" i="6" s="1"/>
  <c r="E8" i="6"/>
  <c r="C8" i="6"/>
  <c r="E7" i="6"/>
  <c r="C7" i="6"/>
  <c r="F7" i="6" s="1"/>
  <c r="E6" i="6"/>
  <c r="C6" i="6"/>
  <c r="E5" i="6"/>
  <c r="C5" i="6"/>
  <c r="F5" i="6" s="1"/>
  <c r="E4" i="6"/>
  <c r="C4" i="6"/>
  <c r="F13" i="6" l="1"/>
  <c r="F20" i="6"/>
  <c r="F22" i="6"/>
  <c r="F4" i="6"/>
  <c r="F50" i="6" s="1"/>
  <c r="F6" i="6"/>
  <c r="F29" i="6"/>
  <c r="F36" i="6"/>
  <c r="F38" i="6"/>
  <c r="F44" i="6"/>
  <c r="F46" i="6"/>
  <c r="F48" i="6"/>
  <c r="F8" i="6"/>
  <c r="F10" i="6"/>
  <c r="F24" i="6"/>
  <c r="F26" i="6"/>
  <c r="F40" i="6"/>
  <c r="F42" i="6"/>
  <c r="F12" i="6"/>
  <c r="F14" i="6"/>
  <c r="F28" i="6"/>
  <c r="F30" i="6"/>
  <c r="F16" i="6"/>
  <c r="F18" i="6"/>
  <c r="F32" i="6"/>
  <c r="F34" i="6"/>
  <c r="F55" i="6"/>
  <c r="F56" i="6" s="1"/>
  <c r="F53" i="6"/>
  <c r="F54" i="6" s="1"/>
  <c r="C50" i="6"/>
  <c r="F51" i="6" l="1"/>
</calcChain>
</file>

<file path=xl/sharedStrings.xml><?xml version="1.0" encoding="utf-8"?>
<sst xmlns="http://schemas.openxmlformats.org/spreadsheetml/2006/main" count="2537" uniqueCount="200">
  <si>
    <t>HSCRC RATE YEAR 2019 QUALITY BASED REIMBURSEMENT (QBR) PROGRAM</t>
  </si>
  <si>
    <t>QBR DOMAIN SCORES</t>
  </si>
  <si>
    <t xml:space="preserve"> </t>
  </si>
  <si>
    <t>FINAL QBR SCORE = 0.50 (HCAHPS SCORE) + 0.15 (CLINICAL CARE/OUTCOME MORTALITY SCORE) +0.35 (SAFETY SCORE)</t>
  </si>
  <si>
    <t>HOSPITALS MUST HAVE SCORES IN TWO OF THE THREE DOMAINS (CLINICAL CARE, HCAHPS, SAFETY) TO BE INCLUDED IN THE QBR PROGRAM.</t>
  </si>
  <si>
    <t>HOSPITALS WILL HAVE A SAFETY SCORE IF THEY HAVE SCORES FOR THREE OR MORE SAFETY MEASURES (CLABSI, CAUTI, SSI COLON-SSI HYST, MRSA, C.DIFF., PC-01)</t>
  </si>
  <si>
    <t>REPORT RUN DATE: 2018-08-20.  QUESTIONS REGARDING THIS DATA SHOULD BE SENT TO HSCRC.QUALITY@MARYLAND.GOV</t>
  </si>
  <si>
    <t>If a hospital does not have a Safety score, Total Score (Column L) will be calculated as follows: E*0.77 + H*0.23</t>
  </si>
  <si>
    <t>A</t>
  </si>
  <si>
    <t>B</t>
  </si>
  <si>
    <t>C</t>
  </si>
  <si>
    <t>D</t>
  </si>
  <si>
    <t>E = C/D</t>
  </si>
  <si>
    <t>F</t>
  </si>
  <si>
    <t>G</t>
  </si>
  <si>
    <t>H = F/G</t>
  </si>
  <si>
    <t>I</t>
  </si>
  <si>
    <t>J</t>
  </si>
  <si>
    <t>K = I/J</t>
  </si>
  <si>
    <t>L = (E*0.5 + H*0.15 + K*0.35)</t>
  </si>
  <si>
    <t>Hospital ID</t>
  </si>
  <si>
    <t>Hospital Name</t>
  </si>
  <si>
    <t>HCAHPS Final Points
SUM of HCAHPS Performance and Consistency Points</t>
  </si>
  <si>
    <t>HCAHPS Denominator</t>
  </si>
  <si>
    <t>HCAHPS Final Score</t>
  </si>
  <si>
    <t>Mortality Final Points</t>
  </si>
  <si>
    <t>Mortality Denominator</t>
  </si>
  <si>
    <t>Mortality Final Score</t>
  </si>
  <si>
    <t>Safety Total Points</t>
  </si>
  <si>
    <t>Safety Denominator</t>
  </si>
  <si>
    <t>Safety Final Score</t>
  </si>
  <si>
    <t>Total Score</t>
  </si>
  <si>
    <t>Meritus</t>
  </si>
  <si>
    <t>UMMC</t>
  </si>
  <si>
    <t>PG Hospital</t>
  </si>
  <si>
    <t>Holy Cross</t>
  </si>
  <si>
    <t>Frederick</t>
  </si>
  <si>
    <t>UM-Harford</t>
  </si>
  <si>
    <t>Mercy</t>
  </si>
  <si>
    <t>Johns Hopkins</t>
  </si>
  <si>
    <t>UM-Dorchester</t>
  </si>
  <si>
    <t>St. Agnes</t>
  </si>
  <si>
    <t>Sinai</t>
  </si>
  <si>
    <t>Bon Secours</t>
  </si>
  <si>
    <t>MedStar Fr Square</t>
  </si>
  <si>
    <t>Washington Adventist</t>
  </si>
  <si>
    <t>Garrett</t>
  </si>
  <si>
    <t>MedStar Montgomery</t>
  </si>
  <si>
    <t>Peninsula</t>
  </si>
  <si>
    <t>Suburban</t>
  </si>
  <si>
    <t>Anne Arundel</t>
  </si>
  <si>
    <t>MedStar Union Mem</t>
  </si>
  <si>
    <t>Western Maryland</t>
  </si>
  <si>
    <t>MedStar St. Mary's</t>
  </si>
  <si>
    <t>JH Bayview</t>
  </si>
  <si>
    <t>UM-Chestertown</t>
  </si>
  <si>
    <t>Union of Cecil</t>
  </si>
  <si>
    <t>Carroll</t>
  </si>
  <si>
    <t>MedStar Harbor</t>
  </si>
  <si>
    <t>UM-Charles Regional</t>
  </si>
  <si>
    <t>UM-Easton</t>
  </si>
  <si>
    <t>UMMC Midtown</t>
  </si>
  <si>
    <t>Calvert</t>
  </si>
  <si>
    <t>Northwest</t>
  </si>
  <si>
    <t>UM-BWMC</t>
  </si>
  <si>
    <t>GBMC</t>
  </si>
  <si>
    <t>Howard County</t>
  </si>
  <si>
    <t>UM-Upper Chesapeake</t>
  </si>
  <si>
    <t>Doctors</t>
  </si>
  <si>
    <t>Laurel Regional</t>
  </si>
  <si>
    <t>MedStar Good Sam</t>
  </si>
  <si>
    <t>Shady Grove</t>
  </si>
  <si>
    <t>Ft. Washington</t>
  </si>
  <si>
    <t>Atlantic General</t>
  </si>
  <si>
    <t>MedStar Southern MD</t>
  </si>
  <si>
    <t>UM-St. Joe</t>
  </si>
  <si>
    <t>HC-Germantown</t>
  </si>
  <si>
    <t>HCAHPS PERFORMANCE SCORES</t>
  </si>
  <si>
    <t>BASE PERIOD=CY2015, CURRENT PERFORMANCE PERIOD=CY2016Q4 TO CY2017Q3</t>
  </si>
  <si>
    <t>DATA DOWNLOADED FROM HOSPITAL COMPARE</t>
  </si>
  <si>
    <t>SEE CALCULATION SHEET FOR FORMULAS FOR CALCULATING ACHIEVEMENT AND IMPROVEMENT POINTS</t>
  </si>
  <si>
    <t>HOSPITALS ARE REQUIRED TO HAVE MORE THAN 100 SURVEYS TO BE INCLUDED IN HCAHPS DOMAIN</t>
  </si>
  <si>
    <t>Measure</t>
  </si>
  <si>
    <t>Threshold</t>
  </si>
  <si>
    <t>Benchmark</t>
  </si>
  <si>
    <t>Maryland Base Period Results</t>
  </si>
  <si>
    <t>Maryland Performance Period Results</t>
  </si>
  <si>
    <t>Attainment Points</t>
  </si>
  <si>
    <t>Improvement Points</t>
  </si>
  <si>
    <t>Final Points</t>
  </si>
  <si>
    <t>Cleanliness and Quietness of Hospital Env</t>
  </si>
  <si>
    <t>Communication With Nurses</t>
  </si>
  <si>
    <t>Communication With Doctors</t>
  </si>
  <si>
    <t>Responsiveness of Hospital Staff</t>
  </si>
  <si>
    <t>Communication About Medicines</t>
  </si>
  <si>
    <t>Discharge Information</t>
  </si>
  <si>
    <t>Care Transitions Measure</t>
  </si>
  <si>
    <t>Overall Rating of this Hospital</t>
  </si>
  <si>
    <t>HCAHPS CONSISTENCY SCORES</t>
  </si>
  <si>
    <t>CONSISTENCY POINTS BASED ON LOWEST SCORING MEASURE.</t>
  </si>
  <si>
    <t>SEE CALCULATION SHEET FOR FORMULA FOR CALCULATING CONSISTENCY POINTS</t>
  </si>
  <si>
    <t>Performance Results</t>
  </si>
  <si>
    <t>Floor</t>
  </si>
  <si>
    <t>Consistency Points</t>
  </si>
  <si>
    <t>CLINICAL CARE PROCESS AND OUTCOMES MEASURE SCORES</t>
  </si>
  <si>
    <t>MORTALITY: BASE PERIOD=OCT2015 THROUGH SEP2016, PERFORMANCE PERIOD=JAN-DEC 2017</t>
  </si>
  <si>
    <t>MORTALITY SCORE BASED ON HSCRC CASE MIX DATA AND REGRESSION MODEL FOR RISK OF IN-HOSPITAL MORTALITY</t>
  </si>
  <si>
    <t>SEE CALCULATION SHEET FOR FORMULAS FOR CALCULATING ATTAINMENT AND IMPROVEMENT POINTS</t>
  </si>
  <si>
    <t>Base Period Score</t>
  </si>
  <si>
    <t>Perfomance Period Score</t>
  </si>
  <si>
    <t>Mortality-Exclude</t>
  </si>
  <si>
    <t/>
  </si>
  <si>
    <t>Mortality-Include</t>
  </si>
  <si>
    <t>Mortality-Better of</t>
  </si>
  <si>
    <t>SAFETY SCORES: CLABSI, CAUTI, SSI-COLON, SSI-HYST, MRSA, C.DIFF, PC-01</t>
  </si>
  <si>
    <t>BASE AND PERFORMANCE PERIODS FOR ALL MEASURES - BASE - CY2015; PERFORMANCE - CY2016Q4 TO CY2017Q3</t>
  </si>
  <si>
    <t>NHSN MEASURES EXCEPT CLABSI AND CAUTI: BASE AND PERFORMANCE PERIOD DATA FROM HOSPITAL COMPARE</t>
  </si>
  <si>
    <t>PC-01 MEASURE SOURCE: HOSPITAL COMPARE DATA</t>
  </si>
  <si>
    <t>SSI FINAL SCORE COMBINES COLON AND HYTERECTOMY SCORES AS AVAILABLE (e.g., IF NO HYSTERECTOMY SCORE, FINAL SSI SCORE REFLECTS COLON SCORE ONLY)</t>
  </si>
  <si>
    <t>HOSPITALS WITH AT LEAST 3 OF 6 MEASURES WILL RECEIVE A SAFETY DOMAIN SCORE, THIS WILL BE OUT OF 10 POSSIBLE POINTS PER (INCLUDED) MEASURE.</t>
  </si>
  <si>
    <t>Performance Period Score</t>
  </si>
  <si>
    <t>Achievement Points</t>
  </si>
  <si>
    <t>C.diff.</t>
  </si>
  <si>
    <t>CAUTI</t>
  </si>
  <si>
    <t>CLASBI</t>
  </si>
  <si>
    <t>MRSA</t>
  </si>
  <si>
    <t>PC-01</t>
  </si>
  <si>
    <t>SSI: Colon</t>
  </si>
  <si>
    <t>SSI: Hysterectomy</t>
  </si>
  <si>
    <t>SSI_Score</t>
  </si>
  <si>
    <t>Levindale</t>
  </si>
  <si>
    <t>CLABSI AND CAUTI MEASURES: BASE PERIOD DATA FROM MHCC; PERFORMANCE PERIOD DATA FROM HOSPITAL COMPARE</t>
  </si>
  <si>
    <t>RY 2019 QBR SCALING</t>
  </si>
  <si>
    <t>HOSPID</t>
  </si>
  <si>
    <t>HOSPITAL NAME</t>
  </si>
  <si>
    <t>RY18 Permanent Inpatient Revenue</t>
  </si>
  <si>
    <t xml:space="preserve"> RY 2019 Prelim QBR Points</t>
  </si>
  <si>
    <t>% Revenue Impact</t>
  </si>
  <si>
    <t>$ Revenue Impact</t>
  </si>
  <si>
    <t>MERITUS</t>
  </si>
  <si>
    <t>UNIVERSITY OF MARYLAND</t>
  </si>
  <si>
    <t>PRINCE GEORGE</t>
  </si>
  <si>
    <t>HOLY CROSS</t>
  </si>
  <si>
    <t>FREDERICK MEMORIAL</t>
  </si>
  <si>
    <t>HARFORD</t>
  </si>
  <si>
    <t>MERCY</t>
  </si>
  <si>
    <t>JOHNS HOPKINS</t>
  </si>
  <si>
    <t>DORCHESTER</t>
  </si>
  <si>
    <t>ST. AGNES</t>
  </si>
  <si>
    <t>SINAI</t>
  </si>
  <si>
    <t>BON SECOURS</t>
  </si>
  <si>
    <t>FRANKLIN SQUARE</t>
  </si>
  <si>
    <t>WASHINGTON ADVENTIST</t>
  </si>
  <si>
    <t>GARRETT COUNTY</t>
  </si>
  <si>
    <t>MONTGOMERY GENERAL</t>
  </si>
  <si>
    <t>PENINSULA REGIONAL</t>
  </si>
  <si>
    <t>SUBURBAN</t>
  </si>
  <si>
    <t>ANNE ARUNDEL</t>
  </si>
  <si>
    <t>UNION MEMORIAL</t>
  </si>
  <si>
    <t>WESTERN MARYLAND</t>
  </si>
  <si>
    <t>ST. MARY</t>
  </si>
  <si>
    <t>HOPKINS BAYVIEW MED CTR</t>
  </si>
  <si>
    <t>CHESTERTOWN</t>
  </si>
  <si>
    <t>UNION HOSPITAL OF CECIL</t>
  </si>
  <si>
    <t>CARROLL COUNTY</t>
  </si>
  <si>
    <t>HARBOR</t>
  </si>
  <si>
    <t>CHARLES REGIONAL</t>
  </si>
  <si>
    <t>EASTON</t>
  </si>
  <si>
    <t>UMMC MIDTOWN</t>
  </si>
  <si>
    <t>CALVERT</t>
  </si>
  <si>
    <t>NORTHWEST</t>
  </si>
  <si>
    <t>BALTIMORE WASHINGTON</t>
  </si>
  <si>
    <t>G.B.M.C.</t>
  </si>
  <si>
    <t>HOWARD COUNTY</t>
  </si>
  <si>
    <t>UPPER CHESAPEAKE HEALTH</t>
  </si>
  <si>
    <t>DOCTORS COMMUNITY</t>
  </si>
  <si>
    <t>LAUREL REGIONAL</t>
  </si>
  <si>
    <t>GOOD SAMARITAN</t>
  </si>
  <si>
    <t>SHADY GROVE</t>
  </si>
  <si>
    <t>FT. WASHINGTON</t>
  </si>
  <si>
    <t>ATLANTIC GENERAL</t>
  </si>
  <si>
    <t>SOUTHERN MARYLAND</t>
  </si>
  <si>
    <t>UM ST. JOSEPH</t>
  </si>
  <si>
    <t>HC-GERMANTOWN</t>
  </si>
  <si>
    <t>Statewide Total</t>
  </si>
  <si>
    <t>average</t>
  </si>
  <si>
    <t>Scaling Components</t>
  </si>
  <si>
    <t>Values</t>
  </si>
  <si>
    <t>Total Penalties</t>
  </si>
  <si>
    <t>QBR Lowest Score</t>
  </si>
  <si>
    <t>% Inpatient Revenue</t>
  </si>
  <si>
    <t>QBR Max Penalty</t>
  </si>
  <si>
    <t>Total rewards</t>
  </si>
  <si>
    <t>QBR Highest Score</t>
  </si>
  <si>
    <t>% Inpatient revenue</t>
  </si>
  <si>
    <t>QBR Max Reward</t>
  </si>
  <si>
    <t>QBR  Threshold</t>
  </si>
  <si>
    <t>Mortality-Exclude removes palliative care cases in calculation of attainment points; Mortality-Include includes palliative care cases (risk-adjusted for palliative care status) in calculation of improvement points</t>
  </si>
  <si>
    <t>No Markup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</si>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</sst>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 ##0.00%"/>
    <numFmt numFmtId="165" formatCode="0.000"/>
    <numFmt numFmtId="166" formatCode="0.000%"/>
    <numFmt numFmtId="167" formatCode="_(&quot;$&quot;* #,##0_);_(&quot;$&quot;* \(#,##0\);_(&quot;$&quot;* &quot;-&quot;??_);_(@_)"/>
    <numFmt numFmtId="168" formatCode="&quot;$&quot;#,##0"/>
  </numFmts>
  <fonts count="33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63"/>
      <name val="Arial"/>
    </font>
    <font>
      <sz val="10"/>
      <name val="Arial"/>
    </font>
    <font>
      <b/>
      <sz val="10"/>
      <name val="Arial"/>
    </font>
    <font>
      <sz val="10"/>
      <color indexed="8"/>
      <name val="Arial"/>
    </font>
    <font>
      <u/>
      <sz val="10"/>
      <color indexed="12"/>
      <name val="Arial"/>
    </font>
    <font>
      <sz val="11"/>
      <color indexed="8"/>
      <name val="Calibri"/>
      <family val="2"/>
    </font>
    <font>
      <b/>
      <sz val="18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Times New Roman"/>
      <family val="1"/>
    </font>
    <font>
      <b/>
      <sz val="14"/>
      <color theme="1"/>
      <name val="Wingdings 2"/>
      <family val="1"/>
      <charset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DFBF3"/>
        <bgColor indexed="64"/>
      </patternFill>
    </fill>
    <fill>
      <patternFill patternType="solid">
        <fgColor rgb="FFE8E6D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4F493B"/>
      </right>
      <top/>
      <bottom style="thin">
        <color rgb="FF4F493B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1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5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33" borderId="0" xfId="0" applyNumberFormat="1" applyFont="1" applyFill="1" applyBorder="1" applyAlignment="1" applyProtection="1"/>
    <xf numFmtId="0" fontId="20" fillId="34" borderId="0" xfId="0" applyNumberFormat="1" applyFont="1" applyFill="1" applyBorder="1" applyAlignment="1" applyProtection="1">
      <alignment horizontal="left"/>
    </xf>
    <xf numFmtId="0" fontId="21" fillId="34" borderId="0" xfId="0" applyNumberFormat="1" applyFont="1" applyFill="1" applyBorder="1" applyAlignment="1" applyProtection="1">
      <alignment horizontal="left"/>
    </xf>
    <xf numFmtId="0" fontId="22" fillId="34" borderId="0" xfId="0" applyNumberFormat="1" applyFont="1" applyFill="1" applyBorder="1" applyAlignment="1" applyProtection="1"/>
    <xf numFmtId="0" fontId="22" fillId="35" borderId="10" xfId="0" applyNumberFormat="1" applyFont="1" applyFill="1" applyBorder="1" applyAlignment="1" applyProtection="1">
      <alignment horizontal="center" wrapText="1"/>
    </xf>
    <xf numFmtId="0" fontId="21" fillId="33" borderId="10" xfId="0" applyNumberFormat="1" applyFont="1" applyFill="1" applyBorder="1" applyAlignment="1" applyProtection="1">
      <alignment horizontal="right" wrapText="1"/>
    </xf>
    <xf numFmtId="0" fontId="21" fillId="33" borderId="10" xfId="0" applyNumberFormat="1" applyFont="1" applyFill="1" applyBorder="1" applyAlignment="1" applyProtection="1">
      <alignment horizontal="left" wrapText="1"/>
    </xf>
    <xf numFmtId="164" fontId="21" fillId="33" borderId="10" xfId="0" applyNumberFormat="1" applyFont="1" applyFill="1" applyBorder="1" applyAlignment="1" applyProtection="1">
      <alignment horizontal="right" wrapText="1"/>
    </xf>
    <xf numFmtId="0" fontId="23" fillId="34" borderId="0" xfId="0" applyNumberFormat="1" applyFont="1" applyFill="1" applyBorder="1" applyAlignment="1" applyProtection="1">
      <alignment horizontal="left"/>
    </xf>
    <xf numFmtId="0" fontId="24" fillId="34" borderId="0" xfId="0" applyNumberFormat="1" applyFont="1" applyFill="1" applyBorder="1" applyAlignment="1" applyProtection="1">
      <alignment horizontal="left"/>
    </xf>
    <xf numFmtId="2" fontId="21" fillId="33" borderId="10" xfId="0" applyNumberFormat="1" applyFont="1" applyFill="1" applyBorder="1" applyAlignment="1" applyProtection="1">
      <alignment horizontal="right" wrapText="1"/>
    </xf>
    <xf numFmtId="165" fontId="21" fillId="33" borderId="10" xfId="0" applyNumberFormat="1" applyFont="1" applyFill="1" applyBorder="1" applyAlignment="1" applyProtection="1">
      <alignment horizontal="right" wrapText="1"/>
    </xf>
    <xf numFmtId="0" fontId="28" fillId="0" borderId="0" xfId="42" applyFont="1" applyAlignment="1">
      <alignment vertical="center"/>
    </xf>
    <xf numFmtId="0" fontId="28" fillId="0" borderId="0" xfId="42" applyFont="1"/>
    <xf numFmtId="1" fontId="29" fillId="36" borderId="12" xfId="42" applyNumberFormat="1" applyFont="1" applyFill="1" applyBorder="1" applyAlignment="1">
      <alignment horizontal="center" vertical="center" wrapText="1"/>
    </xf>
    <xf numFmtId="0" fontId="29" fillId="36" borderId="12" xfId="42" applyNumberFormat="1" applyFont="1" applyFill="1" applyBorder="1" applyAlignment="1">
      <alignment horizontal="center" vertical="center" wrapText="1"/>
    </xf>
    <xf numFmtId="10" fontId="29" fillId="36" borderId="12" xfId="42" applyNumberFormat="1" applyFont="1" applyFill="1" applyBorder="1" applyAlignment="1">
      <alignment horizontal="center" vertical="center" wrapText="1"/>
    </xf>
    <xf numFmtId="1" fontId="27" fillId="37" borderId="12" xfId="42" applyNumberFormat="1" applyFont="1" applyFill="1" applyBorder="1" applyAlignment="1">
      <alignment horizontal="left" vertical="center"/>
    </xf>
    <xf numFmtId="167" fontId="28" fillId="0" borderId="12" xfId="43" applyNumberFormat="1" applyFont="1" applyFill="1" applyBorder="1" applyAlignment="1">
      <alignment horizontal="center" vertical="center"/>
    </xf>
    <xf numFmtId="164" fontId="21" fillId="33" borderId="10" xfId="44" applyNumberFormat="1" applyFont="1" applyFill="1" applyBorder="1" applyAlignment="1" applyProtection="1">
      <alignment horizontal="right" wrapText="1"/>
    </xf>
    <xf numFmtId="10" fontId="28" fillId="0" borderId="12" xfId="45" applyNumberFormat="1" applyFont="1" applyFill="1" applyBorder="1" applyAlignment="1">
      <alignment horizontal="center" vertical="center"/>
    </xf>
    <xf numFmtId="168" fontId="27" fillId="0" borderId="12" xfId="42" applyNumberFormat="1" applyFont="1" applyFill="1" applyBorder="1" applyAlignment="1">
      <alignment horizontal="center" vertical="center"/>
    </xf>
    <xf numFmtId="1" fontId="27" fillId="0" borderId="12" xfId="42" applyNumberFormat="1" applyFont="1" applyFill="1" applyBorder="1" applyAlignment="1">
      <alignment horizontal="left" vertical="center"/>
    </xf>
    <xf numFmtId="166" fontId="27" fillId="0" borderId="12" xfId="46" applyNumberFormat="1" applyFont="1" applyFill="1" applyBorder="1" applyAlignment="1">
      <alignment horizontal="right" vertical="center"/>
    </xf>
    <xf numFmtId="0" fontId="28" fillId="0" borderId="12" xfId="42" applyFont="1" applyBorder="1" applyAlignment="1">
      <alignment vertical="center"/>
    </xf>
    <xf numFmtId="0" fontId="30" fillId="38" borderId="12" xfId="42" applyFont="1" applyFill="1" applyBorder="1" applyAlignment="1">
      <alignment vertical="center"/>
    </xf>
    <xf numFmtId="1" fontId="29" fillId="38" borderId="12" xfId="42" applyNumberFormat="1" applyFont="1" applyFill="1" applyBorder="1" applyAlignment="1">
      <alignment horizontal="left" vertical="center"/>
    </xf>
    <xf numFmtId="168" fontId="30" fillId="38" borderId="12" xfId="42" applyNumberFormat="1" applyFont="1" applyFill="1" applyBorder="1" applyAlignment="1">
      <alignment vertical="center"/>
    </xf>
    <xf numFmtId="166" fontId="27" fillId="38" borderId="12" xfId="42" applyNumberFormat="1" applyFont="1" applyFill="1" applyBorder="1" applyAlignment="1">
      <alignment vertical="center"/>
    </xf>
    <xf numFmtId="0" fontId="28" fillId="38" borderId="12" xfId="42" applyFont="1" applyFill="1" applyBorder="1" applyAlignment="1">
      <alignment vertical="center"/>
    </xf>
    <xf numFmtId="168" fontId="29" fillId="38" borderId="12" xfId="42" applyNumberFormat="1" applyFont="1" applyFill="1" applyBorder="1" applyAlignment="1">
      <alignment horizontal="center" vertical="center"/>
    </xf>
    <xf numFmtId="0" fontId="30" fillId="0" borderId="0" xfId="42" applyFont="1" applyBorder="1" applyAlignment="1">
      <alignment vertical="center"/>
    </xf>
    <xf numFmtId="1" fontId="29" fillId="37" borderId="0" xfId="42" applyNumberFormat="1" applyFont="1" applyFill="1" applyBorder="1" applyAlignment="1">
      <alignment horizontal="left" vertical="center"/>
    </xf>
    <xf numFmtId="0" fontId="29" fillId="37" borderId="0" xfId="42" applyNumberFormat="1" applyFont="1" applyFill="1" applyAlignment="1">
      <alignment vertical="center"/>
    </xf>
    <xf numFmtId="9" fontId="29" fillId="37" borderId="0" xfId="45" applyFont="1" applyFill="1" applyAlignment="1">
      <alignment horizontal="center" vertical="center"/>
    </xf>
    <xf numFmtId="0" fontId="28" fillId="0" borderId="0" xfId="42" applyFont="1" applyBorder="1" applyAlignment="1">
      <alignment vertical="center"/>
    </xf>
    <xf numFmtId="10" fontId="28" fillId="0" borderId="13" xfId="45" applyNumberFormat="1" applyFont="1" applyBorder="1" applyAlignment="1">
      <alignment horizontal="center" vertical="center"/>
    </xf>
    <xf numFmtId="0" fontId="27" fillId="0" borderId="0" xfId="42" applyNumberFormat="1" applyFont="1" applyBorder="1" applyAlignment="1">
      <alignment vertical="center"/>
    </xf>
    <xf numFmtId="168" fontId="30" fillId="0" borderId="0" xfId="42" applyNumberFormat="1" applyFont="1" applyBorder="1" applyAlignment="1">
      <alignment vertical="center"/>
    </xf>
    <xf numFmtId="166" fontId="29" fillId="0" borderId="0" xfId="42" applyNumberFormat="1" applyFont="1" applyBorder="1" applyAlignment="1">
      <alignment vertical="center"/>
    </xf>
    <xf numFmtId="0" fontId="29" fillId="0" borderId="12" xfId="42" applyNumberFormat="1" applyFont="1" applyBorder="1" applyAlignment="1">
      <alignment vertical="center"/>
    </xf>
    <xf numFmtId="166" fontId="27" fillId="0" borderId="0" xfId="42" applyNumberFormat="1" applyFont="1" applyAlignment="1"/>
    <xf numFmtId="10" fontId="29" fillId="0" borderId="14" xfId="42" applyNumberFormat="1" applyFont="1" applyBorder="1" applyAlignment="1">
      <alignment vertical="center"/>
    </xf>
    <xf numFmtId="3" fontId="27" fillId="0" borderId="15" xfId="42" applyNumberFormat="1" applyFont="1" applyBorder="1" applyAlignment="1">
      <alignment horizontal="center" vertical="center"/>
    </xf>
    <xf numFmtId="0" fontId="27" fillId="0" borderId="12" xfId="42" applyNumberFormat="1" applyFont="1" applyBorder="1" applyAlignment="1">
      <alignment vertical="center"/>
    </xf>
    <xf numFmtId="10" fontId="29" fillId="0" borderId="16" xfId="42" applyNumberFormat="1" applyFont="1" applyBorder="1" applyAlignment="1">
      <alignment vertical="center"/>
    </xf>
    <xf numFmtId="10" fontId="27" fillId="0" borderId="17" xfId="45" applyNumberFormat="1" applyFont="1" applyBorder="1" applyAlignment="1">
      <alignment horizontal="center" vertical="center"/>
    </xf>
    <xf numFmtId="10" fontId="29" fillId="0" borderId="18" xfId="42" applyNumberFormat="1" applyFont="1" applyBorder="1" applyAlignment="1">
      <alignment vertical="center"/>
    </xf>
    <xf numFmtId="10" fontId="27" fillId="0" borderId="19" xfId="45" applyNumberFormat="1" applyFont="1" applyBorder="1" applyAlignment="1">
      <alignment horizontal="center" vertical="center"/>
    </xf>
    <xf numFmtId="166" fontId="27" fillId="0" borderId="0" xfId="42" applyNumberFormat="1" applyFont="1" applyAlignment="1">
      <alignment vertical="center"/>
    </xf>
    <xf numFmtId="0" fontId="27" fillId="0" borderId="0" xfId="42" applyNumberFormat="1" applyFont="1" applyAlignment="1">
      <alignment vertical="center"/>
    </xf>
    <xf numFmtId="0" fontId="27" fillId="0" borderId="0" xfId="42" applyNumberFormat="1" applyFont="1" applyAlignment="1"/>
    <xf numFmtId="0" fontId="26" fillId="0" borderId="11" xfId="42" applyNumberFormat="1" applyFont="1" applyBorder="1" applyAlignment="1">
      <alignment horizontal="left" vertical="center"/>
    </xf>
    <xf numFmtId="166" fontId="27" fillId="0" borderId="0" xfId="42" applyNumberFormat="1" applyFont="1" applyBorder="1" applyAlignment="1"/>
    <xf numFmtId="0" fontId="27" fillId="0" borderId="0" xfId="42" applyNumberFormat="1" applyFont="1" applyBorder="1" applyAlignment="1"/>
    <xf numFmtId="0" fontId="31" fillId="0" borderId="0" xfId="47" applyFont="1" applyAlignment="1">
      <alignment horizontal="center"/>
    </xf>
    <xf numFmtId="0" fontId="32" fillId="0" borderId="0" xfId="47" applyFont="1" applyAlignment="1">
      <alignment horizontal="center"/>
    </xf>
    <xf numFmtId="0" fontId="27" fillId="0" borderId="0" xfId="42" applyNumberFormat="1" applyFont="1" applyBorder="1" applyAlignment="1">
      <alignment horizontal="centerContinuous" vertical="center" wrapText="1"/>
    </xf>
    <xf numFmtId="166" fontId="27" fillId="0" borderId="0" xfId="42" applyNumberFormat="1" applyFont="1" applyBorder="1" applyAlignment="1">
      <alignment horizontal="centerContinuous" vertical="center" wrapText="1"/>
    </xf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6"/>
    <cellStyle name="Comma 3" xfId="48"/>
    <cellStyle name="Currency 2" xfId="43"/>
    <cellStyle name="Currency 3" xfId="49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/>
    <cellStyle name="Normal 2 2" xfId="44"/>
    <cellStyle name="Normal 3" xfId="47"/>
    <cellStyle name="Note" xfId="15" builtinId="10" customBuiltin="1"/>
    <cellStyle name="Output" xfId="10" builtinId="21" customBuiltin="1"/>
    <cellStyle name="Percent 2" xfId="45"/>
    <cellStyle name="Percent 3" xfId="50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FY%202017\Tables%20FR17\CMS-1655-F%20Tables%2012%20A%20and%20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QBR\FY2017%20RESULTS\Points%20and%20Scaling%20Calculation\Modeling%20of%20Final%20Scaling%2009-27-2016%20ALTERNATIVE%20FINAL%20top%20and%20bottom%2025t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SCALING\RY%202019\RY%202019%20Estimated%20Aggregate%20Revenue%20at%20Risk%20Scaling%20Workbook%208.14.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SCALING\RY2019\RY19%20QBR%20Scaling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SCALING\RY2019\RY19%20Source%20Revenue%20in%20RY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tab17fr2"/>
      <sheetName val="totpay17"/>
      <sheetName val="finally"/>
      <sheetName val="tableii"/>
      <sheetName val="rfbn_table"/>
      <sheetName val="rfbnout"/>
      <sheetName val="_WI17"/>
      <sheetName val="Table 12A-FR17"/>
      <sheetName val="Table 12B-FR17"/>
    </sheetNames>
    <sheetDataSet>
      <sheetData sheetId="0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-4.21</v>
          </cell>
          <cell r="Q2">
            <v>4.51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98050367251.4505</v>
          </cell>
          <cell r="AI2">
            <v>102472662464.70399</v>
          </cell>
          <cell r="AJ2">
            <v>107558266467.174</v>
          </cell>
          <cell r="AK2">
            <v>108184563173.077</v>
          </cell>
          <cell r="AL2">
            <v>107463318842.839</v>
          </cell>
          <cell r="AM2">
            <v>107457779820.25301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-4.51</v>
          </cell>
          <cell r="Q3">
            <v>4.84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89825711977.932999</v>
          </cell>
          <cell r="AI3">
            <v>94170920987.953705</v>
          </cell>
          <cell r="AJ3">
            <v>99035065324.066498</v>
          </cell>
          <cell r="AK3">
            <v>99638275363.289795</v>
          </cell>
          <cell r="AL3">
            <v>98968086275.066895</v>
          </cell>
          <cell r="AM3">
            <v>98940888806.863693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-5.05</v>
          </cell>
          <cell r="Q4">
            <v>5.35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51743123876.6847</v>
          </cell>
          <cell r="AI4">
            <v>54512964116.764</v>
          </cell>
          <cell r="AJ4">
            <v>57590765549.785797</v>
          </cell>
          <cell r="AK4">
            <v>57974906655.046303</v>
          </cell>
          <cell r="AL4">
            <v>57551489734.659897</v>
          </cell>
          <cell r="AM4">
            <v>57537459816.430397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-3.77</v>
          </cell>
          <cell r="Q5">
            <v>4.1399999999999997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38082588101.248199</v>
          </cell>
          <cell r="AI5">
            <v>39657956871.189697</v>
          </cell>
          <cell r="AJ5">
            <v>41444299774.280899</v>
          </cell>
          <cell r="AK5">
            <v>41663368708.243698</v>
          </cell>
          <cell r="AL5">
            <v>41416596540.407204</v>
          </cell>
          <cell r="AM5">
            <v>41403428990.433502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-0.81</v>
          </cell>
          <cell r="Q6">
            <v>0.94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8224655273.5175695</v>
          </cell>
          <cell r="AI6">
            <v>8301741476.7499504</v>
          </cell>
          <cell r="AJ6">
            <v>8523201143.1074104</v>
          </cell>
          <cell r="AK6">
            <v>8546287809.7875404</v>
          </cell>
          <cell r="AL6">
            <v>8495232567.7715702</v>
          </cell>
          <cell r="AM6">
            <v>8516891013.3891401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-2.92</v>
          </cell>
          <cell r="Q7">
            <v>3.22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4054266848.8885398</v>
          </cell>
          <cell r="AI7">
            <v>4185006615.3857098</v>
          </cell>
          <cell r="AJ7">
            <v>4285180944.6258602</v>
          </cell>
          <cell r="AK7">
            <v>4292106870.5947399</v>
          </cell>
          <cell r="AL7">
            <v>4259343879.9784698</v>
          </cell>
          <cell r="AM7">
            <v>4281468809.7772498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-3.31</v>
          </cell>
          <cell r="Q8">
            <v>3.61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15556788311.5149</v>
          </cell>
          <cell r="AI8">
            <v>16117653064.5984</v>
          </cell>
          <cell r="AJ8">
            <v>16856854928.9275</v>
          </cell>
          <cell r="AK8">
            <v>16940864439.5413</v>
          </cell>
          <cell r="AL8">
            <v>16819679547.971701</v>
          </cell>
          <cell r="AM8">
            <v>16838627915.194799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-3.21</v>
          </cell>
          <cell r="Q9">
            <v>3.4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17168476770.6166</v>
          </cell>
          <cell r="AI9">
            <v>17752770286.688099</v>
          </cell>
          <cell r="AJ9">
            <v>18566802718.7383</v>
          </cell>
          <cell r="AK9">
            <v>18662533448.259201</v>
          </cell>
          <cell r="AL9">
            <v>18555631038.624699</v>
          </cell>
          <cell r="AM9">
            <v>18549252685.6926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-4.63</v>
          </cell>
          <cell r="Q10">
            <v>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25812539387.569</v>
          </cell>
          <cell r="AI10">
            <v>27103961062.9743</v>
          </cell>
          <cell r="AJ10">
            <v>28617790832.779301</v>
          </cell>
          <cell r="AK10">
            <v>28813415731.489601</v>
          </cell>
          <cell r="AL10">
            <v>28617358456.932201</v>
          </cell>
          <cell r="AM10">
            <v>28586015237.2509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-6.09</v>
          </cell>
          <cell r="Q11">
            <v>6.53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27233640659.343899</v>
          </cell>
          <cell r="AI11">
            <v>29011529958.307201</v>
          </cell>
          <cell r="AJ11">
            <v>30708435898.995701</v>
          </cell>
          <cell r="AK11">
            <v>30929354873.405102</v>
          </cell>
          <cell r="AL11">
            <v>30716073351.560001</v>
          </cell>
          <cell r="AM11">
            <v>30685524158.948399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-0.56999999999999995</v>
          </cell>
          <cell r="Q12">
            <v>0.87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1025626899.04175</v>
          </cell>
          <cell r="AI12">
            <v>1034598917.12552</v>
          </cell>
          <cell r="AJ12">
            <v>1061696121.49663</v>
          </cell>
          <cell r="AK12">
            <v>1064277332.2155499</v>
          </cell>
          <cell r="AL12">
            <v>1056349005.87954</v>
          </cell>
          <cell r="AM12">
            <v>1061075765.17792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-0.39</v>
          </cell>
          <cell r="Q13">
            <v>0.53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2496880436.26758</v>
          </cell>
          <cell r="AI13">
            <v>2510092394.9320402</v>
          </cell>
          <cell r="AJ13">
            <v>2569995758.03092</v>
          </cell>
          <cell r="AK13">
            <v>2577745068.0704298</v>
          </cell>
          <cell r="AL13">
            <v>2559386650.6799502</v>
          </cell>
          <cell r="AM13">
            <v>2568883642.4890399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-0.85</v>
          </cell>
          <cell r="Q14">
            <v>1.04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1753288127.6561899</v>
          </cell>
          <cell r="AI14">
            <v>1771507061.2447801</v>
          </cell>
          <cell r="AJ14">
            <v>1821351961.9513299</v>
          </cell>
          <cell r="AK14">
            <v>1823192923.3407199</v>
          </cell>
          <cell r="AL14">
            <v>1815703475.4595499</v>
          </cell>
          <cell r="AM14">
            <v>1819832474.46855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-1.1299999999999999</v>
          </cell>
          <cell r="Q15">
            <v>1.19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1144727853.5518301</v>
          </cell>
          <cell r="AI15">
            <v>1158301842.61373</v>
          </cell>
          <cell r="AJ15">
            <v>1195590476.98333</v>
          </cell>
          <cell r="AK15">
            <v>1200937564.7002399</v>
          </cell>
          <cell r="AL15">
            <v>1193445758.6636</v>
          </cell>
          <cell r="AM15">
            <v>1194769870.5408599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-1.26</v>
          </cell>
          <cell r="Q16">
            <v>1.28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1804131957.0002201</v>
          </cell>
          <cell r="AI16">
            <v>1827241260.8338599</v>
          </cell>
          <cell r="AJ16">
            <v>1874566824.64519</v>
          </cell>
          <cell r="AK16">
            <v>1880134921.4605999</v>
          </cell>
          <cell r="AL16">
            <v>1870347677.0889201</v>
          </cell>
          <cell r="AM16">
            <v>1872329260.71276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-3.59</v>
          </cell>
          <cell r="Q17">
            <v>3.85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5862699296.77036</v>
          </cell>
          <cell r="AI17">
            <v>6088183021.9099998</v>
          </cell>
          <cell r="AJ17">
            <v>6296924117.6929302</v>
          </cell>
          <cell r="AK17">
            <v>6320958618.6676998</v>
          </cell>
          <cell r="AL17">
            <v>6286030098.2209396</v>
          </cell>
          <cell r="AM17">
            <v>6287535983.61096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-4.05</v>
          </cell>
          <cell r="Q18">
            <v>4.32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14851803456.760599</v>
          </cell>
          <cell r="AI18">
            <v>15493321696.530001</v>
          </cell>
          <cell r="AJ18">
            <v>16337111877.4158</v>
          </cell>
          <cell r="AK18">
            <v>16443927633.622101</v>
          </cell>
          <cell r="AL18">
            <v>16336638620.885401</v>
          </cell>
          <cell r="AM18">
            <v>16316619675.212999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-4.49</v>
          </cell>
          <cell r="Q19">
            <v>4.74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16598557838.458401</v>
          </cell>
          <cell r="AI19">
            <v>17385793408.582802</v>
          </cell>
          <cell r="AJ19">
            <v>18307445324.6348</v>
          </cell>
          <cell r="AK19">
            <v>18430561843.481098</v>
          </cell>
          <cell r="AL19">
            <v>18291261574.167599</v>
          </cell>
          <cell r="AM19">
            <v>18284481543.557701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-3.48</v>
          </cell>
          <cell r="Q20">
            <v>3.63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14410495655.757401</v>
          </cell>
          <cell r="AI20">
            <v>14933981714.7491</v>
          </cell>
          <cell r="AJ20">
            <v>15597556544.4681</v>
          </cell>
          <cell r="AK20">
            <v>15683399201.6647</v>
          </cell>
          <cell r="AL20">
            <v>15587794969.421301</v>
          </cell>
          <cell r="AM20">
            <v>15590352878.137899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-3.82</v>
          </cell>
          <cell r="Q21">
            <v>4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5132941873.6636105</v>
          </cell>
          <cell r="AI21">
            <v>5338256978.8439999</v>
          </cell>
          <cell r="AJ21">
            <v>5641774648.3751497</v>
          </cell>
          <cell r="AK21">
            <v>5677485366.5599499</v>
          </cell>
          <cell r="AL21">
            <v>5640994597.32092</v>
          </cell>
          <cell r="AM21">
            <v>5635439081.5917101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-4.2</v>
          </cell>
          <cell r="Q22">
            <v>5.0999999999999996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6421165903.20683</v>
          </cell>
          <cell r="AI22">
            <v>6748858681.1483898</v>
          </cell>
          <cell r="AJ22">
            <v>6983916767.7936296</v>
          </cell>
          <cell r="AK22">
            <v>7014528674.2501297</v>
          </cell>
          <cell r="AL22">
            <v>6971850119.3269701</v>
          </cell>
          <cell r="AM22">
            <v>6978042867.7488499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-4.63</v>
          </cell>
          <cell r="Q23">
            <v>4.88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9018265741.8797703</v>
          </cell>
          <cell r="AI23">
            <v>9457974491.7994099</v>
          </cell>
          <cell r="AJ23">
            <v>10069923756.130301</v>
          </cell>
          <cell r="AK23">
            <v>10163499260.7439</v>
          </cell>
          <cell r="AL23">
            <v>10070718141.1241</v>
          </cell>
          <cell r="AM23">
            <v>10064060851.546101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-3.64</v>
          </cell>
          <cell r="Q24">
            <v>4.01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4881669603.9509497</v>
          </cell>
          <cell r="AI24">
            <v>5077211132.4341402</v>
          </cell>
          <cell r="AJ24">
            <v>5315964918.2314596</v>
          </cell>
          <cell r="AK24">
            <v>5338068242.0338001</v>
          </cell>
          <cell r="AL24">
            <v>5315436291.31493</v>
          </cell>
          <cell r="AM24">
            <v>5312817708.8522196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-7.24</v>
          </cell>
          <cell r="Q25">
            <v>7.9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12487627373.5147</v>
          </cell>
          <cell r="AI25">
            <v>13473581499.0695</v>
          </cell>
          <cell r="AJ25">
            <v>14245437946.3696</v>
          </cell>
          <cell r="AK25">
            <v>14331462218.867399</v>
          </cell>
          <cell r="AL25">
            <v>14228352440.3302</v>
          </cell>
          <cell r="AM25">
            <v>14232528793.650801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-7.59</v>
          </cell>
          <cell r="Q26">
            <v>8.27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160485233.970386</v>
          </cell>
          <cell r="AI26">
            <v>173758362.886372</v>
          </cell>
          <cell r="AJ26">
            <v>239009422.95474699</v>
          </cell>
          <cell r="AK26">
            <v>234384303.399142</v>
          </cell>
          <cell r="AL26">
            <v>239009422.95474699</v>
          </cell>
          <cell r="AM26">
            <v>239009422.95474699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-2</v>
          </cell>
          <cell r="Q27">
            <v>2.2400000000000002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484959728.17782301</v>
          </cell>
          <cell r="AI27">
            <v>495821838.70388198</v>
          </cell>
          <cell r="AJ27">
            <v>503431485.41855401</v>
          </cell>
          <cell r="AK27">
            <v>503583767.26352102</v>
          </cell>
          <cell r="AL27">
            <v>503128811.31710303</v>
          </cell>
          <cell r="AM27">
            <v>503495859.45455998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-0.46</v>
          </cell>
          <cell r="Q28">
            <v>0.56000000000000005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585977156.66083896</v>
          </cell>
          <cell r="AI28">
            <v>589265568.31387997</v>
          </cell>
          <cell r="AJ28">
            <v>605174823.80049503</v>
          </cell>
          <cell r="AK28">
            <v>606378899.29824805</v>
          </cell>
          <cell r="AL28">
            <v>603013489.59851396</v>
          </cell>
          <cell r="AM28">
            <v>604079916.63469899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-0.73</v>
          </cell>
          <cell r="Q29">
            <v>0.86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1421280325.33884</v>
          </cell>
          <cell r="AI29">
            <v>1433491099.7365799</v>
          </cell>
          <cell r="AJ29">
            <v>1481468177.3008101</v>
          </cell>
          <cell r="AK29">
            <v>1486232924.70961</v>
          </cell>
          <cell r="AL29">
            <v>1474277151.00002</v>
          </cell>
          <cell r="AM29">
            <v>1480038541.03828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-0.71</v>
          </cell>
          <cell r="Q30">
            <v>0.78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1502800648.1043899</v>
          </cell>
          <cell r="AI30">
            <v>1514448224.9535999</v>
          </cell>
          <cell r="AJ30">
            <v>1536043170.63166</v>
          </cell>
          <cell r="AK30">
            <v>1538068064.9661</v>
          </cell>
          <cell r="AL30">
            <v>1530765542.5708899</v>
          </cell>
          <cell r="AM30">
            <v>1534878937.9533501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-1.46</v>
          </cell>
          <cell r="Q31">
            <v>1.58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1400463841.1523099</v>
          </cell>
          <cell r="AI31">
            <v>1422568414.4646299</v>
          </cell>
          <cell r="AJ31">
            <v>1497511366.3050499</v>
          </cell>
          <cell r="AK31">
            <v>1506734138.54742</v>
          </cell>
          <cell r="AL31">
            <v>1493436299.5478499</v>
          </cell>
          <cell r="AM31">
            <v>1495480756.80879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-0.1</v>
          </cell>
          <cell r="Q32">
            <v>0.36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1082399063.7871399</v>
          </cell>
          <cell r="AI32">
            <v>1086326766.6301301</v>
          </cell>
          <cell r="AJ32">
            <v>1095717370.72457</v>
          </cell>
          <cell r="AK32">
            <v>1095728997.8041699</v>
          </cell>
          <cell r="AL32">
            <v>1091917914.5197599</v>
          </cell>
          <cell r="AM32">
            <v>1095173725.9491401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-0.74</v>
          </cell>
          <cell r="Q33">
            <v>0.86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901472271.27319705</v>
          </cell>
          <cell r="AI33">
            <v>909232780.86224997</v>
          </cell>
          <cell r="AJ33">
            <v>945008742.46877599</v>
          </cell>
          <cell r="AK33">
            <v>950314868.33446801</v>
          </cell>
          <cell r="AL33">
            <v>943668955.39553797</v>
          </cell>
          <cell r="AM33">
            <v>945125944.09326804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-0.37</v>
          </cell>
          <cell r="Q34">
            <v>0.56999999999999995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436843653.38582599</v>
          </cell>
          <cell r="AI34">
            <v>439314211.87268001</v>
          </cell>
          <cell r="AJ34">
            <v>444406842.731498</v>
          </cell>
          <cell r="AK34">
            <v>444803915.20882601</v>
          </cell>
          <cell r="AL34">
            <v>442490829.71383703</v>
          </cell>
          <cell r="AM34">
            <v>444334530.41810602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-0.68</v>
          </cell>
          <cell r="Q35">
            <v>0.69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408458585.63721102</v>
          </cell>
          <cell r="AI35">
            <v>411272571.21229899</v>
          </cell>
          <cell r="AJ35">
            <v>414439163.72599202</v>
          </cell>
          <cell r="AK35">
            <v>414442233.65517402</v>
          </cell>
          <cell r="AL35">
            <v>412533574.10805202</v>
          </cell>
          <cell r="AM35">
            <v>414282801.03894502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-4.5</v>
          </cell>
          <cell r="Q37">
            <v>4.83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89910388302.536804</v>
          </cell>
          <cell r="AI37">
            <v>94255985621.893204</v>
          </cell>
          <cell r="AJ37">
            <v>99121340047.005905</v>
          </cell>
          <cell r="AK37">
            <v>99723340132.741501</v>
          </cell>
          <cell r="AL37">
            <v>99053366550.164993</v>
          </cell>
          <cell r="AM37">
            <v>99026731300.1595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-5.05</v>
          </cell>
          <cell r="Q38">
            <v>5.35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51520566803.101402</v>
          </cell>
          <cell r="AI38">
            <v>54279276677.780701</v>
          </cell>
          <cell r="AJ38">
            <v>57343143009.707901</v>
          </cell>
          <cell r="AK38">
            <v>57725228099.004097</v>
          </cell>
          <cell r="AL38">
            <v>57304507392.866402</v>
          </cell>
          <cell r="AM38">
            <v>57290019762.468498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-3.77</v>
          </cell>
          <cell r="Q39">
            <v>4.13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38389821499.435204</v>
          </cell>
          <cell r="AI39">
            <v>39976708944.112503</v>
          </cell>
          <cell r="AJ39">
            <v>41778197037.298103</v>
          </cell>
          <cell r="AK39">
            <v>41998112033.737602</v>
          </cell>
          <cell r="AL39">
            <v>41748859157.298698</v>
          </cell>
          <cell r="AM39">
            <v>41736711537.691101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-0.81</v>
          </cell>
          <cell r="Q40">
            <v>0.94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8139978948.9137602</v>
          </cell>
          <cell r="AI40">
            <v>8216676842.81042</v>
          </cell>
          <cell r="AJ40">
            <v>8436926420.1680803</v>
          </cell>
          <cell r="AK40">
            <v>8461223040.3358202</v>
          </cell>
          <cell r="AL40">
            <v>8409952292.6735201</v>
          </cell>
          <cell r="AM40">
            <v>8431048520.09342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-3.14</v>
          </cell>
          <cell r="Q41">
            <v>3.36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37054589279.284302</v>
          </cell>
          <cell r="AI41">
            <v>38301185386.500702</v>
          </cell>
          <cell r="AJ41">
            <v>39883938986.774902</v>
          </cell>
          <cell r="AK41">
            <v>40040621476.817902</v>
          </cell>
          <cell r="AL41">
            <v>39786010037.583</v>
          </cell>
          <cell r="AM41">
            <v>39835409877.556999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-3.53</v>
          </cell>
          <cell r="Q42">
            <v>3.84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34284905689.730202</v>
          </cell>
          <cell r="AI42">
            <v>35601798357.639099</v>
          </cell>
          <cell r="AJ42">
            <v>37307096774.9132</v>
          </cell>
          <cell r="AK42">
            <v>37525156121.187202</v>
          </cell>
          <cell r="AL42">
            <v>37292437844.384804</v>
          </cell>
          <cell r="AM42">
            <v>37273702186.480698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-6.48</v>
          </cell>
          <cell r="Q43">
            <v>6.96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26710872282.436001</v>
          </cell>
          <cell r="AI43">
            <v>28569678720.563801</v>
          </cell>
          <cell r="AJ43">
            <v>30367230705.486</v>
          </cell>
          <cell r="AK43">
            <v>30618785575.072399</v>
          </cell>
          <cell r="AL43">
            <v>30384870960.8708</v>
          </cell>
          <cell r="AM43">
            <v>30348667756.2155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-3.33</v>
          </cell>
          <cell r="Q44">
            <v>3.61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9923756178.2576008</v>
          </cell>
          <cell r="AI44">
            <v>10281516782.387899</v>
          </cell>
          <cell r="AJ44">
            <v>10289463552.2903</v>
          </cell>
          <cell r="AK44">
            <v>10293034959.332001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-4.6900000000000004</v>
          </cell>
          <cell r="Q45">
            <v>5.03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78093767717.196396</v>
          </cell>
          <cell r="AI45">
            <v>82025341366.311203</v>
          </cell>
          <cell r="AJ45">
            <v>86784197728.054001</v>
          </cell>
          <cell r="AK45">
            <v>87376141218.413696</v>
          </cell>
          <cell r="AL45">
            <v>86757483382.111893</v>
          </cell>
          <cell r="AM45">
            <v>86699100066.331696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-2.68</v>
          </cell>
          <cell r="Q46">
            <v>2.88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2271037048.1796098</v>
          </cell>
          <cell r="AI46">
            <v>2336378266.8620601</v>
          </cell>
          <cell r="AJ46">
            <v>2435326843.35359</v>
          </cell>
          <cell r="AK46">
            <v>2441650743.3033299</v>
          </cell>
          <cell r="AL46">
            <v>2425793081.7006302</v>
          </cell>
          <cell r="AM46">
            <v>2432765313.86765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-0.06</v>
          </cell>
          <cell r="Q47">
            <v>0.06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1686188435.61216</v>
          </cell>
          <cell r="AI47">
            <v>1687225558.1738701</v>
          </cell>
          <cell r="AJ47">
            <v>1707808821.13059</v>
          </cell>
          <cell r="AK47">
            <v>1707108391.29092</v>
          </cell>
          <cell r="AL47">
            <v>1700479216.1916399</v>
          </cell>
          <cell r="AM47">
            <v>1706893569.5925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-0.9</v>
          </cell>
          <cell r="Q48">
            <v>0.96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5202203069.0186005</v>
          </cell>
          <cell r="AI48">
            <v>5252048253.5605402</v>
          </cell>
          <cell r="AJ48">
            <v>5393049994.4186096</v>
          </cell>
          <cell r="AK48">
            <v>5409512829.00177</v>
          </cell>
          <cell r="AL48">
            <v>5379184081.1989498</v>
          </cell>
          <cell r="AM48">
            <v>5388733361.6005096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-1.06</v>
          </cell>
          <cell r="Q49">
            <v>1.18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256604652.642122</v>
          </cell>
          <cell r="AI49">
            <v>259622676.53368899</v>
          </cell>
          <cell r="AJ49">
            <v>276832485.39785898</v>
          </cell>
          <cell r="AK49">
            <v>279000482.92346102</v>
          </cell>
          <cell r="AL49">
            <v>276465095.41763502</v>
          </cell>
          <cell r="AM49">
            <v>276961039.73428297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-1.45</v>
          </cell>
          <cell r="Q50">
            <v>2.2200000000000002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616810150.54394603</v>
          </cell>
          <cell r="AI50">
            <v>630529560.87436104</v>
          </cell>
          <cell r="AJ50">
            <v>671587042.52912199</v>
          </cell>
          <cell r="AK50">
            <v>678114548.81220603</v>
          </cell>
          <cell r="AL50">
            <v>668205780.80101502</v>
          </cell>
          <cell r="AM50">
            <v>671198032.18646097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-5.07</v>
          </cell>
          <cell r="Q51">
            <v>5.46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55338091458.522598</v>
          </cell>
          <cell r="AI51">
            <v>58359111831.873802</v>
          </cell>
          <cell r="AJ51">
            <v>61823576198.384598</v>
          </cell>
          <cell r="AK51">
            <v>62287810154.778198</v>
          </cell>
          <cell r="AL51">
            <v>61840377345.7827</v>
          </cell>
          <cell r="AM51">
            <v>61776834603.211304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-3.48</v>
          </cell>
          <cell r="Q52">
            <v>3.65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3718407467.7630301</v>
          </cell>
          <cell r="AI52">
            <v>3854029580.4783802</v>
          </cell>
          <cell r="AJ52">
            <v>3858589449.1582599</v>
          </cell>
          <cell r="AK52">
            <v>3859450634.6963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-3.67</v>
          </cell>
          <cell r="Q53">
            <v>3.9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25026713306.8535</v>
          </cell>
          <cell r="AI53">
            <v>26002607801.2995</v>
          </cell>
          <cell r="AJ53">
            <v>27395948373.022999</v>
          </cell>
          <cell r="AK53">
            <v>27529981806.9389</v>
          </cell>
          <cell r="AL53">
            <v>27342899118.0298</v>
          </cell>
          <cell r="AM53">
            <v>27355030776.988098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-3.34</v>
          </cell>
          <cell r="Q54">
            <v>3.66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5827176069.3976402</v>
          </cell>
          <cell r="AI54">
            <v>6040236408.2415504</v>
          </cell>
          <cell r="AJ54">
            <v>6043226026.4401598</v>
          </cell>
          <cell r="AK54">
            <v>6046097536.3282404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-3.3</v>
          </cell>
          <cell r="Q55">
            <v>3.88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5588608127.0630999</v>
          </cell>
          <cell r="AI55">
            <v>5805716954.7076101</v>
          </cell>
          <cell r="AJ55">
            <v>6071552161.0848904</v>
          </cell>
          <cell r="AK55">
            <v>6103033178.0767899</v>
          </cell>
          <cell r="AL55">
            <v>6058661919.4349804</v>
          </cell>
          <cell r="AM55">
            <v>6064656210.6851301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-0.13</v>
          </cell>
          <cell r="Q56">
            <v>0.14000000000000001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4041465428.6918201</v>
          </cell>
          <cell r="AI56">
            <v>4047029852.2600899</v>
          </cell>
          <cell r="AJ56">
            <v>4077266474.8619199</v>
          </cell>
          <cell r="AK56">
            <v>4076469100.1054502</v>
          </cell>
          <cell r="AL56">
            <v>4063582293.5398598</v>
          </cell>
          <cell r="AM56">
            <v>4075039113.5036101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-0.45</v>
          </cell>
          <cell r="Q57">
            <v>0.59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793485589.24735403</v>
          </cell>
          <cell r="AI57">
            <v>798180157.05603898</v>
          </cell>
          <cell r="AJ57">
            <v>814102515.68596101</v>
          </cell>
          <cell r="AK57">
            <v>815693160.13214695</v>
          </cell>
          <cell r="AL57">
            <v>813012362.00747395</v>
          </cell>
          <cell r="AM57">
            <v>813788974.07239795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-0.2</v>
          </cell>
          <cell r="Q58">
            <v>0.21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3890299089.5310102</v>
          </cell>
          <cell r="AI58">
            <v>3898602967.3337402</v>
          </cell>
          <cell r="AJ58">
            <v>3933140121.6676698</v>
          </cell>
          <cell r="AK58">
            <v>3935561018.5810299</v>
          </cell>
          <cell r="AL58">
            <v>3923451556.3491502</v>
          </cell>
          <cell r="AM58">
            <v>3930049788.7580299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-0.7</v>
          </cell>
          <cell r="Q59">
            <v>0.71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199816235.44090399</v>
          </cell>
          <cell r="AI59">
            <v>201238500.79140201</v>
          </cell>
          <cell r="AJ59">
            <v>203369400.29153699</v>
          </cell>
          <cell r="AK59">
            <v>203749220.41001901</v>
          </cell>
          <cell r="AL59">
            <v>203522452.466236</v>
          </cell>
          <cell r="AM59">
            <v>203378832.28999501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-4.1100000000000003</v>
          </cell>
          <cell r="Q60">
            <v>4.41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70692295795.941406</v>
          </cell>
          <cell r="AI60">
            <v>73811680486.9272</v>
          </cell>
          <cell r="AJ60">
            <v>77064449622.009995</v>
          </cell>
          <cell r="AK60">
            <v>77461447277.594193</v>
          </cell>
          <cell r="AL60">
            <v>76995552701.988205</v>
          </cell>
          <cell r="AM60">
            <v>76998668692.522797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-3.33</v>
          </cell>
          <cell r="Q61">
            <v>3.57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14717347185.938499</v>
          </cell>
          <cell r="AI61">
            <v>15243393898.686501</v>
          </cell>
          <cell r="AJ61">
            <v>16122842985.5439</v>
          </cell>
          <cell r="AK61">
            <v>16219932784.407499</v>
          </cell>
          <cell r="AL61">
            <v>16098383963.5592</v>
          </cell>
          <cell r="AM61">
            <v>16096283966.118799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-5.73</v>
          </cell>
          <cell r="Q62">
            <v>6.15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12640724269.570601</v>
          </cell>
          <cell r="AI62">
            <v>13417588079.09</v>
          </cell>
          <cell r="AJ62">
            <v>14370973859.6201</v>
          </cell>
          <cell r="AK62">
            <v>14503183111.075701</v>
          </cell>
          <cell r="AL62">
            <v>14369382177.2913</v>
          </cell>
          <cell r="AM62">
            <v>14362827161.611401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-6.15</v>
          </cell>
          <cell r="Q63">
            <v>6.59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12732444913.8151</v>
          </cell>
          <cell r="AI63">
            <v>13571048534.371799</v>
          </cell>
          <cell r="AJ63">
            <v>15133819032.4774</v>
          </cell>
          <cell r="AK63">
            <v>15335520685.844101</v>
          </cell>
          <cell r="AL63">
            <v>15138429096.839199</v>
          </cell>
          <cell r="AM63">
            <v>15126054933.599501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-4.17</v>
          </cell>
          <cell r="Q64">
            <v>4.4800000000000004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73879645144.093307</v>
          </cell>
          <cell r="AI64">
            <v>77187479170.188797</v>
          </cell>
          <cell r="AJ64">
            <v>80512610815.700394</v>
          </cell>
          <cell r="AK64">
            <v>80928838676.891693</v>
          </cell>
          <cell r="AL64">
            <v>80443285516.132797</v>
          </cell>
          <cell r="AM64">
            <v>80432626993.384399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-2.09</v>
          </cell>
          <cell r="Q65">
            <v>2.2799999999999998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10988069847.0909</v>
          </cell>
          <cell r="AI65">
            <v>11238574735.8967</v>
          </cell>
          <cell r="AJ65">
            <v>11430327642.9809</v>
          </cell>
          <cell r="AK65">
            <v>11438839600.710699</v>
          </cell>
          <cell r="AL65">
            <v>11402444996.5361</v>
          </cell>
          <cell r="AM65">
            <v>11418746020.2521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-1.49</v>
          </cell>
          <cell r="Q66">
            <v>1.71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331486396.91893202</v>
          </cell>
          <cell r="AI66">
            <v>337168131.93872499</v>
          </cell>
          <cell r="AJ66">
            <v>342249375.42464298</v>
          </cell>
          <cell r="AK66">
            <v>342545856.80579299</v>
          </cell>
          <cell r="AL66">
            <v>340602872.62329</v>
          </cell>
          <cell r="AM66">
            <v>341590843.16921902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-3.41</v>
          </cell>
          <cell r="Q67">
            <v>3.57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26468472832.265499</v>
          </cell>
          <cell r="AI67">
            <v>27412756297.5411</v>
          </cell>
          <cell r="AJ67">
            <v>28762568118.604301</v>
          </cell>
          <cell r="AK67">
            <v>28938600107.008598</v>
          </cell>
          <cell r="AL67">
            <v>28728131425.266701</v>
          </cell>
          <cell r="AM67">
            <v>28730150249.818802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-4.5</v>
          </cell>
          <cell r="Q68">
            <v>4.8600000000000003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71581894419.184906</v>
          </cell>
          <cell r="AI68">
            <v>75059906167.162506</v>
          </cell>
          <cell r="AJ68">
            <v>78795698348.569595</v>
          </cell>
          <cell r="AK68">
            <v>79245963066.068695</v>
          </cell>
          <cell r="AL68">
            <v>78735187417.571899</v>
          </cell>
          <cell r="AM68">
            <v>78727629570.434296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-3.87</v>
          </cell>
          <cell r="Q69">
            <v>4.0599999999999996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22264275711.357399</v>
          </cell>
          <cell r="AI69">
            <v>23168845756.5103</v>
          </cell>
          <cell r="AJ69">
            <v>24399263238.569199</v>
          </cell>
          <cell r="AK69">
            <v>24557975273.752499</v>
          </cell>
          <cell r="AL69">
            <v>24376485198.408699</v>
          </cell>
          <cell r="AM69">
            <v>24369183314.0289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-4.76</v>
          </cell>
          <cell r="Q70">
            <v>5.12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66289628814.315598</v>
          </cell>
          <cell r="AI70">
            <v>69682905123.352097</v>
          </cell>
          <cell r="AJ70">
            <v>73288920495.740402</v>
          </cell>
          <cell r="AK70">
            <v>73726956813.6931</v>
          </cell>
          <cell r="AL70">
            <v>73245411547.675797</v>
          </cell>
          <cell r="AM70">
            <v>73224248363.974304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-0.88</v>
          </cell>
          <cell r="Q71">
            <v>0.91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4704574508.6140499</v>
          </cell>
          <cell r="AI71">
            <v>4747182626.4122295</v>
          </cell>
          <cell r="AJ71">
            <v>4871855880.54354</v>
          </cell>
          <cell r="AK71">
            <v>4887781734.5414104</v>
          </cell>
          <cell r="AL71">
            <v>4857667557.51194</v>
          </cell>
          <cell r="AM71">
            <v>4868296513.67661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-0.57999999999999996</v>
          </cell>
          <cell r="Q72">
            <v>0.89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3087156667.2495098</v>
          </cell>
          <cell r="AI72">
            <v>3114579105.5781002</v>
          </cell>
          <cell r="AJ72">
            <v>3192314255.99331</v>
          </cell>
          <cell r="AK72">
            <v>3198313110.8137002</v>
          </cell>
          <cell r="AL72">
            <v>3181108910.1100602</v>
          </cell>
          <cell r="AM72">
            <v>3190588647.5386701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-1.71</v>
          </cell>
          <cell r="Q73">
            <v>2.73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1856861164.5697501</v>
          </cell>
          <cell r="AI73">
            <v>1907506827.4121201</v>
          </cell>
          <cell r="AJ73">
            <v>1941707313.2047701</v>
          </cell>
          <cell r="AK73">
            <v>1945564946.58145</v>
          </cell>
          <cell r="AL73">
            <v>1937491134.7344799</v>
          </cell>
          <cell r="AM73">
            <v>1940629200.0431001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-1.63</v>
          </cell>
          <cell r="Q74">
            <v>1.67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422446353.19663697</v>
          </cell>
          <cell r="AI74">
            <v>429501174.13871902</v>
          </cell>
          <cell r="AJ74">
            <v>448555402.80471301</v>
          </cell>
          <cell r="AK74">
            <v>449714393.81838697</v>
          </cell>
          <cell r="AL74">
            <v>446020232.18120402</v>
          </cell>
          <cell r="AM74">
            <v>447527281.55980003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-2.61</v>
          </cell>
          <cell r="Q75">
            <v>3.5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262792399.52577001</v>
          </cell>
          <cell r="AI75">
            <v>272002927.11992401</v>
          </cell>
          <cell r="AJ75">
            <v>272666569.31778002</v>
          </cell>
          <cell r="AK75">
            <v>272519950.82455599</v>
          </cell>
          <cell r="AL75">
            <v>269673949.44642699</v>
          </cell>
          <cell r="AM75">
            <v>272422493.37758499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-0.64</v>
          </cell>
          <cell r="Q76">
            <v>0.8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2719916314.7773199</v>
          </cell>
          <cell r="AI76">
            <v>2741557628.0083098</v>
          </cell>
          <cell r="AJ76">
            <v>2827796291.92418</v>
          </cell>
          <cell r="AK76">
            <v>2838661844.11761</v>
          </cell>
          <cell r="AL76">
            <v>2815407191.9864502</v>
          </cell>
          <cell r="AM76">
            <v>2826947315.3856602</v>
          </cell>
          <cell r="AN76">
            <v>2838306940.4432902</v>
          </cell>
        </row>
      </sheetData>
      <sheetData sheetId="1">
        <row r="1">
          <cell r="A1" t="str">
            <v>URGEO</v>
          </cell>
          <cell r="B1" t="str">
            <v>_TYPE_</v>
          </cell>
          <cell r="C1" t="str">
            <v>_FREQ_</v>
          </cell>
          <cell r="D1" t="str">
            <v>ATOTPAY</v>
          </cell>
          <cell r="E1" t="str">
            <v>ADSHPAY</v>
          </cell>
          <cell r="F1" t="str">
            <v>AHSPPAY</v>
          </cell>
          <cell r="G1" t="str">
            <v>AFEDPAY</v>
          </cell>
          <cell r="H1" t="str">
            <v>ATCHPAY</v>
          </cell>
          <cell r="I1" t="str">
            <v>ADRGPAY</v>
          </cell>
          <cell r="J1" t="str">
            <v>AOUTPAY</v>
          </cell>
          <cell r="K1" t="str">
            <v>ANATPAY</v>
          </cell>
          <cell r="L1" t="str">
            <v>AIMETCHPAY</v>
          </cell>
          <cell r="M1" t="str">
            <v>AREADMPAY</v>
          </cell>
          <cell r="N1" t="str">
            <v>AVBPPAY</v>
          </cell>
          <cell r="O1" t="str">
            <v>AUCPPAY</v>
          </cell>
          <cell r="P1" t="str">
            <v>AHACPAY</v>
          </cell>
          <cell r="Q1" t="str">
            <v>BTOTPAY</v>
          </cell>
          <cell r="R1" t="str">
            <v>BDSHPAY</v>
          </cell>
          <cell r="S1" t="str">
            <v>BHSPPAY</v>
          </cell>
          <cell r="T1" t="str">
            <v>BFEDPAY</v>
          </cell>
          <cell r="U1" t="str">
            <v>BTCHPAY</v>
          </cell>
          <cell r="V1" t="str">
            <v>BDRGPAY</v>
          </cell>
          <cell r="W1" t="str">
            <v>BOUTPAY</v>
          </cell>
          <cell r="X1" t="str">
            <v>BIMETCHPAY</v>
          </cell>
          <cell r="Y1" t="str">
            <v>BREADMPAY</v>
          </cell>
          <cell r="Z1" t="str">
            <v>BVBPPAY</v>
          </cell>
          <cell r="AA1" t="str">
            <v>BUCPPAY</v>
          </cell>
          <cell r="AB1" t="str">
            <v>BHACPAY</v>
          </cell>
          <cell r="AC1" t="str">
            <v>CTOTPAY</v>
          </cell>
          <cell r="AD1" t="str">
            <v>CDSHPAY</v>
          </cell>
          <cell r="AE1" t="str">
            <v>CHSPPAY</v>
          </cell>
          <cell r="AF1" t="str">
            <v>CFEDPAY</v>
          </cell>
          <cell r="AG1" t="str">
            <v>CTCHPAY</v>
          </cell>
          <cell r="AH1" t="str">
            <v>CDRGPAY</v>
          </cell>
          <cell r="AI1" t="str">
            <v>COUTPAY</v>
          </cell>
          <cell r="AJ1" t="str">
            <v>CIMETCHPAY</v>
          </cell>
          <cell r="AK1" t="str">
            <v>CREADMPAY</v>
          </cell>
          <cell r="AL1" t="str">
            <v>CVBPPAY</v>
          </cell>
          <cell r="AM1" t="str">
            <v>CUCPPAY</v>
          </cell>
          <cell r="AN1" t="str">
            <v>CHACPAY</v>
          </cell>
          <cell r="AO1" t="str">
            <v>DTOTPAY</v>
          </cell>
          <cell r="AP1" t="str">
            <v>DDSHPAY</v>
          </cell>
          <cell r="AQ1" t="str">
            <v>DHSPPAY</v>
          </cell>
          <cell r="AR1" t="str">
            <v>DFEDPAY</v>
          </cell>
          <cell r="AS1" t="str">
            <v>DTCHPAY</v>
          </cell>
          <cell r="AT1" t="str">
            <v>DDRGPAY</v>
          </cell>
          <cell r="AU1" t="str">
            <v>DOUTPAY</v>
          </cell>
          <cell r="AV1" t="str">
            <v>DIMETCHPAY</v>
          </cell>
          <cell r="AW1" t="str">
            <v>DREADMPAY</v>
          </cell>
          <cell r="AX1" t="str">
            <v>DVBPPAY</v>
          </cell>
          <cell r="AY1" t="str">
            <v>DUCPPAY</v>
          </cell>
          <cell r="AZ1" t="str">
            <v>DHACPAY</v>
          </cell>
          <cell r="BA1" t="str">
            <v>DXTOTPAY</v>
          </cell>
          <cell r="BB1" t="str">
            <v>DXDSHPAY</v>
          </cell>
          <cell r="BC1" t="str">
            <v>DXHSPPAY</v>
          </cell>
          <cell r="BD1" t="str">
            <v>DXFEDPAY</v>
          </cell>
          <cell r="BE1" t="str">
            <v>DXTCHPAY</v>
          </cell>
          <cell r="BF1" t="str">
            <v>DXDRGPAY</v>
          </cell>
          <cell r="BG1" t="str">
            <v>DXOUTPAY</v>
          </cell>
          <cell r="BH1" t="str">
            <v>DXIMETCHPAY</v>
          </cell>
          <cell r="BI1" t="str">
            <v>DXREADMPAY</v>
          </cell>
          <cell r="BJ1" t="str">
            <v>DXVBPPAY</v>
          </cell>
          <cell r="BK1" t="str">
            <v>DXUCPPAY</v>
          </cell>
          <cell r="BL1" t="str">
            <v>DXHACPAY</v>
          </cell>
          <cell r="BM1" t="str">
            <v>ETOTPAY</v>
          </cell>
          <cell r="BN1" t="str">
            <v>EDSHPAY</v>
          </cell>
          <cell r="BO1" t="str">
            <v>EHSPPAY</v>
          </cell>
          <cell r="BP1" t="str">
            <v>EFEDPAY</v>
          </cell>
          <cell r="BQ1" t="str">
            <v>ETCHPAY</v>
          </cell>
          <cell r="BR1" t="str">
            <v>EDRGPAY</v>
          </cell>
          <cell r="BS1" t="str">
            <v>EOUTPAY</v>
          </cell>
          <cell r="BT1" t="str">
            <v>EIMETCHPAY</v>
          </cell>
          <cell r="BU1" t="str">
            <v>EREADMPAY</v>
          </cell>
          <cell r="BV1" t="str">
            <v>EVBPPAY</v>
          </cell>
          <cell r="BW1" t="str">
            <v>EUCPPAY</v>
          </cell>
          <cell r="BX1" t="str">
            <v>EHACPAY</v>
          </cell>
          <cell r="BY1" t="str">
            <v>GTOTPAY</v>
          </cell>
          <cell r="BZ1" t="str">
            <v>GDSHPAY</v>
          </cell>
          <cell r="CA1" t="str">
            <v>GHSPPAY</v>
          </cell>
          <cell r="CB1" t="str">
            <v>GFEDPAY</v>
          </cell>
          <cell r="CC1" t="str">
            <v>GTCHPAY</v>
          </cell>
          <cell r="CD1" t="str">
            <v>GDRGPAY</v>
          </cell>
          <cell r="CE1" t="str">
            <v>GOUTPAY</v>
          </cell>
          <cell r="CF1" t="str">
            <v>GIMETCHPAY</v>
          </cell>
          <cell r="CG1" t="str">
            <v>GREADMPAY</v>
          </cell>
          <cell r="CH1" t="str">
            <v>GVBPPAY</v>
          </cell>
          <cell r="CI1" t="str">
            <v>GUCPPAY</v>
          </cell>
          <cell r="CJ1" t="str">
            <v>GHACPAY</v>
          </cell>
          <cell r="CK1" t="str">
            <v>HTOTPAY</v>
          </cell>
          <cell r="CL1" t="str">
            <v>HDSHPAY</v>
          </cell>
          <cell r="CM1" t="str">
            <v>HHSPPAY</v>
          </cell>
          <cell r="CN1" t="str">
            <v>HFEDPAY</v>
          </cell>
          <cell r="CO1" t="str">
            <v>HTCHPAY</v>
          </cell>
          <cell r="CP1" t="str">
            <v>HDRGPAY</v>
          </cell>
          <cell r="CQ1" t="str">
            <v>HOUTPAY</v>
          </cell>
          <cell r="CR1" t="str">
            <v>HIMETCHPAY</v>
          </cell>
          <cell r="CS1" t="str">
            <v>HREADMPAY</v>
          </cell>
          <cell r="CT1" t="str">
            <v>HVBPPAY</v>
          </cell>
          <cell r="CU1" t="str">
            <v>HUCPPAY</v>
          </cell>
          <cell r="CV1" t="str">
            <v>HHACPAY</v>
          </cell>
          <cell r="CW1" t="str">
            <v>ITOTPAY</v>
          </cell>
          <cell r="CX1" t="str">
            <v>IDSHPAY</v>
          </cell>
          <cell r="CY1" t="str">
            <v>IHSPPAY</v>
          </cell>
          <cell r="CZ1" t="str">
            <v>IFEDPAY</v>
          </cell>
          <cell r="DA1" t="str">
            <v>ITCHPAY</v>
          </cell>
          <cell r="DB1" t="str">
            <v>IDRGPAY</v>
          </cell>
          <cell r="DC1" t="str">
            <v>IOUTPAY</v>
          </cell>
          <cell r="DD1" t="str">
            <v>IIMETCHPAY</v>
          </cell>
          <cell r="DE1" t="str">
            <v>IREADMPAY</v>
          </cell>
          <cell r="DF1" t="str">
            <v>IVBPPAY</v>
          </cell>
          <cell r="DG1" t="str">
            <v>IUCPPAY</v>
          </cell>
          <cell r="DH1" t="str">
            <v>IHACPAY</v>
          </cell>
          <cell r="DI1" t="str">
            <v>JTOTPAY</v>
          </cell>
          <cell r="DJ1" t="str">
            <v>JDSHPAY</v>
          </cell>
          <cell r="DK1" t="str">
            <v>JHSPPAY</v>
          </cell>
          <cell r="DL1" t="str">
            <v>JFEDPAY</v>
          </cell>
          <cell r="DM1" t="str">
            <v>JTCHPAY</v>
          </cell>
          <cell r="DN1" t="str">
            <v>JDRGPAY</v>
          </cell>
          <cell r="DO1" t="str">
            <v>JOUTPAY</v>
          </cell>
          <cell r="DP1" t="str">
            <v>JIMETCHPAY</v>
          </cell>
          <cell r="DQ1" t="str">
            <v>JREADMPAY</v>
          </cell>
          <cell r="DR1" t="str">
            <v>JVBPPAY</v>
          </cell>
          <cell r="DS1" t="str">
            <v>JUCPPAY</v>
          </cell>
          <cell r="DT1" t="str">
            <v>JHACPAY</v>
          </cell>
          <cell r="DU1" t="str">
            <v>KTOTPAY</v>
          </cell>
          <cell r="DV1" t="str">
            <v>KDSHPAY</v>
          </cell>
          <cell r="DW1" t="str">
            <v>KHSPPAY</v>
          </cell>
          <cell r="DX1" t="str">
            <v>KFEDPAY</v>
          </cell>
          <cell r="DY1" t="str">
            <v>KTCHPAY</v>
          </cell>
          <cell r="DZ1" t="str">
            <v>KDRGPAY</v>
          </cell>
          <cell r="EA1" t="str">
            <v>KOUTPAY</v>
          </cell>
          <cell r="EB1" t="str">
            <v>KIMETCHPAY</v>
          </cell>
          <cell r="EC1" t="str">
            <v>KREADMPAY</v>
          </cell>
          <cell r="ED1" t="str">
            <v>KVBPPAY</v>
          </cell>
          <cell r="EE1" t="str">
            <v>KUCPPAY</v>
          </cell>
          <cell r="EF1" t="str">
            <v>KHACPAY</v>
          </cell>
          <cell r="EG1" t="str">
            <v>KXTOTPAY</v>
          </cell>
          <cell r="EH1" t="str">
            <v>KXDSHPAY</v>
          </cell>
          <cell r="EI1" t="str">
            <v>KXHSPPAY</v>
          </cell>
          <cell r="EJ1" t="str">
            <v>KXFEDPAY</v>
          </cell>
          <cell r="EK1" t="str">
            <v>KXTCHPAY</v>
          </cell>
          <cell r="EL1" t="str">
            <v>KXDRGPAY</v>
          </cell>
          <cell r="EM1" t="str">
            <v>KXOUTPAY</v>
          </cell>
          <cell r="EN1" t="str">
            <v>KXIMETCHPAY</v>
          </cell>
          <cell r="EO1" t="str">
            <v>KXREADMPAY</v>
          </cell>
          <cell r="EP1" t="str">
            <v>KXVBPPAY</v>
          </cell>
          <cell r="EQ1" t="str">
            <v>KXUCPPAY</v>
          </cell>
          <cell r="ER1" t="str">
            <v>KXHACPAY</v>
          </cell>
          <cell r="ES1" t="str">
            <v>LTOTPAY</v>
          </cell>
          <cell r="ET1" t="str">
            <v>LDSHPAY</v>
          </cell>
          <cell r="EU1" t="str">
            <v>LHSPPAY</v>
          </cell>
          <cell r="EV1" t="str">
            <v>LFEDPAY</v>
          </cell>
          <cell r="EW1" t="str">
            <v>LTCHPAY</v>
          </cell>
          <cell r="EX1" t="str">
            <v>LDRGPAY</v>
          </cell>
          <cell r="EY1" t="str">
            <v>LOUTPAY</v>
          </cell>
          <cell r="EZ1" t="str">
            <v>LIMETCHPAY</v>
          </cell>
          <cell r="FA1" t="str">
            <v>LREADMPAY</v>
          </cell>
          <cell r="FB1" t="str">
            <v>LVBPPAY</v>
          </cell>
          <cell r="FC1" t="str">
            <v>LUCPPAY</v>
          </cell>
          <cell r="FD1" t="str">
            <v>LHACPAY</v>
          </cell>
          <cell r="FE1" t="str">
            <v>MTOTPAY</v>
          </cell>
          <cell r="FF1" t="str">
            <v>MDSHPAY</v>
          </cell>
          <cell r="FG1" t="str">
            <v>MHSPPAY</v>
          </cell>
          <cell r="FH1" t="str">
            <v>MFEDPAY</v>
          </cell>
          <cell r="FI1" t="str">
            <v>MTCHPAY</v>
          </cell>
          <cell r="FJ1" t="str">
            <v>MDRGPAY</v>
          </cell>
          <cell r="FK1" t="str">
            <v>MOUTPAY</v>
          </cell>
          <cell r="FL1" t="str">
            <v>MIMETCHPAY</v>
          </cell>
          <cell r="FM1" t="str">
            <v>MREADMPAY</v>
          </cell>
          <cell r="FN1" t="str">
            <v>MVBPPAY</v>
          </cell>
          <cell r="FO1" t="str">
            <v>MUCPPAY</v>
          </cell>
          <cell r="FP1" t="str">
            <v>MHACPAY</v>
          </cell>
          <cell r="FQ1" t="str">
            <v>NTOTPAY</v>
          </cell>
          <cell r="FR1" t="str">
            <v>NDSHPAY</v>
          </cell>
          <cell r="FS1" t="str">
            <v>NHSPPAY</v>
          </cell>
          <cell r="FT1" t="str">
            <v>NFEDPAY</v>
          </cell>
          <cell r="FU1" t="str">
            <v>NTCHPAY</v>
          </cell>
          <cell r="FV1" t="str">
            <v>NDRGPAY</v>
          </cell>
          <cell r="FW1" t="str">
            <v>NOUTPAY</v>
          </cell>
          <cell r="FX1" t="str">
            <v>NIMETCHPAY</v>
          </cell>
          <cell r="FY1" t="str">
            <v>NREADMPAY</v>
          </cell>
          <cell r="FZ1" t="str">
            <v>NVBPPAY</v>
          </cell>
          <cell r="GA1" t="str">
            <v>NUCPPAY</v>
          </cell>
          <cell r="GB1" t="str">
            <v>NHACPAY</v>
          </cell>
          <cell r="GC1" t="str">
            <v>OTOTPAY</v>
          </cell>
          <cell r="GD1" t="str">
            <v>ODSHPAY</v>
          </cell>
          <cell r="GE1" t="str">
            <v>OHSPPAY</v>
          </cell>
          <cell r="GF1" t="str">
            <v>OFEDPAY</v>
          </cell>
          <cell r="GG1" t="str">
            <v>OTCHPAY</v>
          </cell>
          <cell r="GH1" t="str">
            <v>ODRGPAY</v>
          </cell>
          <cell r="GI1" t="str">
            <v>OOUTPAY</v>
          </cell>
          <cell r="GJ1" t="str">
            <v>OIMETCHPAY</v>
          </cell>
          <cell r="GK1" t="str">
            <v>OREADMPAY</v>
          </cell>
          <cell r="GL1" t="str">
            <v>OVBPPAY</v>
          </cell>
          <cell r="GM1" t="str">
            <v>OUCPPAY</v>
          </cell>
          <cell r="GN1" t="str">
            <v>OHACPAY</v>
          </cell>
          <cell r="GO1" t="str">
            <v>PTOTPAY</v>
          </cell>
          <cell r="GP1" t="str">
            <v>PDSHPAY</v>
          </cell>
          <cell r="GQ1" t="str">
            <v>PHSPPAY</v>
          </cell>
          <cell r="GR1" t="str">
            <v>PFEDPAY</v>
          </cell>
          <cell r="GS1" t="str">
            <v>PTCHPAY</v>
          </cell>
          <cell r="GT1" t="str">
            <v>PDRGPAY</v>
          </cell>
          <cell r="GU1" t="str">
            <v>POUTPAY</v>
          </cell>
          <cell r="GV1" t="str">
            <v>PIMETCHPAY</v>
          </cell>
          <cell r="GW1" t="str">
            <v>PREADMPAY</v>
          </cell>
          <cell r="GX1" t="str">
            <v>PVBPPAY</v>
          </cell>
          <cell r="GY1" t="str">
            <v>PUCPPAY</v>
          </cell>
          <cell r="GZ1" t="str">
            <v>PHACPAY</v>
          </cell>
          <cell r="HA1" t="str">
            <v>FTOTPAY</v>
          </cell>
          <cell r="HB1" t="str">
            <v>FDSHPAY</v>
          </cell>
          <cell r="HC1" t="str">
            <v>FHSPPAY</v>
          </cell>
          <cell r="HD1" t="str">
            <v>FFEDPAY</v>
          </cell>
          <cell r="HE1" t="str">
            <v>FTCHPAY</v>
          </cell>
          <cell r="HF1" t="str">
            <v>FDRGPAY</v>
          </cell>
          <cell r="HG1" t="str">
            <v>FOUTPAY</v>
          </cell>
          <cell r="HH1" t="str">
            <v>FNATPAY</v>
          </cell>
          <cell r="HI1" t="str">
            <v>FIMETCHPAY</v>
          </cell>
          <cell r="HJ1" t="str">
            <v>FREADMPAY</v>
          </cell>
          <cell r="HK1" t="str">
            <v>FVBPPAY</v>
          </cell>
          <cell r="HL1" t="str">
            <v>FUCPPAY</v>
          </cell>
          <cell r="HM1" t="str">
            <v>FHACPAY</v>
          </cell>
        </row>
        <row r="2">
          <cell r="B2">
            <v>0</v>
          </cell>
          <cell r="C2">
            <v>3330</v>
          </cell>
          <cell r="D2">
            <v>106907865533.411</v>
          </cell>
          <cell r="E2">
            <v>2985188584.7413402</v>
          </cell>
          <cell r="F2">
            <v>7420911203.99685</v>
          </cell>
          <cell r="G2">
            <v>99831997984.691101</v>
          </cell>
          <cell r="H2">
            <v>5750484643.0328302</v>
          </cell>
          <cell r="I2">
            <v>79774047747.231995</v>
          </cell>
          <cell r="J2">
            <v>4313921596.4576302</v>
          </cell>
          <cell r="K2">
            <v>79774047747.231995</v>
          </cell>
          <cell r="L2">
            <v>1780067802.5432899</v>
          </cell>
          <cell r="M2">
            <v>-422999807.41911399</v>
          </cell>
          <cell r="N2">
            <v>-2052906.37969863</v>
          </cell>
          <cell r="O2">
            <v>5666406430.1596699</v>
          </cell>
          <cell r="P2">
            <v>-345043655.27670401</v>
          </cell>
          <cell r="Q2">
            <v>101350336599.80299</v>
          </cell>
          <cell r="R2">
            <v>2964280748.1015701</v>
          </cell>
          <cell r="S2">
            <v>7587607552.2124996</v>
          </cell>
          <cell r="T2">
            <v>93762729047.591003</v>
          </cell>
          <cell r="U2">
            <v>5762229228.3348598</v>
          </cell>
          <cell r="V2">
            <v>79505785613.718002</v>
          </cell>
          <cell r="W2">
            <v>4278534229.6812501</v>
          </cell>
          <cell r="X2">
            <v>1784684165.87147</v>
          </cell>
          <cell r="Y2">
            <v>-521426169.614254</v>
          </cell>
          <cell r="Z2">
            <v>-2382139.8896979401</v>
          </cell>
          <cell r="AA2">
            <v>0</v>
          </cell>
          <cell r="AB2">
            <v>0</v>
          </cell>
          <cell r="AC2">
            <v>102359847275.26401</v>
          </cell>
          <cell r="AD2">
            <v>2986100426.6610799</v>
          </cell>
          <cell r="AE2">
            <v>7889876959.9312096</v>
          </cell>
          <cell r="AF2">
            <v>94469970315.332703</v>
          </cell>
          <cell r="AG2">
            <v>5813428508.6297903</v>
          </cell>
          <cell r="AH2">
            <v>80093114802.4478</v>
          </cell>
          <cell r="AI2">
            <v>4313412433.7561703</v>
          </cell>
          <cell r="AJ2">
            <v>1800698921.5641401</v>
          </cell>
          <cell r="AK2">
            <v>-526156299.97391701</v>
          </cell>
          <cell r="AL2">
            <v>-2404788.98123594</v>
          </cell>
          <cell r="AM2">
            <v>0</v>
          </cell>
          <cell r="AN2">
            <v>0</v>
          </cell>
          <cell r="AO2">
            <v>102358744820.00101</v>
          </cell>
          <cell r="AP2">
            <v>2988873999.4895501</v>
          </cell>
          <cell r="AQ2">
            <v>7830673580.6153402</v>
          </cell>
          <cell r="AR2">
            <v>94528071239.385696</v>
          </cell>
          <cell r="AS2">
            <v>5827141193.83992</v>
          </cell>
          <cell r="AT2">
            <v>80131413112.681</v>
          </cell>
          <cell r="AU2">
            <v>4313790308.1004295</v>
          </cell>
          <cell r="AV2">
            <v>1803655266.65101</v>
          </cell>
          <cell r="AW2">
            <v>-525776505.62410903</v>
          </cell>
          <cell r="AX2">
            <v>-2636460.14167433</v>
          </cell>
          <cell r="AY2">
            <v>0</v>
          </cell>
          <cell r="AZ2">
            <v>0</v>
          </cell>
          <cell r="BA2">
            <v>102453104128.90401</v>
          </cell>
          <cell r="BB2">
            <v>2991629290.0657001</v>
          </cell>
          <cell r="BC2">
            <v>7837892279.4046698</v>
          </cell>
          <cell r="BD2">
            <v>94615211849.498901</v>
          </cell>
          <cell r="BE2">
            <v>5832512938.2560501</v>
          </cell>
          <cell r="BF2">
            <v>80205282177.566498</v>
          </cell>
          <cell r="BG2">
            <v>4317766971.4811602</v>
          </cell>
          <cell r="BH2">
            <v>1805317964.49631</v>
          </cell>
          <cell r="BI2">
            <v>-526261192.18210799</v>
          </cell>
          <cell r="BJ2">
            <v>-2638890.55987994</v>
          </cell>
          <cell r="BK2">
            <v>0</v>
          </cell>
          <cell r="BL2">
            <v>0</v>
          </cell>
          <cell r="BM2">
            <v>102340718007.104</v>
          </cell>
          <cell r="BN2">
            <v>2991858159.55758</v>
          </cell>
          <cell r="BO2">
            <v>7803641595.0854101</v>
          </cell>
          <cell r="BP2">
            <v>94537076412.018295</v>
          </cell>
          <cell r="BQ2">
            <v>5820094473.6585302</v>
          </cell>
          <cell r="BR2">
            <v>80147868248.255997</v>
          </cell>
          <cell r="BS2">
            <v>4313669041.6337795</v>
          </cell>
          <cell r="BT2">
            <v>1800543288.6511099</v>
          </cell>
          <cell r="BU2">
            <v>-525427365.183586</v>
          </cell>
          <cell r="BV2">
            <v>-2683879.0073788799</v>
          </cell>
          <cell r="BW2">
            <v>0</v>
          </cell>
          <cell r="BX2">
            <v>0</v>
          </cell>
          <cell r="BY2">
            <v>101851371437.636</v>
          </cell>
          <cell r="BZ2">
            <v>2970731706.11797</v>
          </cell>
          <cell r="CA2">
            <v>7930396031.3100405</v>
          </cell>
          <cell r="CB2">
            <v>93920975406.325897</v>
          </cell>
          <cell r="CC2">
            <v>5808482296.3345604</v>
          </cell>
          <cell r="CD2">
            <v>79591398885.964005</v>
          </cell>
          <cell r="CE2">
            <v>4286600300.7467599</v>
          </cell>
          <cell r="CF2">
            <v>1796815608.38697</v>
          </cell>
          <cell r="CG2">
            <v>-522645807.00496602</v>
          </cell>
          <cell r="CH2">
            <v>-2679634.46638146</v>
          </cell>
          <cell r="CI2">
            <v>0</v>
          </cell>
          <cell r="CJ2">
            <v>0</v>
          </cell>
          <cell r="CK2">
            <v>101851922855.735</v>
          </cell>
          <cell r="CL2">
            <v>2972518184.04462</v>
          </cell>
          <cell r="CM2">
            <v>7938117266.2846298</v>
          </cell>
          <cell r="CN2">
            <v>93913805589.4505</v>
          </cell>
          <cell r="CO2">
            <v>5802706540.7989397</v>
          </cell>
          <cell r="CP2">
            <v>79591117671.925797</v>
          </cell>
          <cell r="CQ2">
            <v>4286266040.4744301</v>
          </cell>
          <cell r="CR2">
            <v>1793913340.02564</v>
          </cell>
          <cell r="CS2">
            <v>-522356889.417198</v>
          </cell>
          <cell r="CT2">
            <v>-2736918.8628596002</v>
          </cell>
          <cell r="CU2">
            <v>0</v>
          </cell>
          <cell r="CV2">
            <v>0</v>
          </cell>
          <cell r="CW2">
            <v>102360550114.037</v>
          </cell>
          <cell r="CX2">
            <v>2992483457.91293</v>
          </cell>
          <cell r="CY2">
            <v>7803678382.2154398</v>
          </cell>
          <cell r="CZ2">
            <v>94556871731.821701</v>
          </cell>
          <cell r="DA2">
            <v>5821310873.4035301</v>
          </cell>
          <cell r="DB2">
            <v>80164619152.719803</v>
          </cell>
          <cell r="DC2">
            <v>4314607669.2968597</v>
          </cell>
          <cell r="DD2">
            <v>1800919602.1984401</v>
          </cell>
          <cell r="DE2">
            <v>-525536350.53631401</v>
          </cell>
          <cell r="DF2">
            <v>-2685015.6379663502</v>
          </cell>
          <cell r="DG2">
            <v>0</v>
          </cell>
          <cell r="DH2">
            <v>0</v>
          </cell>
          <cell r="DI2">
            <v>102358132406.297</v>
          </cell>
          <cell r="DJ2">
            <v>2993512427.9049702</v>
          </cell>
          <cell r="DK2">
            <v>7661758631.5298901</v>
          </cell>
          <cell r="DL2">
            <v>94696373774.766998</v>
          </cell>
          <cell r="DM2">
            <v>5820254152.0839796</v>
          </cell>
          <cell r="DN2">
            <v>80298112173.509201</v>
          </cell>
          <cell r="DO2">
            <v>4322951127.2643995</v>
          </cell>
          <cell r="DP2">
            <v>1800014080.9151299</v>
          </cell>
          <cell r="DQ2">
            <v>-527348207.32067198</v>
          </cell>
          <cell r="DR2">
            <v>-2313934.6579249199</v>
          </cell>
          <cell r="DS2">
            <v>0</v>
          </cell>
          <cell r="DT2">
            <v>0</v>
          </cell>
          <cell r="DU2">
            <v>102357934090.254</v>
          </cell>
          <cell r="DV2">
            <v>2999187080.30617</v>
          </cell>
          <cell r="DW2">
            <v>7662607200.4993601</v>
          </cell>
          <cell r="DX2">
            <v>94695326889.754501</v>
          </cell>
          <cell r="DY2">
            <v>5810140975.37286</v>
          </cell>
          <cell r="DZ2">
            <v>80304500869.9086</v>
          </cell>
          <cell r="EA2">
            <v>4322871317.2334404</v>
          </cell>
          <cell r="EB2">
            <v>1796982894.5337601</v>
          </cell>
          <cell r="EC2">
            <v>-527219849.98906898</v>
          </cell>
          <cell r="ED2">
            <v>-2361748.0190637801</v>
          </cell>
          <cell r="EE2">
            <v>0</v>
          </cell>
          <cell r="EF2">
            <v>0</v>
          </cell>
          <cell r="EG2">
            <v>98050367251.4505</v>
          </cell>
          <cell r="EH2">
            <v>2990923279.0774999</v>
          </cell>
          <cell r="EI2">
            <v>7953699882.8352299</v>
          </cell>
          <cell r="EJ2">
            <v>90096667368.615295</v>
          </cell>
          <cell r="EK2">
            <v>5769258868.2451601</v>
          </cell>
          <cell r="EL2">
            <v>80078908705.010696</v>
          </cell>
          <cell r="EM2">
            <v>0</v>
          </cell>
          <cell r="EN2">
            <v>1796972112.6364</v>
          </cell>
          <cell r="EO2">
            <v>-527276141.44155401</v>
          </cell>
          <cell r="EP2">
            <v>-2328025.19421151</v>
          </cell>
          <cell r="EQ2">
            <v>0</v>
          </cell>
          <cell r="ER2">
            <v>0</v>
          </cell>
          <cell r="ES2">
            <v>102472662464.70399</v>
          </cell>
          <cell r="ET2">
            <v>3002501209.8756199</v>
          </cell>
          <cell r="EU2">
            <v>7634452784.8170404</v>
          </cell>
          <cell r="EV2">
            <v>94838209679.886597</v>
          </cell>
          <cell r="EW2">
            <v>5812655414.3365803</v>
          </cell>
          <cell r="EX2">
            <v>80434969114.364807</v>
          </cell>
          <cell r="EY2">
            <v>4329263387.98563</v>
          </cell>
          <cell r="EZ2">
            <v>1797351734.57339</v>
          </cell>
          <cell r="FA2">
            <v>-527674408.04919201</v>
          </cell>
          <cell r="FB2">
            <v>-2242980.3665435198</v>
          </cell>
          <cell r="FC2">
            <v>0</v>
          </cell>
          <cell r="FD2">
            <v>0</v>
          </cell>
          <cell r="FE2">
            <v>107558266467.174</v>
          </cell>
          <cell r="FF2">
            <v>3002509410.9380398</v>
          </cell>
          <cell r="FG2">
            <v>7642717326.7300196</v>
          </cell>
          <cell r="FH2">
            <v>99915549140.444107</v>
          </cell>
          <cell r="FI2">
            <v>5812653786.03825</v>
          </cell>
          <cell r="FJ2">
            <v>80435875531.202194</v>
          </cell>
          <cell r="FK2">
            <v>4329299700.9668398</v>
          </cell>
          <cell r="FL2">
            <v>1797351220.1175201</v>
          </cell>
          <cell r="FM2">
            <v>-426484101.69596201</v>
          </cell>
          <cell r="FN2">
            <v>-2316412.74785069</v>
          </cell>
          <cell r="FO2">
            <v>4979860106.1769896</v>
          </cell>
          <cell r="FP2">
            <v>0</v>
          </cell>
          <cell r="FQ2">
            <v>108184563173.077</v>
          </cell>
          <cell r="FR2">
            <v>3002205903.9197998</v>
          </cell>
          <cell r="FS2">
            <v>7656450835.5791302</v>
          </cell>
          <cell r="FT2">
            <v>100528112337.498</v>
          </cell>
          <cell r="FU2">
            <v>5812653786.03825</v>
          </cell>
          <cell r="FV2">
            <v>80418979776.918396</v>
          </cell>
          <cell r="FW2">
            <v>4329207955.7549105</v>
          </cell>
          <cell r="FX2">
            <v>1797351220.1175201</v>
          </cell>
          <cell r="FY2">
            <v>-527565937.47597802</v>
          </cell>
          <cell r="FZ2">
            <v>-2317486.1008010898</v>
          </cell>
          <cell r="GA2">
            <v>5706251002.8071404</v>
          </cell>
          <cell r="GB2">
            <v>0</v>
          </cell>
          <cell r="GC2">
            <v>107463318842.839</v>
          </cell>
          <cell r="GD2">
            <v>3002205903.9197998</v>
          </cell>
          <cell r="GE2">
            <v>7638881469.5827904</v>
          </cell>
          <cell r="GF2">
            <v>99824437373.255798</v>
          </cell>
          <cell r="GG2">
            <v>5812653786.03825</v>
          </cell>
          <cell r="GH2">
            <v>80418979776.918396</v>
          </cell>
          <cell r="GI2">
            <v>4329207955.7549105</v>
          </cell>
          <cell r="GJ2">
            <v>1797351220.1175201</v>
          </cell>
          <cell r="GK2">
            <v>-527572526.41666901</v>
          </cell>
          <cell r="GL2">
            <v>3222609.8376674298</v>
          </cell>
          <cell r="GM2">
            <v>4979860106.1769896</v>
          </cell>
          <cell r="GN2">
            <v>0</v>
          </cell>
          <cell r="GO2">
            <v>107457779820.25301</v>
          </cell>
          <cell r="GP2">
            <v>3002205903.9197998</v>
          </cell>
          <cell r="GQ2">
            <v>7656058379.3849401</v>
          </cell>
          <cell r="GR2">
            <v>99801721440.868195</v>
          </cell>
          <cell r="GS2">
            <v>5812653786.03825</v>
          </cell>
          <cell r="GT2">
            <v>80418979776.918396</v>
          </cell>
          <cell r="GU2">
            <v>4329207955.7549105</v>
          </cell>
          <cell r="GV2">
            <v>1797351220.1175201</v>
          </cell>
          <cell r="GW2">
            <v>-527572526.41666901</v>
          </cell>
          <cell r="GX2">
            <v>-2316412.74785069</v>
          </cell>
          <cell r="GY2">
            <v>4979860106.1769896</v>
          </cell>
          <cell r="GZ2">
            <v>0</v>
          </cell>
          <cell r="HA2">
            <v>107894896819.25301</v>
          </cell>
          <cell r="HB2">
            <v>3009964075.91782</v>
          </cell>
          <cell r="HC2">
            <v>7580601117.8968601</v>
          </cell>
          <cell r="HD2">
            <v>100662485957.875</v>
          </cell>
          <cell r="HE2">
            <v>5812653786.03825</v>
          </cell>
          <cell r="HF2">
            <v>80489881816.313599</v>
          </cell>
          <cell r="HG2">
            <v>4330547731.9359102</v>
          </cell>
          <cell r="HH2">
            <v>80489881816.313599</v>
          </cell>
          <cell r="HI2">
            <v>1797351220.1175201</v>
          </cell>
          <cell r="HJ2">
            <v>-426667804.152623</v>
          </cell>
          <cell r="HK2">
            <v>-2317563.69841001</v>
          </cell>
          <cell r="HL2">
            <v>5664124117.39995</v>
          </cell>
          <cell r="HM2">
            <v>-348190256.518296</v>
          </cell>
        </row>
        <row r="3">
          <cell r="A3" t="str">
            <v>LURBAN</v>
          </cell>
          <cell r="B3">
            <v>1</v>
          </cell>
          <cell r="C3">
            <v>1380</v>
          </cell>
          <cell r="D3">
            <v>57312034552.950798</v>
          </cell>
          <cell r="E3">
            <v>1742168978.6210301</v>
          </cell>
          <cell r="F3">
            <v>107919033.84564599</v>
          </cell>
          <cell r="G3">
            <v>57405745708.888702</v>
          </cell>
          <cell r="H3">
            <v>4058489982.9885101</v>
          </cell>
          <cell r="I3">
            <v>44377837334.911697</v>
          </cell>
          <cell r="J3">
            <v>2739433264.9071498</v>
          </cell>
          <cell r="K3">
            <v>44377837334.911697</v>
          </cell>
          <cell r="L3">
            <v>1306630009.2927001</v>
          </cell>
          <cell r="M3">
            <v>-238799397.97736499</v>
          </cell>
          <cell r="N3">
            <v>-13692395.004672499</v>
          </cell>
          <cell r="O3">
            <v>3433806523.8701801</v>
          </cell>
          <cell r="P3">
            <v>-201630189.78349301</v>
          </cell>
          <cell r="Q3">
            <v>54160716872.317596</v>
          </cell>
          <cell r="R3">
            <v>1745026644.1751101</v>
          </cell>
          <cell r="S3">
            <v>107831019.92448001</v>
          </cell>
          <cell r="T3">
            <v>54052885852.393097</v>
          </cell>
          <cell r="U3">
            <v>4074085776.2802401</v>
          </cell>
          <cell r="V3">
            <v>44520392001.835403</v>
          </cell>
          <cell r="W3">
            <v>2707427240.2308002</v>
          </cell>
          <cell r="X3">
            <v>1311698793.60182</v>
          </cell>
          <cell r="Y3">
            <v>-292015494.58644301</v>
          </cell>
          <cell r="Z3">
            <v>-13742984.8621001</v>
          </cell>
          <cell r="AA3">
            <v>0</v>
          </cell>
          <cell r="AB3">
            <v>0</v>
          </cell>
          <cell r="AC3">
            <v>54640358229.511497</v>
          </cell>
          <cell r="AD3">
            <v>1760235125.3541701</v>
          </cell>
          <cell r="AE3">
            <v>110091080.36812</v>
          </cell>
          <cell r="AF3">
            <v>54530267149.143402</v>
          </cell>
          <cell r="AG3">
            <v>4110505742.4573202</v>
          </cell>
          <cell r="AH3">
            <v>44916263453.721603</v>
          </cell>
          <cell r="AI3">
            <v>2728327033.40447</v>
          </cell>
          <cell r="AJ3">
            <v>1323384270.49772</v>
          </cell>
          <cell r="AK3">
            <v>-294601207.999883</v>
          </cell>
          <cell r="AL3">
            <v>-13862029.143549399</v>
          </cell>
          <cell r="AM3">
            <v>0</v>
          </cell>
          <cell r="AN3">
            <v>0</v>
          </cell>
          <cell r="AO3">
            <v>54680468807.433098</v>
          </cell>
          <cell r="AP3">
            <v>1762275920.21245</v>
          </cell>
          <cell r="AQ3">
            <v>109678497.368305</v>
          </cell>
          <cell r="AR3">
            <v>54570790310.064796</v>
          </cell>
          <cell r="AS3">
            <v>4121558850.7895298</v>
          </cell>
          <cell r="AT3">
            <v>44943229373.824402</v>
          </cell>
          <cell r="AU3">
            <v>2726280514.0697498</v>
          </cell>
          <cell r="AV3">
            <v>1325898473.51034</v>
          </cell>
          <cell r="AW3">
            <v>-294546671.66354698</v>
          </cell>
          <cell r="AX3">
            <v>-13921046.700553</v>
          </cell>
          <cell r="AY3">
            <v>0</v>
          </cell>
          <cell r="AZ3">
            <v>0</v>
          </cell>
          <cell r="BA3">
            <v>54730875944.177597</v>
          </cell>
          <cell r="BB3">
            <v>1763900472.5476699</v>
          </cell>
          <cell r="BC3">
            <v>109779604.38394199</v>
          </cell>
          <cell r="BD3">
            <v>54621096339.793602</v>
          </cell>
          <cell r="BE3">
            <v>4125358305.7891698</v>
          </cell>
          <cell r="BF3">
            <v>44984660245.910797</v>
          </cell>
          <cell r="BG3">
            <v>2728793733.09793</v>
          </cell>
          <cell r="BH3">
            <v>1327120751.7226801</v>
          </cell>
          <cell r="BI3">
            <v>-294818199.225034</v>
          </cell>
          <cell r="BJ3">
            <v>-13933879.803852299</v>
          </cell>
          <cell r="BK3">
            <v>0</v>
          </cell>
          <cell r="BL3">
            <v>0</v>
          </cell>
          <cell r="BM3">
            <v>54675623967.129997</v>
          </cell>
          <cell r="BN3">
            <v>1763709291.5654199</v>
          </cell>
          <cell r="BO3">
            <v>109677659.191783</v>
          </cell>
          <cell r="BP3">
            <v>54565946307.938202</v>
          </cell>
          <cell r="BQ3">
            <v>4117318028.4200301</v>
          </cell>
          <cell r="BR3">
            <v>44943852747.420799</v>
          </cell>
          <cell r="BS3">
            <v>2725575399.3119302</v>
          </cell>
          <cell r="BT3">
            <v>1323793092.6263101</v>
          </cell>
          <cell r="BU3">
            <v>-294375449.47763997</v>
          </cell>
          <cell r="BV3">
            <v>-13939872.567869101</v>
          </cell>
          <cell r="BW3">
            <v>0</v>
          </cell>
          <cell r="BX3">
            <v>0</v>
          </cell>
          <cell r="BY3">
            <v>54516225254.033501</v>
          </cell>
          <cell r="BZ3">
            <v>1758401577.10042</v>
          </cell>
          <cell r="CA3">
            <v>109672044.361063</v>
          </cell>
          <cell r="CB3">
            <v>54406553209.672401</v>
          </cell>
          <cell r="CC3">
            <v>4113660960.27776</v>
          </cell>
          <cell r="CD3">
            <v>44820660731.955803</v>
          </cell>
          <cell r="CE3">
            <v>2698968367.2600999</v>
          </cell>
          <cell r="CF3">
            <v>1322504427.31528</v>
          </cell>
          <cell r="CG3">
            <v>-293803598.30062902</v>
          </cell>
          <cell r="CH3">
            <v>-13853794.0135682</v>
          </cell>
          <cell r="CI3">
            <v>0</v>
          </cell>
          <cell r="CJ3">
            <v>0</v>
          </cell>
          <cell r="CK3">
            <v>54519093052.6922</v>
          </cell>
          <cell r="CL3">
            <v>1760082979.83599</v>
          </cell>
          <cell r="CM3">
            <v>109671180.938638</v>
          </cell>
          <cell r="CN3">
            <v>54409421871.753601</v>
          </cell>
          <cell r="CO3">
            <v>4109852189.5033698</v>
          </cell>
          <cell r="CP3">
            <v>44827762311.477402</v>
          </cell>
          <cell r="CQ3">
            <v>2698746082.59306</v>
          </cell>
          <cell r="CR3">
            <v>1320510670.0680699</v>
          </cell>
          <cell r="CS3">
            <v>-293656960.25179601</v>
          </cell>
          <cell r="CT3">
            <v>-13888008.059740201</v>
          </cell>
          <cell r="CU3">
            <v>0</v>
          </cell>
          <cell r="CV3">
            <v>0</v>
          </cell>
          <cell r="CW3">
            <v>54686987784.8004</v>
          </cell>
          <cell r="CX3">
            <v>1764077906.8073599</v>
          </cell>
          <cell r="CY3">
            <v>109677853.6649</v>
          </cell>
          <cell r="CZ3">
            <v>54577309931.135498</v>
          </cell>
          <cell r="DA3">
            <v>4118178547.88797</v>
          </cell>
          <cell r="DB3">
            <v>44953246012.644997</v>
          </cell>
          <cell r="DC3">
            <v>2726104384.9893699</v>
          </cell>
          <cell r="DD3">
            <v>1324069765.3826699</v>
          </cell>
          <cell r="DE3">
            <v>-294436970.60535902</v>
          </cell>
          <cell r="DF3">
            <v>-13942788.7768967</v>
          </cell>
          <cell r="DG3">
            <v>0</v>
          </cell>
          <cell r="DH3">
            <v>0</v>
          </cell>
          <cell r="DI3">
            <v>54541829225.332901</v>
          </cell>
          <cell r="DJ3">
            <v>1757073912.3623099</v>
          </cell>
          <cell r="DK3">
            <v>109640444.96165401</v>
          </cell>
          <cell r="DL3">
            <v>54432188780.371201</v>
          </cell>
          <cell r="DM3">
            <v>4113014003.8426299</v>
          </cell>
          <cell r="DN3">
            <v>44804921557.967201</v>
          </cell>
          <cell r="DO3">
            <v>2743257814.11133</v>
          </cell>
          <cell r="DP3">
            <v>1322094788.5116301</v>
          </cell>
          <cell r="DQ3">
            <v>-294126908.26514697</v>
          </cell>
          <cell r="DR3">
            <v>-14052480.711371901</v>
          </cell>
          <cell r="DS3">
            <v>0</v>
          </cell>
          <cell r="DT3">
            <v>0</v>
          </cell>
          <cell r="DU3">
            <v>54492567975.003899</v>
          </cell>
          <cell r="DV3">
            <v>1757257619.94262</v>
          </cell>
          <cell r="DW3">
            <v>109635845.522321</v>
          </cell>
          <cell r="DX3">
            <v>54382932129.481598</v>
          </cell>
          <cell r="DY3">
            <v>4103929360.6743999</v>
          </cell>
          <cell r="DZ3">
            <v>44760740649.974098</v>
          </cell>
          <cell r="EA3">
            <v>2749134290.1999798</v>
          </cell>
          <cell r="EB3">
            <v>1319650756.5881901</v>
          </cell>
          <cell r="EC3">
            <v>-293788353.57968003</v>
          </cell>
          <cell r="ED3">
            <v>-13999335.166616101</v>
          </cell>
          <cell r="EE3">
            <v>0</v>
          </cell>
          <cell r="EF3">
            <v>0</v>
          </cell>
          <cell r="EG3">
            <v>51743123876.6847</v>
          </cell>
          <cell r="EH3">
            <v>1757247076.3968999</v>
          </cell>
          <cell r="EI3">
            <v>109635840.19024301</v>
          </cell>
          <cell r="EJ3">
            <v>51633488036.4944</v>
          </cell>
          <cell r="EK3">
            <v>4103904737.0982399</v>
          </cell>
          <cell r="EL3">
            <v>44760472085.530296</v>
          </cell>
          <cell r="EM3">
            <v>0</v>
          </cell>
          <cell r="EN3">
            <v>1319642838.68365</v>
          </cell>
          <cell r="EO3">
            <v>-293786590.94547802</v>
          </cell>
          <cell r="EP3">
            <v>-13999251.0909211</v>
          </cell>
          <cell r="EQ3">
            <v>0</v>
          </cell>
          <cell r="ER3">
            <v>0</v>
          </cell>
          <cell r="ES3">
            <v>54512964116.764</v>
          </cell>
          <cell r="ET3">
            <v>1757434964.069</v>
          </cell>
          <cell r="EU3">
            <v>109635840.19024301</v>
          </cell>
          <cell r="EV3">
            <v>54403328276.5737</v>
          </cell>
          <cell r="EW3">
            <v>4104473308.8571401</v>
          </cell>
          <cell r="EX3">
            <v>44771636871.006599</v>
          </cell>
          <cell r="EY3">
            <v>2757875343.5237002</v>
          </cell>
          <cell r="EZ3">
            <v>1319796320.53549</v>
          </cell>
          <cell r="FA3">
            <v>-293882740.25139803</v>
          </cell>
          <cell r="FB3">
            <v>-14012931.9884432</v>
          </cell>
          <cell r="FC3">
            <v>0</v>
          </cell>
          <cell r="FD3">
            <v>0</v>
          </cell>
          <cell r="FE3">
            <v>57590765549.785797</v>
          </cell>
          <cell r="FF3">
            <v>1757434431.9472001</v>
          </cell>
          <cell r="FG3">
            <v>109774486.56083401</v>
          </cell>
          <cell r="FH3">
            <v>57480991063.224998</v>
          </cell>
          <cell r="FI3">
            <v>4104472090.0399799</v>
          </cell>
          <cell r="FJ3">
            <v>44771624692.875999</v>
          </cell>
          <cell r="FK3">
            <v>2757511764.2736702</v>
          </cell>
          <cell r="FL3">
            <v>1319795926.2100799</v>
          </cell>
          <cell r="FM3">
            <v>-240576921.86478999</v>
          </cell>
          <cell r="FN3">
            <v>-14012927.881108001</v>
          </cell>
          <cell r="FO3">
            <v>3024873513.3387599</v>
          </cell>
          <cell r="FP3">
            <v>0</v>
          </cell>
          <cell r="FQ3">
            <v>57974906655.046303</v>
          </cell>
          <cell r="FR3">
            <v>1757434431.9472001</v>
          </cell>
          <cell r="FS3">
            <v>109635840.011075</v>
          </cell>
          <cell r="FT3">
            <v>57865270815.035202</v>
          </cell>
          <cell r="FU3">
            <v>4104472090.0399799</v>
          </cell>
          <cell r="FV3">
            <v>44771624692.875999</v>
          </cell>
          <cell r="FW3">
            <v>2757511764.2736702</v>
          </cell>
          <cell r="FX3">
            <v>1319795926.2100799</v>
          </cell>
          <cell r="FY3">
            <v>-293882655.22009301</v>
          </cell>
          <cell r="FZ3">
            <v>-14012927.881108001</v>
          </cell>
          <cell r="GA3">
            <v>3462320351.9544902</v>
          </cell>
          <cell r="GB3">
            <v>0</v>
          </cell>
          <cell r="GC3">
            <v>57551489734.659897</v>
          </cell>
          <cell r="GD3">
            <v>1757434431.9472001</v>
          </cell>
          <cell r="GE3">
            <v>109401171.458708</v>
          </cell>
          <cell r="GF3">
            <v>57442088563.201202</v>
          </cell>
          <cell r="GG3">
            <v>4104472090.0399799</v>
          </cell>
          <cell r="GH3">
            <v>44771624692.875999</v>
          </cell>
          <cell r="GI3">
            <v>2757511764.2736702</v>
          </cell>
          <cell r="GJ3">
            <v>1319795926.2100799</v>
          </cell>
          <cell r="GK3">
            <v>-293882655.22009301</v>
          </cell>
          <cell r="GL3">
            <v>16990.348275331799</v>
          </cell>
          <cell r="GM3">
            <v>3024873513.3387599</v>
          </cell>
          <cell r="GN3">
            <v>0</v>
          </cell>
          <cell r="GO3">
            <v>57537459816.430397</v>
          </cell>
          <cell r="GP3">
            <v>1757434431.9472001</v>
          </cell>
          <cell r="GQ3">
            <v>109635840.011075</v>
          </cell>
          <cell r="GR3">
            <v>57427823976.419403</v>
          </cell>
          <cell r="GS3">
            <v>4104472090.0399799</v>
          </cell>
          <cell r="GT3">
            <v>44771624692.875999</v>
          </cell>
          <cell r="GU3">
            <v>2757511764.2736702</v>
          </cell>
          <cell r="GV3">
            <v>1319795926.2100799</v>
          </cell>
          <cell r="GW3">
            <v>-293882655.22009301</v>
          </cell>
          <cell r="GX3">
            <v>-14012927.881108001</v>
          </cell>
          <cell r="GY3">
            <v>3024873513.3387599</v>
          </cell>
          <cell r="GZ3">
            <v>0</v>
          </cell>
          <cell r="HA3">
            <v>57796254803.543404</v>
          </cell>
          <cell r="HB3">
            <v>1757434431.9472001</v>
          </cell>
          <cell r="HC3">
            <v>109774486.56083401</v>
          </cell>
          <cell r="HD3">
            <v>57889924073.7565</v>
          </cell>
          <cell r="HE3">
            <v>4104472090.0399799</v>
          </cell>
          <cell r="HF3">
            <v>44771624692.875999</v>
          </cell>
          <cell r="HG3">
            <v>2757511764.2736702</v>
          </cell>
          <cell r="HH3">
            <v>44771624692.875999</v>
          </cell>
          <cell r="HI3">
            <v>1319795926.2100799</v>
          </cell>
          <cell r="HJ3">
            <v>-240576921.86478999</v>
          </cell>
          <cell r="HK3">
            <v>-14012927.881108001</v>
          </cell>
          <cell r="HL3">
            <v>3433806523.8701801</v>
          </cell>
          <cell r="HM3">
            <v>-203443756.77388799</v>
          </cell>
        </row>
        <row r="4">
          <cell r="A4" t="str">
            <v>OURBAN</v>
          </cell>
          <cell r="B4">
            <v>1</v>
          </cell>
          <cell r="C4">
            <v>1135</v>
          </cell>
          <cell r="D4">
            <v>41160267201.072403</v>
          </cell>
          <cell r="E4">
            <v>1108142682.98172</v>
          </cell>
          <cell r="F4">
            <v>3142299000.0448399</v>
          </cell>
          <cell r="G4">
            <v>38145735655.899803</v>
          </cell>
          <cell r="H4">
            <v>1619733729.8383501</v>
          </cell>
          <cell r="I4">
            <v>31646396466.9086</v>
          </cell>
          <cell r="J4">
            <v>1490221759.4544899</v>
          </cell>
          <cell r="K4">
            <v>31646396466.9086</v>
          </cell>
          <cell r="L4">
            <v>461294203.48169601</v>
          </cell>
          <cell r="M4">
            <v>-146383871.99794301</v>
          </cell>
          <cell r="N4">
            <v>-12060616.9579944</v>
          </cell>
          <cell r="O4">
            <v>1988647783.0062499</v>
          </cell>
          <cell r="P4">
            <v>-127767454.87224101</v>
          </cell>
          <cell r="Q4">
            <v>39101960768.047699</v>
          </cell>
          <cell r="R4">
            <v>1097458202.18033</v>
          </cell>
          <cell r="S4">
            <v>3199117082.8481698</v>
          </cell>
          <cell r="T4">
            <v>35902843685.199501</v>
          </cell>
          <cell r="U4">
            <v>1617306056.82653</v>
          </cell>
          <cell r="V4">
            <v>31449571744.593601</v>
          </cell>
          <cell r="W4">
            <v>1484376773.0510299</v>
          </cell>
          <cell r="X4">
            <v>461054809.94476402</v>
          </cell>
          <cell r="Y4">
            <v>-185624630.57787901</v>
          </cell>
          <cell r="Z4">
            <v>-11858085.792827999</v>
          </cell>
          <cell r="AA4">
            <v>0</v>
          </cell>
          <cell r="AB4">
            <v>0</v>
          </cell>
          <cell r="AC4">
            <v>39499051669.961098</v>
          </cell>
          <cell r="AD4">
            <v>1107330033.6385</v>
          </cell>
          <cell r="AE4">
            <v>3269873098.8013401</v>
          </cell>
          <cell r="AF4">
            <v>36229178571.159698</v>
          </cell>
          <cell r="AG4">
            <v>1631966145.8578601</v>
          </cell>
          <cell r="AH4">
            <v>31734391111.298302</v>
          </cell>
          <cell r="AI4">
            <v>1499057153.59547</v>
          </cell>
          <cell r="AJ4">
            <v>465280456.95885599</v>
          </cell>
          <cell r="AK4">
            <v>-187346295.34255099</v>
          </cell>
          <cell r="AL4">
            <v>-11974159.0449226</v>
          </cell>
          <cell r="AM4">
            <v>0</v>
          </cell>
          <cell r="AN4">
            <v>0</v>
          </cell>
          <cell r="AO4">
            <v>39488998215.699402</v>
          </cell>
          <cell r="AP4">
            <v>1107398555.5313001</v>
          </cell>
          <cell r="AQ4">
            <v>3264839006.2081499</v>
          </cell>
          <cell r="AR4">
            <v>36224159209.491302</v>
          </cell>
          <cell r="AS4">
            <v>1634053918.1150999</v>
          </cell>
          <cell r="AT4">
            <v>31725085525.6306</v>
          </cell>
          <cell r="AU4">
            <v>1500676889.4075999</v>
          </cell>
          <cell r="AV4">
            <v>465729198.15451598</v>
          </cell>
          <cell r="AW4">
            <v>-187190238.918607</v>
          </cell>
          <cell r="AX4">
            <v>-12036870.642919401</v>
          </cell>
          <cell r="AY4">
            <v>0</v>
          </cell>
          <cell r="AZ4">
            <v>0</v>
          </cell>
          <cell r="BA4">
            <v>39525401110.121803</v>
          </cell>
          <cell r="BB4">
            <v>1108419409.80774</v>
          </cell>
          <cell r="BC4">
            <v>3267848694.8561201</v>
          </cell>
          <cell r="BD4">
            <v>36257552415.265701</v>
          </cell>
          <cell r="BE4">
            <v>1635560269.1229601</v>
          </cell>
          <cell r="BF4">
            <v>31754331264.725399</v>
          </cell>
          <cell r="BG4">
            <v>1502060286.93187</v>
          </cell>
          <cell r="BH4">
            <v>466158530.16079402</v>
          </cell>
          <cell r="BI4">
            <v>-187362800.05746001</v>
          </cell>
          <cell r="BJ4">
            <v>-12047966.820360901</v>
          </cell>
          <cell r="BK4">
            <v>0</v>
          </cell>
          <cell r="BL4">
            <v>0</v>
          </cell>
          <cell r="BM4">
            <v>39469727446.191803</v>
          </cell>
          <cell r="BN4">
            <v>1107146340.3982601</v>
          </cell>
          <cell r="BO4">
            <v>3263183941.5369501</v>
          </cell>
          <cell r="BP4">
            <v>36206543504.6548</v>
          </cell>
          <cell r="BQ4">
            <v>1631215173.1990299</v>
          </cell>
          <cell r="BR4">
            <v>31710755982.196899</v>
          </cell>
          <cell r="BS4">
            <v>1501211742.6399801</v>
          </cell>
          <cell r="BT4">
            <v>464651638.623523</v>
          </cell>
          <cell r="BU4">
            <v>-186899783.19211701</v>
          </cell>
          <cell r="BV4">
            <v>-12120788.8521189</v>
          </cell>
          <cell r="BW4">
            <v>0</v>
          </cell>
          <cell r="BX4">
            <v>0</v>
          </cell>
          <cell r="BY4">
            <v>39203247092.7323</v>
          </cell>
          <cell r="BZ4">
            <v>1098369339.48985</v>
          </cell>
          <cell r="CA4">
            <v>3264449416.59375</v>
          </cell>
          <cell r="CB4">
            <v>35938797676.138603</v>
          </cell>
          <cell r="CC4">
            <v>1624306319.4145701</v>
          </cell>
          <cell r="CD4">
            <v>31460117580.2906</v>
          </cell>
          <cell r="CE4">
            <v>1500508851.3633699</v>
          </cell>
          <cell r="CF4">
            <v>462431013.13962001</v>
          </cell>
          <cell r="CG4">
            <v>-185548304.11355001</v>
          </cell>
          <cell r="CH4">
            <v>-11833416.3914243</v>
          </cell>
          <cell r="CI4">
            <v>0</v>
          </cell>
          <cell r="CJ4">
            <v>0</v>
          </cell>
          <cell r="CK4">
            <v>39190527523.997299</v>
          </cell>
          <cell r="CL4">
            <v>1098338252.09512</v>
          </cell>
          <cell r="CM4">
            <v>3262778193.6742401</v>
          </cell>
          <cell r="CN4">
            <v>35927749330.323097</v>
          </cell>
          <cell r="CO4">
            <v>1621783260.3233199</v>
          </cell>
          <cell r="CP4">
            <v>31451662828.127899</v>
          </cell>
          <cell r="CQ4">
            <v>1501130921.6152599</v>
          </cell>
          <cell r="CR4">
            <v>461444539.672961</v>
          </cell>
          <cell r="CS4">
            <v>-185270258.089834</v>
          </cell>
          <cell r="CT4">
            <v>-11918350.303654401</v>
          </cell>
          <cell r="CU4">
            <v>0</v>
          </cell>
          <cell r="CV4">
            <v>0</v>
          </cell>
          <cell r="CW4">
            <v>39477368774.135803</v>
          </cell>
          <cell r="CX4">
            <v>1107377733.9834001</v>
          </cell>
          <cell r="CY4">
            <v>3263196529.5560999</v>
          </cell>
          <cell r="CZ4">
            <v>36214172244.579697</v>
          </cell>
          <cell r="DA4">
            <v>1631556097.1702299</v>
          </cell>
          <cell r="DB4">
            <v>31717383530.197201</v>
          </cell>
          <cell r="DC4">
            <v>1501587068.2267101</v>
          </cell>
          <cell r="DD4">
            <v>464748750.81599498</v>
          </cell>
          <cell r="DE4">
            <v>-186938626.56741601</v>
          </cell>
          <cell r="DF4">
            <v>-12123490.2239257</v>
          </cell>
          <cell r="DG4">
            <v>0</v>
          </cell>
          <cell r="DH4">
            <v>0</v>
          </cell>
          <cell r="DI4">
            <v>39509752639.041901</v>
          </cell>
          <cell r="DJ4">
            <v>1108279449.65206</v>
          </cell>
          <cell r="DK4">
            <v>3232140185.6705999</v>
          </cell>
          <cell r="DL4">
            <v>36277612453.3713</v>
          </cell>
          <cell r="DM4">
            <v>1632862392.6452799</v>
          </cell>
          <cell r="DN4">
            <v>31782348848.6339</v>
          </cell>
          <cell r="DO4">
            <v>1498036993.5937099</v>
          </cell>
          <cell r="DP4">
            <v>465477463.07383198</v>
          </cell>
          <cell r="DQ4">
            <v>-187894862.21327201</v>
          </cell>
          <cell r="DR4">
            <v>-12215009.811055999</v>
          </cell>
          <cell r="DS4">
            <v>0</v>
          </cell>
          <cell r="DT4">
            <v>0</v>
          </cell>
          <cell r="DU4">
            <v>39573892093.1698</v>
          </cell>
          <cell r="DV4">
            <v>1114290989.0471201</v>
          </cell>
          <cell r="DW4">
            <v>3232399704.4893599</v>
          </cell>
          <cell r="DX4">
            <v>36341492388.680496</v>
          </cell>
          <cell r="DY4">
            <v>1632171410.7801399</v>
          </cell>
          <cell r="DZ4">
            <v>31848774014.379299</v>
          </cell>
          <cell r="EA4">
            <v>1491055788.4479401</v>
          </cell>
          <cell r="EB4">
            <v>464942246.073713</v>
          </cell>
          <cell r="EC4">
            <v>-188274210.759646</v>
          </cell>
          <cell r="ED4">
            <v>-12225251.425329899</v>
          </cell>
          <cell r="EE4">
            <v>0</v>
          </cell>
          <cell r="EF4">
            <v>0</v>
          </cell>
          <cell r="EG4">
            <v>38082588101.248199</v>
          </cell>
          <cell r="EH4">
            <v>1114129217.9108701</v>
          </cell>
          <cell r="EI4">
            <v>3237670764.9402299</v>
          </cell>
          <cell r="EJ4">
            <v>34844917336.307999</v>
          </cell>
          <cell r="EK4">
            <v>1632161617.7516699</v>
          </cell>
          <cell r="EL4">
            <v>31843413408.724899</v>
          </cell>
          <cell r="EM4">
            <v>0</v>
          </cell>
          <cell r="EN4">
            <v>464939456.420237</v>
          </cell>
          <cell r="EO4">
            <v>-188299577.15445501</v>
          </cell>
          <cell r="EP4">
            <v>-12209119.7230043</v>
          </cell>
          <cell r="EQ4">
            <v>0</v>
          </cell>
          <cell r="ER4">
            <v>0</v>
          </cell>
          <cell r="ES4">
            <v>39657956871.189697</v>
          </cell>
          <cell r="ET4">
            <v>1116744523.8557999</v>
          </cell>
          <cell r="EU4">
            <v>3232404336.8533502</v>
          </cell>
          <cell r="EV4">
            <v>36425552534.336304</v>
          </cell>
          <cell r="EW4">
            <v>1634128573.6443</v>
          </cell>
          <cell r="EX4">
            <v>31930860738.161598</v>
          </cell>
          <cell r="EY4">
            <v>1488585247.9175701</v>
          </cell>
          <cell r="EZ4">
            <v>465162184.71383202</v>
          </cell>
          <cell r="FA4">
            <v>-188489484.881589</v>
          </cell>
          <cell r="FB4">
            <v>-12200503.6420545</v>
          </cell>
          <cell r="FC4">
            <v>0</v>
          </cell>
          <cell r="FD4">
            <v>0</v>
          </cell>
          <cell r="FE4">
            <v>41444299774.280899</v>
          </cell>
          <cell r="FF4">
            <v>1116744246.2878399</v>
          </cell>
          <cell r="FG4">
            <v>3234576831.1967201</v>
          </cell>
          <cell r="FH4">
            <v>38209722943.084099</v>
          </cell>
          <cell r="FI4">
            <v>1634128180.60113</v>
          </cell>
          <cell r="FJ4">
            <v>31930852972.865002</v>
          </cell>
          <cell r="FK4">
            <v>1488895514.26421</v>
          </cell>
          <cell r="FL4">
            <v>465162067.001068</v>
          </cell>
          <cell r="FM4">
            <v>-147608207.06912801</v>
          </cell>
          <cell r="FN4">
            <v>-12215606.1969552</v>
          </cell>
          <cell r="FO4">
            <v>1744324155.7574301</v>
          </cell>
          <cell r="FP4">
            <v>0</v>
          </cell>
          <cell r="FQ4">
            <v>41663368708.243698</v>
          </cell>
          <cell r="FR4">
            <v>1116744246.2878399</v>
          </cell>
          <cell r="FS4">
            <v>3233323108.7709198</v>
          </cell>
          <cell r="FT4">
            <v>38430045599.472801</v>
          </cell>
          <cell r="FU4">
            <v>1634128180.60113</v>
          </cell>
          <cell r="FV4">
            <v>31930852972.865002</v>
          </cell>
          <cell r="FW4">
            <v>1488895514.26421</v>
          </cell>
          <cell r="FX4">
            <v>465162067.001068</v>
          </cell>
          <cell r="FY4">
            <v>-188477718.527051</v>
          </cell>
          <cell r="FZ4">
            <v>-12214264.470119501</v>
          </cell>
          <cell r="GA4">
            <v>2004191301.68366</v>
          </cell>
          <cell r="GB4">
            <v>0</v>
          </cell>
          <cell r="GC4">
            <v>41416596540.407204</v>
          </cell>
          <cell r="GD4">
            <v>1116744246.2878399</v>
          </cell>
          <cell r="GE4">
            <v>3227248176.6998501</v>
          </cell>
          <cell r="GF4">
            <v>38189348363.707397</v>
          </cell>
          <cell r="GG4">
            <v>1634128180.60113</v>
          </cell>
          <cell r="GH4">
            <v>31930852972.865002</v>
          </cell>
          <cell r="GI4">
            <v>1488895514.26421</v>
          </cell>
          <cell r="GJ4">
            <v>465162067.001068</v>
          </cell>
          <cell r="GK4">
            <v>-188478990.916466</v>
          </cell>
          <cell r="GL4">
            <v>951943.77675507695</v>
          </cell>
          <cell r="GM4">
            <v>1744324155.7574301</v>
          </cell>
          <cell r="GN4">
            <v>0</v>
          </cell>
          <cell r="GO4">
            <v>41403428990.433502</v>
          </cell>
          <cell r="GP4">
            <v>1116744246.2878399</v>
          </cell>
          <cell r="GQ4">
            <v>3233250536.88693</v>
          </cell>
          <cell r="GR4">
            <v>38170178453.5466</v>
          </cell>
          <cell r="GS4">
            <v>1634128180.60113</v>
          </cell>
          <cell r="GT4">
            <v>31930852972.865002</v>
          </cell>
          <cell r="GU4">
            <v>1488895514.26421</v>
          </cell>
          <cell r="GV4">
            <v>465162067.001068</v>
          </cell>
          <cell r="GW4">
            <v>-188478990.916466</v>
          </cell>
          <cell r="GX4">
            <v>-12215606.1969552</v>
          </cell>
          <cell r="GY4">
            <v>1744324155.7574301</v>
          </cell>
          <cell r="GZ4">
            <v>0</v>
          </cell>
          <cell r="HA4">
            <v>41558342167.999702</v>
          </cell>
          <cell r="HB4">
            <v>1117727808.7441299</v>
          </cell>
          <cell r="HC4">
            <v>3207589742.1047001</v>
          </cell>
          <cell r="HD4">
            <v>38479656068.542397</v>
          </cell>
          <cell r="HE4">
            <v>1634128180.60113</v>
          </cell>
          <cell r="HF4">
            <v>31954556675.888802</v>
          </cell>
          <cell r="HG4">
            <v>1489731432.87043</v>
          </cell>
          <cell r="HH4">
            <v>31954556675.888802</v>
          </cell>
          <cell r="HI4">
            <v>465162067.001068</v>
          </cell>
          <cell r="HJ4">
            <v>-147784802.61646101</v>
          </cell>
          <cell r="HK4">
            <v>-12214833.352853701</v>
          </cell>
          <cell r="HL4">
            <v>1988647783.0062499</v>
          </cell>
          <cell r="HM4">
            <v>-128903642.647377</v>
          </cell>
        </row>
        <row r="5">
          <cell r="A5" t="str">
            <v>RURAL</v>
          </cell>
          <cell r="B5">
            <v>1</v>
          </cell>
          <cell r="C5">
            <v>815</v>
          </cell>
          <cell r="D5">
            <v>8435563779.3880596</v>
          </cell>
          <cell r="E5">
            <v>134876923.13859099</v>
          </cell>
          <cell r="F5">
            <v>4170693170.10637</v>
          </cell>
          <cell r="G5">
            <v>4280516619.9026499</v>
          </cell>
          <cell r="H5">
            <v>72260930.205968007</v>
          </cell>
          <cell r="I5">
            <v>3749813945.4116998</v>
          </cell>
          <cell r="J5">
            <v>84266572.095986903</v>
          </cell>
          <cell r="K5">
            <v>3749813945.4116998</v>
          </cell>
          <cell r="L5">
            <v>12143589.7688944</v>
          </cell>
          <cell r="M5">
            <v>-37816537.443806</v>
          </cell>
          <cell r="N5">
            <v>23700105.582968298</v>
          </cell>
          <cell r="O5">
            <v>243952123.28323999</v>
          </cell>
          <cell r="P5">
            <v>-15646010.6209695</v>
          </cell>
          <cell r="Q5">
            <v>8087658959.4382296</v>
          </cell>
          <cell r="R5">
            <v>121795901.74613</v>
          </cell>
          <cell r="S5">
            <v>4280659449.4398398</v>
          </cell>
          <cell r="T5">
            <v>3806999509.9983902</v>
          </cell>
          <cell r="U5">
            <v>70837395.228093594</v>
          </cell>
          <cell r="V5">
            <v>3535821867.2891202</v>
          </cell>
          <cell r="W5">
            <v>86730216.3994115</v>
          </cell>
          <cell r="X5">
            <v>11930562.324889701</v>
          </cell>
          <cell r="Y5">
            <v>-43786044.449931502</v>
          </cell>
          <cell r="Z5">
            <v>23218930.765230201</v>
          </cell>
          <cell r="AA5">
            <v>0</v>
          </cell>
          <cell r="AB5">
            <v>0</v>
          </cell>
          <cell r="AC5">
            <v>8220437375.7913504</v>
          </cell>
          <cell r="AD5">
            <v>118535267.66840699</v>
          </cell>
          <cell r="AE5">
            <v>4509912780.7617502</v>
          </cell>
          <cell r="AF5">
            <v>3710524595.0296001</v>
          </cell>
          <cell r="AG5">
            <v>70956620.314607799</v>
          </cell>
          <cell r="AH5">
            <v>3442460237.4278798</v>
          </cell>
          <cell r="AI5">
            <v>86028246.756229699</v>
          </cell>
          <cell r="AJ5">
            <v>12034194.107571499</v>
          </cell>
          <cell r="AK5">
            <v>-44208796.631483003</v>
          </cell>
          <cell r="AL5">
            <v>23431399.207235999</v>
          </cell>
          <cell r="AM5">
            <v>0</v>
          </cell>
          <cell r="AN5">
            <v>0</v>
          </cell>
          <cell r="AO5">
            <v>8189277796.8684397</v>
          </cell>
          <cell r="AP5">
            <v>119199523.745792</v>
          </cell>
          <cell r="AQ5">
            <v>4456156077.0388803</v>
          </cell>
          <cell r="AR5">
            <v>3733121719.8295598</v>
          </cell>
          <cell r="AS5">
            <v>71528424.935284302</v>
          </cell>
          <cell r="AT5">
            <v>3463098213.2259998</v>
          </cell>
          <cell r="AU5">
            <v>86832904.6230793</v>
          </cell>
          <cell r="AV5">
            <v>12027594.9861513</v>
          </cell>
          <cell r="AW5">
            <v>-44039595.041954197</v>
          </cell>
          <cell r="AX5">
            <v>23321457.201797999</v>
          </cell>
          <cell r="AY5">
            <v>0</v>
          </cell>
          <cell r="AZ5">
            <v>0</v>
          </cell>
          <cell r="BA5">
            <v>8196827074.6041603</v>
          </cell>
          <cell r="BB5">
            <v>119309407.71029399</v>
          </cell>
          <cell r="BC5">
            <v>4460263980.1646099</v>
          </cell>
          <cell r="BD5">
            <v>3736563094.4395399</v>
          </cell>
          <cell r="BE5">
            <v>71594363.343924001</v>
          </cell>
          <cell r="BF5">
            <v>3466290666.9302402</v>
          </cell>
          <cell r="BG5">
            <v>86912951.451366007</v>
          </cell>
          <cell r="BH5">
            <v>12038682.612837801</v>
          </cell>
          <cell r="BI5">
            <v>-44080192.899614803</v>
          </cell>
          <cell r="BJ5">
            <v>23342956.064333301</v>
          </cell>
          <cell r="BK5">
            <v>0</v>
          </cell>
          <cell r="BL5">
            <v>0</v>
          </cell>
          <cell r="BM5">
            <v>8195366593.7819796</v>
          </cell>
          <cell r="BN5">
            <v>121002527.593895</v>
          </cell>
          <cell r="BO5">
            <v>4430779994.3566799</v>
          </cell>
          <cell r="BP5">
            <v>3764586599.4253001</v>
          </cell>
          <cell r="BQ5">
            <v>71561272.039461493</v>
          </cell>
          <cell r="BR5">
            <v>3493259518.6382899</v>
          </cell>
          <cell r="BS5">
            <v>86881899.681872904</v>
          </cell>
          <cell r="BT5">
            <v>12098557.40127</v>
          </cell>
          <cell r="BU5">
            <v>-44152132.513828203</v>
          </cell>
          <cell r="BV5">
            <v>23376782.412609201</v>
          </cell>
          <cell r="BW5">
            <v>0</v>
          </cell>
          <cell r="BX5">
            <v>0</v>
          </cell>
          <cell r="BY5">
            <v>8131899090.8701096</v>
          </cell>
          <cell r="BZ5">
            <v>113960789.52770001</v>
          </cell>
          <cell r="CA5">
            <v>4556274570.3552303</v>
          </cell>
          <cell r="CB5">
            <v>3575624520.5148802</v>
          </cell>
          <cell r="CC5">
            <v>70515016.642229602</v>
          </cell>
          <cell r="CD5">
            <v>3310620573.71767</v>
          </cell>
          <cell r="CE5">
            <v>87123082.123285905</v>
          </cell>
          <cell r="CF5">
            <v>11880167.9320694</v>
          </cell>
          <cell r="CG5">
            <v>-43293904.590787299</v>
          </cell>
          <cell r="CH5">
            <v>23007575.938611001</v>
          </cell>
          <cell r="CI5">
            <v>0</v>
          </cell>
          <cell r="CJ5">
            <v>0</v>
          </cell>
          <cell r="CK5">
            <v>8142302279.0455599</v>
          </cell>
          <cell r="CL5">
            <v>114096952.11351401</v>
          </cell>
          <cell r="CM5">
            <v>4565667891.6717501</v>
          </cell>
          <cell r="CN5">
            <v>3576634387.3737998</v>
          </cell>
          <cell r="CO5">
            <v>71071090.972247705</v>
          </cell>
          <cell r="CP5">
            <v>3311692532.3204098</v>
          </cell>
          <cell r="CQ5">
            <v>86389036.266111299</v>
          </cell>
          <cell r="CR5">
            <v>11958130.2846085</v>
          </cell>
          <cell r="CS5">
            <v>-43429671.075567901</v>
          </cell>
          <cell r="CT5">
            <v>23069439.500535101</v>
          </cell>
          <cell r="CU5">
            <v>0</v>
          </cell>
          <cell r="CV5">
            <v>0</v>
          </cell>
          <cell r="CW5">
            <v>8196193555.1008902</v>
          </cell>
          <cell r="CX5">
            <v>121027817.122163</v>
          </cell>
          <cell r="CY5">
            <v>4430803998.9944296</v>
          </cell>
          <cell r="CZ5">
            <v>3765389556.1064501</v>
          </cell>
          <cell r="DA5">
            <v>71576228.345317796</v>
          </cell>
          <cell r="DB5">
            <v>3493989609.8776798</v>
          </cell>
          <cell r="DC5">
            <v>86916216.080779701</v>
          </cell>
          <cell r="DD5">
            <v>12101085.999766899</v>
          </cell>
          <cell r="DE5">
            <v>-44160753.363538504</v>
          </cell>
          <cell r="DF5">
            <v>23381263.362856101</v>
          </cell>
          <cell r="DG5">
            <v>0</v>
          </cell>
          <cell r="DH5">
            <v>0</v>
          </cell>
          <cell r="DI5">
            <v>8306550541.9221802</v>
          </cell>
          <cell r="DJ5">
            <v>128159065.890595</v>
          </cell>
          <cell r="DK5">
            <v>4319978000.8976402</v>
          </cell>
          <cell r="DL5">
            <v>3986572541.0245299</v>
          </cell>
          <cell r="DM5">
            <v>74377755.5960657</v>
          </cell>
          <cell r="DN5">
            <v>3710841766.9081001</v>
          </cell>
          <cell r="DO5">
            <v>81656319.559369504</v>
          </cell>
          <cell r="DP5">
            <v>12441829.3296663</v>
          </cell>
          <cell r="DQ5">
            <v>-45326436.842253201</v>
          </cell>
          <cell r="DR5">
            <v>23953555.864503</v>
          </cell>
          <cell r="DS5">
            <v>0</v>
          </cell>
          <cell r="DT5">
            <v>0</v>
          </cell>
          <cell r="DU5">
            <v>8291474022.0801201</v>
          </cell>
          <cell r="DV5">
            <v>127638471.316431</v>
          </cell>
          <cell r="DW5">
            <v>4320571650.4876804</v>
          </cell>
          <cell r="DX5">
            <v>3970902371.5924301</v>
          </cell>
          <cell r="DY5">
            <v>74040203.918329105</v>
          </cell>
          <cell r="DZ5">
            <v>3694986205.5551801</v>
          </cell>
          <cell r="EA5">
            <v>82681238.585521802</v>
          </cell>
          <cell r="EB5">
            <v>12389891.871860599</v>
          </cell>
          <cell r="EC5">
            <v>-45157285.649742797</v>
          </cell>
          <cell r="ED5">
            <v>23862838.572882202</v>
          </cell>
          <cell r="EE5">
            <v>0</v>
          </cell>
          <cell r="EF5">
            <v>0</v>
          </cell>
          <cell r="EG5">
            <v>8224655273.5175695</v>
          </cell>
          <cell r="EH5">
            <v>119546984.76972701</v>
          </cell>
          <cell r="EI5">
            <v>4606393277.7047596</v>
          </cell>
          <cell r="EJ5">
            <v>3618261995.8128099</v>
          </cell>
          <cell r="EK5">
            <v>33192513.395255901</v>
          </cell>
          <cell r="EL5">
            <v>3475023210.7555199</v>
          </cell>
          <cell r="EM5">
            <v>0</v>
          </cell>
          <cell r="EN5">
            <v>12389817.5325094</v>
          </cell>
          <cell r="EO5">
            <v>-45189973.341621399</v>
          </cell>
          <cell r="EP5">
            <v>23880345.619713899</v>
          </cell>
          <cell r="EQ5">
            <v>0</v>
          </cell>
          <cell r="ER5">
            <v>0</v>
          </cell>
          <cell r="ES5">
            <v>8301741476.7499504</v>
          </cell>
          <cell r="ET5">
            <v>128321721.950812</v>
          </cell>
          <cell r="EU5">
            <v>4292412607.7734499</v>
          </cell>
          <cell r="EV5">
            <v>4009328868.97649</v>
          </cell>
          <cell r="EW5">
            <v>74053531.835138798</v>
          </cell>
          <cell r="EX5">
            <v>3732471505.19665</v>
          </cell>
          <cell r="EY5">
            <v>82802796.544364303</v>
          </cell>
          <cell r="EZ5">
            <v>12393229.3240727</v>
          </cell>
          <cell r="FA5">
            <v>-45302182.916205503</v>
          </cell>
          <cell r="FB5">
            <v>23970455.263954099</v>
          </cell>
          <cell r="FC5">
            <v>0</v>
          </cell>
          <cell r="FD5">
            <v>0</v>
          </cell>
          <cell r="FE5">
            <v>8523201143.1074104</v>
          </cell>
          <cell r="FF5">
            <v>128330732.702995</v>
          </cell>
          <cell r="FG5">
            <v>4298366008.9724598</v>
          </cell>
          <cell r="FH5">
            <v>4224835134.1349502</v>
          </cell>
          <cell r="FI5">
            <v>74053515.397138804</v>
          </cell>
          <cell r="FJ5">
            <v>3733397865.4612598</v>
          </cell>
          <cell r="FK5">
            <v>82892422.428955793</v>
          </cell>
          <cell r="FL5">
            <v>12393226.9063651</v>
          </cell>
          <cell r="FM5">
            <v>-38298972.762043901</v>
          </cell>
          <cell r="FN5">
            <v>23912121.330212601</v>
          </cell>
          <cell r="FO5">
            <v>210662437.08080101</v>
          </cell>
          <cell r="FP5">
            <v>0</v>
          </cell>
          <cell r="FQ5">
            <v>8546287809.7875404</v>
          </cell>
          <cell r="FR5">
            <v>128027225.68475699</v>
          </cell>
          <cell r="FS5">
            <v>4313491886.7971401</v>
          </cell>
          <cell r="FT5">
            <v>4232795922.9903998</v>
          </cell>
          <cell r="FU5">
            <v>74053515.397138804</v>
          </cell>
          <cell r="FV5">
            <v>3716502111.1774201</v>
          </cell>
          <cell r="FW5">
            <v>82800677.217024699</v>
          </cell>
          <cell r="FX5">
            <v>12393226.9063651</v>
          </cell>
          <cell r="FY5">
            <v>-45205563.728834897</v>
          </cell>
          <cell r="FZ5">
            <v>23909706.250426501</v>
          </cell>
          <cell r="GA5">
            <v>239739349.16899201</v>
          </cell>
          <cell r="GB5">
            <v>0</v>
          </cell>
          <cell r="GC5">
            <v>8495232567.7715702</v>
          </cell>
          <cell r="GD5">
            <v>128027225.68475699</v>
          </cell>
          <cell r="GE5">
            <v>4302232121.4242201</v>
          </cell>
          <cell r="GF5">
            <v>4193000446.3473401</v>
          </cell>
          <cell r="GG5">
            <v>74053515.397138804</v>
          </cell>
          <cell r="GH5">
            <v>3716502111.1774201</v>
          </cell>
          <cell r="GI5">
            <v>82800677.217024699</v>
          </cell>
          <cell r="GJ5">
            <v>12393226.9063651</v>
          </cell>
          <cell r="GK5">
            <v>-45210880.280110799</v>
          </cell>
          <cell r="GL5">
            <v>2253675.7126370198</v>
          </cell>
          <cell r="GM5">
            <v>210662437.08080101</v>
          </cell>
          <cell r="GN5">
            <v>0</v>
          </cell>
          <cell r="GO5">
            <v>8516891013.3891401</v>
          </cell>
          <cell r="GP5">
            <v>128027225.68475699</v>
          </cell>
          <cell r="GQ5">
            <v>4313172002.4869299</v>
          </cell>
          <cell r="GR5">
            <v>4203719010.9022102</v>
          </cell>
          <cell r="GS5">
            <v>74053515.397138804</v>
          </cell>
          <cell r="GT5">
            <v>3716502111.1774201</v>
          </cell>
          <cell r="GU5">
            <v>82800677.217024699</v>
          </cell>
          <cell r="GV5">
            <v>12393226.9063651</v>
          </cell>
          <cell r="GW5">
            <v>-45210880.280110799</v>
          </cell>
          <cell r="GX5">
            <v>23912121.330212601</v>
          </cell>
          <cell r="GY5">
            <v>210662437.08080101</v>
          </cell>
          <cell r="GZ5">
            <v>0</v>
          </cell>
          <cell r="HA5">
            <v>8540299847.71031</v>
          </cell>
          <cell r="HB5">
            <v>134801835.22647801</v>
          </cell>
          <cell r="HC5">
            <v>4263236889.2313199</v>
          </cell>
          <cell r="HD5">
            <v>4292905815.5760298</v>
          </cell>
          <cell r="HE5">
            <v>74053515.397138804</v>
          </cell>
          <cell r="HF5">
            <v>3763700447.54879</v>
          </cell>
          <cell r="HG5">
            <v>83304534.791807294</v>
          </cell>
          <cell r="HH5">
            <v>3763700447.54879</v>
          </cell>
          <cell r="HI5">
            <v>12393226.9063651</v>
          </cell>
          <cell r="HJ5">
            <v>-38306079.671372101</v>
          </cell>
          <cell r="HK5">
            <v>23910197.535551801</v>
          </cell>
          <cell r="HL5">
            <v>241669810.52351901</v>
          </cell>
          <cell r="HM5">
            <v>-15842857.0970308</v>
          </cell>
        </row>
      </sheetData>
      <sheetData sheetId="2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0.11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102357861999.02901</v>
          </cell>
          <cell r="AI2">
            <v>102472662464.70399</v>
          </cell>
          <cell r="AJ2">
            <v>107558244808.11</v>
          </cell>
          <cell r="AK2">
            <v>108184538355.976</v>
          </cell>
          <cell r="AL2">
            <v>107463297183.77499</v>
          </cell>
          <cell r="AM2">
            <v>107457758161.189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0</v>
          </cell>
          <cell r="Q3">
            <v>0.11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94066107042.744003</v>
          </cell>
          <cell r="AI3">
            <v>94170920987.953705</v>
          </cell>
          <cell r="AJ3">
            <v>99035044597.160797</v>
          </cell>
          <cell r="AK3">
            <v>99638251606.082001</v>
          </cell>
          <cell r="AL3">
            <v>98968065548.161102</v>
          </cell>
          <cell r="AM3">
            <v>98940868079.957993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0</v>
          </cell>
          <cell r="Q4">
            <v>0.04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54492384749.059998</v>
          </cell>
          <cell r="AI4">
            <v>54512964116.764</v>
          </cell>
          <cell r="AJ4">
            <v>57590752406.027802</v>
          </cell>
          <cell r="AK4">
            <v>57974891610.482903</v>
          </cell>
          <cell r="AL4">
            <v>57551476590.901901</v>
          </cell>
          <cell r="AM4">
            <v>57537446672.672401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0</v>
          </cell>
          <cell r="Q5">
            <v>0.21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39573722293.684303</v>
          </cell>
          <cell r="AI5">
            <v>39657956871.189697</v>
          </cell>
          <cell r="AJ5">
            <v>41444292191.133003</v>
          </cell>
          <cell r="AK5">
            <v>41663359995.599098</v>
          </cell>
          <cell r="AL5">
            <v>41416588957.259399</v>
          </cell>
          <cell r="AM5">
            <v>41403421407.285599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0</v>
          </cell>
          <cell r="Q6">
            <v>0.12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8291754956.2853699</v>
          </cell>
          <cell r="AI6">
            <v>8301741476.7499504</v>
          </cell>
          <cell r="AJ6">
            <v>8523200210.9493904</v>
          </cell>
          <cell r="AK6">
            <v>8546286749.8938198</v>
          </cell>
          <cell r="AL6">
            <v>8495231635.6135597</v>
          </cell>
          <cell r="AM6">
            <v>8516890081.2311201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0</v>
          </cell>
          <cell r="Q7">
            <v>0.21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4176150136.8768802</v>
          </cell>
          <cell r="AI7">
            <v>4185006615.3857098</v>
          </cell>
          <cell r="AJ7">
            <v>4285180526.15978</v>
          </cell>
          <cell r="AK7">
            <v>4292106405.9038901</v>
          </cell>
          <cell r="AL7">
            <v>4259343461.5123901</v>
          </cell>
          <cell r="AM7">
            <v>4281468391.3111601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0</v>
          </cell>
          <cell r="Q8">
            <v>0.18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16088877252.715</v>
          </cell>
          <cell r="AI8">
            <v>16117653064.5984</v>
          </cell>
          <cell r="AJ8">
            <v>16856851797.5401</v>
          </cell>
          <cell r="AK8">
            <v>16940860863.913099</v>
          </cell>
          <cell r="AL8">
            <v>16819676416.584299</v>
          </cell>
          <cell r="AM8">
            <v>16838624783.807301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0</v>
          </cell>
          <cell r="Q9">
            <v>0.09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17737256279.330601</v>
          </cell>
          <cell r="AI9">
            <v>17752770286.688099</v>
          </cell>
          <cell r="AJ9">
            <v>18566799258.817299</v>
          </cell>
          <cell r="AK9">
            <v>18662529496.1077</v>
          </cell>
          <cell r="AL9">
            <v>18555627578.703701</v>
          </cell>
          <cell r="AM9">
            <v>18549249225.771599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0</v>
          </cell>
          <cell r="Q10">
            <v>0.15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27064710198.225498</v>
          </cell>
          <cell r="AI10">
            <v>27103961062.9743</v>
          </cell>
          <cell r="AJ10">
            <v>28617784392.3498</v>
          </cell>
          <cell r="AK10">
            <v>28813408302.953701</v>
          </cell>
          <cell r="AL10">
            <v>28617352016.502701</v>
          </cell>
          <cell r="AM10">
            <v>28586008796.821301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0</v>
          </cell>
          <cell r="Q11">
            <v>0.04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28999113175.596298</v>
          </cell>
          <cell r="AI11">
            <v>29011529958.307201</v>
          </cell>
          <cell r="AJ11">
            <v>30708428622.2939</v>
          </cell>
          <cell r="AK11">
            <v>30929346537.2038</v>
          </cell>
          <cell r="AL11">
            <v>30716066074.858101</v>
          </cell>
          <cell r="AM11">
            <v>30685516882.246601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0.02</v>
          </cell>
          <cell r="Q12">
            <v>0.28000000000000003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1031760131.66014</v>
          </cell>
          <cell r="AI12">
            <v>1034598917.12552</v>
          </cell>
          <cell r="AJ12">
            <v>1061696007.61985</v>
          </cell>
          <cell r="AK12">
            <v>1064277204.42724</v>
          </cell>
          <cell r="AL12">
            <v>1056348892.0027601</v>
          </cell>
          <cell r="AM12">
            <v>1061075651.30114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0</v>
          </cell>
          <cell r="Q13">
            <v>0.14000000000000001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2506703549.01579</v>
          </cell>
          <cell r="AI13">
            <v>2510092394.9320402</v>
          </cell>
          <cell r="AJ13">
            <v>2569995503.9229202</v>
          </cell>
          <cell r="AK13">
            <v>2577744775.45753</v>
          </cell>
          <cell r="AL13">
            <v>2559386396.5719399</v>
          </cell>
          <cell r="AM13">
            <v>2568883388.3810301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0</v>
          </cell>
          <cell r="Q14">
            <v>0.18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1768338399.75686</v>
          </cell>
          <cell r="AI14">
            <v>1771507061.2447801</v>
          </cell>
          <cell r="AJ14">
            <v>1821351752.0388501</v>
          </cell>
          <cell r="AK14">
            <v>1823192698.8263299</v>
          </cell>
          <cell r="AL14">
            <v>1815703265.54707</v>
          </cell>
          <cell r="AM14">
            <v>1819832264.5560701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0</v>
          </cell>
          <cell r="Q15">
            <v>0.04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1157829658.8973401</v>
          </cell>
          <cell r="AI15">
            <v>1158301842.61373</v>
          </cell>
          <cell r="AJ15">
            <v>1195590318.56686</v>
          </cell>
          <cell r="AK15">
            <v>1200937379.4837501</v>
          </cell>
          <cell r="AL15">
            <v>1193445600.2471299</v>
          </cell>
          <cell r="AM15">
            <v>1194769712.1243899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0</v>
          </cell>
          <cell r="Q16">
            <v>0.01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1827123216.95524</v>
          </cell>
          <cell r="AI16">
            <v>1827241260.8338599</v>
          </cell>
          <cell r="AJ16">
            <v>1874566628.80092</v>
          </cell>
          <cell r="AK16">
            <v>1880134691.6989701</v>
          </cell>
          <cell r="AL16">
            <v>1870347481.2446499</v>
          </cell>
          <cell r="AM16">
            <v>1872329064.86849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0</v>
          </cell>
          <cell r="Q17">
            <v>0.12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6080911620.6223402</v>
          </cell>
          <cell r="AI17">
            <v>6088183021.9099998</v>
          </cell>
          <cell r="AJ17">
            <v>6296923251.9719801</v>
          </cell>
          <cell r="AK17">
            <v>6320957607.7178497</v>
          </cell>
          <cell r="AL17">
            <v>6286029232.4999905</v>
          </cell>
          <cell r="AM17">
            <v>6287535117.8900003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0</v>
          </cell>
          <cell r="Q18">
            <v>0.09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15479119942.7103</v>
          </cell>
          <cell r="AI18">
            <v>15493321696.530001</v>
          </cell>
          <cell r="AJ18">
            <v>16337108299.652399</v>
          </cell>
          <cell r="AK18">
            <v>16443923502.676901</v>
          </cell>
          <cell r="AL18">
            <v>16336635043.122</v>
          </cell>
          <cell r="AM18">
            <v>16316616097.4496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0</v>
          </cell>
          <cell r="Q19">
            <v>0.04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17378002716.916</v>
          </cell>
          <cell r="AI19">
            <v>17385793408.582802</v>
          </cell>
          <cell r="AJ19">
            <v>18307441419.166302</v>
          </cell>
          <cell r="AK19">
            <v>18430557303.2607</v>
          </cell>
          <cell r="AL19">
            <v>18291257668.6991</v>
          </cell>
          <cell r="AM19">
            <v>18284477638.089199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0</v>
          </cell>
          <cell r="Q20">
            <v>0.02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14930584219.084101</v>
          </cell>
          <cell r="AI20">
            <v>14933981714.7491</v>
          </cell>
          <cell r="AJ20">
            <v>15597553692.9498</v>
          </cell>
          <cell r="AK20">
            <v>15683395945.839199</v>
          </cell>
          <cell r="AL20">
            <v>15587792117.903</v>
          </cell>
          <cell r="AM20">
            <v>15590350026.6196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0</v>
          </cell>
          <cell r="Q21">
            <v>0.03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5336597539.4259701</v>
          </cell>
          <cell r="AI21">
            <v>5338256978.8439999</v>
          </cell>
          <cell r="AJ21">
            <v>5641773356.8847198</v>
          </cell>
          <cell r="AK21">
            <v>5677483892.3689299</v>
          </cell>
          <cell r="AL21">
            <v>5640993305.8304996</v>
          </cell>
          <cell r="AM21">
            <v>5635437790.1012897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0</v>
          </cell>
          <cell r="Q22">
            <v>0.69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6702354694.5260696</v>
          </cell>
          <cell r="AI22">
            <v>6748858681.1483898</v>
          </cell>
          <cell r="AJ22">
            <v>6983915772.3023596</v>
          </cell>
          <cell r="AK22">
            <v>7014527520.2198</v>
          </cell>
          <cell r="AL22">
            <v>6971849123.8357</v>
          </cell>
          <cell r="AM22">
            <v>6978041872.2575903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0</v>
          </cell>
          <cell r="Q23">
            <v>0.02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9456264908.6066303</v>
          </cell>
          <cell r="AI23">
            <v>9457974491.7994099</v>
          </cell>
          <cell r="AJ23">
            <v>10069921122.299101</v>
          </cell>
          <cell r="AK23">
            <v>10163496194.830299</v>
          </cell>
          <cell r="AL23">
            <v>10070715507.292801</v>
          </cell>
          <cell r="AM23">
            <v>10064058217.7148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0</v>
          </cell>
          <cell r="Q24">
            <v>0.22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5066209373.25595</v>
          </cell>
          <cell r="AI24">
            <v>5077211132.4341402</v>
          </cell>
          <cell r="AJ24">
            <v>5315963894.3600302</v>
          </cell>
          <cell r="AK24">
            <v>5338067108.4431105</v>
          </cell>
          <cell r="AL24">
            <v>5315435267.4435101</v>
          </cell>
          <cell r="AM24">
            <v>5312816684.9807901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0</v>
          </cell>
          <cell r="Q25">
            <v>0.08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13462394802.692801</v>
          </cell>
          <cell r="AI25">
            <v>13473581499.0695</v>
          </cell>
          <cell r="AJ25">
            <v>14245434648.362801</v>
          </cell>
          <cell r="AK25">
            <v>14331458490.972601</v>
          </cell>
          <cell r="AL25">
            <v>14228349142.3234</v>
          </cell>
          <cell r="AM25">
            <v>14232525495.6441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0</v>
          </cell>
          <cell r="Q26">
            <v>0.05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173667224.90414599</v>
          </cell>
          <cell r="AI26">
            <v>173758362.886372</v>
          </cell>
          <cell r="AJ26">
            <v>239009139.21120101</v>
          </cell>
          <cell r="AK26">
            <v>234384039.75278401</v>
          </cell>
          <cell r="AL26">
            <v>239009139.21120101</v>
          </cell>
          <cell r="AM26">
            <v>239009139.21120101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0</v>
          </cell>
          <cell r="Q27">
            <v>0.2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494830948.60283601</v>
          </cell>
          <cell r="AI27">
            <v>495821838.70388198</v>
          </cell>
          <cell r="AJ27">
            <v>503431452.11092699</v>
          </cell>
          <cell r="AK27">
            <v>503583733.57391602</v>
          </cell>
          <cell r="AL27">
            <v>503128778.00947702</v>
          </cell>
          <cell r="AM27">
            <v>503495826.14693302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0</v>
          </cell>
          <cell r="Q28">
            <v>0.1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588696356.86538994</v>
          </cell>
          <cell r="AI28">
            <v>589265568.31387997</v>
          </cell>
          <cell r="AJ28">
            <v>605174759.43684006</v>
          </cell>
          <cell r="AK28">
            <v>606378824.94499397</v>
          </cell>
          <cell r="AL28">
            <v>603013425.23485899</v>
          </cell>
          <cell r="AM28">
            <v>604079852.27104294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0</v>
          </cell>
          <cell r="Q29">
            <v>0.12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1431723209.4777501</v>
          </cell>
          <cell r="AI29">
            <v>1433491099.7365799</v>
          </cell>
          <cell r="AJ29">
            <v>1481467975.25036</v>
          </cell>
          <cell r="AK29">
            <v>1486232695.74316</v>
          </cell>
          <cell r="AL29">
            <v>1474276948.9495599</v>
          </cell>
          <cell r="AM29">
            <v>1480038338.9878299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0</v>
          </cell>
          <cell r="Q30">
            <v>0.05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1513618097.70349</v>
          </cell>
          <cell r="AI30">
            <v>1514448224.9535999</v>
          </cell>
          <cell r="AJ30">
            <v>1536043081.9182401</v>
          </cell>
          <cell r="AK30">
            <v>1538067962.3952</v>
          </cell>
          <cell r="AL30">
            <v>1530765453.85746</v>
          </cell>
          <cell r="AM30">
            <v>1534878849.2399299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0</v>
          </cell>
          <cell r="Q31">
            <v>0.09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1421265983.4962299</v>
          </cell>
          <cell r="AI31">
            <v>1422568414.4646299</v>
          </cell>
          <cell r="AJ31">
            <v>1497511049.5263</v>
          </cell>
          <cell r="AK31">
            <v>1506733772.8701899</v>
          </cell>
          <cell r="AL31">
            <v>1493435982.76911</v>
          </cell>
          <cell r="AM31">
            <v>1495480440.03004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0.01</v>
          </cell>
          <cell r="Q32">
            <v>0.26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1083562438.8922801</v>
          </cell>
          <cell r="AI32">
            <v>1086326766.6301301</v>
          </cell>
          <cell r="AJ32">
            <v>1095717333.6222301</v>
          </cell>
          <cell r="AK32">
            <v>1095728958.2890501</v>
          </cell>
          <cell r="AL32">
            <v>1091917877.4174199</v>
          </cell>
          <cell r="AM32">
            <v>1095173688.8468001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0</v>
          </cell>
          <cell r="Q33">
            <v>0.11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908221395.09810901</v>
          </cell>
          <cell r="AI33">
            <v>909232780.86224997</v>
          </cell>
          <cell r="AJ33">
            <v>945008587.49488699</v>
          </cell>
          <cell r="AK33">
            <v>950314690.81353295</v>
          </cell>
          <cell r="AL33">
            <v>943668800.42164898</v>
          </cell>
          <cell r="AM33">
            <v>945125789.11937904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0.03</v>
          </cell>
          <cell r="Q34">
            <v>0.17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438581952.47818398</v>
          </cell>
          <cell r="AI34">
            <v>439314211.87268001</v>
          </cell>
          <cell r="AJ34">
            <v>444406820.91985202</v>
          </cell>
          <cell r="AK34">
            <v>444803891.35759801</v>
          </cell>
          <cell r="AL34">
            <v>442490807.90219098</v>
          </cell>
          <cell r="AM34">
            <v>444334508.60645998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0</v>
          </cell>
          <cell r="Q35">
            <v>0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411254573.67109603</v>
          </cell>
          <cell r="AI35">
            <v>411272571.21229899</v>
          </cell>
          <cell r="AJ35">
            <v>414439150.66975802</v>
          </cell>
          <cell r="AK35">
            <v>414442219.906169</v>
          </cell>
          <cell r="AL35">
            <v>412533561.05181801</v>
          </cell>
          <cell r="AM35">
            <v>414282787.98271102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0</v>
          </cell>
          <cell r="Q37">
            <v>0.11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94151169395.958298</v>
          </cell>
          <cell r="AI37">
            <v>94255985621.893204</v>
          </cell>
          <cell r="AJ37">
            <v>99121319316.720703</v>
          </cell>
          <cell r="AK37">
            <v>99723316375.533798</v>
          </cell>
          <cell r="AL37">
            <v>99053345819.879807</v>
          </cell>
          <cell r="AM37">
            <v>99026710569.874298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0</v>
          </cell>
          <cell r="Q38">
            <v>0.04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54258722016.182297</v>
          </cell>
          <cell r="AI38">
            <v>54279276677.780701</v>
          </cell>
          <cell r="AJ38">
            <v>57343129925.771103</v>
          </cell>
          <cell r="AK38">
            <v>57725213123.988701</v>
          </cell>
          <cell r="AL38">
            <v>57304494308.929703</v>
          </cell>
          <cell r="AM38">
            <v>57290006678.531799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0</v>
          </cell>
          <cell r="Q39">
            <v>0.21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39892447379.776299</v>
          </cell>
          <cell r="AI39">
            <v>39976708944.112503</v>
          </cell>
          <cell r="AJ39">
            <v>41778189390.9496</v>
          </cell>
          <cell r="AK39">
            <v>41998103251.544998</v>
          </cell>
          <cell r="AL39">
            <v>41748851510.950203</v>
          </cell>
          <cell r="AM39">
            <v>41736703891.342598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0</v>
          </cell>
          <cell r="Q40">
            <v>0.12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8206692603.0710201</v>
          </cell>
          <cell r="AI40">
            <v>8216676842.81042</v>
          </cell>
          <cell r="AJ40">
            <v>8436925491.3894396</v>
          </cell>
          <cell r="AK40">
            <v>8461221980.44209</v>
          </cell>
          <cell r="AL40">
            <v>8409951363.8948898</v>
          </cell>
          <cell r="AM40">
            <v>8431047591.3147898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0</v>
          </cell>
          <cell r="Q41">
            <v>0.12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38256977276.550003</v>
          </cell>
          <cell r="AI41">
            <v>38301185386.500702</v>
          </cell>
          <cell r="AJ41">
            <v>39883932326.001198</v>
          </cell>
          <cell r="AK41">
            <v>40040613924.3535</v>
          </cell>
          <cell r="AL41">
            <v>39786003376.809402</v>
          </cell>
          <cell r="AM41">
            <v>39835403216.783203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0</v>
          </cell>
          <cell r="Q42">
            <v>0.17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35539629624.348701</v>
          </cell>
          <cell r="AI42">
            <v>35601798357.639099</v>
          </cell>
          <cell r="AJ42">
            <v>37307089511.2556</v>
          </cell>
          <cell r="AK42">
            <v>37525147764.905602</v>
          </cell>
          <cell r="AL42">
            <v>37292430580.727303</v>
          </cell>
          <cell r="AM42">
            <v>37273694922.823097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0</v>
          </cell>
          <cell r="Q43">
            <v>0.03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28561255098.130901</v>
          </cell>
          <cell r="AI43">
            <v>28569678720.563801</v>
          </cell>
          <cell r="AJ43">
            <v>30367222970.853298</v>
          </cell>
          <cell r="AK43">
            <v>30618776666.7169</v>
          </cell>
          <cell r="AL43">
            <v>30384863226.238098</v>
          </cell>
          <cell r="AM43">
            <v>30348660021.582802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0</v>
          </cell>
          <cell r="Q44">
            <v>0.15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10265726583.128099</v>
          </cell>
          <cell r="AI44">
            <v>10281516782.387899</v>
          </cell>
          <cell r="AJ44">
            <v>10289463552.2903</v>
          </cell>
          <cell r="AK44">
            <v>10293034911.940701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0</v>
          </cell>
          <cell r="Q45">
            <v>0.11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81936206256.645706</v>
          </cell>
          <cell r="AI45">
            <v>82025341366.311203</v>
          </cell>
          <cell r="AJ45">
            <v>86784177416.356796</v>
          </cell>
          <cell r="AK45">
            <v>87376117964.819901</v>
          </cell>
          <cell r="AL45">
            <v>86757463070.414795</v>
          </cell>
          <cell r="AM45">
            <v>86699079754.634705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0</v>
          </cell>
          <cell r="Q46">
            <v>0.12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2333653430.91222</v>
          </cell>
          <cell r="AI46">
            <v>2336378266.8620601</v>
          </cell>
          <cell r="AJ46">
            <v>2435326424.76544</v>
          </cell>
          <cell r="AK46">
            <v>2441650286.1059799</v>
          </cell>
          <cell r="AL46">
            <v>2425792663.1124802</v>
          </cell>
          <cell r="AM46">
            <v>2432764895.2795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0</v>
          </cell>
          <cell r="Q47">
            <v>0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1687263764.90221</v>
          </cell>
          <cell r="AI47">
            <v>1687225558.1738701</v>
          </cell>
          <cell r="AJ47">
            <v>1707808738.1075699</v>
          </cell>
          <cell r="AK47">
            <v>1707108307.33445</v>
          </cell>
          <cell r="AL47">
            <v>1700479133.1686201</v>
          </cell>
          <cell r="AM47">
            <v>1706893486.5694799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0</v>
          </cell>
          <cell r="Q48">
            <v>0.05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5249588572.62292</v>
          </cell>
          <cell r="AI48">
            <v>5252048253.5605402</v>
          </cell>
          <cell r="AJ48">
            <v>5393049400.6741896</v>
          </cell>
          <cell r="AK48">
            <v>5409512144.9658804</v>
          </cell>
          <cell r="AL48">
            <v>5379183487.4545202</v>
          </cell>
          <cell r="AM48">
            <v>5388732767.8560801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0</v>
          </cell>
          <cell r="Q49">
            <v>0.1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259353096.07132301</v>
          </cell>
          <cell r="AI49">
            <v>259622676.53368899</v>
          </cell>
          <cell r="AJ49">
            <v>276832410.06996799</v>
          </cell>
          <cell r="AK49">
            <v>279000398.733729</v>
          </cell>
          <cell r="AL49">
            <v>276465020.08974397</v>
          </cell>
          <cell r="AM49">
            <v>276960964.40639299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0.03</v>
          </cell>
          <cell r="Q50">
            <v>0.71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626070294.74708903</v>
          </cell>
          <cell r="AI50">
            <v>630529560.87436104</v>
          </cell>
          <cell r="AJ50">
            <v>671586865.84582698</v>
          </cell>
          <cell r="AK50">
            <v>678114342.07508504</v>
          </cell>
          <cell r="AL50">
            <v>668205604.11772001</v>
          </cell>
          <cell r="AM50">
            <v>671197855.50316501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0</v>
          </cell>
          <cell r="Q51">
            <v>0.12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58290317851.588799</v>
          </cell>
          <cell r="AI51">
            <v>58359111831.873802</v>
          </cell>
          <cell r="AJ51">
            <v>61823561343.186798</v>
          </cell>
          <cell r="AK51">
            <v>62287793079.276299</v>
          </cell>
          <cell r="AL51">
            <v>61840362490.584999</v>
          </cell>
          <cell r="AM51">
            <v>61776819748.013603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0</v>
          </cell>
          <cell r="Q52">
            <v>0.04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3852500912.5815301</v>
          </cell>
          <cell r="AI52">
            <v>3854029580.4783802</v>
          </cell>
          <cell r="AJ52">
            <v>3858589449.1582599</v>
          </cell>
          <cell r="AK52">
            <v>3859450612.11167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0</v>
          </cell>
          <cell r="Q53">
            <v>0.09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25979541835.9692</v>
          </cell>
          <cell r="AI53">
            <v>26002607801.2995</v>
          </cell>
          <cell r="AJ53">
            <v>27395942497.935501</v>
          </cell>
          <cell r="AK53">
            <v>27529975171.649799</v>
          </cell>
          <cell r="AL53">
            <v>27342893242.942299</v>
          </cell>
          <cell r="AM53">
            <v>27355024901.9006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0</v>
          </cell>
          <cell r="Q54">
            <v>0.19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6028808795.8191299</v>
          </cell>
          <cell r="AI54">
            <v>6040236408.2415504</v>
          </cell>
          <cell r="AJ54">
            <v>6043226026.4401598</v>
          </cell>
          <cell r="AK54">
            <v>6046097512.4960804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0</v>
          </cell>
          <cell r="Q55">
            <v>0.46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5779335163.8291998</v>
          </cell>
          <cell r="AI55">
            <v>5805716954.7076101</v>
          </cell>
          <cell r="AJ55">
            <v>6071551036.3120899</v>
          </cell>
          <cell r="AK55">
            <v>6103031886.54741</v>
          </cell>
          <cell r="AL55">
            <v>6058660794.6621799</v>
          </cell>
          <cell r="AM55">
            <v>6064655085.9123297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0</v>
          </cell>
          <cell r="Q56">
            <v>0.01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4046764377.3169999</v>
          </cell>
          <cell r="AI56">
            <v>4047029852.2600899</v>
          </cell>
          <cell r="AJ56">
            <v>4077266355.59938</v>
          </cell>
          <cell r="AK56">
            <v>4076468974.6292901</v>
          </cell>
          <cell r="AL56">
            <v>4063582174.2773199</v>
          </cell>
          <cell r="AM56">
            <v>4075038994.2410698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0</v>
          </cell>
          <cell r="Q57">
            <v>0.14000000000000001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797039531.41382504</v>
          </cell>
          <cell r="AI57">
            <v>798180157.05603898</v>
          </cell>
          <cell r="AJ57">
            <v>814102447.88751101</v>
          </cell>
          <cell r="AK57">
            <v>815693084.05957901</v>
          </cell>
          <cell r="AL57">
            <v>813012294.20902503</v>
          </cell>
          <cell r="AM57">
            <v>813788906.27394903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0</v>
          </cell>
          <cell r="Q58">
            <v>0.01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3898165272.5770998</v>
          </cell>
          <cell r="AI58">
            <v>3898602967.3337402</v>
          </cell>
          <cell r="AJ58">
            <v>3933139985.0623498</v>
          </cell>
          <cell r="AK58">
            <v>3935560858.0281701</v>
          </cell>
          <cell r="AL58">
            <v>3923451419.7438202</v>
          </cell>
          <cell r="AM58">
            <v>3930049652.1526999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0</v>
          </cell>
          <cell r="Q59">
            <v>0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201230563.22786501</v>
          </cell>
          <cell r="AI59">
            <v>201238500.79140201</v>
          </cell>
          <cell r="AJ59">
            <v>203369391.00015</v>
          </cell>
          <cell r="AK59">
            <v>203749209.509213</v>
          </cell>
          <cell r="AL59">
            <v>203522443.17484999</v>
          </cell>
          <cell r="AM59">
            <v>203378822.99860799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0</v>
          </cell>
          <cell r="Q60">
            <v>0.12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73723526174.476898</v>
          </cell>
          <cell r="AI60">
            <v>73811680486.9272</v>
          </cell>
          <cell r="AJ60">
            <v>77064435777.820007</v>
          </cell>
          <cell r="AK60">
            <v>77461431422.526901</v>
          </cell>
          <cell r="AL60">
            <v>76995538857.798401</v>
          </cell>
          <cell r="AM60">
            <v>76998654848.332993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0</v>
          </cell>
          <cell r="Q61">
            <v>0.12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15224595331.871</v>
          </cell>
          <cell r="AI61">
            <v>15243393898.686501</v>
          </cell>
          <cell r="AJ61">
            <v>16122839280.7481</v>
          </cell>
          <cell r="AK61">
            <v>16219928542.3297</v>
          </cell>
          <cell r="AL61">
            <v>16098380258.7633</v>
          </cell>
          <cell r="AM61">
            <v>16096280261.323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0</v>
          </cell>
          <cell r="Q62">
            <v>0.06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13409740492.681801</v>
          </cell>
          <cell r="AI62">
            <v>13417588079.09</v>
          </cell>
          <cell r="AJ62">
            <v>14370969749.541901</v>
          </cell>
          <cell r="AK62">
            <v>14503178391.119301</v>
          </cell>
          <cell r="AL62">
            <v>14369378067.2131</v>
          </cell>
          <cell r="AM62">
            <v>14362823051.533199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0</v>
          </cell>
          <cell r="Q63">
            <v>0.03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13566615110.350401</v>
          </cell>
          <cell r="AI63">
            <v>13571048534.371799</v>
          </cell>
          <cell r="AJ63">
            <v>15133812269.9338</v>
          </cell>
          <cell r="AK63">
            <v>15335513013.124599</v>
          </cell>
          <cell r="AL63">
            <v>15138422334.295601</v>
          </cell>
          <cell r="AM63">
            <v>15126048171.056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0</v>
          </cell>
          <cell r="Q64">
            <v>0.12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77094113402.625702</v>
          </cell>
          <cell r="AI64">
            <v>77187479170.188797</v>
          </cell>
          <cell r="AJ64">
            <v>80512596719.909897</v>
          </cell>
          <cell r="AK64">
            <v>80928822424.949295</v>
          </cell>
          <cell r="AL64">
            <v>80443271420.3423</v>
          </cell>
          <cell r="AM64">
            <v>80432612897.593796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0</v>
          </cell>
          <cell r="Q65">
            <v>0.14000000000000001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11222429711.7666</v>
          </cell>
          <cell r="AI65">
            <v>11238574735.8967</v>
          </cell>
          <cell r="AJ65">
            <v>11430326862.9186</v>
          </cell>
          <cell r="AK65">
            <v>11438838733.3372</v>
          </cell>
          <cell r="AL65">
            <v>11402444216.4737</v>
          </cell>
          <cell r="AM65">
            <v>11418745240.1898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0.01</v>
          </cell>
          <cell r="Q66">
            <v>0.19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336535777.72637302</v>
          </cell>
          <cell r="AI66">
            <v>337168131.93872499</v>
          </cell>
          <cell r="AJ66">
            <v>342249356.24324298</v>
          </cell>
          <cell r="AK66">
            <v>342545833.47464299</v>
          </cell>
          <cell r="AL66">
            <v>340602853.44189</v>
          </cell>
          <cell r="AM66">
            <v>341590823.98781902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0</v>
          </cell>
          <cell r="Q67">
            <v>0.03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27403599230.122898</v>
          </cell>
          <cell r="AI67">
            <v>27412756297.5411</v>
          </cell>
          <cell r="AJ67">
            <v>28762562394.932899</v>
          </cell>
          <cell r="AK67">
            <v>28938593477.5756</v>
          </cell>
          <cell r="AL67">
            <v>28728125701.595299</v>
          </cell>
          <cell r="AM67">
            <v>28730144526.147499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0</v>
          </cell>
          <cell r="Q68">
            <v>0.14000000000000001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74954262768.906693</v>
          </cell>
          <cell r="AI68">
            <v>75059906167.162506</v>
          </cell>
          <cell r="AJ68">
            <v>78795682413.177094</v>
          </cell>
          <cell r="AK68">
            <v>79245944878.400101</v>
          </cell>
          <cell r="AL68">
            <v>78735171482.179504</v>
          </cell>
          <cell r="AM68">
            <v>78727613635.041794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0</v>
          </cell>
          <cell r="Q69">
            <v>0.04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23160351909.587399</v>
          </cell>
          <cell r="AI69">
            <v>23168845756.5103</v>
          </cell>
          <cell r="AJ69">
            <v>24399258022.576599</v>
          </cell>
          <cell r="AK69">
            <v>24557969237.416199</v>
          </cell>
          <cell r="AL69">
            <v>24376479982.4161</v>
          </cell>
          <cell r="AM69">
            <v>24369178098.036301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0</v>
          </cell>
          <cell r="Q70">
            <v>0.11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69604993180.304993</v>
          </cell>
          <cell r="AI70">
            <v>69682905123.352097</v>
          </cell>
          <cell r="AJ70">
            <v>73288905107.755096</v>
          </cell>
          <cell r="AK70">
            <v>73726939241.326004</v>
          </cell>
          <cell r="AL70">
            <v>73245396159.690704</v>
          </cell>
          <cell r="AM70">
            <v>73224232975.988998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0</v>
          </cell>
          <cell r="Q71">
            <v>0.01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4746503151.1829596</v>
          </cell>
          <cell r="AI71">
            <v>4747182626.4122295</v>
          </cell>
          <cell r="AJ71">
            <v>4871855355.24823</v>
          </cell>
          <cell r="AK71">
            <v>4887781124.5784197</v>
          </cell>
          <cell r="AL71">
            <v>4857667032.21663</v>
          </cell>
          <cell r="AM71">
            <v>4868295988.3813105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0.01</v>
          </cell>
          <cell r="Q72">
            <v>0.3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3105310079.0983601</v>
          </cell>
          <cell r="AI72">
            <v>3114579105.5781002</v>
          </cell>
          <cell r="AJ72">
            <v>3192313927.4269099</v>
          </cell>
          <cell r="AK72">
            <v>3198312748.6827598</v>
          </cell>
          <cell r="AL72">
            <v>3181108581.5436602</v>
          </cell>
          <cell r="AM72">
            <v>3190588318.97227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0</v>
          </cell>
          <cell r="Q73">
            <v>0.98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1889080136.71368</v>
          </cell>
          <cell r="AI73">
            <v>1907506827.4121201</v>
          </cell>
          <cell r="AJ73">
            <v>1941707169.28088</v>
          </cell>
          <cell r="AK73">
            <v>1945564781.2106199</v>
          </cell>
          <cell r="AL73">
            <v>1937490990.81059</v>
          </cell>
          <cell r="AM73">
            <v>1940629056.11921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0</v>
          </cell>
          <cell r="Q74">
            <v>0.01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429463981.54667199</v>
          </cell>
          <cell r="AI74">
            <v>429501174.13871902</v>
          </cell>
          <cell r="AJ74">
            <v>448555324.508403</v>
          </cell>
          <cell r="AK74">
            <v>449714306.01858097</v>
          </cell>
          <cell r="AL74">
            <v>446020153.88489401</v>
          </cell>
          <cell r="AM74">
            <v>447527203.26349002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0</v>
          </cell>
          <cell r="Q75">
            <v>0.8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269833975.970065</v>
          </cell>
          <cell r="AI75">
            <v>272002927.11992401</v>
          </cell>
          <cell r="AJ75">
            <v>272666567.55139703</v>
          </cell>
          <cell r="AK75">
            <v>272519948.63469797</v>
          </cell>
          <cell r="AL75">
            <v>269673947.680044</v>
          </cell>
          <cell r="AM75">
            <v>272422491.611202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0.01</v>
          </cell>
          <cell r="Q76">
            <v>0.15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2737527848.0185299</v>
          </cell>
          <cell r="AI76">
            <v>2741557628.0083098</v>
          </cell>
          <cell r="AJ76">
            <v>2827795922.0883498</v>
          </cell>
          <cell r="AK76">
            <v>2838661423.3795099</v>
          </cell>
          <cell r="AL76">
            <v>2815406822.15062</v>
          </cell>
          <cell r="AM76">
            <v>2826946945.54983</v>
          </cell>
          <cell r="AN76">
            <v>2838306940.4432902</v>
          </cell>
        </row>
      </sheetData>
      <sheetData sheetId="3">
        <row r="1">
          <cell r="A1" t="str">
            <v>nobs</v>
          </cell>
          <cell r="B1" t="str">
            <v>BILLSV34</v>
          </cell>
          <cell r="C1" t="str">
            <v>PPCA</v>
          </cell>
          <cell r="D1" t="str">
            <v>PPCP</v>
          </cell>
          <cell r="E1" t="str">
            <v>DIF_15</v>
          </cell>
        </row>
        <row r="2">
          <cell r="A2">
            <v>3330</v>
          </cell>
          <cell r="B2">
            <v>9262699</v>
          </cell>
          <cell r="C2">
            <v>11541.761805431801</v>
          </cell>
          <cell r="D2">
            <v>11648.3215981922</v>
          </cell>
          <cell r="E2">
            <v>0.92</v>
          </cell>
        </row>
        <row r="3">
          <cell r="A3">
            <v>2515</v>
          </cell>
          <cell r="B3">
            <v>8282080</v>
          </cell>
          <cell r="C3">
            <v>11889.8032564311</v>
          </cell>
          <cell r="D3">
            <v>11996.3338885331</v>
          </cell>
          <cell r="E3">
            <v>0.9</v>
          </cell>
        </row>
        <row r="4">
          <cell r="A4">
            <v>1380</v>
          </cell>
          <cell r="B4">
            <v>4513488</v>
          </cell>
          <cell r="C4">
            <v>12697.9476965378</v>
          </cell>
          <cell r="D4">
            <v>12805.230633945101</v>
          </cell>
          <cell r="E4">
            <v>0.84</v>
          </cell>
        </row>
        <row r="5">
          <cell r="A5">
            <v>1135</v>
          </cell>
          <cell r="B5">
            <v>3768592</v>
          </cell>
          <cell r="C5">
            <v>10921.921821484601</v>
          </cell>
          <cell r="D5">
            <v>11027.5514483923</v>
          </cell>
          <cell r="E5">
            <v>0.97</v>
          </cell>
        </row>
        <row r="6">
          <cell r="A6">
            <v>815</v>
          </cell>
          <cell r="B6">
            <v>980619</v>
          </cell>
          <cell r="C6">
            <v>8602.2846583515693</v>
          </cell>
          <cell r="D6">
            <v>8709.0907352501999</v>
          </cell>
          <cell r="E6">
            <v>1.24</v>
          </cell>
        </row>
        <row r="7">
          <cell r="A7">
            <v>659</v>
          </cell>
          <cell r="B7">
            <v>452542</v>
          </cell>
          <cell r="C7">
            <v>9392.0884883780891</v>
          </cell>
          <cell r="D7">
            <v>9476.4278553378899</v>
          </cell>
          <cell r="E7">
            <v>0.9</v>
          </cell>
        </row>
        <row r="8">
          <cell r="A8">
            <v>767</v>
          </cell>
          <cell r="B8">
            <v>1671800</v>
          </cell>
          <cell r="C8">
            <v>10049.5410330544</v>
          </cell>
          <cell r="D8">
            <v>10118.3721506315</v>
          </cell>
          <cell r="E8">
            <v>0.68</v>
          </cell>
        </row>
        <row r="9">
          <cell r="A9">
            <v>446</v>
          </cell>
          <cell r="B9">
            <v>1718472</v>
          </cell>
          <cell r="C9">
            <v>10756.584172708001</v>
          </cell>
          <cell r="D9">
            <v>10836.316868349</v>
          </cell>
          <cell r="E9">
            <v>0.74</v>
          </cell>
        </row>
        <row r="10">
          <cell r="A10">
            <v>431</v>
          </cell>
          <cell r="B10">
            <v>2354107</v>
          </cell>
          <cell r="C10">
            <v>12091.5591750818</v>
          </cell>
          <cell r="D10">
            <v>12200.207598617801</v>
          </cell>
          <cell r="E10">
            <v>0.9</v>
          </cell>
        </row>
        <row r="11">
          <cell r="A11">
            <v>212</v>
          </cell>
          <cell r="B11">
            <v>2085159</v>
          </cell>
          <cell r="C11">
            <v>14613.4907385188</v>
          </cell>
          <cell r="D11">
            <v>14774.757975225</v>
          </cell>
          <cell r="E11">
            <v>1.1000000000000001</v>
          </cell>
        </row>
        <row r="12">
          <cell r="A12">
            <v>317</v>
          </cell>
          <cell r="B12">
            <v>146182</v>
          </cell>
          <cell r="C12">
            <v>7208.4432816430799</v>
          </cell>
          <cell r="D12">
            <v>7281.3746676870096</v>
          </cell>
          <cell r="E12">
            <v>1.01</v>
          </cell>
        </row>
        <row r="13">
          <cell r="A13">
            <v>292</v>
          </cell>
          <cell r="B13">
            <v>310664</v>
          </cell>
          <cell r="C13">
            <v>8191.5746439211298</v>
          </cell>
          <cell r="D13">
            <v>8294.5836908950405</v>
          </cell>
          <cell r="E13">
            <v>1.26</v>
          </cell>
        </row>
        <row r="14">
          <cell r="A14">
            <v>120</v>
          </cell>
          <cell r="B14">
            <v>213926</v>
          </cell>
          <cell r="C14">
            <v>8434.3745903932704</v>
          </cell>
          <cell r="D14">
            <v>8518.0805509504899</v>
          </cell>
          <cell r="E14">
            <v>0.99</v>
          </cell>
        </row>
        <row r="15">
          <cell r="A15">
            <v>46</v>
          </cell>
          <cell r="B15">
            <v>128066</v>
          </cell>
          <cell r="C15">
            <v>9242.8417261202994</v>
          </cell>
          <cell r="D15">
            <v>9370.3932602580498</v>
          </cell>
          <cell r="E15">
            <v>1.38</v>
          </cell>
        </row>
        <row r="16">
          <cell r="A16">
            <v>40</v>
          </cell>
          <cell r="B16">
            <v>181781</v>
          </cell>
          <cell r="C16">
            <v>10171.393001963899</v>
          </cell>
          <cell r="D16">
            <v>10324.4987379288</v>
          </cell>
          <cell r="E16">
            <v>1.51</v>
          </cell>
        </row>
        <row r="17">
          <cell r="A17">
            <v>116</v>
          </cell>
          <cell r="B17">
            <v>487695</v>
          </cell>
          <cell r="C17">
            <v>12957.2042274048</v>
          </cell>
          <cell r="D17">
            <v>12909.1717325795</v>
          </cell>
          <cell r="E17">
            <v>-0.37</v>
          </cell>
        </row>
        <row r="18">
          <cell r="A18">
            <v>315</v>
          </cell>
          <cell r="B18">
            <v>1205020</v>
          </cell>
          <cell r="C18">
            <v>13471.3031131474</v>
          </cell>
          <cell r="D18">
            <v>13603.593812638301</v>
          </cell>
          <cell r="E18">
            <v>0.98</v>
          </cell>
        </row>
        <row r="19">
          <cell r="A19">
            <v>407</v>
          </cell>
          <cell r="B19">
            <v>1734190</v>
          </cell>
          <cell r="C19">
            <v>10497.5872282604</v>
          </cell>
          <cell r="D19">
            <v>10601.7325435691</v>
          </cell>
          <cell r="E19">
            <v>0.99</v>
          </cell>
        </row>
        <row r="20">
          <cell r="A20">
            <v>390</v>
          </cell>
          <cell r="B20">
            <v>1382817</v>
          </cell>
          <cell r="C20">
            <v>11190.410729535701</v>
          </cell>
          <cell r="D20">
            <v>11311.7124981136</v>
          </cell>
          <cell r="E20">
            <v>1.08</v>
          </cell>
        </row>
        <row r="21">
          <cell r="A21">
            <v>147</v>
          </cell>
          <cell r="B21">
            <v>557377</v>
          </cell>
          <cell r="C21">
            <v>10042.0449205606</v>
          </cell>
          <cell r="D21">
            <v>10166.6842602657</v>
          </cell>
          <cell r="E21">
            <v>1.24</v>
          </cell>
        </row>
        <row r="22">
          <cell r="A22">
            <v>163</v>
          </cell>
          <cell r="B22">
            <v>598069</v>
          </cell>
          <cell r="C22">
            <v>11578.471218360201</v>
          </cell>
          <cell r="D22">
            <v>11698.432958310599</v>
          </cell>
          <cell r="E22">
            <v>1.04</v>
          </cell>
        </row>
        <row r="23">
          <cell r="A23">
            <v>385</v>
          </cell>
          <cell r="B23">
            <v>936168</v>
          </cell>
          <cell r="C23">
            <v>10693.436179995901</v>
          </cell>
          <cell r="D23">
            <v>10827.398854029499</v>
          </cell>
          <cell r="E23">
            <v>1.25</v>
          </cell>
        </row>
        <row r="24">
          <cell r="A24">
            <v>163</v>
          </cell>
          <cell r="B24">
            <v>429465</v>
          </cell>
          <cell r="C24">
            <v>12279.4335513644</v>
          </cell>
          <cell r="D24">
            <v>12387.544604286901</v>
          </cell>
          <cell r="E24">
            <v>0.88</v>
          </cell>
        </row>
        <row r="25">
          <cell r="A25">
            <v>378</v>
          </cell>
          <cell r="B25">
            <v>923813</v>
          </cell>
          <cell r="C25">
            <v>15372.432583146199</v>
          </cell>
          <cell r="D25">
            <v>15463.624220010601</v>
          </cell>
          <cell r="E25">
            <v>0.59</v>
          </cell>
        </row>
        <row r="26">
          <cell r="A26">
            <v>51</v>
          </cell>
          <cell r="B26">
            <v>27466</v>
          </cell>
          <cell r="C26">
            <v>8491.4091300836899</v>
          </cell>
          <cell r="D26">
            <v>8515.4233154905996</v>
          </cell>
          <cell r="E26">
            <v>0.28000000000000003</v>
          </cell>
        </row>
        <row r="27">
          <cell r="A27">
            <v>21</v>
          </cell>
          <cell r="B27">
            <v>41685</v>
          </cell>
          <cell r="C27">
            <v>11818.387455726899</v>
          </cell>
          <cell r="D27">
            <v>12015.053793422299</v>
          </cell>
          <cell r="E27">
            <v>1.66</v>
          </cell>
        </row>
        <row r="28">
          <cell r="A28">
            <v>54</v>
          </cell>
          <cell r="B28">
            <v>69075</v>
          </cell>
          <cell r="C28">
            <v>8655.1094600079996</v>
          </cell>
          <cell r="D28">
            <v>8780.93483330444</v>
          </cell>
          <cell r="E28">
            <v>1.45</v>
          </cell>
        </row>
        <row r="29">
          <cell r="A29">
            <v>128</v>
          </cell>
          <cell r="B29">
            <v>182694</v>
          </cell>
          <cell r="C29">
            <v>8043.0307168029703</v>
          </cell>
          <cell r="D29">
            <v>8124.9832210326203</v>
          </cell>
          <cell r="E29">
            <v>1.02</v>
          </cell>
        </row>
        <row r="30">
          <cell r="A30">
            <v>115</v>
          </cell>
          <cell r="B30">
            <v>170271</v>
          </cell>
          <cell r="C30">
            <v>8918.1657717343605</v>
          </cell>
          <cell r="D30">
            <v>9025.0881844725809</v>
          </cell>
          <cell r="E30">
            <v>1.2</v>
          </cell>
        </row>
        <row r="31">
          <cell r="A31">
            <v>155</v>
          </cell>
          <cell r="B31">
            <v>195450</v>
          </cell>
          <cell r="C31">
            <v>7638.5707545937503</v>
          </cell>
          <cell r="D31">
            <v>7720.7688051109299</v>
          </cell>
          <cell r="E31">
            <v>1.08</v>
          </cell>
        </row>
        <row r="32">
          <cell r="A32">
            <v>98</v>
          </cell>
          <cell r="B32">
            <v>114380</v>
          </cell>
          <cell r="C32">
            <v>9419.9062185721396</v>
          </cell>
          <cell r="D32">
            <v>9560.8035426598199</v>
          </cell>
          <cell r="E32">
            <v>1.5</v>
          </cell>
        </row>
        <row r="33">
          <cell r="A33">
            <v>160</v>
          </cell>
          <cell r="B33">
            <v>129698</v>
          </cell>
          <cell r="C33">
            <v>7242.5866796279097</v>
          </cell>
          <cell r="D33">
            <v>7332.1204503419804</v>
          </cell>
          <cell r="E33">
            <v>1.24</v>
          </cell>
        </row>
        <row r="34">
          <cell r="A34">
            <v>60</v>
          </cell>
          <cell r="B34">
            <v>43430</v>
          </cell>
          <cell r="C34">
            <v>10099.5388265979</v>
          </cell>
          <cell r="D34">
            <v>10228.672713547499</v>
          </cell>
          <cell r="E34">
            <v>1.28</v>
          </cell>
        </row>
        <row r="35">
          <cell r="A35">
            <v>24</v>
          </cell>
          <cell r="B35">
            <v>33936</v>
          </cell>
          <cell r="C35">
            <v>12045.1629176181</v>
          </cell>
          <cell r="D35">
            <v>12200.353476931599</v>
          </cell>
          <cell r="E35">
            <v>1.29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>
            <v>2522</v>
          </cell>
          <cell r="B37">
            <v>8291817</v>
          </cell>
          <cell r="C37">
            <v>11885.9729987666</v>
          </cell>
          <cell r="D37">
            <v>11992.545652799499</v>
          </cell>
          <cell r="E37">
            <v>0.9</v>
          </cell>
        </row>
        <row r="38">
          <cell r="A38">
            <v>1372</v>
          </cell>
          <cell r="B38">
            <v>4495432</v>
          </cell>
          <cell r="C38">
            <v>12694.6019109793</v>
          </cell>
          <cell r="D38">
            <v>12801.1236345986</v>
          </cell>
          <cell r="E38">
            <v>0.84</v>
          </cell>
        </row>
        <row r="39">
          <cell r="A39">
            <v>1150</v>
          </cell>
          <cell r="B39">
            <v>3796385</v>
          </cell>
          <cell r="C39">
            <v>10928.447276774101</v>
          </cell>
          <cell r="D39">
            <v>11035.080239287799</v>
          </cell>
          <cell r="E39">
            <v>0.98</v>
          </cell>
        </row>
        <row r="40">
          <cell r="A40">
            <v>808</v>
          </cell>
          <cell r="B40">
            <v>970882</v>
          </cell>
          <cell r="C40">
            <v>8602.0263643754206</v>
          </cell>
          <cell r="D40">
            <v>8708.4763154468892</v>
          </cell>
          <cell r="E40">
            <v>1.24</v>
          </cell>
        </row>
        <row r="41">
          <cell r="A41">
            <v>2266</v>
          </cell>
          <cell r="B41">
            <v>4133363</v>
          </cell>
          <cell r="C41">
            <v>9600.1578063092602</v>
          </cell>
          <cell r="D41">
            <v>9676.6731392634392</v>
          </cell>
          <cell r="E41">
            <v>0.8</v>
          </cell>
        </row>
        <row r="42">
          <cell r="A42">
            <v>815</v>
          </cell>
          <cell r="B42">
            <v>3331815</v>
          </cell>
          <cell r="C42">
            <v>11132.8465010748</v>
          </cell>
          <cell r="D42">
            <v>11232.8744581187</v>
          </cell>
          <cell r="E42">
            <v>0.9</v>
          </cell>
        </row>
        <row r="43">
          <cell r="A43">
            <v>249</v>
          </cell>
          <cell r="B43">
            <v>1797521</v>
          </cell>
          <cell r="C43">
            <v>16764.390233923801</v>
          </cell>
          <cell r="D43">
            <v>16952.143807861699</v>
          </cell>
          <cell r="E43">
            <v>1.1200000000000001</v>
          </cell>
        </row>
        <row r="44">
          <cell r="A44">
            <v>589</v>
          </cell>
          <cell r="B44">
            <v>1013831</v>
          </cell>
          <cell r="C44">
            <v>10055.0057515798</v>
          </cell>
          <cell r="D44">
            <v>10132.0958212528</v>
          </cell>
          <cell r="E44">
            <v>0.77</v>
          </cell>
        </row>
        <row r="45">
          <cell r="A45">
            <v>1642</v>
          </cell>
          <cell r="B45">
            <v>7048378</v>
          </cell>
          <cell r="C45">
            <v>12247.002603544701</v>
          </cell>
          <cell r="D45">
            <v>12359.681691722501</v>
          </cell>
          <cell r="E45">
            <v>0.92</v>
          </cell>
        </row>
        <row r="46">
          <cell r="A46">
            <v>363</v>
          </cell>
          <cell r="B46">
            <v>273609</v>
          </cell>
          <cell r="C46">
            <v>8853.26581115716</v>
          </cell>
          <cell r="D46">
            <v>8915.5334901652895</v>
          </cell>
          <cell r="E46">
            <v>0.7</v>
          </cell>
        </row>
        <row r="47">
          <cell r="A47">
            <v>240</v>
          </cell>
          <cell r="B47">
            <v>196517</v>
          </cell>
          <cell r="C47">
            <v>8584.3419101681193</v>
          </cell>
          <cell r="D47">
            <v>8703.3755123401406</v>
          </cell>
          <cell r="E47">
            <v>1.39</v>
          </cell>
        </row>
        <row r="48">
          <cell r="A48">
            <v>325</v>
          </cell>
          <cell r="B48">
            <v>591954</v>
          </cell>
          <cell r="C48">
            <v>9005.5355941489597</v>
          </cell>
          <cell r="D48">
            <v>9125.0532106966803</v>
          </cell>
          <cell r="E48">
            <v>1.33</v>
          </cell>
        </row>
        <row r="49">
          <cell r="A49">
            <v>29</v>
          </cell>
          <cell r="B49">
            <v>39461</v>
          </cell>
          <cell r="C49">
            <v>7018.16857283429</v>
          </cell>
          <cell r="D49">
            <v>7058.9478025244098</v>
          </cell>
          <cell r="E49">
            <v>0.57999999999999996</v>
          </cell>
        </row>
        <row r="50">
          <cell r="A50">
            <v>142</v>
          </cell>
          <cell r="B50">
            <v>98949</v>
          </cell>
          <cell r="C50">
            <v>6823.4766281352804</v>
          </cell>
          <cell r="D50">
            <v>6842.5059572850296</v>
          </cell>
          <cell r="E50">
            <v>0.28000000000000003</v>
          </cell>
        </row>
        <row r="51">
          <cell r="A51">
            <v>898</v>
          </cell>
          <cell r="B51">
            <v>4604289</v>
          </cell>
          <cell r="C51">
            <v>13344.153238474801</v>
          </cell>
          <cell r="D51">
            <v>13477.4171365322</v>
          </cell>
          <cell r="E51">
            <v>1</v>
          </cell>
        </row>
        <row r="52">
          <cell r="A52">
            <v>109</v>
          </cell>
          <cell r="B52">
            <v>337123</v>
          </cell>
          <cell r="C52">
            <v>11360.8000432154</v>
          </cell>
          <cell r="D52">
            <v>11423.876987983</v>
          </cell>
          <cell r="E52">
            <v>0.56000000000000005</v>
          </cell>
        </row>
        <row r="53">
          <cell r="A53">
            <v>1107</v>
          </cell>
          <cell r="B53">
            <v>2717698</v>
          </cell>
          <cell r="C53">
            <v>10046.5537200484</v>
          </cell>
          <cell r="D53">
            <v>10119.2830312654</v>
          </cell>
          <cell r="E53">
            <v>0.72</v>
          </cell>
        </row>
        <row r="54">
          <cell r="A54">
            <v>408</v>
          </cell>
          <cell r="B54">
            <v>632707</v>
          </cell>
          <cell r="C54">
            <v>9455.38623352164</v>
          </cell>
          <cell r="D54">
            <v>9536.2679876927396</v>
          </cell>
          <cell r="E54">
            <v>0.86</v>
          </cell>
        </row>
        <row r="55">
          <cell r="A55">
            <v>189</v>
          </cell>
          <cell r="B55">
            <v>619828</v>
          </cell>
          <cell r="C55">
            <v>9709.3150264963206</v>
          </cell>
          <cell r="D55">
            <v>9830.8047602942297</v>
          </cell>
          <cell r="E55">
            <v>1.25</v>
          </cell>
        </row>
        <row r="56">
          <cell r="A56">
            <v>324</v>
          </cell>
          <cell r="B56">
            <v>387378</v>
          </cell>
          <cell r="C56">
            <v>10344.379444300301</v>
          </cell>
          <cell r="D56">
            <v>10516.575481596699</v>
          </cell>
          <cell r="E56">
            <v>1.66</v>
          </cell>
        </row>
        <row r="57">
          <cell r="A57">
            <v>148</v>
          </cell>
          <cell r="B57">
            <v>109781</v>
          </cell>
          <cell r="C57">
            <v>7320.7430716916097</v>
          </cell>
          <cell r="D57">
            <v>7417.0623228310096</v>
          </cell>
          <cell r="E57">
            <v>1.32</v>
          </cell>
        </row>
        <row r="58">
          <cell r="A58">
            <v>126</v>
          </cell>
          <cell r="B58">
            <v>358563</v>
          </cell>
          <cell r="C58">
            <v>10766.934402225301</v>
          </cell>
          <cell r="D58">
            <v>10955.9466446394</v>
          </cell>
          <cell r="E58">
            <v>1.76</v>
          </cell>
        </row>
        <row r="59">
          <cell r="A59">
            <v>12</v>
          </cell>
          <cell r="B59">
            <v>22560</v>
          </cell>
          <cell r="C59">
            <v>8822.2608971445607</v>
          </cell>
          <cell r="D59">
            <v>9021.5908316435107</v>
          </cell>
          <cell r="E59">
            <v>2.2599999999999998</v>
          </cell>
        </row>
        <row r="60">
          <cell r="A60">
            <v>1927</v>
          </cell>
          <cell r="B60">
            <v>6530328</v>
          </cell>
          <cell r="C60">
            <v>11719.096620447301</v>
          </cell>
          <cell r="D60">
            <v>11829.0866623815</v>
          </cell>
          <cell r="E60">
            <v>0.94</v>
          </cell>
        </row>
        <row r="61">
          <cell r="A61">
            <v>881</v>
          </cell>
          <cell r="B61">
            <v>1585891</v>
          </cell>
          <cell r="C61">
            <v>10129.945264919599</v>
          </cell>
          <cell r="D61">
            <v>10216.2587979482</v>
          </cell>
          <cell r="E61">
            <v>0.85</v>
          </cell>
        </row>
        <row r="62">
          <cell r="A62">
            <v>522</v>
          </cell>
          <cell r="B62">
            <v>1146480</v>
          </cell>
          <cell r="C62">
            <v>12484.5891006127</v>
          </cell>
          <cell r="D62">
            <v>12599.616296960899</v>
          </cell>
          <cell r="E62">
            <v>0.92</v>
          </cell>
        </row>
        <row r="63">
          <cell r="A63">
            <v>523</v>
          </cell>
          <cell r="B63">
            <v>1008466</v>
          </cell>
          <cell r="C63">
            <v>14996.336465396</v>
          </cell>
          <cell r="D63">
            <v>15135.423428043099</v>
          </cell>
          <cell r="E63">
            <v>0.93</v>
          </cell>
        </row>
        <row r="64">
          <cell r="A64">
            <v>2122</v>
          </cell>
          <cell r="B64">
            <v>6980136</v>
          </cell>
          <cell r="C64">
            <v>11460.077874443299</v>
          </cell>
          <cell r="D64">
            <v>11564.635870399899</v>
          </cell>
          <cell r="E64">
            <v>0.91</v>
          </cell>
        </row>
        <row r="65">
          <cell r="A65">
            <v>545</v>
          </cell>
          <cell r="B65">
            <v>1211082</v>
          </cell>
          <cell r="C65">
            <v>9342.5594411086204</v>
          </cell>
          <cell r="D65">
            <v>9435.2649041713994</v>
          </cell>
          <cell r="E65">
            <v>0.99</v>
          </cell>
        </row>
        <row r="66">
          <cell r="A66">
            <v>89</v>
          </cell>
          <cell r="B66">
            <v>48772</v>
          </cell>
          <cell r="C66">
            <v>6948.0904519257701</v>
          </cell>
          <cell r="D66">
            <v>7023.2193499680097</v>
          </cell>
          <cell r="E66">
            <v>1.08</v>
          </cell>
        </row>
        <row r="67">
          <cell r="A67">
            <v>792</v>
          </cell>
          <cell r="B67">
            <v>2509590</v>
          </cell>
          <cell r="C67">
            <v>11394.6764005686</v>
          </cell>
          <cell r="D67">
            <v>11506.926355514701</v>
          </cell>
          <cell r="E67">
            <v>0.99</v>
          </cell>
        </row>
        <row r="68">
          <cell r="A68">
            <v>2538</v>
          </cell>
          <cell r="B68">
            <v>6753109</v>
          </cell>
          <cell r="C68">
            <v>11596.4216756028</v>
          </cell>
          <cell r="D68">
            <v>11700.866890600601</v>
          </cell>
          <cell r="E68">
            <v>0.9</v>
          </cell>
        </row>
        <row r="69">
          <cell r="A69">
            <v>533</v>
          </cell>
          <cell r="B69">
            <v>2022661</v>
          </cell>
          <cell r="C69">
            <v>12001.073448953801</v>
          </cell>
          <cell r="D69">
            <v>12113.318045281199</v>
          </cell>
          <cell r="E69">
            <v>0.94</v>
          </cell>
        </row>
        <row r="70">
          <cell r="A70">
            <v>1938</v>
          </cell>
          <cell r="B70">
            <v>6146206</v>
          </cell>
          <cell r="C70">
            <v>11855.7807083099</v>
          </cell>
          <cell r="D70">
            <v>11959.065723719599</v>
          </cell>
          <cell r="E70">
            <v>0.87</v>
          </cell>
        </row>
        <row r="71">
          <cell r="A71">
            <v>277</v>
          </cell>
          <cell r="B71">
            <v>536389</v>
          </cell>
          <cell r="C71">
            <v>8983.5050080720903</v>
          </cell>
          <cell r="D71">
            <v>9104.4290366057194</v>
          </cell>
          <cell r="E71">
            <v>1.35</v>
          </cell>
        </row>
        <row r="72">
          <cell r="A72">
            <v>489</v>
          </cell>
          <cell r="B72">
            <v>386697</v>
          </cell>
          <cell r="C72">
            <v>8173.2019709965798</v>
          </cell>
          <cell r="D72">
            <v>8265.7479417888098</v>
          </cell>
          <cell r="E72">
            <v>1.1299999999999999</v>
          </cell>
        </row>
        <row r="73">
          <cell r="A73">
            <v>69</v>
          </cell>
          <cell r="B73">
            <v>172410</v>
          </cell>
          <cell r="C73">
            <v>11083.636496065699</v>
          </cell>
          <cell r="D73">
            <v>11269.4199038313</v>
          </cell>
          <cell r="E73">
            <v>1.68</v>
          </cell>
        </row>
        <row r="74">
          <cell r="A74">
            <v>48</v>
          </cell>
          <cell r="B74">
            <v>56541</v>
          </cell>
          <cell r="C74">
            <v>7889.1096702381701</v>
          </cell>
          <cell r="D74">
            <v>7958.2732102836599</v>
          </cell>
          <cell r="E74">
            <v>0.88</v>
          </cell>
        </row>
        <row r="75">
          <cell r="A75">
            <v>14</v>
          </cell>
          <cell r="B75">
            <v>20943</v>
          </cell>
          <cell r="C75">
            <v>12786.0614753888</v>
          </cell>
          <cell r="D75">
            <v>13012.315964018</v>
          </cell>
          <cell r="E75">
            <v>1.77</v>
          </cell>
        </row>
        <row r="76">
          <cell r="A76">
            <v>608</v>
          </cell>
          <cell r="B76">
            <v>369037</v>
          </cell>
          <cell r="C76">
            <v>7616.3974499443702</v>
          </cell>
          <cell r="D76">
            <v>7691.1175314217699</v>
          </cell>
          <cell r="E76">
            <v>0.98</v>
          </cell>
        </row>
      </sheetData>
      <sheetData sheetId="4">
        <row r="1">
          <cell r="A1" t="str">
            <v>_TYPE_</v>
          </cell>
          <cell r="B1" t="str">
            <v>_NAME_</v>
          </cell>
          <cell r="C1" t="str">
            <v>ST</v>
          </cell>
          <cell r="D1" t="str">
            <v>nobs</v>
          </cell>
          <cell r="E1" t="str">
            <v>DIF_1</v>
          </cell>
          <cell r="F1" t="str">
            <v>JTOTPAY</v>
          </cell>
          <cell r="G1" t="str">
            <v>KTOTPAY</v>
          </cell>
          <cell r="H1" t="str">
            <v>DIF_2</v>
          </cell>
        </row>
        <row r="2">
          <cell r="A2">
            <v>1</v>
          </cell>
          <cell r="B2" t="str">
            <v>A139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>
            <v>1</v>
          </cell>
          <cell r="B3" t="str">
            <v>A87</v>
          </cell>
          <cell r="C3" t="str">
            <v>01</v>
          </cell>
          <cell r="D3">
            <v>83</v>
          </cell>
          <cell r="E3">
            <v>-0.3</v>
          </cell>
          <cell r="F3">
            <v>1676592656.9679</v>
          </cell>
          <cell r="G3">
            <v>1671816316.5299101</v>
          </cell>
          <cell r="H3">
            <v>-4776340.4379863702</v>
          </cell>
        </row>
        <row r="4">
          <cell r="A4">
            <v>1</v>
          </cell>
          <cell r="B4" t="str">
            <v>A88</v>
          </cell>
          <cell r="C4" t="str">
            <v>02</v>
          </cell>
          <cell r="D4">
            <v>6</v>
          </cell>
          <cell r="E4">
            <v>2.1</v>
          </cell>
          <cell r="F4">
            <v>173192277.288461</v>
          </cell>
          <cell r="G4">
            <v>176841717.27672201</v>
          </cell>
          <cell r="H4">
            <v>3649439.98826015</v>
          </cell>
        </row>
        <row r="5">
          <cell r="A5">
            <v>1</v>
          </cell>
          <cell r="B5" t="str">
            <v>A89</v>
          </cell>
          <cell r="C5" t="str">
            <v>03</v>
          </cell>
          <cell r="D5">
            <v>57</v>
          </cell>
          <cell r="E5">
            <v>-0.1</v>
          </cell>
          <cell r="F5">
            <v>1771764759.62749</v>
          </cell>
          <cell r="G5">
            <v>1769777806.0682299</v>
          </cell>
          <cell r="H5">
            <v>-1986953.55926061</v>
          </cell>
        </row>
        <row r="6">
          <cell r="A6">
            <v>1</v>
          </cell>
          <cell r="B6" t="str">
            <v>A90</v>
          </cell>
          <cell r="C6" t="str">
            <v>04</v>
          </cell>
          <cell r="D6">
            <v>44</v>
          </cell>
          <cell r="E6">
            <v>-0.3</v>
          </cell>
          <cell r="F6">
            <v>1026958760.44875</v>
          </cell>
          <cell r="G6">
            <v>1023567884.42847</v>
          </cell>
          <cell r="H6">
            <v>-3390876.0202760701</v>
          </cell>
        </row>
        <row r="7">
          <cell r="A7">
            <v>1</v>
          </cell>
          <cell r="B7" t="str">
            <v>A91</v>
          </cell>
          <cell r="C7" t="str">
            <v>05</v>
          </cell>
          <cell r="D7">
            <v>301</v>
          </cell>
          <cell r="E7">
            <v>1.3</v>
          </cell>
          <cell r="F7">
            <v>10292973181.4342</v>
          </cell>
          <cell r="G7">
            <v>10431874255.0979</v>
          </cell>
          <cell r="H7">
            <v>138901073.66373101</v>
          </cell>
        </row>
        <row r="8">
          <cell r="A8">
            <v>1</v>
          </cell>
          <cell r="B8" t="str">
            <v>A92</v>
          </cell>
          <cell r="C8" t="str">
            <v>06</v>
          </cell>
          <cell r="D8">
            <v>48</v>
          </cell>
          <cell r="E8">
            <v>0.3</v>
          </cell>
          <cell r="F8">
            <v>1181111905.8318999</v>
          </cell>
          <cell r="G8">
            <v>1184449732.7274499</v>
          </cell>
          <cell r="H8">
            <v>3337826.8955524</v>
          </cell>
        </row>
        <row r="9">
          <cell r="A9">
            <v>1</v>
          </cell>
          <cell r="B9" t="str">
            <v>A93</v>
          </cell>
          <cell r="C9" t="str">
            <v>07</v>
          </cell>
          <cell r="D9">
            <v>31</v>
          </cell>
          <cell r="E9">
            <v>0.3</v>
          </cell>
          <cell r="F9">
            <v>1576912930.18679</v>
          </cell>
          <cell r="G9">
            <v>1581985877.9145601</v>
          </cell>
          <cell r="H9">
            <v>5072947.7277734298</v>
          </cell>
        </row>
        <row r="10">
          <cell r="A10">
            <v>1</v>
          </cell>
          <cell r="B10" t="str">
            <v>A94</v>
          </cell>
          <cell r="C10" t="str">
            <v>08</v>
          </cell>
          <cell r="D10">
            <v>6</v>
          </cell>
          <cell r="E10">
            <v>0</v>
          </cell>
          <cell r="F10">
            <v>466159764.67582703</v>
          </cell>
          <cell r="G10">
            <v>466320585.30630898</v>
          </cell>
          <cell r="H10">
            <v>160820.63048201799</v>
          </cell>
        </row>
        <row r="11">
          <cell r="A11">
            <v>1</v>
          </cell>
          <cell r="B11" t="str">
            <v>A95</v>
          </cell>
          <cell r="C11" t="str">
            <v>09</v>
          </cell>
          <cell r="D11">
            <v>7</v>
          </cell>
          <cell r="E11">
            <v>-0.4</v>
          </cell>
          <cell r="F11">
            <v>486169902.05304497</v>
          </cell>
          <cell r="G11">
            <v>484420213.59560198</v>
          </cell>
          <cell r="H11">
            <v>-1749688.45744276</v>
          </cell>
        </row>
        <row r="12">
          <cell r="A12">
            <v>1</v>
          </cell>
          <cell r="B12" t="str">
            <v>A96</v>
          </cell>
          <cell r="C12" t="str">
            <v>10</v>
          </cell>
          <cell r="D12">
            <v>171</v>
          </cell>
          <cell r="E12">
            <v>-0.2</v>
          </cell>
          <cell r="F12">
            <v>6927833845.0323</v>
          </cell>
          <cell r="G12">
            <v>6914210562.7098703</v>
          </cell>
          <cell r="H12">
            <v>-13623282.3224297</v>
          </cell>
        </row>
        <row r="13">
          <cell r="A13">
            <v>1</v>
          </cell>
          <cell r="B13" t="str">
            <v>A97</v>
          </cell>
          <cell r="C13" t="str">
            <v>11</v>
          </cell>
          <cell r="D13">
            <v>105</v>
          </cell>
          <cell r="E13">
            <v>-0.3</v>
          </cell>
          <cell r="F13">
            <v>2590830382.3428502</v>
          </cell>
          <cell r="G13">
            <v>2582468019.58145</v>
          </cell>
          <cell r="H13">
            <v>-8362362.7613944998</v>
          </cell>
        </row>
        <row r="14">
          <cell r="A14">
            <v>1</v>
          </cell>
          <cell r="B14" t="str">
            <v>A98</v>
          </cell>
          <cell r="C14" t="str">
            <v>12</v>
          </cell>
          <cell r="D14">
            <v>12</v>
          </cell>
          <cell r="E14">
            <v>-0.3</v>
          </cell>
          <cell r="F14">
            <v>302559328.68038201</v>
          </cell>
          <cell r="G14">
            <v>301751219.48711503</v>
          </cell>
          <cell r="H14">
            <v>-808109.19326680899</v>
          </cell>
        </row>
        <row r="15">
          <cell r="A15">
            <v>1</v>
          </cell>
          <cell r="B15" t="str">
            <v>A99</v>
          </cell>
          <cell r="C15" t="str">
            <v>13</v>
          </cell>
          <cell r="D15">
            <v>14</v>
          </cell>
          <cell r="E15">
            <v>-0.2</v>
          </cell>
          <cell r="F15">
            <v>334572668.040223</v>
          </cell>
          <cell r="G15">
            <v>333785919.96818501</v>
          </cell>
          <cell r="H15">
            <v>-786748.07203727996</v>
          </cell>
        </row>
        <row r="16">
          <cell r="A16">
            <v>1</v>
          </cell>
          <cell r="B16" t="str">
            <v>A100</v>
          </cell>
          <cell r="C16" t="str">
            <v>14</v>
          </cell>
          <cell r="D16">
            <v>126</v>
          </cell>
          <cell r="E16">
            <v>-0.4</v>
          </cell>
          <cell r="F16">
            <v>4483149594.3258896</v>
          </cell>
          <cell r="G16">
            <v>4467166168.7973299</v>
          </cell>
          <cell r="H16">
            <v>-15983425.5285645</v>
          </cell>
        </row>
        <row r="17">
          <cell r="A17">
            <v>1</v>
          </cell>
          <cell r="B17" t="str">
            <v>A101</v>
          </cell>
          <cell r="C17" t="str">
            <v>15</v>
          </cell>
          <cell r="D17">
            <v>89</v>
          </cell>
          <cell r="E17">
            <v>-0.4</v>
          </cell>
          <cell r="F17">
            <v>2420883164.5946002</v>
          </cell>
          <cell r="G17">
            <v>2412033577.79492</v>
          </cell>
          <cell r="H17">
            <v>-8849586.7996735591</v>
          </cell>
        </row>
        <row r="18">
          <cell r="A18">
            <v>1</v>
          </cell>
          <cell r="B18" t="str">
            <v>A102</v>
          </cell>
          <cell r="C18" t="str">
            <v>16</v>
          </cell>
          <cell r="D18">
            <v>35</v>
          </cell>
          <cell r="E18">
            <v>-0.3</v>
          </cell>
          <cell r="F18">
            <v>991878674.87371004</v>
          </cell>
          <cell r="G18">
            <v>988788870.57180405</v>
          </cell>
          <cell r="H18">
            <v>-3089804.3019057498</v>
          </cell>
        </row>
        <row r="19">
          <cell r="A19">
            <v>1</v>
          </cell>
          <cell r="B19" t="str">
            <v>A103</v>
          </cell>
          <cell r="C19" t="str">
            <v>17</v>
          </cell>
          <cell r="D19">
            <v>53</v>
          </cell>
          <cell r="E19">
            <v>-0.3</v>
          </cell>
          <cell r="F19">
            <v>991635855.76520205</v>
          </cell>
          <cell r="G19">
            <v>988952673.28511405</v>
          </cell>
          <cell r="H19">
            <v>-2683182.4800873999</v>
          </cell>
        </row>
        <row r="20">
          <cell r="A20">
            <v>1</v>
          </cell>
          <cell r="B20" t="str">
            <v>A104</v>
          </cell>
          <cell r="C20" t="str">
            <v>18</v>
          </cell>
          <cell r="D20">
            <v>65</v>
          </cell>
          <cell r="E20">
            <v>-0.3</v>
          </cell>
          <cell r="F20">
            <v>1702684484.6205699</v>
          </cell>
          <cell r="G20">
            <v>1697458939.5491099</v>
          </cell>
          <cell r="H20">
            <v>-5225545.0714571504</v>
          </cell>
        </row>
        <row r="21">
          <cell r="A21">
            <v>1</v>
          </cell>
          <cell r="B21" t="str">
            <v>A105</v>
          </cell>
          <cell r="C21" t="str">
            <v>19</v>
          </cell>
          <cell r="D21">
            <v>95</v>
          </cell>
          <cell r="E21">
            <v>-0.3</v>
          </cell>
          <cell r="F21">
            <v>1417343382.4997101</v>
          </cell>
          <cell r="G21">
            <v>1412863272.7066901</v>
          </cell>
          <cell r="H21">
            <v>-4480109.79301643</v>
          </cell>
        </row>
        <row r="22">
          <cell r="A22">
            <v>1</v>
          </cell>
          <cell r="B22" t="str">
            <v>A106</v>
          </cell>
          <cell r="C22" t="str">
            <v>20</v>
          </cell>
          <cell r="D22">
            <v>18</v>
          </cell>
          <cell r="E22">
            <v>-0.3</v>
          </cell>
          <cell r="F22">
            <v>487479180.75215203</v>
          </cell>
          <cell r="G22">
            <v>485848137.94066799</v>
          </cell>
          <cell r="H22">
            <v>-1631042.8114843401</v>
          </cell>
        </row>
        <row r="23">
          <cell r="A23">
            <v>1</v>
          </cell>
          <cell r="B23" t="str">
            <v>A108</v>
          </cell>
          <cell r="C23" t="str">
            <v>22</v>
          </cell>
          <cell r="D23">
            <v>58</v>
          </cell>
          <cell r="E23">
            <v>0.7</v>
          </cell>
          <cell r="F23">
            <v>3349447169.00492</v>
          </cell>
          <cell r="G23">
            <v>3373834995.8011098</v>
          </cell>
          <cell r="H23">
            <v>24387826.7961988</v>
          </cell>
        </row>
        <row r="24">
          <cell r="A24">
            <v>1</v>
          </cell>
          <cell r="B24" t="str">
            <v>A109</v>
          </cell>
          <cell r="C24" t="str">
            <v>23</v>
          </cell>
          <cell r="D24">
            <v>95</v>
          </cell>
          <cell r="E24">
            <v>-0.4</v>
          </cell>
          <cell r="F24">
            <v>4257911338.55338</v>
          </cell>
          <cell r="G24">
            <v>4242748439.3583798</v>
          </cell>
          <cell r="H24">
            <v>-15162899.194994001</v>
          </cell>
        </row>
        <row r="25">
          <cell r="A25">
            <v>1</v>
          </cell>
          <cell r="B25" t="str">
            <v>A110</v>
          </cell>
          <cell r="C25" t="str">
            <v>24</v>
          </cell>
          <cell r="D25">
            <v>49</v>
          </cell>
          <cell r="E25">
            <v>-0.3</v>
          </cell>
          <cell r="F25">
            <v>2055968988.6921999</v>
          </cell>
          <cell r="G25">
            <v>2050482873.0953901</v>
          </cell>
          <cell r="H25">
            <v>-5486115.5968151102</v>
          </cell>
        </row>
        <row r="26">
          <cell r="A26">
            <v>1</v>
          </cell>
          <cell r="B26" t="str">
            <v>A111</v>
          </cell>
          <cell r="C26" t="str">
            <v>25</v>
          </cell>
          <cell r="D26">
            <v>62</v>
          </cell>
          <cell r="E26">
            <v>-0.3</v>
          </cell>
          <cell r="F26">
            <v>1095109721.3763001</v>
          </cell>
          <cell r="G26">
            <v>1091765426.74951</v>
          </cell>
          <cell r="H26">
            <v>-3344294.6267933799</v>
          </cell>
        </row>
        <row r="27">
          <cell r="A27">
            <v>1</v>
          </cell>
          <cell r="B27" t="str">
            <v>A112</v>
          </cell>
          <cell r="C27" t="str">
            <v>26</v>
          </cell>
          <cell r="D27">
            <v>74</v>
          </cell>
          <cell r="E27">
            <v>-0.3</v>
          </cell>
          <cell r="F27">
            <v>2441667855.2891798</v>
          </cell>
          <cell r="G27">
            <v>2434953249.3565898</v>
          </cell>
          <cell r="H27">
            <v>-6714605.9325909596</v>
          </cell>
        </row>
        <row r="28">
          <cell r="A28">
            <v>1</v>
          </cell>
          <cell r="B28" t="str">
            <v>A113</v>
          </cell>
          <cell r="C28" t="str">
            <v>27</v>
          </cell>
          <cell r="D28">
            <v>12</v>
          </cell>
          <cell r="E28">
            <v>0.3</v>
          </cell>
          <cell r="F28">
            <v>299421336.701159</v>
          </cell>
          <cell r="G28">
            <v>300366118.08160502</v>
          </cell>
          <cell r="H28">
            <v>944781.38044625497</v>
          </cell>
        </row>
        <row r="29">
          <cell r="A29">
            <v>1</v>
          </cell>
          <cell r="B29" t="str">
            <v>A114</v>
          </cell>
          <cell r="C29" t="str">
            <v>28</v>
          </cell>
          <cell r="D29">
            <v>26</v>
          </cell>
          <cell r="E29">
            <v>-0.3</v>
          </cell>
          <cell r="F29">
            <v>685890234.20282102</v>
          </cell>
          <cell r="G29">
            <v>684120617.26453495</v>
          </cell>
          <cell r="H29">
            <v>-1769616.93828607</v>
          </cell>
        </row>
        <row r="30">
          <cell r="A30">
            <v>1</v>
          </cell>
          <cell r="B30" t="str">
            <v>A115</v>
          </cell>
          <cell r="C30" t="str">
            <v>29</v>
          </cell>
          <cell r="D30">
            <v>24</v>
          </cell>
          <cell r="E30">
            <v>-0.2</v>
          </cell>
          <cell r="F30">
            <v>793253144.89609802</v>
          </cell>
          <cell r="G30">
            <v>791928020.50822699</v>
          </cell>
          <cell r="H30">
            <v>-1325124.3878715001</v>
          </cell>
        </row>
        <row r="31">
          <cell r="A31">
            <v>1</v>
          </cell>
          <cell r="B31" t="str">
            <v>A116</v>
          </cell>
          <cell r="C31" t="str">
            <v>30</v>
          </cell>
          <cell r="D31">
            <v>13</v>
          </cell>
          <cell r="E31">
            <v>2.2999999999999998</v>
          </cell>
          <cell r="F31">
            <v>520175640.685018</v>
          </cell>
          <cell r="G31">
            <v>531971193.154616</v>
          </cell>
          <cell r="H31">
            <v>11795552.4695972</v>
          </cell>
        </row>
        <row r="32">
          <cell r="A32">
            <v>1</v>
          </cell>
          <cell r="B32" t="str">
            <v>A117</v>
          </cell>
          <cell r="C32" t="str">
            <v>31</v>
          </cell>
          <cell r="D32">
            <v>64</v>
          </cell>
          <cell r="E32">
            <v>0.3</v>
          </cell>
          <cell r="F32">
            <v>3807878388.7943201</v>
          </cell>
          <cell r="G32">
            <v>3817437355.1284699</v>
          </cell>
          <cell r="H32">
            <v>9558966.3341479301</v>
          </cell>
        </row>
        <row r="33">
          <cell r="A33">
            <v>1</v>
          </cell>
          <cell r="B33" t="str">
            <v>A118</v>
          </cell>
          <cell r="C33" t="str">
            <v>32</v>
          </cell>
          <cell r="D33">
            <v>25</v>
          </cell>
          <cell r="E33">
            <v>-0.2</v>
          </cell>
          <cell r="F33">
            <v>443740734.78223503</v>
          </cell>
          <cell r="G33">
            <v>442782572.46480602</v>
          </cell>
          <cell r="H33">
            <v>-958162.31742912496</v>
          </cell>
        </row>
        <row r="34">
          <cell r="A34">
            <v>1</v>
          </cell>
          <cell r="B34" t="str">
            <v>A119</v>
          </cell>
          <cell r="C34" t="str">
            <v>33</v>
          </cell>
          <cell r="D34">
            <v>154</v>
          </cell>
          <cell r="E34">
            <v>-0.2</v>
          </cell>
          <cell r="F34">
            <v>7621311142.1295996</v>
          </cell>
          <cell r="G34">
            <v>7606765655.4724998</v>
          </cell>
          <cell r="H34">
            <v>-14545486.657103499</v>
          </cell>
        </row>
        <row r="35">
          <cell r="A35">
            <v>1</v>
          </cell>
          <cell r="B35" t="str">
            <v>A120</v>
          </cell>
          <cell r="C35" t="str">
            <v>34</v>
          </cell>
          <cell r="D35">
            <v>84</v>
          </cell>
          <cell r="E35">
            <v>-0.3</v>
          </cell>
          <cell r="F35">
            <v>3321680633.8479199</v>
          </cell>
          <cell r="G35">
            <v>3311843592.9363899</v>
          </cell>
          <cell r="H35">
            <v>-9837040.9115261994</v>
          </cell>
        </row>
        <row r="36">
          <cell r="A36">
            <v>1</v>
          </cell>
          <cell r="B36" t="str">
            <v>A121</v>
          </cell>
          <cell r="C36" t="str">
            <v>35</v>
          </cell>
          <cell r="D36">
            <v>6</v>
          </cell>
          <cell r="E36">
            <v>-0.2</v>
          </cell>
          <cell r="F36">
            <v>291928180.323125</v>
          </cell>
          <cell r="G36">
            <v>291311539.72873598</v>
          </cell>
          <cell r="H36">
            <v>-616640.59438896202</v>
          </cell>
        </row>
        <row r="37">
          <cell r="A37">
            <v>1</v>
          </cell>
          <cell r="B37" t="str">
            <v>A122</v>
          </cell>
          <cell r="C37" t="str">
            <v>36</v>
          </cell>
          <cell r="D37">
            <v>130</v>
          </cell>
          <cell r="E37">
            <v>-0.3</v>
          </cell>
          <cell r="F37">
            <v>3681245547.56669</v>
          </cell>
          <cell r="G37">
            <v>3670652234.57582</v>
          </cell>
          <cell r="H37">
            <v>-10593312.9908648</v>
          </cell>
        </row>
        <row r="38">
          <cell r="A38">
            <v>1</v>
          </cell>
          <cell r="B38" t="str">
            <v>A123</v>
          </cell>
          <cell r="C38" t="str">
            <v>37</v>
          </cell>
          <cell r="D38">
            <v>86</v>
          </cell>
          <cell r="E38">
            <v>-0.3</v>
          </cell>
          <cell r="F38">
            <v>1306662253.26126</v>
          </cell>
          <cell r="G38">
            <v>1302869423.9785399</v>
          </cell>
          <cell r="H38">
            <v>-3792829.2827203302</v>
          </cell>
        </row>
        <row r="39">
          <cell r="A39">
            <v>1</v>
          </cell>
          <cell r="B39" t="str">
            <v>A124</v>
          </cell>
          <cell r="C39" t="str">
            <v>38</v>
          </cell>
          <cell r="D39">
            <v>34</v>
          </cell>
          <cell r="E39">
            <v>-0.3</v>
          </cell>
          <cell r="F39">
            <v>975774465.01968896</v>
          </cell>
          <cell r="G39">
            <v>972504617.85168898</v>
          </cell>
          <cell r="H39">
            <v>-3269847.1680002199</v>
          </cell>
        </row>
        <row r="40">
          <cell r="A40">
            <v>1</v>
          </cell>
          <cell r="B40" t="str">
            <v>A125</v>
          </cell>
          <cell r="C40" t="str">
            <v>39</v>
          </cell>
          <cell r="D40">
            <v>151</v>
          </cell>
          <cell r="E40">
            <v>-0.4</v>
          </cell>
          <cell r="F40">
            <v>4660677952.9516296</v>
          </cell>
          <cell r="G40">
            <v>4643664258.8319798</v>
          </cell>
          <cell r="H40">
            <v>-17013694.1196585</v>
          </cell>
        </row>
        <row r="41">
          <cell r="A41">
            <v>1</v>
          </cell>
          <cell r="B41" t="str">
            <v>A126</v>
          </cell>
          <cell r="C41" t="str">
            <v>40</v>
          </cell>
          <cell r="D41">
            <v>51</v>
          </cell>
          <cell r="E41">
            <v>0.1</v>
          </cell>
          <cell r="F41">
            <v>173429400.53587699</v>
          </cell>
          <cell r="G41">
            <v>173668152.85995701</v>
          </cell>
          <cell r="H41">
            <v>238752.324080586</v>
          </cell>
        </row>
        <row r="42">
          <cell r="A42">
            <v>1</v>
          </cell>
          <cell r="B42" t="str">
            <v>A127</v>
          </cell>
          <cell r="C42" t="str">
            <v>41</v>
          </cell>
          <cell r="D42">
            <v>11</v>
          </cell>
          <cell r="E42">
            <v>4.5</v>
          </cell>
          <cell r="F42">
            <v>376880139.59208798</v>
          </cell>
          <cell r="G42">
            <v>393759591.13793999</v>
          </cell>
          <cell r="H42">
            <v>16879451.545852501</v>
          </cell>
        </row>
        <row r="43">
          <cell r="A43">
            <v>1</v>
          </cell>
          <cell r="B43" t="str">
            <v>A128</v>
          </cell>
          <cell r="C43" t="str">
            <v>42</v>
          </cell>
          <cell r="D43">
            <v>57</v>
          </cell>
          <cell r="E43">
            <v>-0.1</v>
          </cell>
          <cell r="F43">
            <v>1645754958.4182601</v>
          </cell>
          <cell r="G43">
            <v>1644484418.2727399</v>
          </cell>
          <cell r="H43">
            <v>-1270540.14552355</v>
          </cell>
        </row>
        <row r="44">
          <cell r="A44">
            <v>1</v>
          </cell>
          <cell r="B44" t="str">
            <v>A129</v>
          </cell>
          <cell r="C44" t="str">
            <v>43</v>
          </cell>
          <cell r="D44">
            <v>18</v>
          </cell>
          <cell r="E44">
            <v>-0.2</v>
          </cell>
          <cell r="F44">
            <v>347986629.14492601</v>
          </cell>
          <cell r="G44">
            <v>347269758.92208999</v>
          </cell>
          <cell r="H44">
            <v>-716870.22283589805</v>
          </cell>
        </row>
        <row r="45">
          <cell r="A45">
            <v>1</v>
          </cell>
          <cell r="B45" t="str">
            <v>A130</v>
          </cell>
          <cell r="C45" t="str">
            <v>44</v>
          </cell>
          <cell r="D45">
            <v>92</v>
          </cell>
          <cell r="E45">
            <v>-0.2</v>
          </cell>
          <cell r="F45">
            <v>2302425801.9489999</v>
          </cell>
          <cell r="G45">
            <v>2296776247.3096199</v>
          </cell>
          <cell r="H45">
            <v>-5649554.6393837901</v>
          </cell>
        </row>
        <row r="46">
          <cell r="A46">
            <v>1</v>
          </cell>
          <cell r="B46" t="str">
            <v>A131</v>
          </cell>
          <cell r="C46" t="str">
            <v>45</v>
          </cell>
          <cell r="D46">
            <v>320</v>
          </cell>
          <cell r="E46">
            <v>-0.3</v>
          </cell>
          <cell r="F46">
            <v>6646844141.0667896</v>
          </cell>
          <cell r="G46">
            <v>6625238932.0125599</v>
          </cell>
          <cell r="H46">
            <v>-21605209.054236401</v>
          </cell>
        </row>
        <row r="47">
          <cell r="A47">
            <v>1</v>
          </cell>
          <cell r="B47" t="str">
            <v>A132</v>
          </cell>
          <cell r="C47" t="str">
            <v>46</v>
          </cell>
          <cell r="D47">
            <v>33</v>
          </cell>
          <cell r="E47">
            <v>-0.3</v>
          </cell>
          <cell r="F47">
            <v>526762103.74417698</v>
          </cell>
          <cell r="G47">
            <v>525308767.77077597</v>
          </cell>
          <cell r="H47">
            <v>-1453335.9734007099</v>
          </cell>
        </row>
        <row r="48">
          <cell r="A48">
            <v>1</v>
          </cell>
          <cell r="B48" t="str">
            <v>A133</v>
          </cell>
          <cell r="C48" t="str">
            <v>47</v>
          </cell>
          <cell r="D48">
            <v>6</v>
          </cell>
          <cell r="E48">
            <v>-0.2</v>
          </cell>
          <cell r="F48">
            <v>208807723.00696799</v>
          </cell>
          <cell r="G48">
            <v>208370793.38515899</v>
          </cell>
          <cell r="H48">
            <v>-436929.62180909503</v>
          </cell>
        </row>
        <row r="49">
          <cell r="A49">
            <v>1</v>
          </cell>
          <cell r="B49" t="str">
            <v>A134</v>
          </cell>
          <cell r="C49" t="str">
            <v>49</v>
          </cell>
          <cell r="D49">
            <v>76</v>
          </cell>
          <cell r="E49">
            <v>-0.3</v>
          </cell>
          <cell r="F49">
            <v>2682356993.9601798</v>
          </cell>
          <cell r="G49">
            <v>2675385716.9514599</v>
          </cell>
          <cell r="H49">
            <v>-6971277.0087189702</v>
          </cell>
        </row>
        <row r="50">
          <cell r="A50">
            <v>1</v>
          </cell>
          <cell r="B50" t="str">
            <v>A135</v>
          </cell>
          <cell r="C50" t="str">
            <v>50</v>
          </cell>
          <cell r="D50">
            <v>49</v>
          </cell>
          <cell r="E50">
            <v>0</v>
          </cell>
          <cell r="F50">
            <v>1990767648.62376</v>
          </cell>
          <cell r="G50">
            <v>1990665067.6112001</v>
          </cell>
          <cell r="H50">
            <v>-102581.01255369199</v>
          </cell>
        </row>
        <row r="51">
          <cell r="A51">
            <v>1</v>
          </cell>
          <cell r="B51" t="str">
            <v>A136</v>
          </cell>
          <cell r="C51" t="str">
            <v>51</v>
          </cell>
          <cell r="D51">
            <v>29</v>
          </cell>
          <cell r="E51">
            <v>-0.1</v>
          </cell>
          <cell r="F51">
            <v>731554574.70273697</v>
          </cell>
          <cell r="G51">
            <v>730631506.84370399</v>
          </cell>
          <cell r="H51">
            <v>-923067.85903370404</v>
          </cell>
        </row>
        <row r="52">
          <cell r="A52">
            <v>1</v>
          </cell>
          <cell r="B52" t="str">
            <v>A137</v>
          </cell>
          <cell r="C52" t="str">
            <v>52</v>
          </cell>
          <cell r="D52">
            <v>65</v>
          </cell>
          <cell r="E52">
            <v>-0.2</v>
          </cell>
          <cell r="F52">
            <v>1655660916.24633</v>
          </cell>
          <cell r="G52">
            <v>1651685870.0282199</v>
          </cell>
          <cell r="H52">
            <v>-3975046.2181122298</v>
          </cell>
        </row>
        <row r="53">
          <cell r="A53">
            <v>1</v>
          </cell>
          <cell r="B53" t="str">
            <v>A138</v>
          </cell>
          <cell r="C53" t="str">
            <v>53</v>
          </cell>
          <cell r="D53">
            <v>10</v>
          </cell>
          <cell r="E53">
            <v>-0.1</v>
          </cell>
          <cell r="F53">
            <v>156469947.18626001</v>
          </cell>
          <cell r="G53">
            <v>156305331.47198799</v>
          </cell>
          <cell r="H53">
            <v>-164615.71427202201</v>
          </cell>
        </row>
      </sheetData>
      <sheetData sheetId="5">
        <row r="1">
          <cell r="A1" t="str">
            <v>ST</v>
          </cell>
          <cell r="B1" t="str">
            <v>_TYPE_</v>
          </cell>
          <cell r="C1" t="str">
            <v>_FREQ_</v>
          </cell>
          <cell r="D1" t="str">
            <v>_NAME_</v>
          </cell>
          <cell r="E1" t="str">
            <v>nobs</v>
          </cell>
          <cell r="F1" t="str">
            <v>DIF_1</v>
          </cell>
          <cell r="G1" t="str">
            <v>JTOTPAY</v>
          </cell>
          <cell r="H1" t="str">
            <v>KTOTPAY</v>
          </cell>
          <cell r="I1" t="str">
            <v>DIF_2</v>
          </cell>
          <cell r="J1" t="str">
            <v>State_Name</v>
          </cell>
          <cell r="K1" t="str">
            <v>Region</v>
          </cell>
        </row>
        <row r="2">
          <cell r="B2">
            <v>1</v>
          </cell>
          <cell r="C2">
            <v>397</v>
          </cell>
          <cell r="D2" t="str">
            <v>A139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01</v>
          </cell>
          <cell r="B3">
            <v>1</v>
          </cell>
          <cell r="C3">
            <v>6</v>
          </cell>
          <cell r="D3" t="str">
            <v>A87</v>
          </cell>
          <cell r="E3">
            <v>83</v>
          </cell>
          <cell r="F3">
            <v>-0.3</v>
          </cell>
          <cell r="G3">
            <v>1676592656.9679</v>
          </cell>
          <cell r="H3">
            <v>1671816316.5299101</v>
          </cell>
          <cell r="I3">
            <v>-4776340.4379863702</v>
          </cell>
          <cell r="J3" t="str">
            <v>Alabama</v>
          </cell>
          <cell r="K3" t="str">
            <v>East South Central</v>
          </cell>
        </row>
        <row r="4">
          <cell r="A4" t="str">
            <v>02</v>
          </cell>
          <cell r="B4">
            <v>1</v>
          </cell>
          <cell r="C4">
            <v>4</v>
          </cell>
          <cell r="D4" t="str">
            <v>A88</v>
          </cell>
          <cell r="E4">
            <v>6</v>
          </cell>
          <cell r="F4">
            <v>2.1</v>
          </cell>
          <cell r="G4">
            <v>173192277.288461</v>
          </cell>
          <cell r="H4">
            <v>176841717.27672201</v>
          </cell>
          <cell r="I4">
            <v>3649439.98826015</v>
          </cell>
          <cell r="J4" t="str">
            <v>Alaska</v>
          </cell>
          <cell r="K4" t="str">
            <v>Pacific</v>
          </cell>
        </row>
        <row r="5">
          <cell r="A5" t="str">
            <v>03</v>
          </cell>
          <cell r="B5">
            <v>1</v>
          </cell>
          <cell r="C5">
            <v>7</v>
          </cell>
          <cell r="D5" t="str">
            <v>A89</v>
          </cell>
          <cell r="E5">
            <v>57</v>
          </cell>
          <cell r="F5">
            <v>-0.1</v>
          </cell>
          <cell r="G5">
            <v>1771764759.62749</v>
          </cell>
          <cell r="H5">
            <v>1769777806.0682299</v>
          </cell>
          <cell r="I5">
            <v>-1986953.55926061</v>
          </cell>
          <cell r="J5" t="str">
            <v>Arizona</v>
          </cell>
          <cell r="K5" t="str">
            <v>Mountain</v>
          </cell>
        </row>
        <row r="6">
          <cell r="A6" t="str">
            <v>04</v>
          </cell>
          <cell r="B6">
            <v>1</v>
          </cell>
          <cell r="D6" t="str">
            <v>A90</v>
          </cell>
          <cell r="E6">
            <v>44</v>
          </cell>
          <cell r="F6">
            <v>-0.3</v>
          </cell>
          <cell r="G6">
            <v>1026958760.44875</v>
          </cell>
          <cell r="H6">
            <v>1023567884.42847</v>
          </cell>
          <cell r="I6">
            <v>-3390876.0202760701</v>
          </cell>
          <cell r="J6" t="str">
            <v>Arkansas</v>
          </cell>
          <cell r="K6" t="str">
            <v>West South Central</v>
          </cell>
        </row>
        <row r="7">
          <cell r="A7" t="str">
            <v>05</v>
          </cell>
          <cell r="B7">
            <v>1</v>
          </cell>
          <cell r="C7">
            <v>186</v>
          </cell>
          <cell r="D7" t="str">
            <v>A91</v>
          </cell>
          <cell r="E7">
            <v>301</v>
          </cell>
          <cell r="F7">
            <v>1.3</v>
          </cell>
          <cell r="G7">
            <v>10292973181.4342</v>
          </cell>
          <cell r="H7">
            <v>10431874255.0979</v>
          </cell>
          <cell r="I7">
            <v>138901073.66373101</v>
          </cell>
          <cell r="J7" t="str">
            <v>California</v>
          </cell>
          <cell r="K7" t="str">
            <v>Pacific</v>
          </cell>
        </row>
        <row r="8">
          <cell r="A8" t="str">
            <v>06</v>
          </cell>
          <cell r="B8">
            <v>1</v>
          </cell>
          <cell r="C8">
            <v>3</v>
          </cell>
          <cell r="D8" t="str">
            <v>A92</v>
          </cell>
          <cell r="E8">
            <v>48</v>
          </cell>
          <cell r="F8">
            <v>0.3</v>
          </cell>
          <cell r="G8">
            <v>1181111905.8318999</v>
          </cell>
          <cell r="H8">
            <v>1184449732.7274499</v>
          </cell>
          <cell r="I8">
            <v>3337826.8955524</v>
          </cell>
          <cell r="J8" t="str">
            <v>Colorado</v>
          </cell>
          <cell r="K8" t="str">
            <v>Mountain</v>
          </cell>
        </row>
        <row r="9">
          <cell r="A9" t="str">
            <v>07</v>
          </cell>
          <cell r="B9">
            <v>1</v>
          </cell>
          <cell r="C9">
            <v>8</v>
          </cell>
          <cell r="D9" t="str">
            <v>A93</v>
          </cell>
          <cell r="E9">
            <v>31</v>
          </cell>
          <cell r="F9">
            <v>0.3</v>
          </cell>
          <cell r="G9">
            <v>1576912930.18679</v>
          </cell>
          <cell r="H9">
            <v>1581985877.9145601</v>
          </cell>
          <cell r="I9">
            <v>5072947.7277734298</v>
          </cell>
          <cell r="J9" t="str">
            <v>Connecticut</v>
          </cell>
          <cell r="K9" t="str">
            <v>New England</v>
          </cell>
        </row>
        <row r="10">
          <cell r="A10" t="str">
            <v>08</v>
          </cell>
          <cell r="B10">
            <v>1</v>
          </cell>
          <cell r="C10">
            <v>2</v>
          </cell>
          <cell r="D10" t="str">
            <v>A94</v>
          </cell>
          <cell r="E10">
            <v>6</v>
          </cell>
          <cell r="F10">
            <v>0</v>
          </cell>
          <cell r="G10">
            <v>466159764.67582703</v>
          </cell>
          <cell r="H10">
            <v>466320585.30630898</v>
          </cell>
          <cell r="I10">
            <v>160820.63048201799</v>
          </cell>
          <cell r="J10" t="str">
            <v>Delaware</v>
          </cell>
          <cell r="K10" t="str">
            <v>South Atlantic</v>
          </cell>
        </row>
        <row r="11">
          <cell r="A11" t="str">
            <v>09</v>
          </cell>
          <cell r="B11">
            <v>1</v>
          </cell>
          <cell r="D11" t="str">
            <v>A95</v>
          </cell>
          <cell r="E11">
            <v>7</v>
          </cell>
          <cell r="F11">
            <v>-0.4</v>
          </cell>
          <cell r="G11">
            <v>486169902.05304497</v>
          </cell>
          <cell r="H11">
            <v>484420213.59560198</v>
          </cell>
          <cell r="I11">
            <v>-1749688.45744276</v>
          </cell>
          <cell r="J11" t="str">
            <v>Washington, D.C.</v>
          </cell>
          <cell r="K11" t="str">
            <v>South Atlantic</v>
          </cell>
        </row>
        <row r="12">
          <cell r="A12" t="str">
            <v>10</v>
          </cell>
          <cell r="B12">
            <v>1</v>
          </cell>
          <cell r="C12">
            <v>16</v>
          </cell>
          <cell r="D12" t="str">
            <v>A96</v>
          </cell>
          <cell r="E12">
            <v>171</v>
          </cell>
          <cell r="F12">
            <v>-0.2</v>
          </cell>
          <cell r="G12">
            <v>6927833845.0323</v>
          </cell>
          <cell r="H12">
            <v>6914210562.7098703</v>
          </cell>
          <cell r="I12">
            <v>-13623282.3224297</v>
          </cell>
          <cell r="J12" t="str">
            <v>Florida</v>
          </cell>
          <cell r="K12" t="str">
            <v>South Atlantic</v>
          </cell>
        </row>
        <row r="13">
          <cell r="A13" t="str">
            <v>11</v>
          </cell>
          <cell r="B13">
            <v>1</v>
          </cell>
          <cell r="D13" t="str">
            <v>A97</v>
          </cell>
          <cell r="E13">
            <v>105</v>
          </cell>
          <cell r="F13">
            <v>-0.3</v>
          </cell>
          <cell r="G13">
            <v>2590830382.3428502</v>
          </cell>
          <cell r="H13">
            <v>2582468019.58145</v>
          </cell>
          <cell r="I13">
            <v>-8362362.7613944998</v>
          </cell>
          <cell r="J13" t="str">
            <v>Georgia</v>
          </cell>
          <cell r="K13" t="str">
            <v>South Atlantic</v>
          </cell>
        </row>
        <row r="14">
          <cell r="A14" t="str">
            <v>12</v>
          </cell>
          <cell r="B14">
            <v>1</v>
          </cell>
          <cell r="D14" t="str">
            <v>A98</v>
          </cell>
          <cell r="E14">
            <v>12</v>
          </cell>
          <cell r="F14">
            <v>-0.3</v>
          </cell>
          <cell r="G14">
            <v>302559328.68038201</v>
          </cell>
          <cell r="H14">
            <v>301751219.48711503</v>
          </cell>
          <cell r="I14">
            <v>-808109.19326680899</v>
          </cell>
          <cell r="J14" t="str">
            <v>Hawaii</v>
          </cell>
          <cell r="K14" t="str">
            <v>Pacific</v>
          </cell>
        </row>
        <row r="15">
          <cell r="A15" t="str">
            <v>13</v>
          </cell>
          <cell r="B15">
            <v>1</v>
          </cell>
          <cell r="D15" t="str">
            <v>A99</v>
          </cell>
          <cell r="E15">
            <v>14</v>
          </cell>
          <cell r="F15">
            <v>-0.2</v>
          </cell>
          <cell r="G15">
            <v>334572668.040223</v>
          </cell>
          <cell r="H15">
            <v>333785919.96818501</v>
          </cell>
          <cell r="I15">
            <v>-786748.07203727996</v>
          </cell>
          <cell r="J15" t="str">
            <v>Idaho</v>
          </cell>
          <cell r="K15" t="str">
            <v>Mountain</v>
          </cell>
        </row>
        <row r="16">
          <cell r="A16" t="str">
            <v>14</v>
          </cell>
          <cell r="B16">
            <v>1</v>
          </cell>
          <cell r="C16">
            <v>3</v>
          </cell>
          <cell r="D16" t="str">
            <v>A100</v>
          </cell>
          <cell r="E16">
            <v>126</v>
          </cell>
          <cell r="F16">
            <v>-0.4</v>
          </cell>
          <cell r="G16">
            <v>4483149594.3258896</v>
          </cell>
          <cell r="H16">
            <v>4467166168.7973299</v>
          </cell>
          <cell r="I16">
            <v>-15983425.5285645</v>
          </cell>
          <cell r="J16" t="str">
            <v>Illinois</v>
          </cell>
          <cell r="K16" t="str">
            <v>East North Central</v>
          </cell>
        </row>
        <row r="17">
          <cell r="A17" t="str">
            <v>15</v>
          </cell>
          <cell r="B17">
            <v>1</v>
          </cell>
          <cell r="D17" t="str">
            <v>A101</v>
          </cell>
          <cell r="E17">
            <v>89</v>
          </cell>
          <cell r="F17">
            <v>-0.4</v>
          </cell>
          <cell r="G17">
            <v>2420883164.5946002</v>
          </cell>
          <cell r="H17">
            <v>2412033577.79492</v>
          </cell>
          <cell r="I17">
            <v>-8849586.7996735591</v>
          </cell>
          <cell r="J17" t="str">
            <v>Indiana</v>
          </cell>
          <cell r="K17" t="str">
            <v>East North Central</v>
          </cell>
        </row>
        <row r="18">
          <cell r="A18" t="str">
            <v>16</v>
          </cell>
          <cell r="B18">
            <v>1</v>
          </cell>
          <cell r="D18" t="str">
            <v>A102</v>
          </cell>
          <cell r="E18">
            <v>35</v>
          </cell>
          <cell r="F18">
            <v>-0.3</v>
          </cell>
          <cell r="G18">
            <v>991878674.87371004</v>
          </cell>
          <cell r="H18">
            <v>988788870.57180405</v>
          </cell>
          <cell r="I18">
            <v>-3089804.3019057498</v>
          </cell>
          <cell r="J18" t="str">
            <v>Iowa</v>
          </cell>
          <cell r="K18" t="str">
            <v>West North Central</v>
          </cell>
        </row>
        <row r="19">
          <cell r="A19" t="str">
            <v>17</v>
          </cell>
          <cell r="B19">
            <v>1</v>
          </cell>
          <cell r="D19" t="str">
            <v>A103</v>
          </cell>
          <cell r="E19">
            <v>53</v>
          </cell>
          <cell r="F19">
            <v>-0.3</v>
          </cell>
          <cell r="G19">
            <v>991635855.76520205</v>
          </cell>
          <cell r="H19">
            <v>988952673.28511405</v>
          </cell>
          <cell r="I19">
            <v>-2683182.4800873999</v>
          </cell>
          <cell r="J19" t="str">
            <v>Kansas</v>
          </cell>
          <cell r="K19" t="str">
            <v>West North Central</v>
          </cell>
        </row>
        <row r="20">
          <cell r="A20" t="str">
            <v>18</v>
          </cell>
          <cell r="B20">
            <v>1</v>
          </cell>
          <cell r="D20" t="str">
            <v>A104</v>
          </cell>
          <cell r="E20">
            <v>65</v>
          </cell>
          <cell r="F20">
            <v>-0.3</v>
          </cell>
          <cell r="G20">
            <v>1702684484.6205699</v>
          </cell>
          <cell r="H20">
            <v>1697458939.5491099</v>
          </cell>
          <cell r="I20">
            <v>-5225545.0714571504</v>
          </cell>
          <cell r="J20" t="str">
            <v>Kentucky</v>
          </cell>
          <cell r="K20" t="str">
            <v>East South Central</v>
          </cell>
        </row>
        <row r="21">
          <cell r="A21" t="str">
            <v>19</v>
          </cell>
          <cell r="B21">
            <v>1</v>
          </cell>
          <cell r="C21">
            <v>2</v>
          </cell>
          <cell r="D21" t="str">
            <v>A105</v>
          </cell>
          <cell r="E21">
            <v>95</v>
          </cell>
          <cell r="F21">
            <v>-0.3</v>
          </cell>
          <cell r="G21">
            <v>1417343382.4997101</v>
          </cell>
          <cell r="H21">
            <v>1412863272.7066901</v>
          </cell>
          <cell r="I21">
            <v>-4480109.79301643</v>
          </cell>
          <cell r="J21" t="str">
            <v>Louisiana</v>
          </cell>
          <cell r="K21" t="str">
            <v>West South Central</v>
          </cell>
        </row>
        <row r="22">
          <cell r="A22" t="str">
            <v>20</v>
          </cell>
          <cell r="B22">
            <v>1</v>
          </cell>
          <cell r="D22" t="str">
            <v>A106</v>
          </cell>
          <cell r="E22">
            <v>18</v>
          </cell>
          <cell r="F22">
            <v>-0.3</v>
          </cell>
          <cell r="G22">
            <v>487479180.75215203</v>
          </cell>
          <cell r="H22">
            <v>485848137.94066799</v>
          </cell>
          <cell r="I22">
            <v>-1631042.8114843401</v>
          </cell>
          <cell r="J22" t="str">
            <v>Maine</v>
          </cell>
          <cell r="K22" t="str">
            <v>New England</v>
          </cell>
        </row>
        <row r="23">
          <cell r="A23" t="str">
            <v>22</v>
          </cell>
          <cell r="B23">
            <v>1</v>
          </cell>
          <cell r="C23">
            <v>15</v>
          </cell>
          <cell r="D23" t="str">
            <v>A108</v>
          </cell>
          <cell r="E23">
            <v>58</v>
          </cell>
          <cell r="F23">
            <v>0.7</v>
          </cell>
          <cell r="G23">
            <v>3349447169.00492</v>
          </cell>
          <cell r="H23">
            <v>3373834995.8011098</v>
          </cell>
          <cell r="I23">
            <v>24387826.7961988</v>
          </cell>
          <cell r="J23" t="str">
            <v>Massachusetts</v>
          </cell>
          <cell r="K23" t="str">
            <v>New England</v>
          </cell>
        </row>
        <row r="24">
          <cell r="A24" t="str">
            <v>23</v>
          </cell>
          <cell r="B24">
            <v>1</v>
          </cell>
          <cell r="D24" t="str">
            <v>A109</v>
          </cell>
          <cell r="E24">
            <v>95</v>
          </cell>
          <cell r="F24">
            <v>-0.4</v>
          </cell>
          <cell r="G24">
            <v>4257911338.55338</v>
          </cell>
          <cell r="H24">
            <v>4242748439.3583798</v>
          </cell>
          <cell r="I24">
            <v>-15162899.194994001</v>
          </cell>
          <cell r="J24" t="str">
            <v>Michigan</v>
          </cell>
          <cell r="K24" t="str">
            <v>East North Central</v>
          </cell>
        </row>
        <row r="25">
          <cell r="A25" t="str">
            <v>24</v>
          </cell>
          <cell r="B25">
            <v>1</v>
          </cell>
          <cell r="D25" t="str">
            <v>A110</v>
          </cell>
          <cell r="E25">
            <v>49</v>
          </cell>
          <cell r="F25">
            <v>-0.3</v>
          </cell>
          <cell r="G25">
            <v>2055968988.6921999</v>
          </cell>
          <cell r="H25">
            <v>2050482873.0953901</v>
          </cell>
          <cell r="I25">
            <v>-5486115.5968151102</v>
          </cell>
          <cell r="J25" t="str">
            <v>Minnesota</v>
          </cell>
          <cell r="K25" t="str">
            <v>West North Central</v>
          </cell>
        </row>
        <row r="26">
          <cell r="A26" t="str">
            <v>25</v>
          </cell>
          <cell r="B26">
            <v>1</v>
          </cell>
          <cell r="D26" t="str">
            <v>A111</v>
          </cell>
          <cell r="E26">
            <v>62</v>
          </cell>
          <cell r="F26">
            <v>-0.3</v>
          </cell>
          <cell r="G26">
            <v>1095109721.3763001</v>
          </cell>
          <cell r="H26">
            <v>1091765426.74951</v>
          </cell>
          <cell r="I26">
            <v>-3344294.6267933799</v>
          </cell>
          <cell r="J26" t="str">
            <v>Mississippi</v>
          </cell>
          <cell r="K26" t="str">
            <v>East South Central</v>
          </cell>
        </row>
        <row r="27">
          <cell r="A27" t="str">
            <v>26</v>
          </cell>
          <cell r="B27">
            <v>1</v>
          </cell>
          <cell r="C27">
            <v>2</v>
          </cell>
          <cell r="D27" t="str">
            <v>A112</v>
          </cell>
          <cell r="E27">
            <v>74</v>
          </cell>
          <cell r="F27">
            <v>-0.3</v>
          </cell>
          <cell r="G27">
            <v>2441667855.2891798</v>
          </cell>
          <cell r="H27">
            <v>2434953249.3565898</v>
          </cell>
          <cell r="I27">
            <v>-6714605.9325909596</v>
          </cell>
          <cell r="J27" t="str">
            <v>Missouri</v>
          </cell>
          <cell r="K27" t="str">
            <v>West North Central</v>
          </cell>
        </row>
        <row r="28">
          <cell r="A28" t="str">
            <v>27</v>
          </cell>
          <cell r="B28">
            <v>1</v>
          </cell>
          <cell r="C28">
            <v>4</v>
          </cell>
          <cell r="D28" t="str">
            <v>A113</v>
          </cell>
          <cell r="E28">
            <v>12</v>
          </cell>
          <cell r="F28">
            <v>0.3</v>
          </cell>
          <cell r="G28">
            <v>299421336.701159</v>
          </cell>
          <cell r="H28">
            <v>300366118.08160502</v>
          </cell>
          <cell r="I28">
            <v>944781.38044625497</v>
          </cell>
          <cell r="J28" t="str">
            <v>Montana</v>
          </cell>
          <cell r="K28" t="str">
            <v>Mountain</v>
          </cell>
        </row>
        <row r="29">
          <cell r="A29" t="str">
            <v>28</v>
          </cell>
          <cell r="B29">
            <v>1</v>
          </cell>
          <cell r="D29" t="str">
            <v>A114</v>
          </cell>
          <cell r="E29">
            <v>26</v>
          </cell>
          <cell r="F29">
            <v>-0.3</v>
          </cell>
          <cell r="G29">
            <v>685890234.20282102</v>
          </cell>
          <cell r="H29">
            <v>684120617.26453495</v>
          </cell>
          <cell r="I29">
            <v>-1769616.93828607</v>
          </cell>
          <cell r="J29" t="str">
            <v>Nebraska</v>
          </cell>
          <cell r="K29" t="str">
            <v>West North Central</v>
          </cell>
        </row>
        <row r="30">
          <cell r="A30" t="str">
            <v>29</v>
          </cell>
          <cell r="B30">
            <v>1</v>
          </cell>
          <cell r="C30">
            <v>3</v>
          </cell>
          <cell r="D30" t="str">
            <v>A115</v>
          </cell>
          <cell r="E30">
            <v>24</v>
          </cell>
          <cell r="F30">
            <v>-0.2</v>
          </cell>
          <cell r="G30">
            <v>793253144.89609802</v>
          </cell>
          <cell r="H30">
            <v>791928020.50822699</v>
          </cell>
          <cell r="I30">
            <v>-1325124.3878715001</v>
          </cell>
          <cell r="J30" t="str">
            <v>Nevada</v>
          </cell>
          <cell r="K30" t="str">
            <v>Mountain</v>
          </cell>
        </row>
        <row r="31">
          <cell r="A31" t="str">
            <v>30</v>
          </cell>
          <cell r="B31">
            <v>1</v>
          </cell>
          <cell r="C31">
            <v>9</v>
          </cell>
          <cell r="D31" t="str">
            <v>A116</v>
          </cell>
          <cell r="E31">
            <v>13</v>
          </cell>
          <cell r="F31">
            <v>2.2999999999999998</v>
          </cell>
          <cell r="G31">
            <v>520175640.685018</v>
          </cell>
          <cell r="H31">
            <v>531971193.154616</v>
          </cell>
          <cell r="I31">
            <v>11795552.4695972</v>
          </cell>
          <cell r="J31" t="str">
            <v>New Hampshire</v>
          </cell>
          <cell r="K31" t="str">
            <v>New England</v>
          </cell>
        </row>
        <row r="32">
          <cell r="A32" t="str">
            <v>31</v>
          </cell>
          <cell r="B32">
            <v>1</v>
          </cell>
          <cell r="C32">
            <v>18</v>
          </cell>
          <cell r="D32" t="str">
            <v>A117</v>
          </cell>
          <cell r="E32">
            <v>64</v>
          </cell>
          <cell r="F32">
            <v>0.3</v>
          </cell>
          <cell r="G32">
            <v>3807878388.7943201</v>
          </cell>
          <cell r="H32">
            <v>3817437355.1284699</v>
          </cell>
          <cell r="I32">
            <v>9558966.3341479301</v>
          </cell>
          <cell r="J32" t="str">
            <v>New Jersey</v>
          </cell>
          <cell r="K32" t="str">
            <v>MidAtlantic</v>
          </cell>
        </row>
        <row r="33">
          <cell r="A33" t="str">
            <v>32</v>
          </cell>
          <cell r="B33">
            <v>1</v>
          </cell>
          <cell r="D33" t="str">
            <v>A118</v>
          </cell>
          <cell r="E33">
            <v>25</v>
          </cell>
          <cell r="F33">
            <v>-0.2</v>
          </cell>
          <cell r="G33">
            <v>443740734.78223503</v>
          </cell>
          <cell r="H33">
            <v>442782572.46480602</v>
          </cell>
          <cell r="I33">
            <v>-958162.31742912496</v>
          </cell>
          <cell r="J33" t="str">
            <v>New Mexico</v>
          </cell>
          <cell r="K33" t="str">
            <v>Mountain</v>
          </cell>
        </row>
        <row r="34">
          <cell r="A34" t="str">
            <v>33</v>
          </cell>
          <cell r="B34">
            <v>1</v>
          </cell>
          <cell r="C34">
            <v>21</v>
          </cell>
          <cell r="D34" t="str">
            <v>A119</v>
          </cell>
          <cell r="E34">
            <v>154</v>
          </cell>
          <cell r="F34">
            <v>-0.2</v>
          </cell>
          <cell r="G34">
            <v>7621311142.1295996</v>
          </cell>
          <cell r="H34">
            <v>7606765655.4724998</v>
          </cell>
          <cell r="I34">
            <v>-14545486.657103499</v>
          </cell>
          <cell r="J34" t="str">
            <v>New York</v>
          </cell>
          <cell r="K34" t="str">
            <v>MidAtlantic</v>
          </cell>
        </row>
        <row r="35">
          <cell r="A35" t="str">
            <v>34</v>
          </cell>
          <cell r="B35">
            <v>1</v>
          </cell>
          <cell r="C35">
            <v>1</v>
          </cell>
          <cell r="D35" t="str">
            <v>A120</v>
          </cell>
          <cell r="E35">
            <v>84</v>
          </cell>
          <cell r="F35">
            <v>-0.3</v>
          </cell>
          <cell r="G35">
            <v>3321680633.8479199</v>
          </cell>
          <cell r="H35">
            <v>3311843592.9363899</v>
          </cell>
          <cell r="I35">
            <v>-9837040.9115261994</v>
          </cell>
          <cell r="J35" t="str">
            <v>North Carolina</v>
          </cell>
          <cell r="K35" t="str">
            <v>South Atlantic</v>
          </cell>
        </row>
        <row r="36">
          <cell r="A36" t="str">
            <v>35</v>
          </cell>
          <cell r="B36">
            <v>1</v>
          </cell>
          <cell r="C36">
            <v>1</v>
          </cell>
          <cell r="D36" t="str">
            <v>A121</v>
          </cell>
          <cell r="E36">
            <v>6</v>
          </cell>
          <cell r="F36">
            <v>-0.2</v>
          </cell>
          <cell r="G36">
            <v>291928180.323125</v>
          </cell>
          <cell r="H36">
            <v>291311539.72873598</v>
          </cell>
          <cell r="I36">
            <v>-616640.59438896202</v>
          </cell>
          <cell r="J36" t="str">
            <v>North Dakota</v>
          </cell>
          <cell r="K36" t="str">
            <v>West North Central</v>
          </cell>
        </row>
        <row r="37">
          <cell r="A37" t="str">
            <v>36</v>
          </cell>
          <cell r="B37">
            <v>1</v>
          </cell>
          <cell r="C37">
            <v>10</v>
          </cell>
          <cell r="D37" t="str">
            <v>A122</v>
          </cell>
          <cell r="E37">
            <v>130</v>
          </cell>
          <cell r="F37">
            <v>-0.3</v>
          </cell>
          <cell r="G37">
            <v>3681245547.56669</v>
          </cell>
          <cell r="H37">
            <v>3670652234.57582</v>
          </cell>
          <cell r="I37">
            <v>-10593312.9908648</v>
          </cell>
          <cell r="J37" t="str">
            <v>Ohio</v>
          </cell>
          <cell r="K37" t="str">
            <v>East North Central</v>
          </cell>
        </row>
        <row r="38">
          <cell r="A38" t="str">
            <v>37</v>
          </cell>
          <cell r="B38">
            <v>1</v>
          </cell>
          <cell r="C38">
            <v>2</v>
          </cell>
          <cell r="D38" t="str">
            <v>A123</v>
          </cell>
          <cell r="E38">
            <v>86</v>
          </cell>
          <cell r="F38">
            <v>-0.3</v>
          </cell>
          <cell r="G38">
            <v>1306662253.26126</v>
          </cell>
          <cell r="H38">
            <v>1302869423.9785399</v>
          </cell>
          <cell r="I38">
            <v>-3792829.2827203302</v>
          </cell>
          <cell r="J38" t="str">
            <v>Oklahoma</v>
          </cell>
          <cell r="K38" t="str">
            <v>West South Central</v>
          </cell>
        </row>
        <row r="39">
          <cell r="A39" t="str">
            <v>38</v>
          </cell>
          <cell r="B39">
            <v>1</v>
          </cell>
          <cell r="C39">
            <v>2</v>
          </cell>
          <cell r="D39" t="str">
            <v>A124</v>
          </cell>
          <cell r="E39">
            <v>34</v>
          </cell>
          <cell r="F39">
            <v>-0.3</v>
          </cell>
          <cell r="G39">
            <v>975774465.01968896</v>
          </cell>
          <cell r="H39">
            <v>972504617.85168898</v>
          </cell>
          <cell r="I39">
            <v>-3269847.1680002199</v>
          </cell>
          <cell r="J39" t="str">
            <v>Oregon</v>
          </cell>
          <cell r="K39" t="str">
            <v>Pacific</v>
          </cell>
        </row>
        <row r="40">
          <cell r="A40" t="str">
            <v>39</v>
          </cell>
          <cell r="B40">
            <v>1</v>
          </cell>
          <cell r="C40">
            <v>5</v>
          </cell>
          <cell r="D40" t="str">
            <v>A125</v>
          </cell>
          <cell r="E40">
            <v>151</v>
          </cell>
          <cell r="F40">
            <v>-0.4</v>
          </cell>
          <cell r="G40">
            <v>4660677952.9516296</v>
          </cell>
          <cell r="H40">
            <v>4643664258.8319798</v>
          </cell>
          <cell r="I40">
            <v>-17013694.1196585</v>
          </cell>
          <cell r="J40" t="str">
            <v>Pennsylvania</v>
          </cell>
          <cell r="K40" t="str">
            <v>MidAtlantic</v>
          </cell>
        </row>
        <row r="41">
          <cell r="A41" t="str">
            <v>40</v>
          </cell>
          <cell r="B41">
            <v>1</v>
          </cell>
          <cell r="C41">
            <v>12</v>
          </cell>
          <cell r="D41" t="str">
            <v>A126</v>
          </cell>
          <cell r="E41">
            <v>51</v>
          </cell>
          <cell r="F41">
            <v>0.1</v>
          </cell>
          <cell r="G41">
            <v>173429400.53587699</v>
          </cell>
          <cell r="H41">
            <v>173668152.85995701</v>
          </cell>
          <cell r="I41">
            <v>238752.324080586</v>
          </cell>
          <cell r="J41" t="str">
            <v>Puerto Rico</v>
          </cell>
        </row>
        <row r="42">
          <cell r="A42" t="str">
            <v>41</v>
          </cell>
          <cell r="B42">
            <v>1</v>
          </cell>
          <cell r="C42">
            <v>10</v>
          </cell>
          <cell r="D42" t="str">
            <v>A127</v>
          </cell>
          <cell r="E42">
            <v>11</v>
          </cell>
          <cell r="F42">
            <v>4.5</v>
          </cell>
          <cell r="G42">
            <v>376880139.59208798</v>
          </cell>
          <cell r="H42">
            <v>393759591.13793999</v>
          </cell>
          <cell r="I42">
            <v>16879451.545852501</v>
          </cell>
          <cell r="J42" t="str">
            <v>Rhode Island</v>
          </cell>
          <cell r="K42" t="str">
            <v>New England</v>
          </cell>
        </row>
        <row r="43">
          <cell r="A43" t="str">
            <v>42</v>
          </cell>
          <cell r="B43">
            <v>1</v>
          </cell>
          <cell r="C43">
            <v>5</v>
          </cell>
          <cell r="D43" t="str">
            <v>A128</v>
          </cell>
          <cell r="E43">
            <v>57</v>
          </cell>
          <cell r="F43">
            <v>-0.1</v>
          </cell>
          <cell r="G43">
            <v>1645754958.4182601</v>
          </cell>
          <cell r="H43">
            <v>1644484418.2727399</v>
          </cell>
          <cell r="I43">
            <v>-1270540.14552355</v>
          </cell>
          <cell r="J43" t="str">
            <v>South Carolina</v>
          </cell>
          <cell r="K43" t="str">
            <v>South Atlantic</v>
          </cell>
        </row>
        <row r="44">
          <cell r="A44" t="str">
            <v>43</v>
          </cell>
          <cell r="B44">
            <v>1</v>
          </cell>
          <cell r="D44" t="str">
            <v>A129</v>
          </cell>
          <cell r="E44">
            <v>18</v>
          </cell>
          <cell r="F44">
            <v>-0.2</v>
          </cell>
          <cell r="G44">
            <v>347986629.14492601</v>
          </cell>
          <cell r="H44">
            <v>347269758.92208999</v>
          </cell>
          <cell r="I44">
            <v>-716870.22283589805</v>
          </cell>
          <cell r="J44" t="str">
            <v>South Dakota</v>
          </cell>
          <cell r="K44" t="str">
            <v>West North Central</v>
          </cell>
        </row>
        <row r="45">
          <cell r="A45" t="str">
            <v>44</v>
          </cell>
          <cell r="B45">
            <v>1</v>
          </cell>
          <cell r="C45">
            <v>20</v>
          </cell>
          <cell r="D45" t="str">
            <v>A130</v>
          </cell>
          <cell r="E45">
            <v>92</v>
          </cell>
          <cell r="F45">
            <v>-0.2</v>
          </cell>
          <cell r="G45">
            <v>2302425801.9489999</v>
          </cell>
          <cell r="H45">
            <v>2296776247.3096199</v>
          </cell>
          <cell r="I45">
            <v>-5649554.6393837901</v>
          </cell>
          <cell r="J45" t="str">
            <v>Tennessee</v>
          </cell>
          <cell r="K45" t="str">
            <v>East South Central</v>
          </cell>
        </row>
        <row r="46">
          <cell r="A46" t="str">
            <v>45</v>
          </cell>
          <cell r="B46">
            <v>1</v>
          </cell>
          <cell r="C46">
            <v>3</v>
          </cell>
          <cell r="D46" t="str">
            <v>A131</v>
          </cell>
          <cell r="E46">
            <v>320</v>
          </cell>
          <cell r="F46">
            <v>-0.3</v>
          </cell>
          <cell r="G46">
            <v>6646844141.0667896</v>
          </cell>
          <cell r="H46">
            <v>6625238932.0125599</v>
          </cell>
          <cell r="I46">
            <v>-21605209.054236401</v>
          </cell>
          <cell r="J46" t="str">
            <v>Texas</v>
          </cell>
          <cell r="K46" t="str">
            <v>West South Central</v>
          </cell>
        </row>
        <row r="47">
          <cell r="A47" t="str">
            <v>46</v>
          </cell>
          <cell r="B47">
            <v>1</v>
          </cell>
          <cell r="C47">
            <v>1</v>
          </cell>
          <cell r="D47" t="str">
            <v>A132</v>
          </cell>
          <cell r="E47">
            <v>33</v>
          </cell>
          <cell r="F47">
            <v>-0.3</v>
          </cell>
          <cell r="G47">
            <v>526762103.74417698</v>
          </cell>
          <cell r="H47">
            <v>525308767.77077597</v>
          </cell>
          <cell r="I47">
            <v>-1453335.9734007099</v>
          </cell>
          <cell r="J47" t="str">
            <v>Utah</v>
          </cell>
          <cell r="K47" t="str">
            <v>Mountain</v>
          </cell>
        </row>
        <row r="48">
          <cell r="A48" t="str">
            <v>47</v>
          </cell>
          <cell r="B48">
            <v>1</v>
          </cell>
          <cell r="D48" t="str">
            <v>A133</v>
          </cell>
          <cell r="E48">
            <v>6</v>
          </cell>
          <cell r="F48">
            <v>-0.2</v>
          </cell>
          <cell r="G48">
            <v>208807723.00696799</v>
          </cell>
          <cell r="H48">
            <v>208370793.38515899</v>
          </cell>
          <cell r="I48">
            <v>-436929.62180909503</v>
          </cell>
          <cell r="J48" t="str">
            <v>Vermont</v>
          </cell>
          <cell r="K48" t="str">
            <v>New England</v>
          </cell>
        </row>
        <row r="49">
          <cell r="A49" t="str">
            <v>49</v>
          </cell>
          <cell r="B49">
            <v>1</v>
          </cell>
          <cell r="C49">
            <v>1</v>
          </cell>
          <cell r="D49" t="str">
            <v>A134</v>
          </cell>
          <cell r="E49">
            <v>76</v>
          </cell>
          <cell r="F49">
            <v>-0.3</v>
          </cell>
          <cell r="G49">
            <v>2682356993.9601798</v>
          </cell>
          <cell r="H49">
            <v>2675385716.9514599</v>
          </cell>
          <cell r="I49">
            <v>-6971277.0087189702</v>
          </cell>
          <cell r="J49" t="str">
            <v>Virginia</v>
          </cell>
          <cell r="K49" t="str">
            <v>South Atlantic</v>
          </cell>
        </row>
        <row r="50">
          <cell r="A50" t="str">
            <v>50</v>
          </cell>
          <cell r="B50">
            <v>1</v>
          </cell>
          <cell r="C50">
            <v>6</v>
          </cell>
          <cell r="D50" t="str">
            <v>A135</v>
          </cell>
          <cell r="E50">
            <v>49</v>
          </cell>
          <cell r="F50">
            <v>0</v>
          </cell>
          <cell r="G50">
            <v>1990767648.62376</v>
          </cell>
          <cell r="H50">
            <v>1990665067.6112001</v>
          </cell>
          <cell r="I50">
            <v>-102581.01255369199</v>
          </cell>
          <cell r="J50" t="str">
            <v>Washington</v>
          </cell>
          <cell r="K50" t="str">
            <v>Pacific</v>
          </cell>
        </row>
        <row r="51">
          <cell r="A51" t="str">
            <v>51</v>
          </cell>
          <cell r="B51">
            <v>1</v>
          </cell>
          <cell r="C51">
            <v>3</v>
          </cell>
          <cell r="D51" t="str">
            <v>A136</v>
          </cell>
          <cell r="E51">
            <v>29</v>
          </cell>
          <cell r="F51">
            <v>-0.1</v>
          </cell>
          <cell r="G51">
            <v>731554574.70273697</v>
          </cell>
          <cell r="H51">
            <v>730631506.84370399</v>
          </cell>
          <cell r="I51">
            <v>-923067.85903370404</v>
          </cell>
          <cell r="J51" t="str">
            <v>West Virginia</v>
          </cell>
          <cell r="K51" t="str">
            <v>South Atlantic</v>
          </cell>
        </row>
        <row r="52">
          <cell r="A52" t="str">
            <v>52</v>
          </cell>
          <cell r="B52">
            <v>1</v>
          </cell>
          <cell r="C52">
            <v>6</v>
          </cell>
          <cell r="D52" t="str">
            <v>A137</v>
          </cell>
          <cell r="E52">
            <v>65</v>
          </cell>
          <cell r="F52">
            <v>-0.2</v>
          </cell>
          <cell r="G52">
            <v>1655660916.24633</v>
          </cell>
          <cell r="H52">
            <v>1651685870.0282199</v>
          </cell>
          <cell r="I52">
            <v>-3975046.2181122298</v>
          </cell>
          <cell r="J52" t="str">
            <v>Wisconsin</v>
          </cell>
          <cell r="K52" t="str">
            <v>East North Central</v>
          </cell>
        </row>
        <row r="53">
          <cell r="A53" t="str">
            <v>53</v>
          </cell>
          <cell r="B53">
            <v>1</v>
          </cell>
          <cell r="D53" t="str">
            <v>A138</v>
          </cell>
          <cell r="E53">
            <v>10</v>
          </cell>
          <cell r="F53">
            <v>-0.1</v>
          </cell>
          <cell r="G53">
            <v>156469947.18626001</v>
          </cell>
          <cell r="H53">
            <v>156305331.47198799</v>
          </cell>
          <cell r="I53">
            <v>-164615.71427202201</v>
          </cell>
          <cell r="J53" t="str">
            <v>Wyoming</v>
          </cell>
          <cell r="K53" t="str">
            <v>Mountain</v>
          </cell>
        </row>
      </sheetData>
      <sheetData sheetId="6">
        <row r="1">
          <cell r="A1" t="str">
            <v>CBSA</v>
          </cell>
        </row>
      </sheetData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Aggregate Summary"/>
      <sheetName val="b.Consolidated"/>
      <sheetName val="1.MHAC Scaling"/>
      <sheetName val="2.MHAC Modeling Results"/>
      <sheetName val="3.Readmission Scaling"/>
      <sheetName val="4.RRIP Modeling Results"/>
      <sheetName val="6.QBR Modeling Results"/>
      <sheetName val="5.QBR Scaling "/>
      <sheetName val="7a.Savings"/>
      <sheetName val="7. PAU Savings "/>
      <sheetName val="Source Readmission"/>
      <sheetName val="SourceQBR"/>
      <sheetName val="Summary Results for all 3 progr"/>
      <sheetName val="Source MHAC"/>
      <sheetName val="Source Revenue"/>
      <sheetName val="SourceCMMI CY13 - CY15 MayRPT"/>
      <sheetName val="Source  PAU%"/>
      <sheetName val="Source Medica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7.0000000000000007E-2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book Status"/>
      <sheetName val="A.Aggregate Summary"/>
      <sheetName val="Quality Program Totals"/>
      <sheetName val="b.Consolidated"/>
      <sheetName val="Source MHAC"/>
      <sheetName val="1.MHAC Scaling"/>
      <sheetName val="2.MHAC Modeling Results"/>
      <sheetName val="Source Readmission NEW"/>
      <sheetName val="Readmit Attainment"/>
      <sheetName val="3.Readmission Scaling"/>
      <sheetName val="4.RRIP Modeling Results"/>
      <sheetName val="6.QBR Modeling Results"/>
      <sheetName val="QBR"/>
      <sheetName val="Source  PAU%"/>
      <sheetName val="7a.Savings"/>
      <sheetName val="7. PAU Savings to Use"/>
      <sheetName val="Summary Results for all 3 progr"/>
      <sheetName val="7. PAU Savings Compare Methods"/>
      <sheetName val="Source Revenue"/>
      <sheetName val="SourceCMMI CY13 - CY15 MayRPT"/>
      <sheetName val="Source Medicaid"/>
      <sheetName val="CMS VBP"/>
      <sheetName val="CMS Readmissions"/>
      <sheetName val="Sheet1"/>
      <sheetName val="CMS HAC"/>
    </sheetNames>
    <sheetDataSet>
      <sheetData sheetId="0"/>
      <sheetData sheetId="1"/>
      <sheetData sheetId="2"/>
      <sheetData sheetId="3"/>
      <sheetData sheetId="4"/>
      <sheetData sheetId="5">
        <row r="4">
          <cell r="G4">
            <v>0</v>
          </cell>
        </row>
        <row r="5">
          <cell r="G5">
            <v>-0.02</v>
          </cell>
        </row>
        <row r="6">
          <cell r="G6">
            <v>1</v>
          </cell>
        </row>
        <row r="7">
          <cell r="G7">
            <v>0.01</v>
          </cell>
        </row>
        <row r="8">
          <cell r="G8">
            <v>0.45</v>
          </cell>
        </row>
        <row r="9">
          <cell r="G9">
            <v>0.55000000000000004</v>
          </cell>
        </row>
      </sheetData>
      <sheetData sheetId="6"/>
      <sheetData sheetId="7"/>
      <sheetData sheetId="8"/>
      <sheetData sheetId="9">
        <row r="16">
          <cell r="A16">
            <v>-0.25</v>
          </cell>
          <cell r="C16">
            <v>0.01</v>
          </cell>
          <cell r="E16">
            <v>9.8303358507890959E-2</v>
          </cell>
          <cell r="G16">
            <v>9.9671504845566788E-3</v>
          </cell>
        </row>
        <row r="46">
          <cell r="A46">
            <v>6.5000000000000197E-2</v>
          </cell>
          <cell r="C46">
            <v>-2.0000000000000018E-2</v>
          </cell>
          <cell r="E46">
            <v>0.1282932829842181</v>
          </cell>
          <cell r="G46">
            <v>-2.0031770969113367E-2</v>
          </cell>
        </row>
      </sheetData>
      <sheetData sheetId="10"/>
      <sheetData sheetId="11"/>
      <sheetData sheetId="12">
        <row r="2">
          <cell r="J2">
            <v>0</v>
          </cell>
        </row>
      </sheetData>
      <sheetData sheetId="13"/>
      <sheetData sheetId="14"/>
      <sheetData sheetId="15"/>
      <sheetData sheetId="16"/>
      <sheetData sheetId="17"/>
      <sheetData sheetId="18">
        <row r="1">
          <cell r="A1" t="str">
            <v>FY 2017 Permanent Revenue - UPDATED on 4/3/2017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BR Modeling Results"/>
      <sheetName val="QBR"/>
      <sheetName val="Appendix B Format "/>
    </sheetNames>
    <sheetDataSet>
      <sheetData sheetId="0">
        <row r="53">
          <cell r="C53">
            <v>0</v>
          </cell>
        </row>
        <row r="54">
          <cell r="C54">
            <v>-0.02</v>
          </cell>
        </row>
        <row r="55">
          <cell r="C55">
            <v>0.8</v>
          </cell>
        </row>
        <row r="56">
          <cell r="C56">
            <v>0.02</v>
          </cell>
        </row>
        <row r="57">
          <cell r="C57">
            <v>0.45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Revenue"/>
      <sheetName val="FY18 Permanent GBR"/>
      <sheetName val="OLD"/>
      <sheetName val="IP percentages"/>
    </sheetNames>
    <sheetDataSet>
      <sheetData sheetId="0">
        <row r="1">
          <cell r="A1" t="str">
            <v xml:space="preserve">ESTIMATED USING Numbers taken fromKhoa as of </v>
          </cell>
        </row>
        <row r="2">
          <cell r="A2" t="str">
            <v>Hospital ID</v>
          </cell>
          <cell r="B2" t="str">
            <v>Hospital Name</v>
          </cell>
          <cell r="C2" t="str">
            <v>FY18 Permanent Revenue</v>
          </cell>
          <cell r="D2" t="str">
            <v>FY17 Permanent Revenue Inpatient %</v>
          </cell>
          <cell r="E2" t="str">
            <v>Permanent Inpatient Revenue used for FY19 Scaling</v>
          </cell>
        </row>
        <row r="3">
          <cell r="A3">
            <v>210001</v>
          </cell>
          <cell r="B3" t="str">
            <v>MERITUS</v>
          </cell>
          <cell r="C3">
            <v>321955559.91474116</v>
          </cell>
          <cell r="D3">
            <v>0.59262669451526495</v>
          </cell>
          <cell r="E3">
            <v>190799459.25308439</v>
          </cell>
        </row>
        <row r="4">
          <cell r="A4">
            <v>210002</v>
          </cell>
          <cell r="B4" t="str">
            <v>UNIVERSITY OF MARYLAND</v>
          </cell>
          <cell r="C4">
            <v>1399559923.8071165</v>
          </cell>
          <cell r="D4">
            <v>0.65681631873545843</v>
          </cell>
          <cell r="E4">
            <v>919253797.00466895</v>
          </cell>
        </row>
        <row r="5">
          <cell r="A5">
            <v>210003</v>
          </cell>
          <cell r="B5" t="str">
            <v>PRINCE GEORGE</v>
          </cell>
          <cell r="C5">
            <v>287707710.10856968</v>
          </cell>
          <cell r="D5">
            <v>0.74890111703227624</v>
          </cell>
          <cell r="E5">
            <v>215464625.47910616</v>
          </cell>
        </row>
        <row r="6">
          <cell r="A6">
            <v>210004</v>
          </cell>
          <cell r="B6" t="str">
            <v>HOLY CROSS</v>
          </cell>
          <cell r="C6">
            <v>489724685.75063366</v>
          </cell>
          <cell r="D6">
            <v>0.69510906695873764</v>
          </cell>
          <cell r="E6">
            <v>340412069.37878394</v>
          </cell>
        </row>
        <row r="7">
          <cell r="A7">
            <v>210005</v>
          </cell>
          <cell r="B7" t="str">
            <v>FREDERICK MEMORIAL</v>
          </cell>
          <cell r="C7">
            <v>338085918.23302591</v>
          </cell>
          <cell r="D7">
            <v>0.65359818547597859</v>
          </cell>
          <cell r="E7">
            <v>220972342.6920858</v>
          </cell>
        </row>
        <row r="8">
          <cell r="A8">
            <v>210006</v>
          </cell>
          <cell r="B8" t="str">
            <v>HARFORD</v>
          </cell>
          <cell r="C8">
            <v>102314326.75911014</v>
          </cell>
          <cell r="D8">
            <v>0.47459414927617183</v>
          </cell>
          <cell r="E8">
            <v>48557780.867004141</v>
          </cell>
        </row>
        <row r="9">
          <cell r="A9">
            <v>210008</v>
          </cell>
          <cell r="B9" t="str">
            <v>MERCY</v>
          </cell>
          <cell r="C9">
            <v>516410170.18262321</v>
          </cell>
          <cell r="D9">
            <v>0.43363364034477192</v>
          </cell>
          <cell r="E9">
            <v>223932822.00735408</v>
          </cell>
        </row>
        <row r="10">
          <cell r="A10">
            <v>210009</v>
          </cell>
          <cell r="B10" t="str">
            <v>JOHNS HOPKINS</v>
          </cell>
          <cell r="C10">
            <v>2352963223.3712864</v>
          </cell>
          <cell r="D10">
            <v>0.585754969285331</v>
          </cell>
          <cell r="E10">
            <v>1378259900.6353612</v>
          </cell>
        </row>
        <row r="11">
          <cell r="A11">
            <v>210010</v>
          </cell>
          <cell r="B11" t="str">
            <v>DORCHESTER</v>
          </cell>
          <cell r="C11">
            <v>49226291.660124123</v>
          </cell>
          <cell r="D11">
            <v>0.52860413992365518</v>
          </cell>
          <cell r="E11">
            <v>26021221.564630911</v>
          </cell>
        </row>
        <row r="12">
          <cell r="A12">
            <v>210011</v>
          </cell>
          <cell r="B12" t="str">
            <v>ST. AGNES</v>
          </cell>
          <cell r="C12">
            <v>422820202.13967508</v>
          </cell>
          <cell r="D12">
            <v>0.56262504584567219</v>
          </cell>
          <cell r="E12">
            <v>237889235.61331108</v>
          </cell>
        </row>
        <row r="13">
          <cell r="A13">
            <v>210012</v>
          </cell>
          <cell r="B13" t="str">
            <v>SINAI</v>
          </cell>
          <cell r="C13">
            <v>752409746.26519561</v>
          </cell>
          <cell r="D13">
            <v>0.52901561924501883</v>
          </cell>
          <cell r="E13">
            <v>398036507.84646994</v>
          </cell>
        </row>
        <row r="14">
          <cell r="A14">
            <v>210013</v>
          </cell>
          <cell r="B14" t="str">
            <v>BON SECOURS</v>
          </cell>
          <cell r="C14">
            <v>115902722.16579702</v>
          </cell>
          <cell r="D14">
            <v>0.56770057402106255</v>
          </cell>
          <cell r="E14">
            <v>65798041.904126704</v>
          </cell>
        </row>
        <row r="15">
          <cell r="A15">
            <v>210015</v>
          </cell>
          <cell r="B15" t="str">
            <v>FRANKLIN SQUARE</v>
          </cell>
          <cell r="C15">
            <v>522059008.50967693</v>
          </cell>
          <cell r="D15">
            <v>0.57584289766596353</v>
          </cell>
          <cell r="E15">
            <v>300623972.21283227</v>
          </cell>
        </row>
        <row r="16">
          <cell r="A16">
            <v>210016</v>
          </cell>
          <cell r="B16" t="str">
            <v>WASHINGTON ADVENTIST</v>
          </cell>
          <cell r="C16">
            <v>265729172.41023228</v>
          </cell>
          <cell r="D16">
            <v>0.59586082593886835</v>
          </cell>
          <cell r="E16">
            <v>158337604.14841294</v>
          </cell>
        </row>
        <row r="17">
          <cell r="A17">
            <v>210017</v>
          </cell>
          <cell r="B17" t="str">
            <v>GARRETT COUNTY</v>
          </cell>
          <cell r="C17">
            <v>54328266.371631004</v>
          </cell>
          <cell r="D17">
            <v>0.38792576566822867</v>
          </cell>
          <cell r="E17">
            <v>21075334.329642437</v>
          </cell>
        </row>
        <row r="18">
          <cell r="A18">
            <v>210018</v>
          </cell>
          <cell r="B18" t="str">
            <v>MONTGOMERY GENERAL</v>
          </cell>
          <cell r="C18">
            <v>172101071.49599501</v>
          </cell>
          <cell r="D18">
            <v>0.45211024235364744</v>
          </cell>
          <cell r="E18">
            <v>77808657.143376708</v>
          </cell>
        </row>
        <row r="19">
          <cell r="A19">
            <v>210019</v>
          </cell>
          <cell r="B19" t="str">
            <v>PENINSULA REGIONAL</v>
          </cell>
          <cell r="C19">
            <v>431713669.50853997</v>
          </cell>
          <cell r="D19">
            <v>0.55932167557943002</v>
          </cell>
          <cell r="E19">
            <v>241466813.00006086</v>
          </cell>
        </row>
        <row r="20">
          <cell r="A20">
            <v>210022</v>
          </cell>
          <cell r="B20" t="str">
            <v>SUBURBAN</v>
          </cell>
          <cell r="C20">
            <v>313631832.19152868</v>
          </cell>
          <cell r="D20">
            <v>0.62950049125989915</v>
          </cell>
          <cell r="E20">
            <v>197431392.43930957</v>
          </cell>
        </row>
        <row r="21">
          <cell r="A21">
            <v>210023</v>
          </cell>
          <cell r="B21" t="str">
            <v>ANNE ARUNDEL</v>
          </cell>
          <cell r="C21">
            <v>609013272.65717053</v>
          </cell>
          <cell r="D21">
            <v>0.4913932233825935</v>
          </cell>
          <cell r="E21">
            <v>299264995.1337893</v>
          </cell>
        </row>
        <row r="22">
          <cell r="A22">
            <v>210024</v>
          </cell>
          <cell r="B22" t="str">
            <v>UNION MEMORIAL</v>
          </cell>
          <cell r="C22">
            <v>421547475.77072507</v>
          </cell>
          <cell r="D22">
            <v>0.55829160028258129</v>
          </cell>
          <cell r="E22">
            <v>235346414.84312075</v>
          </cell>
        </row>
        <row r="23">
          <cell r="A23">
            <v>210027</v>
          </cell>
          <cell r="B23" t="str">
            <v>WESTERN MARYLAND HEALTH SYSTEM</v>
          </cell>
          <cell r="C23">
            <v>320642518.52413172</v>
          </cell>
          <cell r="D23">
            <v>0.53330476380333969</v>
          </cell>
          <cell r="E23">
            <v>171000182.60682005</v>
          </cell>
        </row>
        <row r="24">
          <cell r="A24">
            <v>210028</v>
          </cell>
          <cell r="B24" t="str">
            <v>ST. MARY</v>
          </cell>
          <cell r="C24">
            <v>177161733.10999241</v>
          </cell>
          <cell r="D24">
            <v>0.4306971733905639</v>
          </cell>
          <cell r="E24">
            <v>76303057.683447212</v>
          </cell>
        </row>
        <row r="25">
          <cell r="A25">
            <v>210029</v>
          </cell>
          <cell r="B25" t="str">
            <v>HOPKINS BAYVIEW MED CTR</v>
          </cell>
          <cell r="C25">
            <v>647476457.79074168</v>
          </cell>
          <cell r="D25">
            <v>0.5523298650376377</v>
          </cell>
          <cell r="E25">
            <v>357620584.54660809</v>
          </cell>
        </row>
        <row r="26">
          <cell r="A26">
            <v>210030</v>
          </cell>
          <cell r="B26" t="str">
            <v>CHESTERTOWN</v>
          </cell>
          <cell r="C26">
            <v>55473722.194609955</v>
          </cell>
          <cell r="D26">
            <v>0.38108018712535541</v>
          </cell>
          <cell r="E26">
            <v>21139936.434461944</v>
          </cell>
        </row>
        <row r="27">
          <cell r="A27">
            <v>210032</v>
          </cell>
          <cell r="B27" t="str">
            <v>UNION HOSPITAL  OF CECIL COUNT</v>
          </cell>
          <cell r="C27">
            <v>158683869.94630226</v>
          </cell>
          <cell r="D27">
            <v>0.41916245120903378</v>
          </cell>
          <cell r="E27">
            <v>66514319.894027583</v>
          </cell>
        </row>
        <row r="28">
          <cell r="A28">
            <v>210033</v>
          </cell>
          <cell r="B28" t="str">
            <v>CARROLL COUNTY</v>
          </cell>
          <cell r="C28">
            <v>225263358.630611</v>
          </cell>
          <cell r="D28">
            <v>0.58953670080392262</v>
          </cell>
          <cell r="E28">
            <v>132801017.25910124</v>
          </cell>
        </row>
        <row r="29">
          <cell r="A29">
            <v>210034</v>
          </cell>
          <cell r="B29" t="str">
            <v>HARBOR</v>
          </cell>
          <cell r="C29">
            <v>186978444.37045556</v>
          </cell>
          <cell r="D29">
            <v>0.60181717857257455</v>
          </cell>
          <cell r="E29">
            <v>112526839.84491666</v>
          </cell>
        </row>
        <row r="30">
          <cell r="A30">
            <v>210035</v>
          </cell>
          <cell r="B30" t="str">
            <v>CHARLES REGIONAL</v>
          </cell>
          <cell r="C30">
            <v>148909451.23965517</v>
          </cell>
          <cell r="D30">
            <v>0.5049989195694462</v>
          </cell>
          <cell r="E30">
            <v>75199111.989704996</v>
          </cell>
        </row>
        <row r="31">
          <cell r="A31">
            <v>210037</v>
          </cell>
          <cell r="B31" t="str">
            <v>EASTON</v>
          </cell>
          <cell r="C31">
            <v>202561562.84157383</v>
          </cell>
          <cell r="D31">
            <v>0.51945834673599012</v>
          </cell>
          <cell r="E31">
            <v>105222294.54594231</v>
          </cell>
        </row>
        <row r="32">
          <cell r="A32">
            <v>210038</v>
          </cell>
          <cell r="B32" t="str">
            <v>UMMC MIDTOWN</v>
          </cell>
          <cell r="C32">
            <v>234227769.69172686</v>
          </cell>
          <cell r="D32">
            <v>0.50044333719391598</v>
          </cell>
          <cell r="E32">
            <v>117217726.72801577</v>
          </cell>
        </row>
        <row r="33">
          <cell r="A33">
            <v>210039</v>
          </cell>
          <cell r="B33" t="str">
            <v>CALVERT</v>
          </cell>
          <cell r="C33">
            <v>143263199.33140904</v>
          </cell>
          <cell r="D33">
            <v>0.44448066772280481</v>
          </cell>
          <cell r="E33">
            <v>63677722.49892997</v>
          </cell>
        </row>
        <row r="34">
          <cell r="A34">
            <v>210040</v>
          </cell>
          <cell r="B34" t="str">
            <v>NORTHWEST</v>
          </cell>
          <cell r="C34">
            <v>255493814.35119659</v>
          </cell>
          <cell r="D34">
            <v>0.52380429617047386</v>
          </cell>
          <cell r="E34">
            <v>133828757.60213824</v>
          </cell>
        </row>
        <row r="35">
          <cell r="A35">
            <v>210043</v>
          </cell>
          <cell r="B35" t="str">
            <v>BALTIMORE WASHINGTON MEDICAL CENTER</v>
          </cell>
          <cell r="C35">
            <v>409703662.08081722</v>
          </cell>
          <cell r="D35">
            <v>0.55931106498985961</v>
          </cell>
          <cell r="E35">
            <v>229151791.56866744</v>
          </cell>
        </row>
        <row r="36">
          <cell r="A36">
            <v>210044</v>
          </cell>
          <cell r="B36" t="str">
            <v>G.B.M.C.</v>
          </cell>
          <cell r="C36">
            <v>442204395.73804218</v>
          </cell>
          <cell r="D36">
            <v>0.50914401572187495</v>
          </cell>
          <cell r="E36">
            <v>225145721.81593195</v>
          </cell>
        </row>
        <row r="37">
          <cell r="A37">
            <v>210045</v>
          </cell>
          <cell r="B37" t="str">
            <v>MCCREADY</v>
          </cell>
          <cell r="C37">
            <v>15618329.328133162</v>
          </cell>
          <cell r="D37">
            <v>0.1942529699970014</v>
          </cell>
          <cell r="E37">
            <v>3033906.8583811382</v>
          </cell>
        </row>
        <row r="38">
          <cell r="A38">
            <v>210048</v>
          </cell>
          <cell r="B38" t="str">
            <v>HOWARD COUNTY</v>
          </cell>
          <cell r="C38">
            <v>298460107.25571972</v>
          </cell>
          <cell r="D38">
            <v>0.61431506110200207</v>
          </cell>
          <cell r="E38">
            <v>183348539.02530757</v>
          </cell>
        </row>
        <row r="39">
          <cell r="A39">
            <v>210049</v>
          </cell>
          <cell r="B39" t="str">
            <v>UPPER CHESAPEAKE HEALTH</v>
          </cell>
          <cell r="C39">
            <v>334751758.52551895</v>
          </cell>
          <cell r="D39">
            <v>0.3887966558498544</v>
          </cell>
          <cell r="E39">
            <v>130150364.25457975</v>
          </cell>
        </row>
        <row r="40">
          <cell r="A40">
            <v>210051</v>
          </cell>
          <cell r="B40" t="str">
            <v>DOCTORS COMMUNITY</v>
          </cell>
          <cell r="C40">
            <v>239227749.57479373</v>
          </cell>
          <cell r="D40">
            <v>0.60480522019440375</v>
          </cell>
          <cell r="E40">
            <v>144686191.7581948</v>
          </cell>
        </row>
        <row r="41">
          <cell r="A41">
            <v>210055</v>
          </cell>
          <cell r="B41" t="str">
            <v>LAUREL REGIONAL</v>
          </cell>
          <cell r="C41">
            <v>99871376.285903111</v>
          </cell>
          <cell r="D41">
            <v>0.59007172959642229</v>
          </cell>
          <cell r="E41">
            <v>58931275.742197961</v>
          </cell>
        </row>
        <row r="42">
          <cell r="A42">
            <v>210056</v>
          </cell>
          <cell r="B42" t="str">
            <v>GOOD SAMARITAN</v>
          </cell>
          <cell r="C42">
            <v>264597391.76665741</v>
          </cell>
          <cell r="D42">
            <v>0.53165621400743668</v>
          </cell>
          <cell r="E42">
            <v>140674847.54290357</v>
          </cell>
        </row>
        <row r="43">
          <cell r="A43">
            <v>210057</v>
          </cell>
          <cell r="B43" t="str">
            <v>SHADY GROVE</v>
          </cell>
          <cell r="C43">
            <v>387674359.24834466</v>
          </cell>
          <cell r="D43">
            <v>0.59828440795685933</v>
          </cell>
          <cell r="E43">
            <v>231939524.50295067</v>
          </cell>
        </row>
        <row r="44">
          <cell r="A44">
            <v>210058</v>
          </cell>
          <cell r="B44" t="str">
            <v>REHAB &amp; ORTHO</v>
          </cell>
          <cell r="C44">
            <v>120638692.27232622</v>
          </cell>
          <cell r="D44">
            <v>0.57996615789272687</v>
          </cell>
          <cell r="E44">
            <v>69966358.850384042</v>
          </cell>
        </row>
        <row r="45">
          <cell r="A45">
            <v>210060</v>
          </cell>
          <cell r="B45" t="str">
            <v>FT. WASHINGTON</v>
          </cell>
          <cell r="C45">
            <v>48244588.294327505</v>
          </cell>
          <cell r="D45">
            <v>0.40519626835703138</v>
          </cell>
          <cell r="E45">
            <v>19548527.145282824</v>
          </cell>
        </row>
        <row r="46">
          <cell r="A46">
            <v>210061</v>
          </cell>
          <cell r="B46" t="str">
            <v>ATLANTIC GENERAL</v>
          </cell>
          <cell r="C46">
            <v>105151501.51613671</v>
          </cell>
          <cell r="D46">
            <v>0.35488051184522879</v>
          </cell>
          <cell r="E46">
            <v>37316218.679340944</v>
          </cell>
        </row>
        <row r="47">
          <cell r="A47">
            <v>210062</v>
          </cell>
          <cell r="B47" t="str">
            <v>SOUTHERN MARYLAND</v>
          </cell>
          <cell r="C47">
            <v>271260317.58742768</v>
          </cell>
          <cell r="D47">
            <v>0.6040102142001561</v>
          </cell>
          <cell r="E47">
            <v>163844002.52998456</v>
          </cell>
        </row>
        <row r="48">
          <cell r="A48">
            <v>210063</v>
          </cell>
          <cell r="B48" t="str">
            <v>UM ST. JOSEPH</v>
          </cell>
          <cell r="C48">
            <v>398711781.45443678</v>
          </cell>
          <cell r="D48">
            <v>0.59673335363983493</v>
          </cell>
          <cell r="E48">
            <v>237924618.48301899</v>
          </cell>
        </row>
        <row r="49">
          <cell r="A49">
            <v>210064</v>
          </cell>
          <cell r="B49" t="str">
            <v>Levindale</v>
          </cell>
          <cell r="C49">
            <v>58867710.087362573</v>
          </cell>
          <cell r="D49">
            <v>0.95308220246414665</v>
          </cell>
          <cell r="E49">
            <v>56105766.784084387</v>
          </cell>
        </row>
        <row r="50">
          <cell r="A50">
            <v>210065</v>
          </cell>
          <cell r="B50" t="str">
            <v>HOLY CROSS GERMANTOWN</v>
          </cell>
          <cell r="C50">
            <v>102303759.88960856</v>
          </cell>
          <cell r="D50">
            <v>0.59266802038098965</v>
          </cell>
          <cell r="E50">
            <v>60632166.851306401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</row>
        <row r="52">
          <cell r="B52" t="str">
            <v>State</v>
          </cell>
          <cell r="C52">
            <v>16292627632.201357</v>
          </cell>
          <cell r="D52">
            <v>0.56822778994375811</v>
          </cell>
          <cell r="E52">
            <v>9222204361.5231628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hscrc.maryland.gov/Pages/init_qi_qbr.asp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hscrc.maryland.gov/Pages/init_qi_qbr.asp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hscrc.maryland.gov/Pages/init_qi_qbr.aspx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hscrc.maryland.gov/Pages/init_qi_qbr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pane xSplit="2" ySplit="11" topLeftCell="C12" activePane="bottomRight" state="frozen"/>
      <selection pane="topRight" activeCell="C1" sqref="C1"/>
      <selection pane="bottomLeft" activeCell="A12" sqref="A12"/>
      <selection pane="bottomRight"/>
    </sheetView>
  </sheetViews>
  <sheetFormatPr defaultColWidth="9.140625" defaultRowHeight="15" customHeight="1" x14ac:dyDescent="0.25"/>
  <cols>
    <col min="1" max="1" width="10" style="1" bestFit="1" customWidth="1"/>
    <col min="2" max="2" width="21.42578125" style="1" bestFit="1" customWidth="1"/>
    <col min="3" max="3" width="35.7109375" style="1" bestFit="1" customWidth="1"/>
    <col min="4" max="12" width="15.7109375" style="1" bestFit="1" customWidth="1"/>
    <col min="13" max="16384" width="9.140625" style="1"/>
  </cols>
  <sheetData>
    <row r="1" spans="1:12" s="2" customFormat="1" ht="15.95" customHeight="1" x14ac:dyDescent="0.25">
      <c r="A1" s="2" t="s">
        <v>0</v>
      </c>
    </row>
    <row r="2" spans="1:12" s="2" customFormat="1" ht="15.95" customHeight="1" x14ac:dyDescent="0.25">
      <c r="A2" s="2" t="s">
        <v>1</v>
      </c>
    </row>
    <row r="3" spans="1:12" s="2" customFormat="1" ht="15.95" customHeight="1" x14ac:dyDescent="0.25">
      <c r="A3" s="2" t="s">
        <v>2</v>
      </c>
    </row>
    <row r="4" spans="1:12" s="3" customFormat="1" ht="12" customHeight="1" x14ac:dyDescent="0.2">
      <c r="A4" s="3" t="s">
        <v>3</v>
      </c>
    </row>
    <row r="5" spans="1:12" s="3" customFormat="1" ht="12" customHeight="1" x14ac:dyDescent="0.2">
      <c r="A5" s="3" t="s">
        <v>4</v>
      </c>
    </row>
    <row r="6" spans="1:12" s="3" customFormat="1" ht="12" customHeight="1" x14ac:dyDescent="0.2">
      <c r="A6" s="3" t="s">
        <v>5</v>
      </c>
    </row>
    <row r="7" spans="1:12" s="3" customFormat="1" ht="12" customHeight="1" x14ac:dyDescent="0.2">
      <c r="A7" s="3" t="s">
        <v>6</v>
      </c>
    </row>
    <row r="8" spans="1:12" s="3" customFormat="1" ht="12" customHeight="1" x14ac:dyDescent="0.2">
      <c r="A8" s="3" t="s">
        <v>7</v>
      </c>
    </row>
    <row r="9" spans="1:12" ht="14.1" customHeight="1" x14ac:dyDescent="0.25">
      <c r="A9" s="4"/>
    </row>
    <row r="10" spans="1:12" ht="26.25" customHeight="1" x14ac:dyDescent="0.25">
      <c r="A10" s="5" t="s">
        <v>8</v>
      </c>
      <c r="B10" s="5" t="s">
        <v>9</v>
      </c>
      <c r="C10" s="5" t="s">
        <v>10</v>
      </c>
      <c r="D10" s="5" t="s">
        <v>11</v>
      </c>
      <c r="E10" s="5" t="s">
        <v>12</v>
      </c>
      <c r="F10" s="5" t="s">
        <v>13</v>
      </c>
      <c r="G10" s="5" t="s">
        <v>14</v>
      </c>
      <c r="H10" s="5" t="s">
        <v>15</v>
      </c>
      <c r="I10" s="5" t="s">
        <v>16</v>
      </c>
      <c r="J10" s="5" t="s">
        <v>17</v>
      </c>
      <c r="K10" s="5" t="s">
        <v>18</v>
      </c>
      <c r="L10" s="5" t="s">
        <v>19</v>
      </c>
    </row>
    <row r="11" spans="1:12" ht="39" customHeight="1" x14ac:dyDescent="0.25">
      <c r="A11" s="5" t="s">
        <v>20</v>
      </c>
      <c r="B11" s="5" t="s">
        <v>21</v>
      </c>
      <c r="C11" s="5" t="s">
        <v>22</v>
      </c>
      <c r="D11" s="5" t="s">
        <v>23</v>
      </c>
      <c r="E11" s="5" t="s">
        <v>24</v>
      </c>
      <c r="F11" s="5" t="s">
        <v>25</v>
      </c>
      <c r="G11" s="5" t="s">
        <v>26</v>
      </c>
      <c r="H11" s="5" t="s">
        <v>27</v>
      </c>
      <c r="I11" s="5" t="s">
        <v>28</v>
      </c>
      <c r="J11" s="5" t="s">
        <v>29</v>
      </c>
      <c r="K11" s="5" t="s">
        <v>30</v>
      </c>
      <c r="L11" s="5" t="s">
        <v>31</v>
      </c>
    </row>
    <row r="12" spans="1:12" ht="15" customHeight="1" x14ac:dyDescent="0.25">
      <c r="A12" s="6">
        <v>210001</v>
      </c>
      <c r="B12" s="7" t="s">
        <v>32</v>
      </c>
      <c r="C12" s="6">
        <v>20</v>
      </c>
      <c r="D12" s="6">
        <v>100</v>
      </c>
      <c r="E12" s="8">
        <v>0.2</v>
      </c>
      <c r="F12" s="6">
        <v>3</v>
      </c>
      <c r="G12" s="6">
        <v>10</v>
      </c>
      <c r="H12" s="8">
        <v>0.3</v>
      </c>
      <c r="I12" s="6">
        <v>11</v>
      </c>
      <c r="J12" s="6">
        <v>60</v>
      </c>
      <c r="K12" s="8">
        <v>0.18329999999999999</v>
      </c>
      <c r="L12" s="8">
        <v>0.2092</v>
      </c>
    </row>
    <row r="13" spans="1:12" ht="15" customHeight="1" x14ac:dyDescent="0.25">
      <c r="A13" s="6">
        <v>210002</v>
      </c>
      <c r="B13" s="7" t="s">
        <v>33</v>
      </c>
      <c r="C13" s="6">
        <v>21</v>
      </c>
      <c r="D13" s="6">
        <v>100</v>
      </c>
      <c r="E13" s="8">
        <v>0.21</v>
      </c>
      <c r="F13" s="6">
        <v>4</v>
      </c>
      <c r="G13" s="6">
        <v>10</v>
      </c>
      <c r="H13" s="8">
        <v>0.4</v>
      </c>
      <c r="I13" s="6">
        <v>17</v>
      </c>
      <c r="J13" s="6">
        <v>60</v>
      </c>
      <c r="K13" s="8">
        <v>0.2833</v>
      </c>
      <c r="L13" s="8">
        <v>0.26419999999999999</v>
      </c>
    </row>
    <row r="14" spans="1:12" ht="15" customHeight="1" x14ac:dyDescent="0.25">
      <c r="A14" s="6">
        <v>210003</v>
      </c>
      <c r="B14" s="7" t="s">
        <v>34</v>
      </c>
      <c r="C14" s="6">
        <v>6</v>
      </c>
      <c r="D14" s="6">
        <v>100</v>
      </c>
      <c r="E14" s="8">
        <v>0.06</v>
      </c>
      <c r="F14" s="6">
        <v>3</v>
      </c>
      <c r="G14" s="6">
        <v>10</v>
      </c>
      <c r="H14" s="8">
        <v>0.3</v>
      </c>
      <c r="I14" s="6">
        <v>7</v>
      </c>
      <c r="J14" s="6">
        <v>60</v>
      </c>
      <c r="K14" s="8">
        <v>0.1167</v>
      </c>
      <c r="L14" s="8">
        <v>0.1158</v>
      </c>
    </row>
    <row r="15" spans="1:12" ht="15" customHeight="1" x14ac:dyDescent="0.25">
      <c r="A15" s="6">
        <v>210004</v>
      </c>
      <c r="B15" s="7" t="s">
        <v>35</v>
      </c>
      <c r="C15" s="6">
        <v>18</v>
      </c>
      <c r="D15" s="6">
        <v>100</v>
      </c>
      <c r="E15" s="8">
        <v>0.18</v>
      </c>
      <c r="F15" s="6">
        <v>2</v>
      </c>
      <c r="G15" s="6">
        <v>10</v>
      </c>
      <c r="H15" s="8">
        <v>0.2</v>
      </c>
      <c r="I15" s="6">
        <v>15</v>
      </c>
      <c r="J15" s="6">
        <v>60</v>
      </c>
      <c r="K15" s="8">
        <v>0.25</v>
      </c>
      <c r="L15" s="8">
        <v>0.20749999999999999</v>
      </c>
    </row>
    <row r="16" spans="1:12" ht="15" customHeight="1" x14ac:dyDescent="0.25">
      <c r="A16" s="6">
        <v>210005</v>
      </c>
      <c r="B16" s="7" t="s">
        <v>36</v>
      </c>
      <c r="C16" s="6">
        <v>26</v>
      </c>
      <c r="D16" s="6">
        <v>100</v>
      </c>
      <c r="E16" s="8">
        <v>0.26</v>
      </c>
      <c r="F16" s="6">
        <v>6</v>
      </c>
      <c r="G16" s="6">
        <v>10</v>
      </c>
      <c r="H16" s="8">
        <v>0.6</v>
      </c>
      <c r="I16" s="6">
        <v>5</v>
      </c>
      <c r="J16" s="6">
        <v>60</v>
      </c>
      <c r="K16" s="8">
        <v>8.3299999999999999E-2</v>
      </c>
      <c r="L16" s="8">
        <v>0.2492</v>
      </c>
    </row>
    <row r="17" spans="1:12" ht="15" customHeight="1" x14ac:dyDescent="0.25">
      <c r="A17" s="6">
        <v>210006</v>
      </c>
      <c r="B17" s="7" t="s">
        <v>37</v>
      </c>
      <c r="C17" s="6">
        <v>16</v>
      </c>
      <c r="D17" s="6">
        <v>100</v>
      </c>
      <c r="E17" s="8">
        <v>0.16</v>
      </c>
      <c r="F17" s="6">
        <v>4</v>
      </c>
      <c r="G17" s="6">
        <v>10</v>
      </c>
      <c r="H17" s="8">
        <v>0.4</v>
      </c>
      <c r="I17" s="6">
        <v>9</v>
      </c>
      <c r="J17" s="6">
        <v>30</v>
      </c>
      <c r="K17" s="8">
        <v>0.3</v>
      </c>
      <c r="L17" s="8">
        <v>0.245</v>
      </c>
    </row>
    <row r="18" spans="1:12" ht="15" customHeight="1" x14ac:dyDescent="0.25">
      <c r="A18" s="6">
        <v>210008</v>
      </c>
      <c r="B18" s="7" t="s">
        <v>38</v>
      </c>
      <c r="C18" s="6">
        <v>51</v>
      </c>
      <c r="D18" s="6">
        <v>100</v>
      </c>
      <c r="E18" s="8">
        <v>0.51</v>
      </c>
      <c r="F18" s="6">
        <v>1</v>
      </c>
      <c r="G18" s="6">
        <v>10</v>
      </c>
      <c r="H18" s="8">
        <v>0.1</v>
      </c>
      <c r="I18" s="6">
        <v>24</v>
      </c>
      <c r="J18" s="6">
        <v>60</v>
      </c>
      <c r="K18" s="8">
        <v>0.4</v>
      </c>
      <c r="L18" s="8">
        <v>0.41</v>
      </c>
    </row>
    <row r="19" spans="1:12" ht="15" customHeight="1" x14ac:dyDescent="0.25">
      <c r="A19" s="6">
        <v>210009</v>
      </c>
      <c r="B19" s="7" t="s">
        <v>39</v>
      </c>
      <c r="C19" s="6">
        <v>38</v>
      </c>
      <c r="D19" s="6">
        <v>100</v>
      </c>
      <c r="E19" s="8">
        <v>0.38</v>
      </c>
      <c r="F19" s="6">
        <v>5</v>
      </c>
      <c r="G19" s="6">
        <v>10</v>
      </c>
      <c r="H19" s="8">
        <v>0.5</v>
      </c>
      <c r="I19" s="6">
        <v>18</v>
      </c>
      <c r="J19" s="6">
        <v>60</v>
      </c>
      <c r="K19" s="8">
        <v>0.3</v>
      </c>
      <c r="L19" s="8">
        <v>0.37</v>
      </c>
    </row>
    <row r="20" spans="1:12" ht="15" customHeight="1" x14ac:dyDescent="0.25">
      <c r="A20" s="6">
        <v>210010</v>
      </c>
      <c r="B20" s="7" t="s">
        <v>40</v>
      </c>
      <c r="C20" s="6">
        <v>25</v>
      </c>
      <c r="D20" s="6">
        <v>100</v>
      </c>
      <c r="E20" s="8">
        <v>0.25</v>
      </c>
      <c r="F20" s="6">
        <v>0</v>
      </c>
      <c r="G20" s="6">
        <v>10</v>
      </c>
      <c r="H20" s="8">
        <v>0</v>
      </c>
      <c r="I20" s="6">
        <v>31</v>
      </c>
      <c r="J20" s="6">
        <v>60</v>
      </c>
      <c r="K20" s="8">
        <v>0.51670000000000005</v>
      </c>
      <c r="L20" s="8">
        <v>0.30580000000000002</v>
      </c>
    </row>
    <row r="21" spans="1:12" ht="15" customHeight="1" x14ac:dyDescent="0.25">
      <c r="A21" s="6">
        <v>210011</v>
      </c>
      <c r="B21" s="7" t="s">
        <v>41</v>
      </c>
      <c r="C21" s="6">
        <v>21</v>
      </c>
      <c r="D21" s="6">
        <v>100</v>
      </c>
      <c r="E21" s="8">
        <v>0.21</v>
      </c>
      <c r="F21" s="6">
        <v>4</v>
      </c>
      <c r="G21" s="6">
        <v>10</v>
      </c>
      <c r="H21" s="8">
        <v>0.4</v>
      </c>
      <c r="I21" s="6">
        <v>22</v>
      </c>
      <c r="J21" s="6">
        <v>60</v>
      </c>
      <c r="K21" s="8">
        <v>0.36670000000000003</v>
      </c>
      <c r="L21" s="8">
        <v>0.29330000000000001</v>
      </c>
    </row>
    <row r="22" spans="1:12" ht="15" customHeight="1" x14ac:dyDescent="0.25">
      <c r="A22" s="6">
        <v>210012</v>
      </c>
      <c r="B22" s="7" t="s">
        <v>42</v>
      </c>
      <c r="C22" s="6">
        <v>22</v>
      </c>
      <c r="D22" s="6">
        <v>100</v>
      </c>
      <c r="E22" s="8">
        <v>0.22</v>
      </c>
      <c r="F22" s="6">
        <v>4</v>
      </c>
      <c r="G22" s="6">
        <v>10</v>
      </c>
      <c r="H22" s="8">
        <v>0.4</v>
      </c>
      <c r="I22" s="6">
        <v>20</v>
      </c>
      <c r="J22" s="6">
        <v>60</v>
      </c>
      <c r="K22" s="8">
        <v>0.33329999999999999</v>
      </c>
      <c r="L22" s="8">
        <v>0.28670000000000001</v>
      </c>
    </row>
    <row r="23" spans="1:12" ht="15" customHeight="1" x14ac:dyDescent="0.25">
      <c r="A23" s="6">
        <v>210013</v>
      </c>
      <c r="B23" s="7" t="s">
        <v>43</v>
      </c>
      <c r="C23" s="6">
        <v>29</v>
      </c>
      <c r="D23" s="6">
        <v>100</v>
      </c>
      <c r="E23" s="8">
        <v>0.28999999999999998</v>
      </c>
      <c r="F23" s="6">
        <v>7</v>
      </c>
      <c r="G23" s="6">
        <v>10</v>
      </c>
      <c r="H23" s="8">
        <v>0.7</v>
      </c>
      <c r="I23" s="6">
        <v>10</v>
      </c>
      <c r="J23" s="6">
        <v>30</v>
      </c>
      <c r="K23" s="8">
        <v>0.33329999999999999</v>
      </c>
      <c r="L23" s="8">
        <v>0.36670000000000003</v>
      </c>
    </row>
    <row r="24" spans="1:12" ht="15" customHeight="1" x14ac:dyDescent="0.25">
      <c r="A24" s="6">
        <v>210015</v>
      </c>
      <c r="B24" s="7" t="s">
        <v>44</v>
      </c>
      <c r="C24" s="6">
        <v>15</v>
      </c>
      <c r="D24" s="6">
        <v>100</v>
      </c>
      <c r="E24" s="8">
        <v>0.15</v>
      </c>
      <c r="F24" s="6">
        <v>1</v>
      </c>
      <c r="G24" s="6">
        <v>10</v>
      </c>
      <c r="H24" s="8">
        <v>0.1</v>
      </c>
      <c r="I24" s="6">
        <v>29</v>
      </c>
      <c r="J24" s="6">
        <v>60</v>
      </c>
      <c r="K24" s="8">
        <v>0.48330000000000001</v>
      </c>
      <c r="L24" s="8">
        <v>0.25919999999999999</v>
      </c>
    </row>
    <row r="25" spans="1:12" ht="15" customHeight="1" x14ac:dyDescent="0.25">
      <c r="A25" s="6">
        <v>210016</v>
      </c>
      <c r="B25" s="7" t="s">
        <v>45</v>
      </c>
      <c r="C25" s="6">
        <v>15</v>
      </c>
      <c r="D25" s="6">
        <v>100</v>
      </c>
      <c r="E25" s="8">
        <v>0.15</v>
      </c>
      <c r="F25" s="6">
        <v>2</v>
      </c>
      <c r="G25" s="6">
        <v>10</v>
      </c>
      <c r="H25" s="8">
        <v>0.2</v>
      </c>
      <c r="I25" s="6">
        <v>16</v>
      </c>
      <c r="J25" s="6">
        <v>60</v>
      </c>
      <c r="K25" s="8">
        <v>0.26669999999999999</v>
      </c>
      <c r="L25" s="8">
        <v>0.1983</v>
      </c>
    </row>
    <row r="26" spans="1:12" ht="15" customHeight="1" x14ac:dyDescent="0.25">
      <c r="A26" s="6">
        <v>210017</v>
      </c>
      <c r="B26" s="7" t="s">
        <v>46</v>
      </c>
      <c r="C26" s="6">
        <v>37</v>
      </c>
      <c r="D26" s="6">
        <v>100</v>
      </c>
      <c r="E26" s="8">
        <v>0.37</v>
      </c>
      <c r="F26" s="6">
        <v>0</v>
      </c>
      <c r="G26" s="6">
        <v>10</v>
      </c>
      <c r="H26" s="8">
        <v>0</v>
      </c>
      <c r="I26" s="6" t="s">
        <v>2</v>
      </c>
      <c r="J26" s="6" t="s">
        <v>2</v>
      </c>
      <c r="K26" s="8" t="s">
        <v>2</v>
      </c>
      <c r="L26" s="8">
        <v>0.28489999999999999</v>
      </c>
    </row>
    <row r="27" spans="1:12" ht="15" customHeight="1" x14ac:dyDescent="0.25">
      <c r="A27" s="6">
        <v>210018</v>
      </c>
      <c r="B27" s="7" t="s">
        <v>47</v>
      </c>
      <c r="C27" s="6">
        <v>14</v>
      </c>
      <c r="D27" s="6">
        <v>100</v>
      </c>
      <c r="E27" s="8">
        <v>0.14000000000000001</v>
      </c>
      <c r="F27" s="6">
        <v>0</v>
      </c>
      <c r="G27" s="6">
        <v>10</v>
      </c>
      <c r="H27" s="8">
        <v>0</v>
      </c>
      <c r="I27" s="6">
        <v>7</v>
      </c>
      <c r="J27" s="6">
        <v>60</v>
      </c>
      <c r="K27" s="8">
        <v>0.1167</v>
      </c>
      <c r="L27" s="8">
        <v>0.1108</v>
      </c>
    </row>
    <row r="28" spans="1:12" ht="15" customHeight="1" x14ac:dyDescent="0.25">
      <c r="A28" s="6">
        <v>210019</v>
      </c>
      <c r="B28" s="7" t="s">
        <v>48</v>
      </c>
      <c r="C28" s="6">
        <v>22</v>
      </c>
      <c r="D28" s="6">
        <v>100</v>
      </c>
      <c r="E28" s="8">
        <v>0.22</v>
      </c>
      <c r="F28" s="6">
        <v>5</v>
      </c>
      <c r="G28" s="6">
        <v>10</v>
      </c>
      <c r="H28" s="8">
        <v>0.5</v>
      </c>
      <c r="I28" s="6">
        <v>29</v>
      </c>
      <c r="J28" s="6">
        <v>60</v>
      </c>
      <c r="K28" s="8">
        <v>0.48330000000000001</v>
      </c>
      <c r="L28" s="8">
        <v>0.35420000000000001</v>
      </c>
    </row>
    <row r="29" spans="1:12" ht="15" customHeight="1" x14ac:dyDescent="0.25">
      <c r="A29" s="6">
        <v>210022</v>
      </c>
      <c r="B29" s="7" t="s">
        <v>49</v>
      </c>
      <c r="C29" s="6">
        <v>18</v>
      </c>
      <c r="D29" s="6">
        <v>100</v>
      </c>
      <c r="E29" s="8">
        <v>0.18</v>
      </c>
      <c r="F29" s="6">
        <v>0</v>
      </c>
      <c r="G29" s="6">
        <v>10</v>
      </c>
      <c r="H29" s="8">
        <v>0</v>
      </c>
      <c r="I29" s="6">
        <v>12</v>
      </c>
      <c r="J29" s="6">
        <v>50</v>
      </c>
      <c r="K29" s="8">
        <v>0.24</v>
      </c>
      <c r="L29" s="8">
        <v>0.17399999999999999</v>
      </c>
    </row>
    <row r="30" spans="1:12" ht="15" customHeight="1" x14ac:dyDescent="0.25">
      <c r="A30" s="6">
        <v>210023</v>
      </c>
      <c r="B30" s="7" t="s">
        <v>50</v>
      </c>
      <c r="C30" s="6">
        <v>37</v>
      </c>
      <c r="D30" s="6">
        <v>100</v>
      </c>
      <c r="E30" s="8">
        <v>0.37</v>
      </c>
      <c r="F30" s="6">
        <v>3</v>
      </c>
      <c r="G30" s="6">
        <v>10</v>
      </c>
      <c r="H30" s="8">
        <v>0.3</v>
      </c>
      <c r="I30" s="6">
        <v>13</v>
      </c>
      <c r="J30" s="6">
        <v>60</v>
      </c>
      <c r="K30" s="8">
        <v>0.2167</v>
      </c>
      <c r="L30" s="8">
        <v>0.30580000000000002</v>
      </c>
    </row>
    <row r="31" spans="1:12" ht="15" customHeight="1" x14ac:dyDescent="0.25">
      <c r="A31" s="6">
        <v>210024</v>
      </c>
      <c r="B31" s="7" t="s">
        <v>51</v>
      </c>
      <c r="C31" s="6">
        <v>30</v>
      </c>
      <c r="D31" s="6">
        <v>100</v>
      </c>
      <c r="E31" s="8">
        <v>0.3</v>
      </c>
      <c r="F31" s="6">
        <v>2</v>
      </c>
      <c r="G31" s="6">
        <v>10</v>
      </c>
      <c r="H31" s="8">
        <v>0.2</v>
      </c>
      <c r="I31" s="6">
        <v>17</v>
      </c>
      <c r="J31" s="6">
        <v>50</v>
      </c>
      <c r="K31" s="8">
        <v>0.34</v>
      </c>
      <c r="L31" s="8">
        <v>0.29899999999999999</v>
      </c>
    </row>
    <row r="32" spans="1:12" ht="15" customHeight="1" x14ac:dyDescent="0.25">
      <c r="A32" s="6">
        <v>210027</v>
      </c>
      <c r="B32" s="7" t="s">
        <v>52</v>
      </c>
      <c r="C32" s="6">
        <v>39</v>
      </c>
      <c r="D32" s="6">
        <v>100</v>
      </c>
      <c r="E32" s="8">
        <v>0.39</v>
      </c>
      <c r="F32" s="6">
        <v>6</v>
      </c>
      <c r="G32" s="6">
        <v>10</v>
      </c>
      <c r="H32" s="8">
        <v>0.6</v>
      </c>
      <c r="I32" s="6">
        <v>25</v>
      </c>
      <c r="J32" s="6">
        <v>60</v>
      </c>
      <c r="K32" s="8">
        <v>0.41670000000000001</v>
      </c>
      <c r="L32" s="8">
        <v>0.43080000000000002</v>
      </c>
    </row>
    <row r="33" spans="1:12" ht="15" customHeight="1" x14ac:dyDescent="0.25">
      <c r="A33" s="6">
        <v>210028</v>
      </c>
      <c r="B33" s="7" t="s">
        <v>53</v>
      </c>
      <c r="C33" s="6">
        <v>25</v>
      </c>
      <c r="D33" s="6">
        <v>100</v>
      </c>
      <c r="E33" s="8">
        <v>0.25</v>
      </c>
      <c r="F33" s="6">
        <v>3</v>
      </c>
      <c r="G33" s="6">
        <v>10</v>
      </c>
      <c r="H33" s="8">
        <v>0.3</v>
      </c>
      <c r="I33" s="6">
        <v>16</v>
      </c>
      <c r="J33" s="6">
        <v>50</v>
      </c>
      <c r="K33" s="8">
        <v>0.32</v>
      </c>
      <c r="L33" s="8">
        <v>0.28199999999999997</v>
      </c>
    </row>
    <row r="34" spans="1:12" ht="15" customHeight="1" x14ac:dyDescent="0.25">
      <c r="A34" s="6">
        <v>210029</v>
      </c>
      <c r="B34" s="7" t="s">
        <v>54</v>
      </c>
      <c r="C34" s="6">
        <v>25</v>
      </c>
      <c r="D34" s="6">
        <v>100</v>
      </c>
      <c r="E34" s="8">
        <v>0.25</v>
      </c>
      <c r="F34" s="6">
        <v>2</v>
      </c>
      <c r="G34" s="6">
        <v>10</v>
      </c>
      <c r="H34" s="8">
        <v>0.2</v>
      </c>
      <c r="I34" s="6">
        <v>29</v>
      </c>
      <c r="J34" s="6">
        <v>60</v>
      </c>
      <c r="K34" s="8">
        <v>0.48330000000000001</v>
      </c>
      <c r="L34" s="8">
        <v>0.32419999999999999</v>
      </c>
    </row>
    <row r="35" spans="1:12" ht="15" customHeight="1" x14ac:dyDescent="0.25">
      <c r="A35" s="6">
        <v>210030</v>
      </c>
      <c r="B35" s="7" t="s">
        <v>55</v>
      </c>
      <c r="C35" s="6">
        <v>40</v>
      </c>
      <c r="D35" s="6">
        <v>100</v>
      </c>
      <c r="E35" s="8">
        <v>0.4</v>
      </c>
      <c r="F35" s="6">
        <v>8</v>
      </c>
      <c r="G35" s="6">
        <v>10</v>
      </c>
      <c r="H35" s="8">
        <v>0.8</v>
      </c>
      <c r="I35" s="6" t="s">
        <v>2</v>
      </c>
      <c r="J35" s="6" t="s">
        <v>2</v>
      </c>
      <c r="K35" s="8" t="s">
        <v>2</v>
      </c>
      <c r="L35" s="8">
        <v>0.49199999999999999</v>
      </c>
    </row>
    <row r="36" spans="1:12" ht="15" customHeight="1" x14ac:dyDescent="0.25">
      <c r="A36" s="6">
        <v>210032</v>
      </c>
      <c r="B36" s="7" t="s">
        <v>56</v>
      </c>
      <c r="C36" s="6">
        <v>17</v>
      </c>
      <c r="D36" s="6">
        <v>100</v>
      </c>
      <c r="E36" s="8">
        <v>0.17</v>
      </c>
      <c r="F36" s="6">
        <v>6</v>
      </c>
      <c r="G36" s="6">
        <v>10</v>
      </c>
      <c r="H36" s="8">
        <v>0.6</v>
      </c>
      <c r="I36" s="6">
        <v>21</v>
      </c>
      <c r="J36" s="6">
        <v>50</v>
      </c>
      <c r="K36" s="8">
        <v>0.42</v>
      </c>
      <c r="L36" s="8">
        <v>0.32200000000000001</v>
      </c>
    </row>
    <row r="37" spans="1:12" ht="15" customHeight="1" x14ac:dyDescent="0.25">
      <c r="A37" s="6">
        <v>210033</v>
      </c>
      <c r="B37" s="7" t="s">
        <v>57</v>
      </c>
      <c r="C37" s="6">
        <v>20</v>
      </c>
      <c r="D37" s="6">
        <v>100</v>
      </c>
      <c r="E37" s="8">
        <v>0.2</v>
      </c>
      <c r="F37" s="6">
        <v>4</v>
      </c>
      <c r="G37" s="6">
        <v>10</v>
      </c>
      <c r="H37" s="8">
        <v>0.4</v>
      </c>
      <c r="I37" s="6">
        <v>28</v>
      </c>
      <c r="J37" s="6">
        <v>60</v>
      </c>
      <c r="K37" s="8">
        <v>0.4667</v>
      </c>
      <c r="L37" s="8">
        <v>0.32329999999999998</v>
      </c>
    </row>
    <row r="38" spans="1:12" ht="15" customHeight="1" x14ac:dyDescent="0.25">
      <c r="A38" s="6">
        <v>210034</v>
      </c>
      <c r="B38" s="7" t="s">
        <v>58</v>
      </c>
      <c r="C38" s="6">
        <v>19</v>
      </c>
      <c r="D38" s="6">
        <v>100</v>
      </c>
      <c r="E38" s="8">
        <v>0.19</v>
      </c>
      <c r="F38" s="6">
        <v>0</v>
      </c>
      <c r="G38" s="6">
        <v>10</v>
      </c>
      <c r="H38" s="8">
        <v>0</v>
      </c>
      <c r="I38" s="6">
        <v>27</v>
      </c>
      <c r="J38" s="6">
        <v>60</v>
      </c>
      <c r="K38" s="8">
        <v>0.45</v>
      </c>
      <c r="L38" s="8">
        <v>0.2525</v>
      </c>
    </row>
    <row r="39" spans="1:12" ht="15" customHeight="1" x14ac:dyDescent="0.25">
      <c r="A39" s="6">
        <v>210035</v>
      </c>
      <c r="B39" s="7" t="s">
        <v>59</v>
      </c>
      <c r="C39" s="6">
        <v>24</v>
      </c>
      <c r="D39" s="6">
        <v>100</v>
      </c>
      <c r="E39" s="8">
        <v>0.24</v>
      </c>
      <c r="F39" s="6">
        <v>7</v>
      </c>
      <c r="G39" s="6">
        <v>10</v>
      </c>
      <c r="H39" s="8">
        <v>0.7</v>
      </c>
      <c r="I39" s="6">
        <v>22</v>
      </c>
      <c r="J39" s="6">
        <v>50</v>
      </c>
      <c r="K39" s="8">
        <v>0.44</v>
      </c>
      <c r="L39" s="8">
        <v>0.379</v>
      </c>
    </row>
    <row r="40" spans="1:12" ht="15" customHeight="1" x14ac:dyDescent="0.25">
      <c r="A40" s="6">
        <v>210037</v>
      </c>
      <c r="B40" s="7" t="s">
        <v>60</v>
      </c>
      <c r="C40" s="6">
        <v>25</v>
      </c>
      <c r="D40" s="6">
        <v>100</v>
      </c>
      <c r="E40" s="8">
        <v>0.25</v>
      </c>
      <c r="F40" s="6">
        <v>5</v>
      </c>
      <c r="G40" s="6">
        <v>10</v>
      </c>
      <c r="H40" s="8">
        <v>0.5</v>
      </c>
      <c r="I40" s="6">
        <v>31</v>
      </c>
      <c r="J40" s="6">
        <v>60</v>
      </c>
      <c r="K40" s="8">
        <v>0.51670000000000005</v>
      </c>
      <c r="L40" s="8">
        <v>0.38080000000000003</v>
      </c>
    </row>
    <row r="41" spans="1:12" ht="15" customHeight="1" x14ac:dyDescent="0.25">
      <c r="A41" s="6">
        <v>210038</v>
      </c>
      <c r="B41" s="7" t="s">
        <v>61</v>
      </c>
      <c r="C41" s="6">
        <v>34</v>
      </c>
      <c r="D41" s="6">
        <v>100</v>
      </c>
      <c r="E41" s="8">
        <v>0.34</v>
      </c>
      <c r="F41" s="6">
        <v>7</v>
      </c>
      <c r="G41" s="6">
        <v>10</v>
      </c>
      <c r="H41" s="8">
        <v>0.7</v>
      </c>
      <c r="I41" s="6">
        <v>4</v>
      </c>
      <c r="J41" s="6">
        <v>40</v>
      </c>
      <c r="K41" s="8">
        <v>0.1</v>
      </c>
      <c r="L41" s="8">
        <v>0.31</v>
      </c>
    </row>
    <row r="42" spans="1:12" ht="15" customHeight="1" x14ac:dyDescent="0.25">
      <c r="A42" s="6">
        <v>210039</v>
      </c>
      <c r="B42" s="7" t="s">
        <v>62</v>
      </c>
      <c r="C42" s="6">
        <v>24</v>
      </c>
      <c r="D42" s="6">
        <v>100</v>
      </c>
      <c r="E42" s="8">
        <v>0.24</v>
      </c>
      <c r="F42" s="6">
        <v>10</v>
      </c>
      <c r="G42" s="6">
        <v>10</v>
      </c>
      <c r="H42" s="8">
        <v>1</v>
      </c>
      <c r="I42" s="6">
        <v>20</v>
      </c>
      <c r="J42" s="6">
        <v>40</v>
      </c>
      <c r="K42" s="8">
        <v>0.5</v>
      </c>
      <c r="L42" s="8">
        <v>0.44500000000000001</v>
      </c>
    </row>
    <row r="43" spans="1:12" ht="15" customHeight="1" x14ac:dyDescent="0.25">
      <c r="A43" s="6">
        <v>210040</v>
      </c>
      <c r="B43" s="7" t="s">
        <v>63</v>
      </c>
      <c r="C43" s="6">
        <v>25</v>
      </c>
      <c r="D43" s="6">
        <v>100</v>
      </c>
      <c r="E43" s="8">
        <v>0.25</v>
      </c>
      <c r="F43" s="6">
        <v>9</v>
      </c>
      <c r="G43" s="6">
        <v>10</v>
      </c>
      <c r="H43" s="8">
        <v>0.9</v>
      </c>
      <c r="I43" s="6">
        <v>25</v>
      </c>
      <c r="J43" s="6">
        <v>50</v>
      </c>
      <c r="K43" s="8">
        <v>0.5</v>
      </c>
      <c r="L43" s="8">
        <v>0.435</v>
      </c>
    </row>
    <row r="44" spans="1:12" ht="15" customHeight="1" x14ac:dyDescent="0.25">
      <c r="A44" s="6">
        <v>210043</v>
      </c>
      <c r="B44" s="7" t="s">
        <v>64</v>
      </c>
      <c r="C44" s="6">
        <v>15</v>
      </c>
      <c r="D44" s="6">
        <v>100</v>
      </c>
      <c r="E44" s="8">
        <v>0.15</v>
      </c>
      <c r="F44" s="6">
        <v>5</v>
      </c>
      <c r="G44" s="6">
        <v>10</v>
      </c>
      <c r="H44" s="8">
        <v>0.5</v>
      </c>
      <c r="I44" s="6">
        <v>16</v>
      </c>
      <c r="J44" s="6">
        <v>60</v>
      </c>
      <c r="K44" s="8">
        <v>0.26669999999999999</v>
      </c>
      <c r="L44" s="8">
        <v>0.24329999999999999</v>
      </c>
    </row>
    <row r="45" spans="1:12" ht="15" customHeight="1" x14ac:dyDescent="0.25">
      <c r="A45" s="6">
        <v>210044</v>
      </c>
      <c r="B45" s="7" t="s">
        <v>65</v>
      </c>
      <c r="C45" s="6">
        <v>26</v>
      </c>
      <c r="D45" s="6">
        <v>100</v>
      </c>
      <c r="E45" s="8">
        <v>0.26</v>
      </c>
      <c r="F45" s="6">
        <v>4</v>
      </c>
      <c r="G45" s="6">
        <v>10</v>
      </c>
      <c r="H45" s="8">
        <v>0.4</v>
      </c>
      <c r="I45" s="6">
        <v>30</v>
      </c>
      <c r="J45" s="6">
        <v>60</v>
      </c>
      <c r="K45" s="8">
        <v>0.5</v>
      </c>
      <c r="L45" s="8">
        <v>0.36499999999999999</v>
      </c>
    </row>
    <row r="46" spans="1:12" ht="15" customHeight="1" x14ac:dyDescent="0.25">
      <c r="A46" s="6">
        <v>210048</v>
      </c>
      <c r="B46" s="7" t="s">
        <v>66</v>
      </c>
      <c r="C46" s="6">
        <v>22</v>
      </c>
      <c r="D46" s="6">
        <v>100</v>
      </c>
      <c r="E46" s="8">
        <v>0.22</v>
      </c>
      <c r="F46" s="6">
        <v>5</v>
      </c>
      <c r="G46" s="6">
        <v>10</v>
      </c>
      <c r="H46" s="8">
        <v>0.5</v>
      </c>
      <c r="I46" s="6">
        <v>28</v>
      </c>
      <c r="J46" s="6">
        <v>60</v>
      </c>
      <c r="K46" s="8">
        <v>0.4667</v>
      </c>
      <c r="L46" s="8">
        <v>0.3483</v>
      </c>
    </row>
    <row r="47" spans="1:12" ht="15" customHeight="1" x14ac:dyDescent="0.25">
      <c r="A47" s="6">
        <v>210049</v>
      </c>
      <c r="B47" s="7" t="s">
        <v>67</v>
      </c>
      <c r="C47" s="6">
        <v>32</v>
      </c>
      <c r="D47" s="6">
        <v>100</v>
      </c>
      <c r="E47" s="8">
        <v>0.32</v>
      </c>
      <c r="F47" s="6">
        <v>9</v>
      </c>
      <c r="G47" s="6">
        <v>10</v>
      </c>
      <c r="H47" s="8">
        <v>0.9</v>
      </c>
      <c r="I47" s="6">
        <v>25</v>
      </c>
      <c r="J47" s="6">
        <v>60</v>
      </c>
      <c r="K47" s="8">
        <v>0.41670000000000001</v>
      </c>
      <c r="L47" s="8">
        <v>0.44080000000000003</v>
      </c>
    </row>
    <row r="48" spans="1:12" ht="15" customHeight="1" x14ac:dyDescent="0.25">
      <c r="A48" s="6">
        <v>210051</v>
      </c>
      <c r="B48" s="7" t="s">
        <v>68</v>
      </c>
      <c r="C48" s="6">
        <v>20</v>
      </c>
      <c r="D48" s="6">
        <v>100</v>
      </c>
      <c r="E48" s="8">
        <v>0.2</v>
      </c>
      <c r="F48" s="6">
        <v>0</v>
      </c>
      <c r="G48" s="6">
        <v>10</v>
      </c>
      <c r="H48" s="8">
        <v>0</v>
      </c>
      <c r="I48" s="6">
        <v>40</v>
      </c>
      <c r="J48" s="6">
        <v>50</v>
      </c>
      <c r="K48" s="8">
        <v>0.8</v>
      </c>
      <c r="L48" s="8">
        <v>0.38</v>
      </c>
    </row>
    <row r="49" spans="1:12" ht="15" customHeight="1" x14ac:dyDescent="0.25">
      <c r="A49" s="6">
        <v>210055</v>
      </c>
      <c r="B49" s="7" t="s">
        <v>69</v>
      </c>
      <c r="C49" s="6">
        <v>10</v>
      </c>
      <c r="D49" s="6">
        <v>100</v>
      </c>
      <c r="E49" s="8">
        <v>0.1</v>
      </c>
      <c r="F49" s="6">
        <v>1</v>
      </c>
      <c r="G49" s="6">
        <v>10</v>
      </c>
      <c r="H49" s="8">
        <v>0.1</v>
      </c>
      <c r="I49" s="6">
        <v>2</v>
      </c>
      <c r="J49" s="6">
        <v>30</v>
      </c>
      <c r="K49" s="8">
        <v>6.6699999999999995E-2</v>
      </c>
      <c r="L49" s="8">
        <v>8.8300000000000003E-2</v>
      </c>
    </row>
    <row r="50" spans="1:12" ht="15" customHeight="1" x14ac:dyDescent="0.25">
      <c r="A50" s="6">
        <v>210056</v>
      </c>
      <c r="B50" s="7" t="s">
        <v>70</v>
      </c>
      <c r="C50" s="6">
        <v>28</v>
      </c>
      <c r="D50" s="6">
        <v>100</v>
      </c>
      <c r="E50" s="8">
        <v>0.28000000000000003</v>
      </c>
      <c r="F50" s="6">
        <v>0</v>
      </c>
      <c r="G50" s="6">
        <v>10</v>
      </c>
      <c r="H50" s="8">
        <v>0</v>
      </c>
      <c r="I50" s="6">
        <v>9</v>
      </c>
      <c r="J50" s="6">
        <v>50</v>
      </c>
      <c r="K50" s="8">
        <v>0.18</v>
      </c>
      <c r="L50" s="8">
        <v>0.20300000000000001</v>
      </c>
    </row>
    <row r="51" spans="1:12" ht="15" customHeight="1" x14ac:dyDescent="0.25">
      <c r="A51" s="6">
        <v>210057</v>
      </c>
      <c r="B51" s="7" t="s">
        <v>71</v>
      </c>
      <c r="C51" s="6">
        <v>26</v>
      </c>
      <c r="D51" s="6">
        <v>100</v>
      </c>
      <c r="E51" s="8">
        <v>0.26</v>
      </c>
      <c r="F51" s="6">
        <v>7</v>
      </c>
      <c r="G51" s="6">
        <v>10</v>
      </c>
      <c r="H51" s="8">
        <v>0.7</v>
      </c>
      <c r="I51" s="6">
        <v>29</v>
      </c>
      <c r="J51" s="6">
        <v>60</v>
      </c>
      <c r="K51" s="8">
        <v>0.48330000000000001</v>
      </c>
      <c r="L51" s="8">
        <v>0.4042</v>
      </c>
    </row>
    <row r="52" spans="1:12" ht="15" customHeight="1" x14ac:dyDescent="0.25">
      <c r="A52" s="6">
        <v>210060</v>
      </c>
      <c r="B52" s="7" t="s">
        <v>72</v>
      </c>
      <c r="C52" s="6">
        <v>17</v>
      </c>
      <c r="D52" s="6">
        <v>100</v>
      </c>
      <c r="E52" s="8">
        <v>0.17</v>
      </c>
      <c r="F52" s="6">
        <v>0</v>
      </c>
      <c r="G52" s="6">
        <v>10</v>
      </c>
      <c r="H52" s="8">
        <v>0</v>
      </c>
      <c r="I52" s="6" t="s">
        <v>2</v>
      </c>
      <c r="J52" s="6" t="s">
        <v>2</v>
      </c>
      <c r="K52" s="8" t="s">
        <v>2</v>
      </c>
      <c r="L52" s="8">
        <v>0.13089999999999999</v>
      </c>
    </row>
    <row r="53" spans="1:12" ht="15" customHeight="1" x14ac:dyDescent="0.25">
      <c r="A53" s="6">
        <v>210061</v>
      </c>
      <c r="B53" s="7" t="s">
        <v>73</v>
      </c>
      <c r="C53" s="6">
        <v>29</v>
      </c>
      <c r="D53" s="6">
        <v>100</v>
      </c>
      <c r="E53" s="8">
        <v>0.28999999999999998</v>
      </c>
      <c r="F53" s="6">
        <v>6</v>
      </c>
      <c r="G53" s="6">
        <v>10</v>
      </c>
      <c r="H53" s="8">
        <v>0.6</v>
      </c>
      <c r="I53" s="6">
        <v>0</v>
      </c>
      <c r="J53" s="6">
        <v>40</v>
      </c>
      <c r="K53" s="8">
        <v>0</v>
      </c>
      <c r="L53" s="8">
        <v>0.23499999999999999</v>
      </c>
    </row>
    <row r="54" spans="1:12" ht="15" customHeight="1" x14ac:dyDescent="0.25">
      <c r="A54" s="6">
        <v>210062</v>
      </c>
      <c r="B54" s="7" t="s">
        <v>74</v>
      </c>
      <c r="C54" s="6">
        <v>15</v>
      </c>
      <c r="D54" s="6">
        <v>100</v>
      </c>
      <c r="E54" s="8">
        <v>0.15</v>
      </c>
      <c r="F54" s="6">
        <v>3</v>
      </c>
      <c r="G54" s="6">
        <v>10</v>
      </c>
      <c r="H54" s="8">
        <v>0.3</v>
      </c>
      <c r="I54" s="6">
        <v>16</v>
      </c>
      <c r="J54" s="6">
        <v>60</v>
      </c>
      <c r="K54" s="8">
        <v>0.26669999999999999</v>
      </c>
      <c r="L54" s="8">
        <v>0.21329999999999999</v>
      </c>
    </row>
    <row r="55" spans="1:12" ht="15" customHeight="1" x14ac:dyDescent="0.25">
      <c r="A55" s="6">
        <v>210063</v>
      </c>
      <c r="B55" s="7" t="s">
        <v>75</v>
      </c>
      <c r="C55" s="6">
        <v>38</v>
      </c>
      <c r="D55" s="6">
        <v>100</v>
      </c>
      <c r="E55" s="8">
        <v>0.38</v>
      </c>
      <c r="F55" s="6">
        <v>9</v>
      </c>
      <c r="G55" s="6">
        <v>10</v>
      </c>
      <c r="H55" s="8">
        <v>0.9</v>
      </c>
      <c r="I55" s="6">
        <v>25</v>
      </c>
      <c r="J55" s="6">
        <v>60</v>
      </c>
      <c r="K55" s="8">
        <v>0.41670000000000001</v>
      </c>
      <c r="L55" s="8">
        <v>0.4708</v>
      </c>
    </row>
    <row r="56" spans="1:12" ht="15" customHeight="1" x14ac:dyDescent="0.25">
      <c r="A56" s="6">
        <v>210065</v>
      </c>
      <c r="B56" s="7" t="s">
        <v>76</v>
      </c>
      <c r="C56" s="6">
        <v>16</v>
      </c>
      <c r="D56" s="6">
        <v>100</v>
      </c>
      <c r="E56" s="8">
        <v>0.16</v>
      </c>
      <c r="F56" s="6">
        <v>3</v>
      </c>
      <c r="G56" s="6">
        <v>10</v>
      </c>
      <c r="H56" s="8">
        <v>0.3</v>
      </c>
      <c r="I56" s="6">
        <v>30</v>
      </c>
      <c r="J56" s="6">
        <v>50</v>
      </c>
      <c r="K56" s="8">
        <v>0.6</v>
      </c>
      <c r="L56" s="8">
        <v>0.33500000000000002</v>
      </c>
    </row>
    <row r="57" spans="1:12" ht="14.1" customHeight="1" x14ac:dyDescent="0.25">
      <c r="A57" s="4"/>
    </row>
    <row r="58" spans="1:12" s="9" customFormat="1" ht="14.1" customHeight="1" x14ac:dyDescent="0.2">
      <c r="A58" s="9" t="s">
        <v>2</v>
      </c>
    </row>
    <row r="59" spans="1:12" ht="14.1" customHeight="1" x14ac:dyDescent="0.25">
      <c r="A59" s="4"/>
    </row>
  </sheetData>
  <autoFilter ref="A11:L11"/>
  <pageMargins left="0.08" right="0.08" top="1" bottom="1" header="0.5" footer="0.5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M16" sqref="M16"/>
    </sheetView>
  </sheetViews>
  <sheetFormatPr defaultColWidth="8.85546875" defaultRowHeight="15" x14ac:dyDescent="0.2"/>
  <cols>
    <col min="1" max="1" width="10.28515625" style="52" customWidth="1"/>
    <col min="2" max="2" width="35.85546875" style="52" bestFit="1" customWidth="1"/>
    <col min="3" max="3" width="21.85546875" style="52" customWidth="1"/>
    <col min="4" max="4" width="17.140625" style="42" customWidth="1"/>
    <col min="5" max="6" width="21" style="14" customWidth="1"/>
    <col min="7" max="231" width="8.85546875" style="14"/>
    <col min="232" max="232" width="20.7109375" style="14" customWidth="1"/>
    <col min="233" max="233" width="48.42578125" style="14" customWidth="1"/>
    <col min="234" max="234" width="25.28515625" style="14" customWidth="1"/>
    <col min="235" max="235" width="20" style="14" customWidth="1"/>
    <col min="236" max="236" width="15" style="14" customWidth="1"/>
    <col min="237" max="237" width="17.42578125" style="14" customWidth="1"/>
    <col min="238" max="238" width="24" style="14" customWidth="1"/>
    <col min="239" max="239" width="25.28515625" style="14" customWidth="1"/>
    <col min="240" max="240" width="18.7109375" style="14" customWidth="1"/>
    <col min="241" max="487" width="8.85546875" style="14"/>
    <col min="488" max="488" width="20.7109375" style="14" customWidth="1"/>
    <col min="489" max="489" width="48.42578125" style="14" customWidth="1"/>
    <col min="490" max="490" width="25.28515625" style="14" customWidth="1"/>
    <col min="491" max="491" width="20" style="14" customWidth="1"/>
    <col min="492" max="492" width="15" style="14" customWidth="1"/>
    <col min="493" max="493" width="17.42578125" style="14" customWidth="1"/>
    <col min="494" max="494" width="24" style="14" customWidth="1"/>
    <col min="495" max="495" width="25.28515625" style="14" customWidth="1"/>
    <col min="496" max="496" width="18.7109375" style="14" customWidth="1"/>
    <col min="497" max="743" width="8.85546875" style="14"/>
    <col min="744" max="744" width="20.7109375" style="14" customWidth="1"/>
    <col min="745" max="745" width="48.42578125" style="14" customWidth="1"/>
    <col min="746" max="746" width="25.28515625" style="14" customWidth="1"/>
    <col min="747" max="747" width="20" style="14" customWidth="1"/>
    <col min="748" max="748" width="15" style="14" customWidth="1"/>
    <col min="749" max="749" width="17.42578125" style="14" customWidth="1"/>
    <col min="750" max="750" width="24" style="14" customWidth="1"/>
    <col min="751" max="751" width="25.28515625" style="14" customWidth="1"/>
    <col min="752" max="752" width="18.7109375" style="14" customWidth="1"/>
    <col min="753" max="999" width="8.85546875" style="14"/>
    <col min="1000" max="1000" width="20.7109375" style="14" customWidth="1"/>
    <col min="1001" max="1001" width="48.42578125" style="14" customWidth="1"/>
    <col min="1002" max="1002" width="25.28515625" style="14" customWidth="1"/>
    <col min="1003" max="1003" width="20" style="14" customWidth="1"/>
    <col min="1004" max="1004" width="15" style="14" customWidth="1"/>
    <col min="1005" max="1005" width="17.42578125" style="14" customWidth="1"/>
    <col min="1006" max="1006" width="24" style="14" customWidth="1"/>
    <col min="1007" max="1007" width="25.28515625" style="14" customWidth="1"/>
    <col min="1008" max="1008" width="18.7109375" style="14" customWidth="1"/>
    <col min="1009" max="1255" width="8.85546875" style="14"/>
    <col min="1256" max="1256" width="20.7109375" style="14" customWidth="1"/>
    <col min="1257" max="1257" width="48.42578125" style="14" customWidth="1"/>
    <col min="1258" max="1258" width="25.28515625" style="14" customWidth="1"/>
    <col min="1259" max="1259" width="20" style="14" customWidth="1"/>
    <col min="1260" max="1260" width="15" style="14" customWidth="1"/>
    <col min="1261" max="1261" width="17.42578125" style="14" customWidth="1"/>
    <col min="1262" max="1262" width="24" style="14" customWidth="1"/>
    <col min="1263" max="1263" width="25.28515625" style="14" customWidth="1"/>
    <col min="1264" max="1264" width="18.7109375" style="14" customWidth="1"/>
    <col min="1265" max="1511" width="8.85546875" style="14"/>
    <col min="1512" max="1512" width="20.7109375" style="14" customWidth="1"/>
    <col min="1513" max="1513" width="48.42578125" style="14" customWidth="1"/>
    <col min="1514" max="1514" width="25.28515625" style="14" customWidth="1"/>
    <col min="1515" max="1515" width="20" style="14" customWidth="1"/>
    <col min="1516" max="1516" width="15" style="14" customWidth="1"/>
    <col min="1517" max="1517" width="17.42578125" style="14" customWidth="1"/>
    <col min="1518" max="1518" width="24" style="14" customWidth="1"/>
    <col min="1519" max="1519" width="25.28515625" style="14" customWidth="1"/>
    <col min="1520" max="1520" width="18.7109375" style="14" customWidth="1"/>
    <col min="1521" max="1767" width="8.85546875" style="14"/>
    <col min="1768" max="1768" width="20.7109375" style="14" customWidth="1"/>
    <col min="1769" max="1769" width="48.42578125" style="14" customWidth="1"/>
    <col min="1770" max="1770" width="25.28515625" style="14" customWidth="1"/>
    <col min="1771" max="1771" width="20" style="14" customWidth="1"/>
    <col min="1772" max="1772" width="15" style="14" customWidth="1"/>
    <col min="1773" max="1773" width="17.42578125" style="14" customWidth="1"/>
    <col min="1774" max="1774" width="24" style="14" customWidth="1"/>
    <col min="1775" max="1775" width="25.28515625" style="14" customWidth="1"/>
    <col min="1776" max="1776" width="18.7109375" style="14" customWidth="1"/>
    <col min="1777" max="2023" width="8.85546875" style="14"/>
    <col min="2024" max="2024" width="20.7109375" style="14" customWidth="1"/>
    <col min="2025" max="2025" width="48.42578125" style="14" customWidth="1"/>
    <col min="2026" max="2026" width="25.28515625" style="14" customWidth="1"/>
    <col min="2027" max="2027" width="20" style="14" customWidth="1"/>
    <col min="2028" max="2028" width="15" style="14" customWidth="1"/>
    <col min="2029" max="2029" width="17.42578125" style="14" customWidth="1"/>
    <col min="2030" max="2030" width="24" style="14" customWidth="1"/>
    <col min="2031" max="2031" width="25.28515625" style="14" customWidth="1"/>
    <col min="2032" max="2032" width="18.7109375" style="14" customWidth="1"/>
    <col min="2033" max="2279" width="8.85546875" style="14"/>
    <col min="2280" max="2280" width="20.7109375" style="14" customWidth="1"/>
    <col min="2281" max="2281" width="48.42578125" style="14" customWidth="1"/>
    <col min="2282" max="2282" width="25.28515625" style="14" customWidth="1"/>
    <col min="2283" max="2283" width="20" style="14" customWidth="1"/>
    <col min="2284" max="2284" width="15" style="14" customWidth="1"/>
    <col min="2285" max="2285" width="17.42578125" style="14" customWidth="1"/>
    <col min="2286" max="2286" width="24" style="14" customWidth="1"/>
    <col min="2287" max="2287" width="25.28515625" style="14" customWidth="1"/>
    <col min="2288" max="2288" width="18.7109375" style="14" customWidth="1"/>
    <col min="2289" max="2535" width="8.85546875" style="14"/>
    <col min="2536" max="2536" width="20.7109375" style="14" customWidth="1"/>
    <col min="2537" max="2537" width="48.42578125" style="14" customWidth="1"/>
    <col min="2538" max="2538" width="25.28515625" style="14" customWidth="1"/>
    <col min="2539" max="2539" width="20" style="14" customWidth="1"/>
    <col min="2540" max="2540" width="15" style="14" customWidth="1"/>
    <col min="2541" max="2541" width="17.42578125" style="14" customWidth="1"/>
    <col min="2542" max="2542" width="24" style="14" customWidth="1"/>
    <col min="2543" max="2543" width="25.28515625" style="14" customWidth="1"/>
    <col min="2544" max="2544" width="18.7109375" style="14" customWidth="1"/>
    <col min="2545" max="2791" width="8.85546875" style="14"/>
    <col min="2792" max="2792" width="20.7109375" style="14" customWidth="1"/>
    <col min="2793" max="2793" width="48.42578125" style="14" customWidth="1"/>
    <col min="2794" max="2794" width="25.28515625" style="14" customWidth="1"/>
    <col min="2795" max="2795" width="20" style="14" customWidth="1"/>
    <col min="2796" max="2796" width="15" style="14" customWidth="1"/>
    <col min="2797" max="2797" width="17.42578125" style="14" customWidth="1"/>
    <col min="2798" max="2798" width="24" style="14" customWidth="1"/>
    <col min="2799" max="2799" width="25.28515625" style="14" customWidth="1"/>
    <col min="2800" max="2800" width="18.7109375" style="14" customWidth="1"/>
    <col min="2801" max="3047" width="8.85546875" style="14"/>
    <col min="3048" max="3048" width="20.7109375" style="14" customWidth="1"/>
    <col min="3049" max="3049" width="48.42578125" style="14" customWidth="1"/>
    <col min="3050" max="3050" width="25.28515625" style="14" customWidth="1"/>
    <col min="3051" max="3051" width="20" style="14" customWidth="1"/>
    <col min="3052" max="3052" width="15" style="14" customWidth="1"/>
    <col min="3053" max="3053" width="17.42578125" style="14" customWidth="1"/>
    <col min="3054" max="3054" width="24" style="14" customWidth="1"/>
    <col min="3055" max="3055" width="25.28515625" style="14" customWidth="1"/>
    <col min="3056" max="3056" width="18.7109375" style="14" customWidth="1"/>
    <col min="3057" max="3303" width="8.85546875" style="14"/>
    <col min="3304" max="3304" width="20.7109375" style="14" customWidth="1"/>
    <col min="3305" max="3305" width="48.42578125" style="14" customWidth="1"/>
    <col min="3306" max="3306" width="25.28515625" style="14" customWidth="1"/>
    <col min="3307" max="3307" width="20" style="14" customWidth="1"/>
    <col min="3308" max="3308" width="15" style="14" customWidth="1"/>
    <col min="3309" max="3309" width="17.42578125" style="14" customWidth="1"/>
    <col min="3310" max="3310" width="24" style="14" customWidth="1"/>
    <col min="3311" max="3311" width="25.28515625" style="14" customWidth="1"/>
    <col min="3312" max="3312" width="18.7109375" style="14" customWidth="1"/>
    <col min="3313" max="3559" width="8.85546875" style="14"/>
    <col min="3560" max="3560" width="20.7109375" style="14" customWidth="1"/>
    <col min="3561" max="3561" width="48.42578125" style="14" customWidth="1"/>
    <col min="3562" max="3562" width="25.28515625" style="14" customWidth="1"/>
    <col min="3563" max="3563" width="20" style="14" customWidth="1"/>
    <col min="3564" max="3564" width="15" style="14" customWidth="1"/>
    <col min="3565" max="3565" width="17.42578125" style="14" customWidth="1"/>
    <col min="3566" max="3566" width="24" style="14" customWidth="1"/>
    <col min="3567" max="3567" width="25.28515625" style="14" customWidth="1"/>
    <col min="3568" max="3568" width="18.7109375" style="14" customWidth="1"/>
    <col min="3569" max="3815" width="8.85546875" style="14"/>
    <col min="3816" max="3816" width="20.7109375" style="14" customWidth="1"/>
    <col min="3817" max="3817" width="48.42578125" style="14" customWidth="1"/>
    <col min="3818" max="3818" width="25.28515625" style="14" customWidth="1"/>
    <col min="3819" max="3819" width="20" style="14" customWidth="1"/>
    <col min="3820" max="3820" width="15" style="14" customWidth="1"/>
    <col min="3821" max="3821" width="17.42578125" style="14" customWidth="1"/>
    <col min="3822" max="3822" width="24" style="14" customWidth="1"/>
    <col min="3823" max="3823" width="25.28515625" style="14" customWidth="1"/>
    <col min="3824" max="3824" width="18.7109375" style="14" customWidth="1"/>
    <col min="3825" max="4071" width="8.85546875" style="14"/>
    <col min="4072" max="4072" width="20.7109375" style="14" customWidth="1"/>
    <col min="4073" max="4073" width="48.42578125" style="14" customWidth="1"/>
    <col min="4074" max="4074" width="25.28515625" style="14" customWidth="1"/>
    <col min="4075" max="4075" width="20" style="14" customWidth="1"/>
    <col min="4076" max="4076" width="15" style="14" customWidth="1"/>
    <col min="4077" max="4077" width="17.42578125" style="14" customWidth="1"/>
    <col min="4078" max="4078" width="24" style="14" customWidth="1"/>
    <col min="4079" max="4079" width="25.28515625" style="14" customWidth="1"/>
    <col min="4080" max="4080" width="18.7109375" style="14" customWidth="1"/>
    <col min="4081" max="4327" width="8.85546875" style="14"/>
    <col min="4328" max="4328" width="20.7109375" style="14" customWidth="1"/>
    <col min="4329" max="4329" width="48.42578125" style="14" customWidth="1"/>
    <col min="4330" max="4330" width="25.28515625" style="14" customWidth="1"/>
    <col min="4331" max="4331" width="20" style="14" customWidth="1"/>
    <col min="4332" max="4332" width="15" style="14" customWidth="1"/>
    <col min="4333" max="4333" width="17.42578125" style="14" customWidth="1"/>
    <col min="4334" max="4334" width="24" style="14" customWidth="1"/>
    <col min="4335" max="4335" width="25.28515625" style="14" customWidth="1"/>
    <col min="4336" max="4336" width="18.7109375" style="14" customWidth="1"/>
    <col min="4337" max="4583" width="8.85546875" style="14"/>
    <col min="4584" max="4584" width="20.7109375" style="14" customWidth="1"/>
    <col min="4585" max="4585" width="48.42578125" style="14" customWidth="1"/>
    <col min="4586" max="4586" width="25.28515625" style="14" customWidth="1"/>
    <col min="4587" max="4587" width="20" style="14" customWidth="1"/>
    <col min="4588" max="4588" width="15" style="14" customWidth="1"/>
    <col min="4589" max="4589" width="17.42578125" style="14" customWidth="1"/>
    <col min="4590" max="4590" width="24" style="14" customWidth="1"/>
    <col min="4591" max="4591" width="25.28515625" style="14" customWidth="1"/>
    <col min="4592" max="4592" width="18.7109375" style="14" customWidth="1"/>
    <col min="4593" max="4839" width="8.85546875" style="14"/>
    <col min="4840" max="4840" width="20.7109375" style="14" customWidth="1"/>
    <col min="4841" max="4841" width="48.42578125" style="14" customWidth="1"/>
    <col min="4842" max="4842" width="25.28515625" style="14" customWidth="1"/>
    <col min="4843" max="4843" width="20" style="14" customWidth="1"/>
    <col min="4844" max="4844" width="15" style="14" customWidth="1"/>
    <col min="4845" max="4845" width="17.42578125" style="14" customWidth="1"/>
    <col min="4846" max="4846" width="24" style="14" customWidth="1"/>
    <col min="4847" max="4847" width="25.28515625" style="14" customWidth="1"/>
    <col min="4848" max="4848" width="18.7109375" style="14" customWidth="1"/>
    <col min="4849" max="5095" width="8.85546875" style="14"/>
    <col min="5096" max="5096" width="20.7109375" style="14" customWidth="1"/>
    <col min="5097" max="5097" width="48.42578125" style="14" customWidth="1"/>
    <col min="5098" max="5098" width="25.28515625" style="14" customWidth="1"/>
    <col min="5099" max="5099" width="20" style="14" customWidth="1"/>
    <col min="5100" max="5100" width="15" style="14" customWidth="1"/>
    <col min="5101" max="5101" width="17.42578125" style="14" customWidth="1"/>
    <col min="5102" max="5102" width="24" style="14" customWidth="1"/>
    <col min="5103" max="5103" width="25.28515625" style="14" customWidth="1"/>
    <col min="5104" max="5104" width="18.7109375" style="14" customWidth="1"/>
    <col min="5105" max="5351" width="8.85546875" style="14"/>
    <col min="5352" max="5352" width="20.7109375" style="14" customWidth="1"/>
    <col min="5353" max="5353" width="48.42578125" style="14" customWidth="1"/>
    <col min="5354" max="5354" width="25.28515625" style="14" customWidth="1"/>
    <col min="5355" max="5355" width="20" style="14" customWidth="1"/>
    <col min="5356" max="5356" width="15" style="14" customWidth="1"/>
    <col min="5357" max="5357" width="17.42578125" style="14" customWidth="1"/>
    <col min="5358" max="5358" width="24" style="14" customWidth="1"/>
    <col min="5359" max="5359" width="25.28515625" style="14" customWidth="1"/>
    <col min="5360" max="5360" width="18.7109375" style="14" customWidth="1"/>
    <col min="5361" max="5607" width="8.85546875" style="14"/>
    <col min="5608" max="5608" width="20.7109375" style="14" customWidth="1"/>
    <col min="5609" max="5609" width="48.42578125" style="14" customWidth="1"/>
    <col min="5610" max="5610" width="25.28515625" style="14" customWidth="1"/>
    <col min="5611" max="5611" width="20" style="14" customWidth="1"/>
    <col min="5612" max="5612" width="15" style="14" customWidth="1"/>
    <col min="5613" max="5613" width="17.42578125" style="14" customWidth="1"/>
    <col min="5614" max="5614" width="24" style="14" customWidth="1"/>
    <col min="5615" max="5615" width="25.28515625" style="14" customWidth="1"/>
    <col min="5616" max="5616" width="18.7109375" style="14" customWidth="1"/>
    <col min="5617" max="5863" width="8.85546875" style="14"/>
    <col min="5864" max="5864" width="20.7109375" style="14" customWidth="1"/>
    <col min="5865" max="5865" width="48.42578125" style="14" customWidth="1"/>
    <col min="5866" max="5866" width="25.28515625" style="14" customWidth="1"/>
    <col min="5867" max="5867" width="20" style="14" customWidth="1"/>
    <col min="5868" max="5868" width="15" style="14" customWidth="1"/>
    <col min="5869" max="5869" width="17.42578125" style="14" customWidth="1"/>
    <col min="5870" max="5870" width="24" style="14" customWidth="1"/>
    <col min="5871" max="5871" width="25.28515625" style="14" customWidth="1"/>
    <col min="5872" max="5872" width="18.7109375" style="14" customWidth="1"/>
    <col min="5873" max="6119" width="8.85546875" style="14"/>
    <col min="6120" max="6120" width="20.7109375" style="14" customWidth="1"/>
    <col min="6121" max="6121" width="48.42578125" style="14" customWidth="1"/>
    <col min="6122" max="6122" width="25.28515625" style="14" customWidth="1"/>
    <col min="6123" max="6123" width="20" style="14" customWidth="1"/>
    <col min="6124" max="6124" width="15" style="14" customWidth="1"/>
    <col min="6125" max="6125" width="17.42578125" style="14" customWidth="1"/>
    <col min="6126" max="6126" width="24" style="14" customWidth="1"/>
    <col min="6127" max="6127" width="25.28515625" style="14" customWidth="1"/>
    <col min="6128" max="6128" width="18.7109375" style="14" customWidth="1"/>
    <col min="6129" max="6375" width="8.85546875" style="14"/>
    <col min="6376" max="6376" width="20.7109375" style="14" customWidth="1"/>
    <col min="6377" max="6377" width="48.42578125" style="14" customWidth="1"/>
    <col min="6378" max="6378" width="25.28515625" style="14" customWidth="1"/>
    <col min="6379" max="6379" width="20" style="14" customWidth="1"/>
    <col min="6380" max="6380" width="15" style="14" customWidth="1"/>
    <col min="6381" max="6381" width="17.42578125" style="14" customWidth="1"/>
    <col min="6382" max="6382" width="24" style="14" customWidth="1"/>
    <col min="6383" max="6383" width="25.28515625" style="14" customWidth="1"/>
    <col min="6384" max="6384" width="18.7109375" style="14" customWidth="1"/>
    <col min="6385" max="6631" width="8.85546875" style="14"/>
    <col min="6632" max="6632" width="20.7109375" style="14" customWidth="1"/>
    <col min="6633" max="6633" width="48.42578125" style="14" customWidth="1"/>
    <col min="6634" max="6634" width="25.28515625" style="14" customWidth="1"/>
    <col min="6635" max="6635" width="20" style="14" customWidth="1"/>
    <col min="6636" max="6636" width="15" style="14" customWidth="1"/>
    <col min="6637" max="6637" width="17.42578125" style="14" customWidth="1"/>
    <col min="6638" max="6638" width="24" style="14" customWidth="1"/>
    <col min="6639" max="6639" width="25.28515625" style="14" customWidth="1"/>
    <col min="6640" max="6640" width="18.7109375" style="14" customWidth="1"/>
    <col min="6641" max="6887" width="8.85546875" style="14"/>
    <col min="6888" max="6888" width="20.7109375" style="14" customWidth="1"/>
    <col min="6889" max="6889" width="48.42578125" style="14" customWidth="1"/>
    <col min="6890" max="6890" width="25.28515625" style="14" customWidth="1"/>
    <col min="6891" max="6891" width="20" style="14" customWidth="1"/>
    <col min="6892" max="6892" width="15" style="14" customWidth="1"/>
    <col min="6893" max="6893" width="17.42578125" style="14" customWidth="1"/>
    <col min="6894" max="6894" width="24" style="14" customWidth="1"/>
    <col min="6895" max="6895" width="25.28515625" style="14" customWidth="1"/>
    <col min="6896" max="6896" width="18.7109375" style="14" customWidth="1"/>
    <col min="6897" max="7143" width="8.85546875" style="14"/>
    <col min="7144" max="7144" width="20.7109375" style="14" customWidth="1"/>
    <col min="7145" max="7145" width="48.42578125" style="14" customWidth="1"/>
    <col min="7146" max="7146" width="25.28515625" style="14" customWidth="1"/>
    <col min="7147" max="7147" width="20" style="14" customWidth="1"/>
    <col min="7148" max="7148" width="15" style="14" customWidth="1"/>
    <col min="7149" max="7149" width="17.42578125" style="14" customWidth="1"/>
    <col min="7150" max="7150" width="24" style="14" customWidth="1"/>
    <col min="7151" max="7151" width="25.28515625" style="14" customWidth="1"/>
    <col min="7152" max="7152" width="18.7109375" style="14" customWidth="1"/>
    <col min="7153" max="7399" width="8.85546875" style="14"/>
    <col min="7400" max="7400" width="20.7109375" style="14" customWidth="1"/>
    <col min="7401" max="7401" width="48.42578125" style="14" customWidth="1"/>
    <col min="7402" max="7402" width="25.28515625" style="14" customWidth="1"/>
    <col min="7403" max="7403" width="20" style="14" customWidth="1"/>
    <col min="7404" max="7404" width="15" style="14" customWidth="1"/>
    <col min="7405" max="7405" width="17.42578125" style="14" customWidth="1"/>
    <col min="7406" max="7406" width="24" style="14" customWidth="1"/>
    <col min="7407" max="7407" width="25.28515625" style="14" customWidth="1"/>
    <col min="7408" max="7408" width="18.7109375" style="14" customWidth="1"/>
    <col min="7409" max="7655" width="8.85546875" style="14"/>
    <col min="7656" max="7656" width="20.7109375" style="14" customWidth="1"/>
    <col min="7657" max="7657" width="48.42578125" style="14" customWidth="1"/>
    <col min="7658" max="7658" width="25.28515625" style="14" customWidth="1"/>
    <col min="7659" max="7659" width="20" style="14" customWidth="1"/>
    <col min="7660" max="7660" width="15" style="14" customWidth="1"/>
    <col min="7661" max="7661" width="17.42578125" style="14" customWidth="1"/>
    <col min="7662" max="7662" width="24" style="14" customWidth="1"/>
    <col min="7663" max="7663" width="25.28515625" style="14" customWidth="1"/>
    <col min="7664" max="7664" width="18.7109375" style="14" customWidth="1"/>
    <col min="7665" max="7911" width="8.85546875" style="14"/>
    <col min="7912" max="7912" width="20.7109375" style="14" customWidth="1"/>
    <col min="7913" max="7913" width="48.42578125" style="14" customWidth="1"/>
    <col min="7914" max="7914" width="25.28515625" style="14" customWidth="1"/>
    <col min="7915" max="7915" width="20" style="14" customWidth="1"/>
    <col min="7916" max="7916" width="15" style="14" customWidth="1"/>
    <col min="7917" max="7917" width="17.42578125" style="14" customWidth="1"/>
    <col min="7918" max="7918" width="24" style="14" customWidth="1"/>
    <col min="7919" max="7919" width="25.28515625" style="14" customWidth="1"/>
    <col min="7920" max="7920" width="18.7109375" style="14" customWidth="1"/>
    <col min="7921" max="8167" width="8.85546875" style="14"/>
    <col min="8168" max="8168" width="20.7109375" style="14" customWidth="1"/>
    <col min="8169" max="8169" width="48.42578125" style="14" customWidth="1"/>
    <col min="8170" max="8170" width="25.28515625" style="14" customWidth="1"/>
    <col min="8171" max="8171" width="20" style="14" customWidth="1"/>
    <col min="8172" max="8172" width="15" style="14" customWidth="1"/>
    <col min="8173" max="8173" width="17.42578125" style="14" customWidth="1"/>
    <col min="8174" max="8174" width="24" style="14" customWidth="1"/>
    <col min="8175" max="8175" width="25.28515625" style="14" customWidth="1"/>
    <col min="8176" max="8176" width="18.7109375" style="14" customWidth="1"/>
    <col min="8177" max="8423" width="8.85546875" style="14"/>
    <col min="8424" max="8424" width="20.7109375" style="14" customWidth="1"/>
    <col min="8425" max="8425" width="48.42578125" style="14" customWidth="1"/>
    <col min="8426" max="8426" width="25.28515625" style="14" customWidth="1"/>
    <col min="8427" max="8427" width="20" style="14" customWidth="1"/>
    <col min="8428" max="8428" width="15" style="14" customWidth="1"/>
    <col min="8429" max="8429" width="17.42578125" style="14" customWidth="1"/>
    <col min="8430" max="8430" width="24" style="14" customWidth="1"/>
    <col min="8431" max="8431" width="25.28515625" style="14" customWidth="1"/>
    <col min="8432" max="8432" width="18.7109375" style="14" customWidth="1"/>
    <col min="8433" max="8679" width="8.85546875" style="14"/>
    <col min="8680" max="8680" width="20.7109375" style="14" customWidth="1"/>
    <col min="8681" max="8681" width="48.42578125" style="14" customWidth="1"/>
    <col min="8682" max="8682" width="25.28515625" style="14" customWidth="1"/>
    <col min="8683" max="8683" width="20" style="14" customWidth="1"/>
    <col min="8684" max="8684" width="15" style="14" customWidth="1"/>
    <col min="8685" max="8685" width="17.42578125" style="14" customWidth="1"/>
    <col min="8686" max="8686" width="24" style="14" customWidth="1"/>
    <col min="8687" max="8687" width="25.28515625" style="14" customWidth="1"/>
    <col min="8688" max="8688" width="18.7109375" style="14" customWidth="1"/>
    <col min="8689" max="8935" width="8.85546875" style="14"/>
    <col min="8936" max="8936" width="20.7109375" style="14" customWidth="1"/>
    <col min="8937" max="8937" width="48.42578125" style="14" customWidth="1"/>
    <col min="8938" max="8938" width="25.28515625" style="14" customWidth="1"/>
    <col min="8939" max="8939" width="20" style="14" customWidth="1"/>
    <col min="8940" max="8940" width="15" style="14" customWidth="1"/>
    <col min="8941" max="8941" width="17.42578125" style="14" customWidth="1"/>
    <col min="8942" max="8942" width="24" style="14" customWidth="1"/>
    <col min="8943" max="8943" width="25.28515625" style="14" customWidth="1"/>
    <col min="8944" max="8944" width="18.7109375" style="14" customWidth="1"/>
    <col min="8945" max="9191" width="8.85546875" style="14"/>
    <col min="9192" max="9192" width="20.7109375" style="14" customWidth="1"/>
    <col min="9193" max="9193" width="48.42578125" style="14" customWidth="1"/>
    <col min="9194" max="9194" width="25.28515625" style="14" customWidth="1"/>
    <col min="9195" max="9195" width="20" style="14" customWidth="1"/>
    <col min="9196" max="9196" width="15" style="14" customWidth="1"/>
    <col min="9197" max="9197" width="17.42578125" style="14" customWidth="1"/>
    <col min="9198" max="9198" width="24" style="14" customWidth="1"/>
    <col min="9199" max="9199" width="25.28515625" style="14" customWidth="1"/>
    <col min="9200" max="9200" width="18.7109375" style="14" customWidth="1"/>
    <col min="9201" max="9447" width="8.85546875" style="14"/>
    <col min="9448" max="9448" width="20.7109375" style="14" customWidth="1"/>
    <col min="9449" max="9449" width="48.42578125" style="14" customWidth="1"/>
    <col min="9450" max="9450" width="25.28515625" style="14" customWidth="1"/>
    <col min="9451" max="9451" width="20" style="14" customWidth="1"/>
    <col min="9452" max="9452" width="15" style="14" customWidth="1"/>
    <col min="9453" max="9453" width="17.42578125" style="14" customWidth="1"/>
    <col min="9454" max="9454" width="24" style="14" customWidth="1"/>
    <col min="9455" max="9455" width="25.28515625" style="14" customWidth="1"/>
    <col min="9456" max="9456" width="18.7109375" style="14" customWidth="1"/>
    <col min="9457" max="9703" width="8.85546875" style="14"/>
    <col min="9704" max="9704" width="20.7109375" style="14" customWidth="1"/>
    <col min="9705" max="9705" width="48.42578125" style="14" customWidth="1"/>
    <col min="9706" max="9706" width="25.28515625" style="14" customWidth="1"/>
    <col min="9707" max="9707" width="20" style="14" customWidth="1"/>
    <col min="9708" max="9708" width="15" style="14" customWidth="1"/>
    <col min="9709" max="9709" width="17.42578125" style="14" customWidth="1"/>
    <col min="9710" max="9710" width="24" style="14" customWidth="1"/>
    <col min="9711" max="9711" width="25.28515625" style="14" customWidth="1"/>
    <col min="9712" max="9712" width="18.7109375" style="14" customWidth="1"/>
    <col min="9713" max="9959" width="8.85546875" style="14"/>
    <col min="9960" max="9960" width="20.7109375" style="14" customWidth="1"/>
    <col min="9961" max="9961" width="48.42578125" style="14" customWidth="1"/>
    <col min="9962" max="9962" width="25.28515625" style="14" customWidth="1"/>
    <col min="9963" max="9963" width="20" style="14" customWidth="1"/>
    <col min="9964" max="9964" width="15" style="14" customWidth="1"/>
    <col min="9965" max="9965" width="17.42578125" style="14" customWidth="1"/>
    <col min="9966" max="9966" width="24" style="14" customWidth="1"/>
    <col min="9967" max="9967" width="25.28515625" style="14" customWidth="1"/>
    <col min="9968" max="9968" width="18.7109375" style="14" customWidth="1"/>
    <col min="9969" max="10215" width="8.85546875" style="14"/>
    <col min="10216" max="10216" width="20.7109375" style="14" customWidth="1"/>
    <col min="10217" max="10217" width="48.42578125" style="14" customWidth="1"/>
    <col min="10218" max="10218" width="25.28515625" style="14" customWidth="1"/>
    <col min="10219" max="10219" width="20" style="14" customWidth="1"/>
    <col min="10220" max="10220" width="15" style="14" customWidth="1"/>
    <col min="10221" max="10221" width="17.42578125" style="14" customWidth="1"/>
    <col min="10222" max="10222" width="24" style="14" customWidth="1"/>
    <col min="10223" max="10223" width="25.28515625" style="14" customWidth="1"/>
    <col min="10224" max="10224" width="18.7109375" style="14" customWidth="1"/>
    <col min="10225" max="10471" width="8.85546875" style="14"/>
    <col min="10472" max="10472" width="20.7109375" style="14" customWidth="1"/>
    <col min="10473" max="10473" width="48.42578125" style="14" customWidth="1"/>
    <col min="10474" max="10474" width="25.28515625" style="14" customWidth="1"/>
    <col min="10475" max="10475" width="20" style="14" customWidth="1"/>
    <col min="10476" max="10476" width="15" style="14" customWidth="1"/>
    <col min="10477" max="10477" width="17.42578125" style="14" customWidth="1"/>
    <col min="10478" max="10478" width="24" style="14" customWidth="1"/>
    <col min="10479" max="10479" width="25.28515625" style="14" customWidth="1"/>
    <col min="10480" max="10480" width="18.7109375" style="14" customWidth="1"/>
    <col min="10481" max="10727" width="8.85546875" style="14"/>
    <col min="10728" max="10728" width="20.7109375" style="14" customWidth="1"/>
    <col min="10729" max="10729" width="48.42578125" style="14" customWidth="1"/>
    <col min="10730" max="10730" width="25.28515625" style="14" customWidth="1"/>
    <col min="10731" max="10731" width="20" style="14" customWidth="1"/>
    <col min="10732" max="10732" width="15" style="14" customWidth="1"/>
    <col min="10733" max="10733" width="17.42578125" style="14" customWidth="1"/>
    <col min="10734" max="10734" width="24" style="14" customWidth="1"/>
    <col min="10735" max="10735" width="25.28515625" style="14" customWidth="1"/>
    <col min="10736" max="10736" width="18.7109375" style="14" customWidth="1"/>
    <col min="10737" max="10983" width="8.85546875" style="14"/>
    <col min="10984" max="10984" width="20.7109375" style="14" customWidth="1"/>
    <col min="10985" max="10985" width="48.42578125" style="14" customWidth="1"/>
    <col min="10986" max="10986" width="25.28515625" style="14" customWidth="1"/>
    <col min="10987" max="10987" width="20" style="14" customWidth="1"/>
    <col min="10988" max="10988" width="15" style="14" customWidth="1"/>
    <col min="10989" max="10989" width="17.42578125" style="14" customWidth="1"/>
    <col min="10990" max="10990" width="24" style="14" customWidth="1"/>
    <col min="10991" max="10991" width="25.28515625" style="14" customWidth="1"/>
    <col min="10992" max="10992" width="18.7109375" style="14" customWidth="1"/>
    <col min="10993" max="11239" width="8.85546875" style="14"/>
    <col min="11240" max="11240" width="20.7109375" style="14" customWidth="1"/>
    <col min="11241" max="11241" width="48.42578125" style="14" customWidth="1"/>
    <col min="11242" max="11242" width="25.28515625" style="14" customWidth="1"/>
    <col min="11243" max="11243" width="20" style="14" customWidth="1"/>
    <col min="11244" max="11244" width="15" style="14" customWidth="1"/>
    <col min="11245" max="11245" width="17.42578125" style="14" customWidth="1"/>
    <col min="11246" max="11246" width="24" style="14" customWidth="1"/>
    <col min="11247" max="11247" width="25.28515625" style="14" customWidth="1"/>
    <col min="11248" max="11248" width="18.7109375" style="14" customWidth="1"/>
    <col min="11249" max="11495" width="8.85546875" style="14"/>
    <col min="11496" max="11496" width="20.7109375" style="14" customWidth="1"/>
    <col min="11497" max="11497" width="48.42578125" style="14" customWidth="1"/>
    <col min="11498" max="11498" width="25.28515625" style="14" customWidth="1"/>
    <col min="11499" max="11499" width="20" style="14" customWidth="1"/>
    <col min="11500" max="11500" width="15" style="14" customWidth="1"/>
    <col min="11501" max="11501" width="17.42578125" style="14" customWidth="1"/>
    <col min="11502" max="11502" width="24" style="14" customWidth="1"/>
    <col min="11503" max="11503" width="25.28515625" style="14" customWidth="1"/>
    <col min="11504" max="11504" width="18.7109375" style="14" customWidth="1"/>
    <col min="11505" max="11751" width="8.85546875" style="14"/>
    <col min="11752" max="11752" width="20.7109375" style="14" customWidth="1"/>
    <col min="11753" max="11753" width="48.42578125" style="14" customWidth="1"/>
    <col min="11754" max="11754" width="25.28515625" style="14" customWidth="1"/>
    <col min="11755" max="11755" width="20" style="14" customWidth="1"/>
    <col min="11756" max="11756" width="15" style="14" customWidth="1"/>
    <col min="11757" max="11757" width="17.42578125" style="14" customWidth="1"/>
    <col min="11758" max="11758" width="24" style="14" customWidth="1"/>
    <col min="11759" max="11759" width="25.28515625" style="14" customWidth="1"/>
    <col min="11760" max="11760" width="18.7109375" style="14" customWidth="1"/>
    <col min="11761" max="12007" width="8.85546875" style="14"/>
    <col min="12008" max="12008" width="20.7109375" style="14" customWidth="1"/>
    <col min="12009" max="12009" width="48.42578125" style="14" customWidth="1"/>
    <col min="12010" max="12010" width="25.28515625" style="14" customWidth="1"/>
    <col min="12011" max="12011" width="20" style="14" customWidth="1"/>
    <col min="12012" max="12012" width="15" style="14" customWidth="1"/>
    <col min="12013" max="12013" width="17.42578125" style="14" customWidth="1"/>
    <col min="12014" max="12014" width="24" style="14" customWidth="1"/>
    <col min="12015" max="12015" width="25.28515625" style="14" customWidth="1"/>
    <col min="12016" max="12016" width="18.7109375" style="14" customWidth="1"/>
    <col min="12017" max="12263" width="8.85546875" style="14"/>
    <col min="12264" max="12264" width="20.7109375" style="14" customWidth="1"/>
    <col min="12265" max="12265" width="48.42578125" style="14" customWidth="1"/>
    <col min="12266" max="12266" width="25.28515625" style="14" customWidth="1"/>
    <col min="12267" max="12267" width="20" style="14" customWidth="1"/>
    <col min="12268" max="12268" width="15" style="14" customWidth="1"/>
    <col min="12269" max="12269" width="17.42578125" style="14" customWidth="1"/>
    <col min="12270" max="12270" width="24" style="14" customWidth="1"/>
    <col min="12271" max="12271" width="25.28515625" style="14" customWidth="1"/>
    <col min="12272" max="12272" width="18.7109375" style="14" customWidth="1"/>
    <col min="12273" max="12519" width="8.85546875" style="14"/>
    <col min="12520" max="12520" width="20.7109375" style="14" customWidth="1"/>
    <col min="12521" max="12521" width="48.42578125" style="14" customWidth="1"/>
    <col min="12522" max="12522" width="25.28515625" style="14" customWidth="1"/>
    <col min="12523" max="12523" width="20" style="14" customWidth="1"/>
    <col min="12524" max="12524" width="15" style="14" customWidth="1"/>
    <col min="12525" max="12525" width="17.42578125" style="14" customWidth="1"/>
    <col min="12526" max="12526" width="24" style="14" customWidth="1"/>
    <col min="12527" max="12527" width="25.28515625" style="14" customWidth="1"/>
    <col min="12528" max="12528" width="18.7109375" style="14" customWidth="1"/>
    <col min="12529" max="12775" width="8.85546875" style="14"/>
    <col min="12776" max="12776" width="20.7109375" style="14" customWidth="1"/>
    <col min="12777" max="12777" width="48.42578125" style="14" customWidth="1"/>
    <col min="12778" max="12778" width="25.28515625" style="14" customWidth="1"/>
    <col min="12779" max="12779" width="20" style="14" customWidth="1"/>
    <col min="12780" max="12780" width="15" style="14" customWidth="1"/>
    <col min="12781" max="12781" width="17.42578125" style="14" customWidth="1"/>
    <col min="12782" max="12782" width="24" style="14" customWidth="1"/>
    <col min="12783" max="12783" width="25.28515625" style="14" customWidth="1"/>
    <col min="12784" max="12784" width="18.7109375" style="14" customWidth="1"/>
    <col min="12785" max="13031" width="8.85546875" style="14"/>
    <col min="13032" max="13032" width="20.7109375" style="14" customWidth="1"/>
    <col min="13033" max="13033" width="48.42578125" style="14" customWidth="1"/>
    <col min="13034" max="13034" width="25.28515625" style="14" customWidth="1"/>
    <col min="13035" max="13035" width="20" style="14" customWidth="1"/>
    <col min="13036" max="13036" width="15" style="14" customWidth="1"/>
    <col min="13037" max="13037" width="17.42578125" style="14" customWidth="1"/>
    <col min="13038" max="13038" width="24" style="14" customWidth="1"/>
    <col min="13039" max="13039" width="25.28515625" style="14" customWidth="1"/>
    <col min="13040" max="13040" width="18.7109375" style="14" customWidth="1"/>
    <col min="13041" max="13287" width="8.85546875" style="14"/>
    <col min="13288" max="13288" width="20.7109375" style="14" customWidth="1"/>
    <col min="13289" max="13289" width="48.42578125" style="14" customWidth="1"/>
    <col min="13290" max="13290" width="25.28515625" style="14" customWidth="1"/>
    <col min="13291" max="13291" width="20" style="14" customWidth="1"/>
    <col min="13292" max="13292" width="15" style="14" customWidth="1"/>
    <col min="13293" max="13293" width="17.42578125" style="14" customWidth="1"/>
    <col min="13294" max="13294" width="24" style="14" customWidth="1"/>
    <col min="13295" max="13295" width="25.28515625" style="14" customWidth="1"/>
    <col min="13296" max="13296" width="18.7109375" style="14" customWidth="1"/>
    <col min="13297" max="13543" width="8.85546875" style="14"/>
    <col min="13544" max="13544" width="20.7109375" style="14" customWidth="1"/>
    <col min="13545" max="13545" width="48.42578125" style="14" customWidth="1"/>
    <col min="13546" max="13546" width="25.28515625" style="14" customWidth="1"/>
    <col min="13547" max="13547" width="20" style="14" customWidth="1"/>
    <col min="13548" max="13548" width="15" style="14" customWidth="1"/>
    <col min="13549" max="13549" width="17.42578125" style="14" customWidth="1"/>
    <col min="13550" max="13550" width="24" style="14" customWidth="1"/>
    <col min="13551" max="13551" width="25.28515625" style="14" customWidth="1"/>
    <col min="13552" max="13552" width="18.7109375" style="14" customWidth="1"/>
    <col min="13553" max="13799" width="8.85546875" style="14"/>
    <col min="13800" max="13800" width="20.7109375" style="14" customWidth="1"/>
    <col min="13801" max="13801" width="48.42578125" style="14" customWidth="1"/>
    <col min="13802" max="13802" width="25.28515625" style="14" customWidth="1"/>
    <col min="13803" max="13803" width="20" style="14" customWidth="1"/>
    <col min="13804" max="13804" width="15" style="14" customWidth="1"/>
    <col min="13805" max="13805" width="17.42578125" style="14" customWidth="1"/>
    <col min="13806" max="13806" width="24" style="14" customWidth="1"/>
    <col min="13807" max="13807" width="25.28515625" style="14" customWidth="1"/>
    <col min="13808" max="13808" width="18.7109375" style="14" customWidth="1"/>
    <col min="13809" max="14055" width="8.85546875" style="14"/>
    <col min="14056" max="14056" width="20.7109375" style="14" customWidth="1"/>
    <col min="14057" max="14057" width="48.42578125" style="14" customWidth="1"/>
    <col min="14058" max="14058" width="25.28515625" style="14" customWidth="1"/>
    <col min="14059" max="14059" width="20" style="14" customWidth="1"/>
    <col min="14060" max="14060" width="15" style="14" customWidth="1"/>
    <col min="14061" max="14061" width="17.42578125" style="14" customWidth="1"/>
    <col min="14062" max="14062" width="24" style="14" customWidth="1"/>
    <col min="14063" max="14063" width="25.28515625" style="14" customWidth="1"/>
    <col min="14064" max="14064" width="18.7109375" style="14" customWidth="1"/>
    <col min="14065" max="14311" width="8.85546875" style="14"/>
    <col min="14312" max="14312" width="20.7109375" style="14" customWidth="1"/>
    <col min="14313" max="14313" width="48.42578125" style="14" customWidth="1"/>
    <col min="14314" max="14314" width="25.28515625" style="14" customWidth="1"/>
    <col min="14315" max="14315" width="20" style="14" customWidth="1"/>
    <col min="14316" max="14316" width="15" style="14" customWidth="1"/>
    <col min="14317" max="14317" width="17.42578125" style="14" customWidth="1"/>
    <col min="14318" max="14318" width="24" style="14" customWidth="1"/>
    <col min="14319" max="14319" width="25.28515625" style="14" customWidth="1"/>
    <col min="14320" max="14320" width="18.7109375" style="14" customWidth="1"/>
    <col min="14321" max="14567" width="8.85546875" style="14"/>
    <col min="14568" max="14568" width="20.7109375" style="14" customWidth="1"/>
    <col min="14569" max="14569" width="48.42578125" style="14" customWidth="1"/>
    <col min="14570" max="14570" width="25.28515625" style="14" customWidth="1"/>
    <col min="14571" max="14571" width="20" style="14" customWidth="1"/>
    <col min="14572" max="14572" width="15" style="14" customWidth="1"/>
    <col min="14573" max="14573" width="17.42578125" style="14" customWidth="1"/>
    <col min="14574" max="14574" width="24" style="14" customWidth="1"/>
    <col min="14575" max="14575" width="25.28515625" style="14" customWidth="1"/>
    <col min="14576" max="14576" width="18.7109375" style="14" customWidth="1"/>
    <col min="14577" max="14823" width="8.85546875" style="14"/>
    <col min="14824" max="14824" width="20.7109375" style="14" customWidth="1"/>
    <col min="14825" max="14825" width="48.42578125" style="14" customWidth="1"/>
    <col min="14826" max="14826" width="25.28515625" style="14" customWidth="1"/>
    <col min="14827" max="14827" width="20" style="14" customWidth="1"/>
    <col min="14828" max="14828" width="15" style="14" customWidth="1"/>
    <col min="14829" max="14829" width="17.42578125" style="14" customWidth="1"/>
    <col min="14830" max="14830" width="24" style="14" customWidth="1"/>
    <col min="14831" max="14831" width="25.28515625" style="14" customWidth="1"/>
    <col min="14832" max="14832" width="18.7109375" style="14" customWidth="1"/>
    <col min="14833" max="15079" width="8.85546875" style="14"/>
    <col min="15080" max="15080" width="20.7109375" style="14" customWidth="1"/>
    <col min="15081" max="15081" width="48.42578125" style="14" customWidth="1"/>
    <col min="15082" max="15082" width="25.28515625" style="14" customWidth="1"/>
    <col min="15083" max="15083" width="20" style="14" customWidth="1"/>
    <col min="15084" max="15084" width="15" style="14" customWidth="1"/>
    <col min="15085" max="15085" width="17.42578125" style="14" customWidth="1"/>
    <col min="15086" max="15086" width="24" style="14" customWidth="1"/>
    <col min="15087" max="15087" width="25.28515625" style="14" customWidth="1"/>
    <col min="15088" max="15088" width="18.7109375" style="14" customWidth="1"/>
    <col min="15089" max="15335" width="8.85546875" style="14"/>
    <col min="15336" max="15336" width="20.7109375" style="14" customWidth="1"/>
    <col min="15337" max="15337" width="48.42578125" style="14" customWidth="1"/>
    <col min="15338" max="15338" width="25.28515625" style="14" customWidth="1"/>
    <col min="15339" max="15339" width="20" style="14" customWidth="1"/>
    <col min="15340" max="15340" width="15" style="14" customWidth="1"/>
    <col min="15341" max="15341" width="17.42578125" style="14" customWidth="1"/>
    <col min="15342" max="15342" width="24" style="14" customWidth="1"/>
    <col min="15343" max="15343" width="25.28515625" style="14" customWidth="1"/>
    <col min="15344" max="15344" width="18.7109375" style="14" customWidth="1"/>
    <col min="15345" max="15591" width="8.85546875" style="14"/>
    <col min="15592" max="15592" width="20.7109375" style="14" customWidth="1"/>
    <col min="15593" max="15593" width="48.42578125" style="14" customWidth="1"/>
    <col min="15594" max="15594" width="25.28515625" style="14" customWidth="1"/>
    <col min="15595" max="15595" width="20" style="14" customWidth="1"/>
    <col min="15596" max="15596" width="15" style="14" customWidth="1"/>
    <col min="15597" max="15597" width="17.42578125" style="14" customWidth="1"/>
    <col min="15598" max="15598" width="24" style="14" customWidth="1"/>
    <col min="15599" max="15599" width="25.28515625" style="14" customWidth="1"/>
    <col min="15600" max="15600" width="18.7109375" style="14" customWidth="1"/>
    <col min="15601" max="15847" width="8.85546875" style="14"/>
    <col min="15848" max="15848" width="20.7109375" style="14" customWidth="1"/>
    <col min="15849" max="15849" width="48.42578125" style="14" customWidth="1"/>
    <col min="15850" max="15850" width="25.28515625" style="14" customWidth="1"/>
    <col min="15851" max="15851" width="20" style="14" customWidth="1"/>
    <col min="15852" max="15852" width="15" style="14" customWidth="1"/>
    <col min="15853" max="15853" width="17.42578125" style="14" customWidth="1"/>
    <col min="15854" max="15854" width="24" style="14" customWidth="1"/>
    <col min="15855" max="15855" width="25.28515625" style="14" customWidth="1"/>
    <col min="15856" max="15856" width="18.7109375" style="14" customWidth="1"/>
    <col min="15857" max="16103" width="8.85546875" style="14"/>
    <col min="16104" max="16104" width="20.7109375" style="14" customWidth="1"/>
    <col min="16105" max="16105" width="48.42578125" style="14" customWidth="1"/>
    <col min="16106" max="16106" width="25.28515625" style="14" customWidth="1"/>
    <col min="16107" max="16107" width="20" style="14" customWidth="1"/>
    <col min="16108" max="16108" width="15" style="14" customWidth="1"/>
    <col min="16109" max="16109" width="17.42578125" style="14" customWidth="1"/>
    <col min="16110" max="16110" width="24" style="14" customWidth="1"/>
    <col min="16111" max="16111" width="25.28515625" style="14" customWidth="1"/>
    <col min="16112" max="16112" width="18.7109375" style="14" customWidth="1"/>
    <col min="16113" max="16362" width="8.85546875" style="14"/>
    <col min="16363" max="16384" width="8.7109375" style="14" customWidth="1"/>
  </cols>
  <sheetData>
    <row r="1" spans="1:6" ht="18.75" x14ac:dyDescent="0.3">
      <c r="C1" s="55"/>
      <c r="D1" s="54"/>
      <c r="F1" s="56" t="s">
        <v>198</v>
      </c>
    </row>
    <row r="2" spans="1:6" ht="23.25" x14ac:dyDescent="0.25">
      <c r="A2" s="53" t="s">
        <v>132</v>
      </c>
      <c r="B2" s="53"/>
      <c r="C2" s="58"/>
      <c r="D2" s="59"/>
      <c r="E2" s="13"/>
      <c r="F2" s="57" t="s">
        <v>199</v>
      </c>
    </row>
    <row r="3" spans="1:6" ht="49.5" customHeight="1" x14ac:dyDescent="0.2">
      <c r="A3" s="15" t="s">
        <v>133</v>
      </c>
      <c r="B3" s="16" t="s">
        <v>134</v>
      </c>
      <c r="C3" s="17" t="s">
        <v>135</v>
      </c>
      <c r="D3" s="15" t="s">
        <v>136</v>
      </c>
      <c r="E3" s="15" t="s">
        <v>137</v>
      </c>
      <c r="F3" s="15" t="s">
        <v>138</v>
      </c>
    </row>
    <row r="4" spans="1:6" x14ac:dyDescent="0.2">
      <c r="A4" s="18">
        <v>210001</v>
      </c>
      <c r="B4" s="18" t="s">
        <v>139</v>
      </c>
      <c r="C4" s="19">
        <f>VLOOKUP(A4,'[5]Source Revenue'!A:E,5,FALSE)</f>
        <v>190799459.25308439</v>
      </c>
      <c r="D4" s="20">
        <v>0.2092</v>
      </c>
      <c r="E4" s="21">
        <f t="shared" ref="E4:E48" si="0">ROUND(IF(D4&gt;=QBR_Highest_Score,QBR_Max_Reward,IF(D4&lt;=QBR_Lowest_Score,QBR_Max_Penalty,IF(D4&gt;=QBR__Threshold,QBR_Max_Reward*(D4-QBR__Threshold)/(QBR_Highest_Score-QBR__Threshold),QBR_Max_Penalty*((D4-QBR__Threshold)/(QBR_Lowest_Score-QBR__Threshold))))),4)</f>
        <v>-1.0699999999999999E-2</v>
      </c>
      <c r="F4" s="22">
        <f t="shared" ref="F4:F48" si="1">E4*C4</f>
        <v>-2041554.2140080028</v>
      </c>
    </row>
    <row r="5" spans="1:6" x14ac:dyDescent="0.2">
      <c r="A5" s="18">
        <v>210002</v>
      </c>
      <c r="B5" s="18" t="s">
        <v>140</v>
      </c>
      <c r="C5" s="19">
        <f>VLOOKUP(A5,'[5]Source Revenue'!A:E,5,FALSE)</f>
        <v>919253797.00466895</v>
      </c>
      <c r="D5" s="20">
        <v>0.26419999999999999</v>
      </c>
      <c r="E5" s="21">
        <f t="shared" si="0"/>
        <v>-8.3000000000000001E-3</v>
      </c>
      <c r="F5" s="22">
        <f t="shared" si="1"/>
        <v>-7629806.5151387528</v>
      </c>
    </row>
    <row r="6" spans="1:6" x14ac:dyDescent="0.2">
      <c r="A6" s="18">
        <v>210003</v>
      </c>
      <c r="B6" s="18" t="s">
        <v>141</v>
      </c>
      <c r="C6" s="19">
        <f>VLOOKUP(A6,'[5]Source Revenue'!A:E,5,FALSE)</f>
        <v>215464625.47910616</v>
      </c>
      <c r="D6" s="20">
        <v>0.1158</v>
      </c>
      <c r="E6" s="21">
        <f t="shared" si="0"/>
        <v>-1.49E-2</v>
      </c>
      <c r="F6" s="22">
        <f t="shared" si="1"/>
        <v>-3210422.9196386817</v>
      </c>
    </row>
    <row r="7" spans="1:6" x14ac:dyDescent="0.2">
      <c r="A7" s="18">
        <v>210004</v>
      </c>
      <c r="B7" s="18" t="s">
        <v>142</v>
      </c>
      <c r="C7" s="19">
        <f>VLOOKUP(A7,'[5]Source Revenue'!A:E,5,FALSE)</f>
        <v>340412069.37878394</v>
      </c>
      <c r="D7" s="20">
        <v>0.20749999999999999</v>
      </c>
      <c r="E7" s="21">
        <f t="shared" si="0"/>
        <v>-1.0800000000000001E-2</v>
      </c>
      <c r="F7" s="22">
        <f t="shared" si="1"/>
        <v>-3676450.3492908669</v>
      </c>
    </row>
    <row r="8" spans="1:6" x14ac:dyDescent="0.2">
      <c r="A8" s="18">
        <v>210005</v>
      </c>
      <c r="B8" s="18" t="s">
        <v>143</v>
      </c>
      <c r="C8" s="19">
        <f>VLOOKUP(A8,'[5]Source Revenue'!A:E,5,FALSE)</f>
        <v>220972342.6920858</v>
      </c>
      <c r="D8" s="20">
        <v>0.2492</v>
      </c>
      <c r="E8" s="21">
        <f t="shared" si="0"/>
        <v>-8.8999999999999999E-3</v>
      </c>
      <c r="F8" s="22">
        <f t="shared" si="1"/>
        <v>-1966653.8499595637</v>
      </c>
    </row>
    <row r="9" spans="1:6" x14ac:dyDescent="0.2">
      <c r="A9" s="18">
        <v>210006</v>
      </c>
      <c r="B9" s="18" t="s">
        <v>144</v>
      </c>
      <c r="C9" s="19">
        <f>VLOOKUP(A9,'[5]Source Revenue'!A:E,5,FALSE)</f>
        <v>48557780.867004141</v>
      </c>
      <c r="D9" s="20">
        <v>0.245</v>
      </c>
      <c r="E9" s="21">
        <f t="shared" si="0"/>
        <v>-9.1000000000000004E-3</v>
      </c>
      <c r="F9" s="22">
        <f t="shared" si="1"/>
        <v>-441875.80588973773</v>
      </c>
    </row>
    <row r="10" spans="1:6" x14ac:dyDescent="0.2">
      <c r="A10" s="18">
        <v>210008</v>
      </c>
      <c r="B10" s="18" t="s">
        <v>145</v>
      </c>
      <c r="C10" s="19">
        <f>VLOOKUP(A10,'[5]Source Revenue'!A:E,5,FALSE)</f>
        <v>223932822.00735408</v>
      </c>
      <c r="D10" s="20">
        <v>0.41</v>
      </c>
      <c r="E10" s="21">
        <f t="shared" si="0"/>
        <v>-1.8E-3</v>
      </c>
      <c r="F10" s="22">
        <f t="shared" si="1"/>
        <v>-403079.07961323735</v>
      </c>
    </row>
    <row r="11" spans="1:6" x14ac:dyDescent="0.2">
      <c r="A11" s="23">
        <v>210009</v>
      </c>
      <c r="B11" s="18" t="s">
        <v>146</v>
      </c>
      <c r="C11" s="19">
        <f>VLOOKUP(A11,'[5]Source Revenue'!A:E,5,FALSE)</f>
        <v>1378259900.6353612</v>
      </c>
      <c r="D11" s="20">
        <v>0.37</v>
      </c>
      <c r="E11" s="21">
        <f t="shared" si="0"/>
        <v>-3.5999999999999999E-3</v>
      </c>
      <c r="F11" s="22">
        <f t="shared" si="1"/>
        <v>-4961735.6422873</v>
      </c>
    </row>
    <row r="12" spans="1:6" x14ac:dyDescent="0.2">
      <c r="A12" s="18">
        <v>210010</v>
      </c>
      <c r="B12" s="18" t="s">
        <v>147</v>
      </c>
      <c r="C12" s="19">
        <f>VLOOKUP(A12,'[5]Source Revenue'!A:E,5,FALSE)</f>
        <v>26021221.564630911</v>
      </c>
      <c r="D12" s="20">
        <v>0.30580000000000002</v>
      </c>
      <c r="E12" s="21">
        <f t="shared" si="0"/>
        <v>-6.4000000000000003E-3</v>
      </c>
      <c r="F12" s="22">
        <f t="shared" si="1"/>
        <v>-166535.81801363785</v>
      </c>
    </row>
    <row r="13" spans="1:6" x14ac:dyDescent="0.2">
      <c r="A13" s="18">
        <v>210011</v>
      </c>
      <c r="B13" s="18" t="s">
        <v>148</v>
      </c>
      <c r="C13" s="19">
        <f>VLOOKUP(A13,'[5]Source Revenue'!A:E,5,FALSE)</f>
        <v>237889235.61331108</v>
      </c>
      <c r="D13" s="20">
        <v>0.29330000000000001</v>
      </c>
      <c r="E13" s="21">
        <f t="shared" si="0"/>
        <v>-7.0000000000000001E-3</v>
      </c>
      <c r="F13" s="22">
        <f t="shared" si="1"/>
        <v>-1665224.6492931775</v>
      </c>
    </row>
    <row r="14" spans="1:6" x14ac:dyDescent="0.2">
      <c r="A14" s="18">
        <v>210012</v>
      </c>
      <c r="B14" s="18" t="s">
        <v>149</v>
      </c>
      <c r="C14" s="19">
        <f>VLOOKUP(A14,'[5]Source Revenue'!A:E,5,FALSE)</f>
        <v>398036507.84646994</v>
      </c>
      <c r="D14" s="20">
        <v>0.28670000000000001</v>
      </c>
      <c r="E14" s="21">
        <f t="shared" si="0"/>
        <v>-7.3000000000000001E-3</v>
      </c>
      <c r="F14" s="22">
        <f t="shared" si="1"/>
        <v>-2905666.5072792307</v>
      </c>
    </row>
    <row r="15" spans="1:6" x14ac:dyDescent="0.2">
      <c r="A15" s="18">
        <v>210013</v>
      </c>
      <c r="B15" s="18" t="s">
        <v>150</v>
      </c>
      <c r="C15" s="19">
        <f>VLOOKUP(A15,'[5]Source Revenue'!A:E,5,FALSE)</f>
        <v>65798041.904126704</v>
      </c>
      <c r="D15" s="20">
        <v>0.36670000000000003</v>
      </c>
      <c r="E15" s="21">
        <f t="shared" si="0"/>
        <v>-3.7000000000000002E-3</v>
      </c>
      <c r="F15" s="22">
        <f t="shared" si="1"/>
        <v>-243452.7550452688</v>
      </c>
    </row>
    <row r="16" spans="1:6" x14ac:dyDescent="0.2">
      <c r="A16" s="18">
        <v>210015</v>
      </c>
      <c r="B16" s="18" t="s">
        <v>151</v>
      </c>
      <c r="C16" s="19">
        <f>VLOOKUP(A16,'[5]Source Revenue'!A:E,5,FALSE)</f>
        <v>300623972.21283227</v>
      </c>
      <c r="D16" s="20">
        <v>0.25919999999999999</v>
      </c>
      <c r="E16" s="21">
        <f t="shared" si="0"/>
        <v>-8.5000000000000006E-3</v>
      </c>
      <c r="F16" s="22">
        <f t="shared" si="1"/>
        <v>-2555303.7638090746</v>
      </c>
    </row>
    <row r="17" spans="1:6" x14ac:dyDescent="0.2">
      <c r="A17" s="18">
        <v>210016</v>
      </c>
      <c r="B17" s="18" t="s">
        <v>152</v>
      </c>
      <c r="C17" s="19">
        <f>VLOOKUP(A17,'[5]Source Revenue'!A:E,5,FALSE)</f>
        <v>158337604.14841294</v>
      </c>
      <c r="D17" s="20">
        <v>0.1983</v>
      </c>
      <c r="E17" s="21">
        <f t="shared" si="0"/>
        <v>-1.12E-2</v>
      </c>
      <c r="F17" s="22">
        <f t="shared" si="1"/>
        <v>-1773381.1664622249</v>
      </c>
    </row>
    <row r="18" spans="1:6" x14ac:dyDescent="0.2">
      <c r="A18" s="18">
        <v>210017</v>
      </c>
      <c r="B18" s="18" t="s">
        <v>153</v>
      </c>
      <c r="C18" s="19">
        <f>VLOOKUP(A18,'[5]Source Revenue'!A:E,5,FALSE)</f>
        <v>21075334.329642437</v>
      </c>
      <c r="D18" s="20">
        <v>0.28489999999999999</v>
      </c>
      <c r="E18" s="21">
        <f t="shared" si="0"/>
        <v>-7.3000000000000001E-3</v>
      </c>
      <c r="F18" s="22">
        <f t="shared" si="1"/>
        <v>-153849.94060638981</v>
      </c>
    </row>
    <row r="19" spans="1:6" x14ac:dyDescent="0.2">
      <c r="A19" s="18">
        <v>210018</v>
      </c>
      <c r="B19" s="18" t="s">
        <v>154</v>
      </c>
      <c r="C19" s="19">
        <f>VLOOKUP(A19,'[5]Source Revenue'!A:E,5,FALSE)</f>
        <v>77808657.143376708</v>
      </c>
      <c r="D19" s="20">
        <v>0.1108</v>
      </c>
      <c r="E19" s="21">
        <f t="shared" si="0"/>
        <v>-1.5100000000000001E-2</v>
      </c>
      <c r="F19" s="22">
        <f t="shared" si="1"/>
        <v>-1174910.7228649883</v>
      </c>
    </row>
    <row r="20" spans="1:6" x14ac:dyDescent="0.2">
      <c r="A20" s="18">
        <v>210019</v>
      </c>
      <c r="B20" s="18" t="s">
        <v>155</v>
      </c>
      <c r="C20" s="19">
        <f>VLOOKUP(A20,'[5]Source Revenue'!A:E,5,FALSE)</f>
        <v>241466813.00006086</v>
      </c>
      <c r="D20" s="20">
        <v>0.35420000000000001</v>
      </c>
      <c r="E20" s="21">
        <f t="shared" si="0"/>
        <v>-4.3E-3</v>
      </c>
      <c r="F20" s="22">
        <f t="shared" si="1"/>
        <v>-1038307.2959002617</v>
      </c>
    </row>
    <row r="21" spans="1:6" x14ac:dyDescent="0.2">
      <c r="A21" s="18">
        <v>210022</v>
      </c>
      <c r="B21" s="18" t="s">
        <v>156</v>
      </c>
      <c r="C21" s="19">
        <f>VLOOKUP(A21,'[5]Source Revenue'!A:E,5,FALSE)</f>
        <v>197431392.43930957</v>
      </c>
      <c r="D21" s="20">
        <v>0.17399999999999999</v>
      </c>
      <c r="E21" s="21">
        <f t="shared" si="0"/>
        <v>-1.23E-2</v>
      </c>
      <c r="F21" s="22">
        <f t="shared" si="1"/>
        <v>-2428406.1270035077</v>
      </c>
    </row>
    <row r="22" spans="1:6" x14ac:dyDescent="0.2">
      <c r="A22" s="18">
        <v>210023</v>
      </c>
      <c r="B22" s="18" t="s">
        <v>157</v>
      </c>
      <c r="C22" s="19">
        <f>VLOOKUP(A22,'[5]Source Revenue'!A:E,5,FALSE)</f>
        <v>299264995.1337893</v>
      </c>
      <c r="D22" s="20">
        <v>0.30580000000000002</v>
      </c>
      <c r="E22" s="21">
        <f t="shared" si="0"/>
        <v>-6.4000000000000003E-3</v>
      </c>
      <c r="F22" s="22">
        <f t="shared" si="1"/>
        <v>-1915295.9688562516</v>
      </c>
    </row>
    <row r="23" spans="1:6" x14ac:dyDescent="0.2">
      <c r="A23" s="18">
        <v>210024</v>
      </c>
      <c r="B23" s="18" t="s">
        <v>158</v>
      </c>
      <c r="C23" s="19">
        <f>VLOOKUP(A23,'[5]Source Revenue'!A:E,5,FALSE)</f>
        <v>235346414.84312075</v>
      </c>
      <c r="D23" s="20">
        <v>0.29899999999999999</v>
      </c>
      <c r="E23" s="21">
        <f t="shared" si="0"/>
        <v>-6.7000000000000002E-3</v>
      </c>
      <c r="F23" s="22">
        <f t="shared" si="1"/>
        <v>-1576820.9794489092</v>
      </c>
    </row>
    <row r="24" spans="1:6" x14ac:dyDescent="0.2">
      <c r="A24" s="18">
        <v>210027</v>
      </c>
      <c r="B24" s="18" t="s">
        <v>159</v>
      </c>
      <c r="C24" s="19">
        <f>VLOOKUP(A24,'[5]Source Revenue'!A:E,5,FALSE)</f>
        <v>171000182.60682005</v>
      </c>
      <c r="D24" s="20">
        <v>0.43080000000000002</v>
      </c>
      <c r="E24" s="21">
        <f t="shared" si="0"/>
        <v>-8.9999999999999998E-4</v>
      </c>
      <c r="F24" s="22">
        <f t="shared" si="1"/>
        <v>-153900.16434613804</v>
      </c>
    </row>
    <row r="25" spans="1:6" x14ac:dyDescent="0.2">
      <c r="A25" s="18">
        <v>210028</v>
      </c>
      <c r="B25" s="18" t="s">
        <v>160</v>
      </c>
      <c r="C25" s="19">
        <f>VLOOKUP(A25,'[5]Source Revenue'!A:E,5,FALSE)</f>
        <v>76303057.683447212</v>
      </c>
      <c r="D25" s="20">
        <v>0.28199999999999997</v>
      </c>
      <c r="E25" s="21">
        <f t="shared" si="0"/>
        <v>-7.4999999999999997E-3</v>
      </c>
      <c r="F25" s="22">
        <f t="shared" si="1"/>
        <v>-572272.93262585404</v>
      </c>
    </row>
    <row r="26" spans="1:6" x14ac:dyDescent="0.2">
      <c r="A26" s="18">
        <v>210029</v>
      </c>
      <c r="B26" s="18" t="s">
        <v>161</v>
      </c>
      <c r="C26" s="19">
        <f>VLOOKUP(A26,'[5]Source Revenue'!A:E,5,FALSE)</f>
        <v>357620584.54660809</v>
      </c>
      <c r="D26" s="20">
        <v>0.32419999999999999</v>
      </c>
      <c r="E26" s="21">
        <f t="shared" si="0"/>
        <v>-5.5999999999999999E-3</v>
      </c>
      <c r="F26" s="22">
        <f t="shared" si="1"/>
        <v>-2002675.2734610052</v>
      </c>
    </row>
    <row r="27" spans="1:6" x14ac:dyDescent="0.2">
      <c r="A27" s="18">
        <v>210030</v>
      </c>
      <c r="B27" s="18" t="s">
        <v>162</v>
      </c>
      <c r="C27" s="19">
        <f>VLOOKUP(A27,'[5]Source Revenue'!A:E,5,FALSE)</f>
        <v>21139936.434461944</v>
      </c>
      <c r="D27" s="20">
        <v>0.49199999999999999</v>
      </c>
      <c r="E27" s="21">
        <f t="shared" si="0"/>
        <v>2.3999999999999998E-3</v>
      </c>
      <c r="F27" s="22">
        <f t="shared" si="1"/>
        <v>50735.847442708662</v>
      </c>
    </row>
    <row r="28" spans="1:6" x14ac:dyDescent="0.2">
      <c r="A28" s="18">
        <v>210032</v>
      </c>
      <c r="B28" s="18" t="s">
        <v>163</v>
      </c>
      <c r="C28" s="19">
        <f>VLOOKUP(A28,'[5]Source Revenue'!A:E,5,FALSE)</f>
        <v>66514319.894027583</v>
      </c>
      <c r="D28" s="20">
        <v>0.32200000000000001</v>
      </c>
      <c r="E28" s="21">
        <f t="shared" si="0"/>
        <v>-5.7000000000000002E-3</v>
      </c>
      <c r="F28" s="22">
        <f t="shared" si="1"/>
        <v>-379131.62339595723</v>
      </c>
    </row>
    <row r="29" spans="1:6" x14ac:dyDescent="0.2">
      <c r="A29" s="18">
        <v>210033</v>
      </c>
      <c r="B29" s="18" t="s">
        <v>164</v>
      </c>
      <c r="C29" s="19">
        <f>VLOOKUP(A29,'[5]Source Revenue'!A:E,5,FALSE)</f>
        <v>132801017.25910124</v>
      </c>
      <c r="D29" s="20">
        <v>0.32329999999999998</v>
      </c>
      <c r="E29" s="21">
        <f t="shared" si="0"/>
        <v>-5.5999999999999999E-3</v>
      </c>
      <c r="F29" s="22">
        <f t="shared" si="1"/>
        <v>-743685.696650967</v>
      </c>
    </row>
    <row r="30" spans="1:6" x14ac:dyDescent="0.2">
      <c r="A30" s="18">
        <v>210034</v>
      </c>
      <c r="B30" s="18" t="s">
        <v>165</v>
      </c>
      <c r="C30" s="19">
        <f>VLOOKUP(A30,'[5]Source Revenue'!A:E,5,FALSE)</f>
        <v>112526839.84491666</v>
      </c>
      <c r="D30" s="20">
        <v>0.2525</v>
      </c>
      <c r="E30" s="21">
        <f t="shared" si="0"/>
        <v>-8.8000000000000005E-3</v>
      </c>
      <c r="F30" s="22">
        <f t="shared" si="1"/>
        <v>-990236.1906352666</v>
      </c>
    </row>
    <row r="31" spans="1:6" ht="18.75" customHeight="1" x14ac:dyDescent="0.2">
      <c r="A31" s="18">
        <v>210035</v>
      </c>
      <c r="B31" s="18" t="s">
        <v>166</v>
      </c>
      <c r="C31" s="19">
        <f>VLOOKUP(A31,'[5]Source Revenue'!A:E,5,FALSE)</f>
        <v>75199111.989704996</v>
      </c>
      <c r="D31" s="20">
        <v>0.379</v>
      </c>
      <c r="E31" s="21">
        <f t="shared" si="0"/>
        <v>-3.2000000000000002E-3</v>
      </c>
      <c r="F31" s="22">
        <f t="shared" si="1"/>
        <v>-240637.15836705599</v>
      </c>
    </row>
    <row r="32" spans="1:6" x14ac:dyDescent="0.2">
      <c r="A32" s="18">
        <v>210037</v>
      </c>
      <c r="B32" s="18" t="s">
        <v>167</v>
      </c>
      <c r="C32" s="19">
        <f>VLOOKUP(A32,'[5]Source Revenue'!A:E,5,FALSE)</f>
        <v>105222294.54594231</v>
      </c>
      <c r="D32" s="20">
        <v>0.38080000000000003</v>
      </c>
      <c r="E32" s="21">
        <f t="shared" si="0"/>
        <v>-3.0999999999999999E-3</v>
      </c>
      <c r="F32" s="22">
        <f t="shared" si="1"/>
        <v>-326189.11309242115</v>
      </c>
    </row>
    <row r="33" spans="1:6" x14ac:dyDescent="0.2">
      <c r="A33" s="18">
        <v>210038</v>
      </c>
      <c r="B33" s="18" t="s">
        <v>168</v>
      </c>
      <c r="C33" s="19">
        <f>VLOOKUP(A33,'[5]Source Revenue'!A:E,5,FALSE)</f>
        <v>117217726.72801577</v>
      </c>
      <c r="D33" s="20">
        <v>0.31</v>
      </c>
      <c r="E33" s="21">
        <f t="shared" si="0"/>
        <v>-6.1999999999999998E-3</v>
      </c>
      <c r="F33" s="22">
        <f t="shared" si="1"/>
        <v>-726749.90571369778</v>
      </c>
    </row>
    <row r="34" spans="1:6" x14ac:dyDescent="0.2">
      <c r="A34" s="18">
        <v>210039</v>
      </c>
      <c r="B34" s="18" t="s">
        <v>169</v>
      </c>
      <c r="C34" s="19">
        <f>VLOOKUP(A34,'[5]Source Revenue'!A:E,5,FALSE)</f>
        <v>63677722.49892997</v>
      </c>
      <c r="D34" s="20">
        <v>0.44500000000000001</v>
      </c>
      <c r="E34" s="21">
        <f t="shared" si="0"/>
        <v>-2.0000000000000001E-4</v>
      </c>
      <c r="F34" s="22">
        <f t="shared" si="1"/>
        <v>-12735.544499785994</v>
      </c>
    </row>
    <row r="35" spans="1:6" x14ac:dyDescent="0.2">
      <c r="A35" s="18">
        <v>210040</v>
      </c>
      <c r="B35" s="18" t="s">
        <v>170</v>
      </c>
      <c r="C35" s="19">
        <f>VLOOKUP(A35,'[5]Source Revenue'!A:E,5,FALSE)</f>
        <v>133828757.60213824</v>
      </c>
      <c r="D35" s="20">
        <v>0.435</v>
      </c>
      <c r="E35" s="21">
        <f t="shared" si="0"/>
        <v>-6.9999999999999999E-4</v>
      </c>
      <c r="F35" s="22">
        <f t="shared" si="1"/>
        <v>-93680.130321496763</v>
      </c>
    </row>
    <row r="36" spans="1:6" x14ac:dyDescent="0.2">
      <c r="A36" s="18">
        <v>210043</v>
      </c>
      <c r="B36" s="18" t="s">
        <v>171</v>
      </c>
      <c r="C36" s="19">
        <f>VLOOKUP(A36,'[5]Source Revenue'!A:E,5,FALSE)</f>
        <v>229151791.56866744</v>
      </c>
      <c r="D36" s="20">
        <v>0.24329999999999999</v>
      </c>
      <c r="E36" s="21">
        <f t="shared" si="0"/>
        <v>-9.1999999999999998E-3</v>
      </c>
      <c r="F36" s="22">
        <f t="shared" si="1"/>
        <v>-2108196.4824317405</v>
      </c>
    </row>
    <row r="37" spans="1:6" x14ac:dyDescent="0.2">
      <c r="A37" s="18">
        <v>210044</v>
      </c>
      <c r="B37" s="18" t="s">
        <v>172</v>
      </c>
      <c r="C37" s="19">
        <f>VLOOKUP(A37,'[5]Source Revenue'!A:E,5,FALSE)</f>
        <v>225145721.81593195</v>
      </c>
      <c r="D37" s="20">
        <v>0.36499999999999999</v>
      </c>
      <c r="E37" s="21">
        <f t="shared" si="0"/>
        <v>-3.8E-3</v>
      </c>
      <c r="F37" s="22">
        <f t="shared" si="1"/>
        <v>-855553.7429005414</v>
      </c>
    </row>
    <row r="38" spans="1:6" x14ac:dyDescent="0.2">
      <c r="A38" s="18">
        <v>210048</v>
      </c>
      <c r="B38" s="18" t="s">
        <v>173</v>
      </c>
      <c r="C38" s="19">
        <f>VLOOKUP(A38,'[5]Source Revenue'!A:E,5,FALSE)</f>
        <v>183348539.02530757</v>
      </c>
      <c r="D38" s="20">
        <v>0.3483</v>
      </c>
      <c r="E38" s="21">
        <f t="shared" si="0"/>
        <v>-4.4999999999999997E-3</v>
      </c>
      <c r="F38" s="22">
        <f t="shared" si="1"/>
        <v>-825068.425613884</v>
      </c>
    </row>
    <row r="39" spans="1:6" x14ac:dyDescent="0.2">
      <c r="A39" s="18">
        <v>210049</v>
      </c>
      <c r="B39" s="18" t="s">
        <v>174</v>
      </c>
      <c r="C39" s="19">
        <f>VLOOKUP(A39,'[5]Source Revenue'!A:E,5,FALSE)</f>
        <v>130150364.25457975</v>
      </c>
      <c r="D39" s="20">
        <v>0.44080000000000003</v>
      </c>
      <c r="E39" s="21">
        <f t="shared" si="0"/>
        <v>-4.0000000000000002E-4</v>
      </c>
      <c r="F39" s="22">
        <f t="shared" si="1"/>
        <v>-52060.145701831905</v>
      </c>
    </row>
    <row r="40" spans="1:6" x14ac:dyDescent="0.2">
      <c r="A40" s="18">
        <v>210051</v>
      </c>
      <c r="B40" s="18" t="s">
        <v>175</v>
      </c>
      <c r="C40" s="19">
        <f>VLOOKUP(A40,'[5]Source Revenue'!A:E,5,FALSE)</f>
        <v>144686191.7581948</v>
      </c>
      <c r="D40" s="20">
        <v>0.38</v>
      </c>
      <c r="E40" s="21">
        <f t="shared" si="0"/>
        <v>-3.0999999999999999E-3</v>
      </c>
      <c r="F40" s="22">
        <f t="shared" si="1"/>
        <v>-448527.19445040385</v>
      </c>
    </row>
    <row r="41" spans="1:6" x14ac:dyDescent="0.2">
      <c r="A41" s="18">
        <v>210055</v>
      </c>
      <c r="B41" s="18" t="s">
        <v>176</v>
      </c>
      <c r="C41" s="19">
        <f>VLOOKUP(A41,'[5]Source Revenue'!A:E,5,FALSE)</f>
        <v>58931275.742197961</v>
      </c>
      <c r="D41" s="20">
        <v>8.8300000000000003E-2</v>
      </c>
      <c r="E41" s="21">
        <f t="shared" si="0"/>
        <v>-1.61E-2</v>
      </c>
      <c r="F41" s="22">
        <f t="shared" si="1"/>
        <v>-948793.53944938711</v>
      </c>
    </row>
    <row r="42" spans="1:6" x14ac:dyDescent="0.2">
      <c r="A42" s="18">
        <v>210056</v>
      </c>
      <c r="B42" s="18" t="s">
        <v>177</v>
      </c>
      <c r="C42" s="19">
        <f>VLOOKUP(A42,'[5]Source Revenue'!A:E,5,FALSE)</f>
        <v>140674847.54290357</v>
      </c>
      <c r="D42" s="20">
        <v>0.20300000000000001</v>
      </c>
      <c r="E42" s="21">
        <f t="shared" si="0"/>
        <v>-1.0999999999999999E-2</v>
      </c>
      <c r="F42" s="22">
        <f t="shared" si="1"/>
        <v>-1547423.3229719391</v>
      </c>
    </row>
    <row r="43" spans="1:6" x14ac:dyDescent="0.2">
      <c r="A43" s="18">
        <v>210057</v>
      </c>
      <c r="B43" s="18" t="s">
        <v>178</v>
      </c>
      <c r="C43" s="19">
        <f>VLOOKUP(A43,'[5]Source Revenue'!A:E,5,FALSE)</f>
        <v>231939524.50295067</v>
      </c>
      <c r="D43" s="20">
        <v>0.4042</v>
      </c>
      <c r="E43" s="21">
        <f t="shared" si="0"/>
        <v>-2E-3</v>
      </c>
      <c r="F43" s="22">
        <f t="shared" si="1"/>
        <v>-463879.04900590132</v>
      </c>
    </row>
    <row r="44" spans="1:6" x14ac:dyDescent="0.2">
      <c r="A44" s="18">
        <v>210060</v>
      </c>
      <c r="B44" s="18" t="s">
        <v>179</v>
      </c>
      <c r="C44" s="19">
        <f>VLOOKUP(A44,'[5]Source Revenue'!A:E,5,FALSE)</f>
        <v>19548527.145282824</v>
      </c>
      <c r="D44" s="20">
        <v>0.13089999999999999</v>
      </c>
      <c r="E44" s="21">
        <f t="shared" si="0"/>
        <v>-1.4200000000000001E-2</v>
      </c>
      <c r="F44" s="22">
        <f t="shared" si="1"/>
        <v>-277589.08546301612</v>
      </c>
    </row>
    <row r="45" spans="1:6" ht="15.6" customHeight="1" x14ac:dyDescent="0.2">
      <c r="A45" s="18">
        <v>210061</v>
      </c>
      <c r="B45" s="18" t="s">
        <v>180</v>
      </c>
      <c r="C45" s="19">
        <f>VLOOKUP(A45,'[5]Source Revenue'!A:E,5,FALSE)</f>
        <v>37316218.679340944</v>
      </c>
      <c r="D45" s="20">
        <v>0.23499999999999999</v>
      </c>
      <c r="E45" s="21">
        <f t="shared" si="0"/>
        <v>-9.5999999999999992E-3</v>
      </c>
      <c r="F45" s="22">
        <f t="shared" si="1"/>
        <v>-358235.69932167302</v>
      </c>
    </row>
    <row r="46" spans="1:6" ht="21" customHeight="1" x14ac:dyDescent="0.2">
      <c r="A46" s="18">
        <v>210062</v>
      </c>
      <c r="B46" s="18" t="s">
        <v>181</v>
      </c>
      <c r="C46" s="19">
        <f>VLOOKUP(A46,'[5]Source Revenue'!A:E,5,FALSE)</f>
        <v>163844002.52998456</v>
      </c>
      <c r="D46" s="20">
        <v>0.21329999999999999</v>
      </c>
      <c r="E46" s="21">
        <f t="shared" si="0"/>
        <v>-1.0500000000000001E-2</v>
      </c>
      <c r="F46" s="22">
        <f t="shared" si="1"/>
        <v>-1720362.0265648381</v>
      </c>
    </row>
    <row r="47" spans="1:6" ht="21" customHeight="1" x14ac:dyDescent="0.2">
      <c r="A47" s="18">
        <v>210063</v>
      </c>
      <c r="B47" s="18" t="s">
        <v>182</v>
      </c>
      <c r="C47" s="19">
        <f>VLOOKUP(A47,'[5]Source Revenue'!A:E,5,FALSE)</f>
        <v>237924618.48301899</v>
      </c>
      <c r="D47" s="20">
        <v>0.4708</v>
      </c>
      <c r="E47" s="21">
        <f t="shared" si="0"/>
        <v>1.1999999999999999E-3</v>
      </c>
      <c r="F47" s="22">
        <f t="shared" si="1"/>
        <v>285509.54217962275</v>
      </c>
    </row>
    <row r="48" spans="1:6" ht="16.5" customHeight="1" x14ac:dyDescent="0.2">
      <c r="A48" s="18">
        <v>210065</v>
      </c>
      <c r="B48" s="18" t="s">
        <v>183</v>
      </c>
      <c r="C48" s="19">
        <f>VLOOKUP(A48,'[5]Source Revenue'!A:E,5,FALSE)</f>
        <v>60632166.851306401</v>
      </c>
      <c r="D48" s="20">
        <v>0.33500000000000002</v>
      </c>
      <c r="E48" s="21">
        <f t="shared" si="0"/>
        <v>-5.1000000000000004E-3</v>
      </c>
      <c r="F48" s="22">
        <f t="shared" si="1"/>
        <v>-309224.05094166269</v>
      </c>
    </row>
    <row r="49" spans="1:6" ht="21" customHeight="1" x14ac:dyDescent="0.2">
      <c r="A49" s="23"/>
      <c r="B49" s="23"/>
      <c r="C49" s="19"/>
      <c r="D49" s="24"/>
      <c r="E49" s="25"/>
      <c r="F49" s="25"/>
    </row>
    <row r="50" spans="1:6" ht="25.35" customHeight="1" x14ac:dyDescent="0.2">
      <c r="A50" s="26"/>
      <c r="B50" s="27" t="s">
        <v>184</v>
      </c>
      <c r="C50" s="28">
        <f>SUM(C4:C48)</f>
        <v>9093098329.0303135</v>
      </c>
      <c r="D50" s="29"/>
      <c r="E50" s="30"/>
      <c r="F50" s="31">
        <f>SUM(F4:F48)</f>
        <v>-57749295.178713195</v>
      </c>
    </row>
    <row r="51" spans="1:6" ht="15.75" x14ac:dyDescent="0.2">
      <c r="A51" s="32"/>
      <c r="B51" s="33"/>
      <c r="C51" s="34" t="s">
        <v>185</v>
      </c>
      <c r="D51" s="35">
        <f>AVERAGE(D4:D48)</f>
        <v>0.30098000000000008</v>
      </c>
      <c r="E51" s="36"/>
      <c r="F51" s="37">
        <f>F50/C50</f>
        <v>-6.3508930717646348E-3</v>
      </c>
    </row>
    <row r="52" spans="1:6" ht="15.75" x14ac:dyDescent="0.2">
      <c r="A52" s="38"/>
      <c r="B52" s="38"/>
      <c r="C52" s="39"/>
      <c r="D52" s="40"/>
      <c r="E52" s="13"/>
      <c r="F52" s="13"/>
    </row>
    <row r="53" spans="1:6" ht="15.75" x14ac:dyDescent="0.2">
      <c r="A53" s="38"/>
      <c r="B53" s="41" t="s">
        <v>186</v>
      </c>
      <c r="C53" s="41" t="s">
        <v>187</v>
      </c>
      <c r="E53" s="43" t="s">
        <v>188</v>
      </c>
      <c r="F53" s="44">
        <f>SUMIF(F4:F48,"&lt;0")</f>
        <v>-58085540.568335526</v>
      </c>
    </row>
    <row r="54" spans="1:6" ht="15.75" x14ac:dyDescent="0.2">
      <c r="A54" s="38"/>
      <c r="B54" s="45" t="s">
        <v>189</v>
      </c>
      <c r="C54" s="45">
        <v>0</v>
      </c>
      <c r="E54" s="46" t="s">
        <v>190</v>
      </c>
      <c r="F54" s="47">
        <f>F53/$C$50</f>
        <v>-6.3878711597007178E-3</v>
      </c>
    </row>
    <row r="55" spans="1:6" ht="15.75" x14ac:dyDescent="0.2">
      <c r="A55" s="38"/>
      <c r="B55" s="45" t="s">
        <v>191</v>
      </c>
      <c r="C55" s="45">
        <v>-0.02</v>
      </c>
      <c r="E55" s="43" t="s">
        <v>192</v>
      </c>
      <c r="F55" s="44">
        <f>SUMIF(F4:F48,"&gt;0")</f>
        <v>336245.38962233142</v>
      </c>
    </row>
    <row r="56" spans="1:6" ht="15.75" x14ac:dyDescent="0.2">
      <c r="A56" s="38"/>
      <c r="B56" s="45" t="s">
        <v>193</v>
      </c>
      <c r="C56" s="45">
        <v>0.8</v>
      </c>
      <c r="E56" s="48" t="s">
        <v>194</v>
      </c>
      <c r="F56" s="49">
        <f>F55/$C$50</f>
        <v>3.6978087936082899E-5</v>
      </c>
    </row>
    <row r="57" spans="1:6" x14ac:dyDescent="0.2">
      <c r="A57" s="38"/>
      <c r="B57" s="45" t="s">
        <v>195</v>
      </c>
      <c r="C57" s="45">
        <v>0.02</v>
      </c>
      <c r="D57" s="50"/>
      <c r="E57" s="13"/>
      <c r="F57" s="13"/>
    </row>
    <row r="58" spans="1:6" x14ac:dyDescent="0.2">
      <c r="A58" s="51"/>
      <c r="B58" s="45" t="s">
        <v>196</v>
      </c>
      <c r="C58" s="45">
        <v>0.45</v>
      </c>
      <c r="D58" s="50"/>
      <c r="E58" s="13"/>
      <c r="F58" s="13"/>
    </row>
    <row r="59" spans="1:6" x14ac:dyDescent="0.2">
      <c r="A59" s="51"/>
      <c r="B59" s="51"/>
      <c r="C59" s="51"/>
      <c r="D59" s="50"/>
      <c r="E59" s="13"/>
      <c r="F59" s="13"/>
    </row>
    <row r="60" spans="1:6" x14ac:dyDescent="0.2">
      <c r="A60" s="51"/>
      <c r="D60" s="50"/>
      <c r="E60" s="13"/>
      <c r="F60" s="13"/>
    </row>
    <row r="61" spans="1:6" x14ac:dyDescent="0.2">
      <c r="A61" s="51"/>
      <c r="D61" s="50"/>
      <c r="E61" s="13"/>
      <c r="F61" s="13"/>
    </row>
    <row r="62" spans="1:6" x14ac:dyDescent="0.2">
      <c r="A62" s="51"/>
      <c r="D62" s="50"/>
      <c r="E62" s="13"/>
      <c r="F62" s="13"/>
    </row>
    <row r="63" spans="1:6" x14ac:dyDescent="0.2">
      <c r="A63" s="51"/>
      <c r="D63" s="50"/>
      <c r="E63" s="13"/>
      <c r="F63" s="13"/>
    </row>
    <row r="64" spans="1:6" x14ac:dyDescent="0.2">
      <c r="A64" s="51"/>
      <c r="D64" s="50"/>
      <c r="E64" s="13"/>
      <c r="F64" s="13"/>
    </row>
    <row r="65" spans="1:6" x14ac:dyDescent="0.2">
      <c r="A65" s="51"/>
      <c r="D65" s="50"/>
      <c r="E65" s="13"/>
      <c r="F65" s="13"/>
    </row>
  </sheetData>
  <autoFilter ref="A3:F47">
    <sortState ref="A3:F46">
      <sortCondition ref="A2:A46"/>
    </sortState>
  </autoFilter>
  <mergeCells count="1">
    <mergeCell ref="A2:B2"/>
  </mergeCells>
  <conditionalFormatting sqref="E4:F48">
    <cfRule type="cellIs" dxfId="0" priority="1" operator="greaterThan">
      <formula>0</formula>
    </cfRule>
  </conditionalFormatting>
  <printOptions horizontalCentered="1" verticalCentered="1"/>
  <pageMargins left="0.2" right="0.2" top="0.25" bottom="0.25" header="0.3" footer="0.3"/>
  <pageSetup scale="55" orientation="landscape" r:id="rId1"/>
  <headerFooter>
    <oddFooter>&amp;CHSCRC Work Group Meeting
Feb 2, 2015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1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defaultColWidth="9.140625" defaultRowHeight="15" customHeight="1" x14ac:dyDescent="0.25"/>
  <cols>
    <col min="1" max="1" width="10" style="1" bestFit="1" customWidth="1"/>
    <col min="2" max="2" width="24.28515625" style="1" bestFit="1" customWidth="1"/>
    <col min="3" max="3" width="42.85546875" style="1" bestFit="1" customWidth="1"/>
    <col min="4" max="10" width="15.7109375" style="1" bestFit="1" customWidth="1"/>
    <col min="11" max="16384" width="9.140625" style="1"/>
  </cols>
  <sheetData>
    <row r="1" spans="1:10" s="2" customFormat="1" ht="15.95" customHeight="1" x14ac:dyDescent="0.25">
      <c r="A1" s="2" t="s">
        <v>77</v>
      </c>
    </row>
    <row r="2" spans="1:10" s="2" customFormat="1" ht="15.95" customHeight="1" x14ac:dyDescent="0.25">
      <c r="A2" s="2" t="s">
        <v>2</v>
      </c>
    </row>
    <row r="3" spans="1:10" s="3" customFormat="1" ht="12" customHeight="1" x14ac:dyDescent="0.2">
      <c r="A3" s="3" t="s">
        <v>78</v>
      </c>
    </row>
    <row r="4" spans="1:10" s="3" customFormat="1" ht="12" customHeight="1" x14ac:dyDescent="0.2">
      <c r="A4" s="3" t="s">
        <v>79</v>
      </c>
    </row>
    <row r="5" spans="1:10" s="10" customFormat="1" ht="12" customHeight="1" x14ac:dyDescent="0.2">
      <c r="A5" s="10" t="s">
        <v>80</v>
      </c>
    </row>
    <row r="6" spans="1:10" s="3" customFormat="1" ht="12" customHeight="1" x14ac:dyDescent="0.2">
      <c r="A6" s="3" t="s">
        <v>81</v>
      </c>
    </row>
    <row r="7" spans="1:10" ht="14.1" customHeight="1" x14ac:dyDescent="0.25">
      <c r="A7" s="4"/>
    </row>
    <row r="8" spans="1:10" ht="39" customHeight="1" x14ac:dyDescent="0.25">
      <c r="A8" s="5" t="s">
        <v>20</v>
      </c>
      <c r="B8" s="5" t="s">
        <v>21</v>
      </c>
      <c r="C8" s="5" t="s">
        <v>82</v>
      </c>
      <c r="D8" s="5" t="s">
        <v>83</v>
      </c>
      <c r="E8" s="5" t="s">
        <v>84</v>
      </c>
      <c r="F8" s="5" t="s">
        <v>85</v>
      </c>
      <c r="G8" s="5" t="s">
        <v>86</v>
      </c>
      <c r="H8" s="5" t="s">
        <v>87</v>
      </c>
      <c r="I8" s="5" t="s">
        <v>88</v>
      </c>
      <c r="J8" s="5" t="s">
        <v>89</v>
      </c>
    </row>
    <row r="9" spans="1:10" ht="15" customHeight="1" x14ac:dyDescent="0.25">
      <c r="A9" s="6">
        <v>210001</v>
      </c>
      <c r="B9" s="7" t="s">
        <v>32</v>
      </c>
      <c r="C9" s="7" t="s">
        <v>90</v>
      </c>
      <c r="D9" s="6">
        <v>0.65580000000000005</v>
      </c>
      <c r="E9" s="6">
        <v>0.79059999999999997</v>
      </c>
      <c r="F9" s="12">
        <v>0.625</v>
      </c>
      <c r="G9" s="11">
        <v>0.63</v>
      </c>
      <c r="H9" s="6">
        <v>0</v>
      </c>
      <c r="I9" s="6">
        <v>0</v>
      </c>
      <c r="J9" s="6">
        <v>0</v>
      </c>
    </row>
    <row r="10" spans="1:10" ht="15" customHeight="1" x14ac:dyDescent="0.25">
      <c r="A10" s="6">
        <v>210001</v>
      </c>
      <c r="B10" s="7" t="s">
        <v>32</v>
      </c>
      <c r="C10" s="7" t="s">
        <v>91</v>
      </c>
      <c r="D10" s="6">
        <v>0.78690000000000004</v>
      </c>
      <c r="E10" s="6">
        <v>0.86970000000000003</v>
      </c>
      <c r="F10" s="6">
        <v>0.75</v>
      </c>
      <c r="G10" s="6">
        <v>0.77</v>
      </c>
      <c r="H10" s="6">
        <v>0</v>
      </c>
      <c r="I10" s="6">
        <v>1</v>
      </c>
      <c r="J10" s="6">
        <v>1</v>
      </c>
    </row>
    <row r="11" spans="1:10" ht="15" customHeight="1" x14ac:dyDescent="0.25">
      <c r="A11" s="6">
        <v>210001</v>
      </c>
      <c r="B11" s="7" t="s">
        <v>32</v>
      </c>
      <c r="C11" s="7" t="s">
        <v>92</v>
      </c>
      <c r="D11" s="6">
        <v>0.80320000000000003</v>
      </c>
      <c r="E11" s="6">
        <v>0.88619999999999999</v>
      </c>
      <c r="F11" s="6">
        <v>0.76</v>
      </c>
      <c r="G11" s="6">
        <v>0.75</v>
      </c>
      <c r="H11" s="6">
        <v>0</v>
      </c>
      <c r="I11" s="6">
        <v>0</v>
      </c>
      <c r="J11" s="6">
        <v>0</v>
      </c>
    </row>
    <row r="12" spans="1:10" ht="15" customHeight="1" x14ac:dyDescent="0.25">
      <c r="A12" s="6">
        <v>210001</v>
      </c>
      <c r="B12" s="7" t="s">
        <v>32</v>
      </c>
      <c r="C12" s="7" t="s">
        <v>93</v>
      </c>
      <c r="D12" s="6">
        <v>0.65159999999999996</v>
      </c>
      <c r="E12" s="6">
        <v>0.80149999999999999</v>
      </c>
      <c r="F12" s="6">
        <v>0.59</v>
      </c>
      <c r="G12" s="6">
        <v>0.59</v>
      </c>
      <c r="H12" s="6">
        <v>0</v>
      </c>
      <c r="I12" s="6">
        <v>0</v>
      </c>
      <c r="J12" s="6">
        <v>0</v>
      </c>
    </row>
    <row r="13" spans="1:10" ht="15" customHeight="1" x14ac:dyDescent="0.25">
      <c r="A13" s="6">
        <v>210001</v>
      </c>
      <c r="B13" s="7" t="s">
        <v>32</v>
      </c>
      <c r="C13" s="7" t="s">
        <v>94</v>
      </c>
      <c r="D13" s="6">
        <v>0.63260000000000005</v>
      </c>
      <c r="E13" s="6">
        <v>0.73529999999999995</v>
      </c>
      <c r="F13" s="6">
        <v>0.6</v>
      </c>
      <c r="G13" s="6">
        <v>0.59</v>
      </c>
      <c r="H13" s="6">
        <v>0</v>
      </c>
      <c r="I13" s="6">
        <v>0</v>
      </c>
      <c r="J13" s="6">
        <v>0</v>
      </c>
    </row>
    <row r="14" spans="1:10" ht="15" customHeight="1" x14ac:dyDescent="0.25">
      <c r="A14" s="6">
        <v>210001</v>
      </c>
      <c r="B14" s="7" t="s">
        <v>32</v>
      </c>
      <c r="C14" s="7" t="s">
        <v>95</v>
      </c>
      <c r="D14" s="6">
        <v>0.87050000000000005</v>
      </c>
      <c r="E14" s="6">
        <v>0.91869999999999996</v>
      </c>
      <c r="F14" s="6">
        <v>0.89</v>
      </c>
      <c r="G14" s="6">
        <v>0.88</v>
      </c>
      <c r="H14" s="6">
        <v>2</v>
      </c>
      <c r="I14" s="6">
        <v>0</v>
      </c>
      <c r="J14" s="6">
        <v>2</v>
      </c>
    </row>
    <row r="15" spans="1:10" ht="15" customHeight="1" x14ac:dyDescent="0.25">
      <c r="A15" s="6">
        <v>210001</v>
      </c>
      <c r="B15" s="7" t="s">
        <v>32</v>
      </c>
      <c r="C15" s="7" t="s">
        <v>96</v>
      </c>
      <c r="D15" s="6">
        <v>0.51419999999999999</v>
      </c>
      <c r="E15" s="6">
        <v>0.62770000000000004</v>
      </c>
      <c r="F15" s="6">
        <v>0.45</v>
      </c>
      <c r="G15" s="6">
        <v>0.46</v>
      </c>
      <c r="H15" s="6">
        <v>0</v>
      </c>
      <c r="I15" s="6">
        <v>0</v>
      </c>
      <c r="J15" s="6">
        <v>0</v>
      </c>
    </row>
    <row r="16" spans="1:10" ht="15" customHeight="1" x14ac:dyDescent="0.25">
      <c r="A16" s="6">
        <v>210001</v>
      </c>
      <c r="B16" s="7" t="s">
        <v>32</v>
      </c>
      <c r="C16" s="7" t="s">
        <v>97</v>
      </c>
      <c r="D16" s="6">
        <v>0.70850000000000002</v>
      </c>
      <c r="E16" s="6">
        <v>0.84830000000000005</v>
      </c>
      <c r="F16" s="6">
        <v>0.64</v>
      </c>
      <c r="G16" s="6">
        <v>0.67</v>
      </c>
      <c r="H16" s="6">
        <v>0</v>
      </c>
      <c r="I16" s="6">
        <v>1</v>
      </c>
      <c r="J16" s="6">
        <v>1</v>
      </c>
    </row>
    <row r="17" spans="1:10" ht="15" customHeight="1" x14ac:dyDescent="0.25">
      <c r="A17" s="6">
        <v>210002</v>
      </c>
      <c r="B17" s="7" t="s">
        <v>33</v>
      </c>
      <c r="C17" s="7" t="s">
        <v>90</v>
      </c>
      <c r="D17" s="6">
        <v>0.65580000000000005</v>
      </c>
      <c r="E17" s="6">
        <v>0.79059999999999997</v>
      </c>
      <c r="F17" s="6">
        <v>0.59</v>
      </c>
      <c r="G17" s="6">
        <v>0.55000000000000004</v>
      </c>
      <c r="H17" s="6">
        <v>0</v>
      </c>
      <c r="I17" s="6">
        <v>0</v>
      </c>
      <c r="J17" s="6">
        <v>0</v>
      </c>
    </row>
    <row r="18" spans="1:10" ht="15" customHeight="1" x14ac:dyDescent="0.25">
      <c r="A18" s="6">
        <v>210002</v>
      </c>
      <c r="B18" s="7" t="s">
        <v>33</v>
      </c>
      <c r="C18" s="7" t="s">
        <v>91</v>
      </c>
      <c r="D18" s="6">
        <v>0.78690000000000004</v>
      </c>
      <c r="E18" s="6">
        <v>0.86970000000000003</v>
      </c>
      <c r="F18" s="6">
        <v>0.78</v>
      </c>
      <c r="G18" s="6">
        <v>0.79</v>
      </c>
      <c r="H18" s="6">
        <v>1</v>
      </c>
      <c r="I18" s="6">
        <v>1</v>
      </c>
      <c r="J18" s="6">
        <v>1</v>
      </c>
    </row>
    <row r="19" spans="1:10" ht="15" customHeight="1" x14ac:dyDescent="0.25">
      <c r="A19" s="6">
        <v>210002</v>
      </c>
      <c r="B19" s="7" t="s">
        <v>33</v>
      </c>
      <c r="C19" s="7" t="s">
        <v>92</v>
      </c>
      <c r="D19" s="6">
        <v>0.80320000000000003</v>
      </c>
      <c r="E19" s="6">
        <v>0.88619999999999999</v>
      </c>
      <c r="F19" s="6">
        <v>0.8</v>
      </c>
      <c r="G19" s="6">
        <v>0.79</v>
      </c>
      <c r="H19" s="6">
        <v>0</v>
      </c>
      <c r="I19" s="6">
        <v>0</v>
      </c>
      <c r="J19" s="6">
        <v>0</v>
      </c>
    </row>
    <row r="20" spans="1:10" ht="15" customHeight="1" x14ac:dyDescent="0.25">
      <c r="A20" s="6">
        <v>210002</v>
      </c>
      <c r="B20" s="7" t="s">
        <v>33</v>
      </c>
      <c r="C20" s="7" t="s">
        <v>93</v>
      </c>
      <c r="D20" s="6">
        <v>0.65159999999999996</v>
      </c>
      <c r="E20" s="6">
        <v>0.80149999999999999</v>
      </c>
      <c r="F20" s="6">
        <v>0.61</v>
      </c>
      <c r="G20" s="6">
        <v>0.57999999999999996</v>
      </c>
      <c r="H20" s="6">
        <v>0</v>
      </c>
      <c r="I20" s="6">
        <v>0</v>
      </c>
      <c r="J20" s="6">
        <v>0</v>
      </c>
    </row>
    <row r="21" spans="1:10" ht="15" customHeight="1" x14ac:dyDescent="0.25">
      <c r="A21" s="6">
        <v>210002</v>
      </c>
      <c r="B21" s="7" t="s">
        <v>33</v>
      </c>
      <c r="C21" s="7" t="s">
        <v>94</v>
      </c>
      <c r="D21" s="6">
        <v>0.63260000000000005</v>
      </c>
      <c r="E21" s="6">
        <v>0.73529999999999995</v>
      </c>
      <c r="F21" s="6">
        <v>0.66</v>
      </c>
      <c r="G21" s="6">
        <v>0.62</v>
      </c>
      <c r="H21" s="6">
        <v>0</v>
      </c>
      <c r="I21" s="6">
        <v>0</v>
      </c>
      <c r="J21" s="6">
        <v>0</v>
      </c>
    </row>
    <row r="22" spans="1:10" ht="15" customHeight="1" x14ac:dyDescent="0.25">
      <c r="A22" s="6">
        <v>210002</v>
      </c>
      <c r="B22" s="7" t="s">
        <v>33</v>
      </c>
      <c r="C22" s="7" t="s">
        <v>95</v>
      </c>
      <c r="D22" s="6">
        <v>0.87050000000000005</v>
      </c>
      <c r="E22" s="6">
        <v>0.91869999999999996</v>
      </c>
      <c r="F22" s="6">
        <v>0.87</v>
      </c>
      <c r="G22" s="6">
        <v>0.88</v>
      </c>
      <c r="H22" s="6">
        <v>2</v>
      </c>
      <c r="I22" s="6">
        <v>2</v>
      </c>
      <c r="J22" s="6">
        <v>2</v>
      </c>
    </row>
    <row r="23" spans="1:10" ht="15" customHeight="1" x14ac:dyDescent="0.25">
      <c r="A23" s="6">
        <v>210002</v>
      </c>
      <c r="B23" s="7" t="s">
        <v>33</v>
      </c>
      <c r="C23" s="7" t="s">
        <v>96</v>
      </c>
      <c r="D23" s="6">
        <v>0.51419999999999999</v>
      </c>
      <c r="E23" s="6">
        <v>0.62770000000000004</v>
      </c>
      <c r="F23" s="6">
        <v>0.55000000000000004</v>
      </c>
      <c r="G23" s="6">
        <v>0.54</v>
      </c>
      <c r="H23" s="6">
        <v>3</v>
      </c>
      <c r="I23" s="6">
        <v>0</v>
      </c>
      <c r="J23" s="6">
        <v>3</v>
      </c>
    </row>
    <row r="24" spans="1:10" ht="15" customHeight="1" x14ac:dyDescent="0.25">
      <c r="A24" s="6">
        <v>210002</v>
      </c>
      <c r="B24" s="7" t="s">
        <v>33</v>
      </c>
      <c r="C24" s="7" t="s">
        <v>97</v>
      </c>
      <c r="D24" s="6">
        <v>0.70850000000000002</v>
      </c>
      <c r="E24" s="6">
        <v>0.84830000000000005</v>
      </c>
      <c r="F24" s="6">
        <v>0.69</v>
      </c>
      <c r="G24" s="6">
        <v>0.7</v>
      </c>
      <c r="H24" s="6">
        <v>0</v>
      </c>
      <c r="I24" s="6">
        <v>0</v>
      </c>
      <c r="J24" s="6">
        <v>0</v>
      </c>
    </row>
    <row r="25" spans="1:10" ht="15" customHeight="1" x14ac:dyDescent="0.25">
      <c r="A25" s="6">
        <v>210003</v>
      </c>
      <c r="B25" s="7" t="s">
        <v>34</v>
      </c>
      <c r="C25" s="7" t="s">
        <v>90</v>
      </c>
      <c r="D25" s="6">
        <v>0.65580000000000005</v>
      </c>
      <c r="E25" s="6">
        <v>0.79059999999999997</v>
      </c>
      <c r="F25" s="6">
        <v>0.54500000000000004</v>
      </c>
      <c r="G25" s="6">
        <v>0.53</v>
      </c>
      <c r="H25" s="6">
        <v>0</v>
      </c>
      <c r="I25" s="6">
        <v>0</v>
      </c>
      <c r="J25" s="6">
        <v>0</v>
      </c>
    </row>
    <row r="26" spans="1:10" ht="15" customHeight="1" x14ac:dyDescent="0.25">
      <c r="A26" s="6">
        <v>210003</v>
      </c>
      <c r="B26" s="7" t="s">
        <v>34</v>
      </c>
      <c r="C26" s="7" t="s">
        <v>91</v>
      </c>
      <c r="D26" s="6">
        <v>0.78690000000000004</v>
      </c>
      <c r="E26" s="6">
        <v>0.86970000000000003</v>
      </c>
      <c r="F26" s="6">
        <v>0.62</v>
      </c>
      <c r="G26" s="6">
        <v>0.63</v>
      </c>
      <c r="H26" s="6">
        <v>0</v>
      </c>
      <c r="I26" s="6">
        <v>0</v>
      </c>
      <c r="J26" s="6">
        <v>0</v>
      </c>
    </row>
    <row r="27" spans="1:10" ht="15" customHeight="1" x14ac:dyDescent="0.25">
      <c r="A27" s="6">
        <v>210003</v>
      </c>
      <c r="B27" s="7" t="s">
        <v>34</v>
      </c>
      <c r="C27" s="7" t="s">
        <v>92</v>
      </c>
      <c r="D27" s="6">
        <v>0.80320000000000003</v>
      </c>
      <c r="E27" s="6">
        <v>0.88619999999999999</v>
      </c>
      <c r="F27" s="6">
        <v>0.73</v>
      </c>
      <c r="G27" s="6">
        <v>0.74</v>
      </c>
      <c r="H27" s="6">
        <v>0</v>
      </c>
      <c r="I27" s="6">
        <v>0</v>
      </c>
      <c r="J27" s="6">
        <v>0</v>
      </c>
    </row>
    <row r="28" spans="1:10" ht="15" customHeight="1" x14ac:dyDescent="0.25">
      <c r="A28" s="6">
        <v>210003</v>
      </c>
      <c r="B28" s="7" t="s">
        <v>34</v>
      </c>
      <c r="C28" s="7" t="s">
        <v>93</v>
      </c>
      <c r="D28" s="6">
        <v>0.65159999999999996</v>
      </c>
      <c r="E28" s="6">
        <v>0.80149999999999999</v>
      </c>
      <c r="F28" s="6">
        <v>0.41</v>
      </c>
      <c r="G28" s="6">
        <v>0.43</v>
      </c>
      <c r="H28" s="6">
        <v>0</v>
      </c>
      <c r="I28" s="6">
        <v>0</v>
      </c>
      <c r="J28" s="6">
        <v>0</v>
      </c>
    </row>
    <row r="29" spans="1:10" ht="15" customHeight="1" x14ac:dyDescent="0.25">
      <c r="A29" s="6">
        <v>210003</v>
      </c>
      <c r="B29" s="7" t="s">
        <v>34</v>
      </c>
      <c r="C29" s="7" t="s">
        <v>94</v>
      </c>
      <c r="D29" s="6">
        <v>0.63260000000000005</v>
      </c>
      <c r="E29" s="6">
        <v>0.73529999999999995</v>
      </c>
      <c r="F29" s="6">
        <v>0.49</v>
      </c>
      <c r="G29" s="6">
        <v>0.49</v>
      </c>
      <c r="H29" s="6">
        <v>0</v>
      </c>
      <c r="I29" s="6">
        <v>0</v>
      </c>
      <c r="J29" s="6">
        <v>0</v>
      </c>
    </row>
    <row r="30" spans="1:10" ht="15" customHeight="1" x14ac:dyDescent="0.25">
      <c r="A30" s="6">
        <v>210003</v>
      </c>
      <c r="B30" s="7" t="s">
        <v>34</v>
      </c>
      <c r="C30" s="7" t="s">
        <v>95</v>
      </c>
      <c r="D30" s="6">
        <v>0.87050000000000005</v>
      </c>
      <c r="E30" s="6">
        <v>0.91869999999999996</v>
      </c>
      <c r="F30" s="6">
        <v>0.78</v>
      </c>
      <c r="G30" s="6">
        <v>0.78</v>
      </c>
      <c r="H30" s="6">
        <v>0</v>
      </c>
      <c r="I30" s="6">
        <v>0</v>
      </c>
      <c r="J30" s="6">
        <v>0</v>
      </c>
    </row>
    <row r="31" spans="1:10" ht="15" customHeight="1" x14ac:dyDescent="0.25">
      <c r="A31" s="6">
        <v>210003</v>
      </c>
      <c r="B31" s="7" t="s">
        <v>34</v>
      </c>
      <c r="C31" s="7" t="s">
        <v>96</v>
      </c>
      <c r="D31" s="6">
        <v>0.51419999999999999</v>
      </c>
      <c r="E31" s="6">
        <v>0.62770000000000004</v>
      </c>
      <c r="F31" s="6">
        <v>0.37</v>
      </c>
      <c r="G31" s="6">
        <v>0.39</v>
      </c>
      <c r="H31" s="6">
        <v>0</v>
      </c>
      <c r="I31" s="6">
        <v>0</v>
      </c>
      <c r="J31" s="6">
        <v>0</v>
      </c>
    </row>
    <row r="32" spans="1:10" ht="15" customHeight="1" x14ac:dyDescent="0.25">
      <c r="A32" s="6">
        <v>210003</v>
      </c>
      <c r="B32" s="7" t="s">
        <v>34</v>
      </c>
      <c r="C32" s="7" t="s">
        <v>97</v>
      </c>
      <c r="D32" s="6">
        <v>0.70850000000000002</v>
      </c>
      <c r="E32" s="6">
        <v>0.84830000000000005</v>
      </c>
      <c r="F32" s="6">
        <v>0.44</v>
      </c>
      <c r="G32" s="6">
        <v>0.47</v>
      </c>
      <c r="H32" s="6">
        <v>0</v>
      </c>
      <c r="I32" s="6">
        <v>0</v>
      </c>
      <c r="J32" s="6">
        <v>0</v>
      </c>
    </row>
    <row r="33" spans="1:10" ht="15" customHeight="1" x14ac:dyDescent="0.25">
      <c r="A33" s="6">
        <v>210004</v>
      </c>
      <c r="B33" s="7" t="s">
        <v>35</v>
      </c>
      <c r="C33" s="7" t="s">
        <v>90</v>
      </c>
      <c r="D33" s="6">
        <v>0.65580000000000005</v>
      </c>
      <c r="E33" s="6">
        <v>0.79059999999999997</v>
      </c>
      <c r="F33" s="6">
        <v>0.55500000000000005</v>
      </c>
      <c r="G33" s="6">
        <v>0.65</v>
      </c>
      <c r="H33" s="6">
        <v>0</v>
      </c>
      <c r="I33" s="6">
        <v>4</v>
      </c>
      <c r="J33" s="6">
        <v>4</v>
      </c>
    </row>
    <row r="34" spans="1:10" ht="15" customHeight="1" x14ac:dyDescent="0.25">
      <c r="A34" s="6">
        <v>210004</v>
      </c>
      <c r="B34" s="7" t="s">
        <v>35</v>
      </c>
      <c r="C34" s="7" t="s">
        <v>91</v>
      </c>
      <c r="D34" s="6">
        <v>0.78690000000000004</v>
      </c>
      <c r="E34" s="6">
        <v>0.86970000000000003</v>
      </c>
      <c r="F34" s="6">
        <v>0.72</v>
      </c>
      <c r="G34" s="6">
        <v>0.71</v>
      </c>
      <c r="H34" s="6">
        <v>0</v>
      </c>
      <c r="I34" s="6">
        <v>0</v>
      </c>
      <c r="J34" s="6">
        <v>0</v>
      </c>
    </row>
    <row r="35" spans="1:10" ht="15" customHeight="1" x14ac:dyDescent="0.25">
      <c r="A35" s="6">
        <v>210004</v>
      </c>
      <c r="B35" s="7" t="s">
        <v>35</v>
      </c>
      <c r="C35" s="7" t="s">
        <v>92</v>
      </c>
      <c r="D35" s="6">
        <v>0.80320000000000003</v>
      </c>
      <c r="E35" s="6">
        <v>0.88619999999999999</v>
      </c>
      <c r="F35" s="6">
        <v>0.75</v>
      </c>
      <c r="G35" s="6">
        <v>0.74</v>
      </c>
      <c r="H35" s="6">
        <v>0</v>
      </c>
      <c r="I35" s="6">
        <v>0</v>
      </c>
      <c r="J35" s="6">
        <v>0</v>
      </c>
    </row>
    <row r="36" spans="1:10" ht="15" customHeight="1" x14ac:dyDescent="0.25">
      <c r="A36" s="6">
        <v>210004</v>
      </c>
      <c r="B36" s="7" t="s">
        <v>35</v>
      </c>
      <c r="C36" s="7" t="s">
        <v>93</v>
      </c>
      <c r="D36" s="6">
        <v>0.65159999999999996</v>
      </c>
      <c r="E36" s="6">
        <v>0.80149999999999999</v>
      </c>
      <c r="F36" s="6">
        <v>0.56000000000000005</v>
      </c>
      <c r="G36" s="6">
        <v>0.55000000000000004</v>
      </c>
      <c r="H36" s="6">
        <v>0</v>
      </c>
      <c r="I36" s="6">
        <v>0</v>
      </c>
      <c r="J36" s="6">
        <v>0</v>
      </c>
    </row>
    <row r="37" spans="1:10" ht="15" customHeight="1" x14ac:dyDescent="0.25">
      <c r="A37" s="6">
        <v>210004</v>
      </c>
      <c r="B37" s="7" t="s">
        <v>35</v>
      </c>
      <c r="C37" s="7" t="s">
        <v>94</v>
      </c>
      <c r="D37" s="6">
        <v>0.63260000000000005</v>
      </c>
      <c r="E37" s="6">
        <v>0.73529999999999995</v>
      </c>
      <c r="F37" s="6">
        <v>0.53</v>
      </c>
      <c r="G37" s="6">
        <v>0.55000000000000004</v>
      </c>
      <c r="H37" s="6">
        <v>0</v>
      </c>
      <c r="I37" s="6">
        <v>0</v>
      </c>
      <c r="J37" s="6">
        <v>0</v>
      </c>
    </row>
    <row r="38" spans="1:10" ht="15" customHeight="1" x14ac:dyDescent="0.25">
      <c r="A38" s="6">
        <v>210004</v>
      </c>
      <c r="B38" s="7" t="s">
        <v>35</v>
      </c>
      <c r="C38" s="7" t="s">
        <v>95</v>
      </c>
      <c r="D38" s="6">
        <v>0.87050000000000005</v>
      </c>
      <c r="E38" s="6">
        <v>0.91869999999999996</v>
      </c>
      <c r="F38" s="6">
        <v>0.8</v>
      </c>
      <c r="G38" s="6">
        <v>0.8</v>
      </c>
      <c r="H38" s="6">
        <v>0</v>
      </c>
      <c r="I38" s="6">
        <v>0</v>
      </c>
      <c r="J38" s="6">
        <v>0</v>
      </c>
    </row>
    <row r="39" spans="1:10" ht="15" customHeight="1" x14ac:dyDescent="0.25">
      <c r="A39" s="6">
        <v>210004</v>
      </c>
      <c r="B39" s="7" t="s">
        <v>35</v>
      </c>
      <c r="C39" s="7" t="s">
        <v>96</v>
      </c>
      <c r="D39" s="6">
        <v>0.51419999999999999</v>
      </c>
      <c r="E39" s="6">
        <v>0.62770000000000004</v>
      </c>
      <c r="F39" s="6">
        <v>0.45</v>
      </c>
      <c r="G39" s="6">
        <v>0.44</v>
      </c>
      <c r="H39" s="6">
        <v>0</v>
      </c>
      <c r="I39" s="6">
        <v>0</v>
      </c>
      <c r="J39" s="6">
        <v>0</v>
      </c>
    </row>
    <row r="40" spans="1:10" ht="15" customHeight="1" x14ac:dyDescent="0.25">
      <c r="A40" s="6">
        <v>210004</v>
      </c>
      <c r="B40" s="7" t="s">
        <v>35</v>
      </c>
      <c r="C40" s="7" t="s">
        <v>97</v>
      </c>
      <c r="D40" s="6">
        <v>0.70850000000000002</v>
      </c>
      <c r="E40" s="6">
        <v>0.84830000000000005</v>
      </c>
      <c r="F40" s="6">
        <v>0.59</v>
      </c>
      <c r="G40" s="6">
        <v>0.64</v>
      </c>
      <c r="H40" s="6">
        <v>0</v>
      </c>
      <c r="I40" s="6">
        <v>1</v>
      </c>
      <c r="J40" s="6">
        <v>1</v>
      </c>
    </row>
    <row r="41" spans="1:10" ht="15" customHeight="1" x14ac:dyDescent="0.25">
      <c r="A41" s="6">
        <v>210005</v>
      </c>
      <c r="B41" s="7" t="s">
        <v>36</v>
      </c>
      <c r="C41" s="7" t="s">
        <v>90</v>
      </c>
      <c r="D41" s="6">
        <v>0.65580000000000005</v>
      </c>
      <c r="E41" s="6">
        <v>0.79059999999999997</v>
      </c>
      <c r="F41" s="6">
        <v>0.67</v>
      </c>
      <c r="G41" s="6">
        <v>0.69499999999999995</v>
      </c>
      <c r="H41" s="6">
        <v>3</v>
      </c>
      <c r="I41" s="6">
        <v>2</v>
      </c>
      <c r="J41" s="6">
        <v>3</v>
      </c>
    </row>
    <row r="42" spans="1:10" ht="15" customHeight="1" x14ac:dyDescent="0.25">
      <c r="A42" s="6">
        <v>210005</v>
      </c>
      <c r="B42" s="7" t="s">
        <v>36</v>
      </c>
      <c r="C42" s="7" t="s">
        <v>91</v>
      </c>
      <c r="D42" s="6">
        <v>0.78690000000000004</v>
      </c>
      <c r="E42" s="6">
        <v>0.86970000000000003</v>
      </c>
      <c r="F42" s="6">
        <v>0.79</v>
      </c>
      <c r="G42" s="6">
        <v>0.8</v>
      </c>
      <c r="H42" s="6">
        <v>2</v>
      </c>
      <c r="I42" s="6">
        <v>1</v>
      </c>
      <c r="J42" s="6">
        <v>2</v>
      </c>
    </row>
    <row r="43" spans="1:10" ht="15" customHeight="1" x14ac:dyDescent="0.25">
      <c r="A43" s="6">
        <v>210005</v>
      </c>
      <c r="B43" s="7" t="s">
        <v>36</v>
      </c>
      <c r="C43" s="7" t="s">
        <v>92</v>
      </c>
      <c r="D43" s="6">
        <v>0.80320000000000003</v>
      </c>
      <c r="E43" s="6">
        <v>0.88619999999999999</v>
      </c>
      <c r="F43" s="6">
        <v>0.79</v>
      </c>
      <c r="G43" s="6">
        <v>0.78</v>
      </c>
      <c r="H43" s="6">
        <v>0</v>
      </c>
      <c r="I43" s="6">
        <v>0</v>
      </c>
      <c r="J43" s="6">
        <v>0</v>
      </c>
    </row>
    <row r="44" spans="1:10" ht="15" customHeight="1" x14ac:dyDescent="0.25">
      <c r="A44" s="6">
        <v>210005</v>
      </c>
      <c r="B44" s="7" t="s">
        <v>36</v>
      </c>
      <c r="C44" s="7" t="s">
        <v>93</v>
      </c>
      <c r="D44" s="6">
        <v>0.65159999999999996</v>
      </c>
      <c r="E44" s="6">
        <v>0.80149999999999999</v>
      </c>
      <c r="F44" s="6">
        <v>0.61</v>
      </c>
      <c r="G44" s="6">
        <v>0.59</v>
      </c>
      <c r="H44" s="6">
        <v>0</v>
      </c>
      <c r="I44" s="6">
        <v>0</v>
      </c>
      <c r="J44" s="6">
        <v>0</v>
      </c>
    </row>
    <row r="45" spans="1:10" ht="15" customHeight="1" x14ac:dyDescent="0.25">
      <c r="A45" s="6">
        <v>210005</v>
      </c>
      <c r="B45" s="7" t="s">
        <v>36</v>
      </c>
      <c r="C45" s="7" t="s">
        <v>94</v>
      </c>
      <c r="D45" s="6">
        <v>0.63260000000000005</v>
      </c>
      <c r="E45" s="6">
        <v>0.73529999999999995</v>
      </c>
      <c r="F45" s="6">
        <v>0.64</v>
      </c>
      <c r="G45" s="6">
        <v>0.62</v>
      </c>
      <c r="H45" s="6">
        <v>0</v>
      </c>
      <c r="I45" s="6">
        <v>0</v>
      </c>
      <c r="J45" s="6">
        <v>0</v>
      </c>
    </row>
    <row r="46" spans="1:10" ht="15" customHeight="1" x14ac:dyDescent="0.25">
      <c r="A46" s="6">
        <v>210005</v>
      </c>
      <c r="B46" s="7" t="s">
        <v>36</v>
      </c>
      <c r="C46" s="7" t="s">
        <v>95</v>
      </c>
      <c r="D46" s="6">
        <v>0.87050000000000005</v>
      </c>
      <c r="E46" s="6">
        <v>0.91869999999999996</v>
      </c>
      <c r="F46" s="6">
        <v>0.87</v>
      </c>
      <c r="G46" s="6">
        <v>0.89</v>
      </c>
      <c r="H46" s="6">
        <v>4</v>
      </c>
      <c r="I46" s="6">
        <v>4</v>
      </c>
      <c r="J46" s="6">
        <v>4</v>
      </c>
    </row>
    <row r="47" spans="1:10" ht="15" customHeight="1" x14ac:dyDescent="0.25">
      <c r="A47" s="6">
        <v>210005</v>
      </c>
      <c r="B47" s="7" t="s">
        <v>36</v>
      </c>
      <c r="C47" s="7" t="s">
        <v>96</v>
      </c>
      <c r="D47" s="6">
        <v>0.51419999999999999</v>
      </c>
      <c r="E47" s="6">
        <v>0.62770000000000004</v>
      </c>
      <c r="F47" s="6">
        <v>0.52</v>
      </c>
      <c r="G47" s="6">
        <v>0.5</v>
      </c>
      <c r="H47" s="6">
        <v>0</v>
      </c>
      <c r="I47" s="6">
        <v>0</v>
      </c>
      <c r="J47" s="6">
        <v>0</v>
      </c>
    </row>
    <row r="48" spans="1:10" ht="15" customHeight="1" x14ac:dyDescent="0.25">
      <c r="A48" s="6">
        <v>210005</v>
      </c>
      <c r="B48" s="7" t="s">
        <v>36</v>
      </c>
      <c r="C48" s="7" t="s">
        <v>97</v>
      </c>
      <c r="D48" s="6">
        <v>0.70850000000000002</v>
      </c>
      <c r="E48" s="6">
        <v>0.84830000000000005</v>
      </c>
      <c r="F48" s="6">
        <v>0.67</v>
      </c>
      <c r="G48" s="6">
        <v>0.7</v>
      </c>
      <c r="H48" s="6">
        <v>0</v>
      </c>
      <c r="I48" s="6">
        <v>1</v>
      </c>
      <c r="J48" s="6">
        <v>1</v>
      </c>
    </row>
    <row r="49" spans="1:10" ht="15" customHeight="1" x14ac:dyDescent="0.25">
      <c r="A49" s="6">
        <v>210006</v>
      </c>
      <c r="B49" s="7" t="s">
        <v>37</v>
      </c>
      <c r="C49" s="7" t="s">
        <v>90</v>
      </c>
      <c r="D49" s="6">
        <v>0.65580000000000005</v>
      </c>
      <c r="E49" s="6">
        <v>0.79059999999999997</v>
      </c>
      <c r="F49" s="6">
        <v>0.59</v>
      </c>
      <c r="G49" s="6">
        <v>0.56499999999999995</v>
      </c>
      <c r="H49" s="6">
        <v>0</v>
      </c>
      <c r="I49" s="6">
        <v>0</v>
      </c>
      <c r="J49" s="6">
        <v>0</v>
      </c>
    </row>
    <row r="50" spans="1:10" ht="15" customHeight="1" x14ac:dyDescent="0.25">
      <c r="A50" s="6">
        <v>210006</v>
      </c>
      <c r="B50" s="7" t="s">
        <v>37</v>
      </c>
      <c r="C50" s="7" t="s">
        <v>91</v>
      </c>
      <c r="D50" s="6">
        <v>0.78690000000000004</v>
      </c>
      <c r="E50" s="6">
        <v>0.86970000000000003</v>
      </c>
      <c r="F50" s="6">
        <v>0.82</v>
      </c>
      <c r="G50" s="6">
        <v>0.77</v>
      </c>
      <c r="H50" s="6">
        <v>0</v>
      </c>
      <c r="I50" s="6">
        <v>0</v>
      </c>
      <c r="J50" s="6">
        <v>0</v>
      </c>
    </row>
    <row r="51" spans="1:10" ht="15" customHeight="1" x14ac:dyDescent="0.25">
      <c r="A51" s="6">
        <v>210006</v>
      </c>
      <c r="B51" s="7" t="s">
        <v>37</v>
      </c>
      <c r="C51" s="7" t="s">
        <v>92</v>
      </c>
      <c r="D51" s="6">
        <v>0.80320000000000003</v>
      </c>
      <c r="E51" s="6">
        <v>0.88619999999999999</v>
      </c>
      <c r="F51" s="6">
        <v>0.81</v>
      </c>
      <c r="G51" s="6">
        <v>0.75</v>
      </c>
      <c r="H51" s="6">
        <v>0</v>
      </c>
      <c r="I51" s="6">
        <v>0</v>
      </c>
      <c r="J51" s="6">
        <v>0</v>
      </c>
    </row>
    <row r="52" spans="1:10" ht="15" customHeight="1" x14ac:dyDescent="0.25">
      <c r="A52" s="6">
        <v>210006</v>
      </c>
      <c r="B52" s="7" t="s">
        <v>37</v>
      </c>
      <c r="C52" s="7" t="s">
        <v>93</v>
      </c>
      <c r="D52" s="6">
        <v>0.65159999999999996</v>
      </c>
      <c r="E52" s="6">
        <v>0.80149999999999999</v>
      </c>
      <c r="F52" s="6">
        <v>0.57999999999999996</v>
      </c>
      <c r="G52" s="6">
        <v>0.61</v>
      </c>
      <c r="H52" s="6">
        <v>0</v>
      </c>
      <c r="I52" s="6">
        <v>1</v>
      </c>
      <c r="J52" s="6">
        <v>1</v>
      </c>
    </row>
    <row r="53" spans="1:10" ht="15" customHeight="1" x14ac:dyDescent="0.25">
      <c r="A53" s="6">
        <v>210006</v>
      </c>
      <c r="B53" s="7" t="s">
        <v>37</v>
      </c>
      <c r="C53" s="7" t="s">
        <v>94</v>
      </c>
      <c r="D53" s="6">
        <v>0.63260000000000005</v>
      </c>
      <c r="E53" s="6">
        <v>0.73529999999999995</v>
      </c>
      <c r="F53" s="6">
        <v>0.72</v>
      </c>
      <c r="G53" s="6">
        <v>0.57999999999999996</v>
      </c>
      <c r="H53" s="6">
        <v>0</v>
      </c>
      <c r="I53" s="6">
        <v>0</v>
      </c>
      <c r="J53" s="6">
        <v>0</v>
      </c>
    </row>
    <row r="54" spans="1:10" ht="15" customHeight="1" x14ac:dyDescent="0.25">
      <c r="A54" s="6">
        <v>210006</v>
      </c>
      <c r="B54" s="7" t="s">
        <v>37</v>
      </c>
      <c r="C54" s="7" t="s">
        <v>95</v>
      </c>
      <c r="D54" s="6">
        <v>0.87050000000000005</v>
      </c>
      <c r="E54" s="6">
        <v>0.91869999999999996</v>
      </c>
      <c r="F54" s="6">
        <v>0.84</v>
      </c>
      <c r="G54" s="6">
        <v>0.81</v>
      </c>
      <c r="H54" s="6">
        <v>0</v>
      </c>
      <c r="I54" s="6">
        <v>0</v>
      </c>
      <c r="J54" s="6">
        <v>0</v>
      </c>
    </row>
    <row r="55" spans="1:10" ht="15" customHeight="1" x14ac:dyDescent="0.25">
      <c r="A55" s="6">
        <v>210006</v>
      </c>
      <c r="B55" s="7" t="s">
        <v>37</v>
      </c>
      <c r="C55" s="7" t="s">
        <v>96</v>
      </c>
      <c r="D55" s="6">
        <v>0.51419999999999999</v>
      </c>
      <c r="E55" s="6">
        <v>0.62770000000000004</v>
      </c>
      <c r="F55" s="6">
        <v>0.54</v>
      </c>
      <c r="G55" s="6">
        <v>0.45</v>
      </c>
      <c r="H55" s="6">
        <v>0</v>
      </c>
      <c r="I55" s="6">
        <v>0</v>
      </c>
      <c r="J55" s="6">
        <v>0</v>
      </c>
    </row>
    <row r="56" spans="1:10" ht="15" customHeight="1" x14ac:dyDescent="0.25">
      <c r="A56" s="6">
        <v>210006</v>
      </c>
      <c r="B56" s="7" t="s">
        <v>37</v>
      </c>
      <c r="C56" s="7" t="s">
        <v>97</v>
      </c>
      <c r="D56" s="6">
        <v>0.70850000000000002</v>
      </c>
      <c r="E56" s="6">
        <v>0.84830000000000005</v>
      </c>
      <c r="F56" s="6">
        <v>0.65</v>
      </c>
      <c r="G56" s="6">
        <v>0.65</v>
      </c>
      <c r="H56" s="6">
        <v>0</v>
      </c>
      <c r="I56" s="6">
        <v>0</v>
      </c>
      <c r="J56" s="6">
        <v>0</v>
      </c>
    </row>
    <row r="57" spans="1:10" ht="15" customHeight="1" x14ac:dyDescent="0.25">
      <c r="A57" s="6">
        <v>210008</v>
      </c>
      <c r="B57" s="7" t="s">
        <v>38</v>
      </c>
      <c r="C57" s="7" t="s">
        <v>90</v>
      </c>
      <c r="D57" s="6">
        <v>0.65580000000000005</v>
      </c>
      <c r="E57" s="6">
        <v>0.79059999999999997</v>
      </c>
      <c r="F57" s="6">
        <v>0.71499999999999997</v>
      </c>
      <c r="G57" s="6">
        <v>0.71</v>
      </c>
      <c r="H57" s="6">
        <v>4</v>
      </c>
      <c r="I57" s="6">
        <v>0</v>
      </c>
      <c r="J57" s="6">
        <v>4</v>
      </c>
    </row>
    <row r="58" spans="1:10" ht="15" customHeight="1" x14ac:dyDescent="0.25">
      <c r="A58" s="6">
        <v>210008</v>
      </c>
      <c r="B58" s="7" t="s">
        <v>38</v>
      </c>
      <c r="C58" s="7" t="s">
        <v>91</v>
      </c>
      <c r="D58" s="6">
        <v>0.78690000000000004</v>
      </c>
      <c r="E58" s="6">
        <v>0.86970000000000003</v>
      </c>
      <c r="F58" s="6">
        <v>0.82</v>
      </c>
      <c r="G58" s="6">
        <v>0.81</v>
      </c>
      <c r="H58" s="6">
        <v>3</v>
      </c>
      <c r="I58" s="6">
        <v>0</v>
      </c>
      <c r="J58" s="6">
        <v>3</v>
      </c>
    </row>
    <row r="59" spans="1:10" ht="15" customHeight="1" x14ac:dyDescent="0.25">
      <c r="A59" s="6">
        <v>210008</v>
      </c>
      <c r="B59" s="7" t="s">
        <v>38</v>
      </c>
      <c r="C59" s="7" t="s">
        <v>92</v>
      </c>
      <c r="D59" s="6">
        <v>0.80320000000000003</v>
      </c>
      <c r="E59" s="6">
        <v>0.88619999999999999</v>
      </c>
      <c r="F59" s="6">
        <v>0.84</v>
      </c>
      <c r="G59" s="6">
        <v>0.82</v>
      </c>
      <c r="H59" s="6">
        <v>2</v>
      </c>
      <c r="I59" s="6">
        <v>0</v>
      </c>
      <c r="J59" s="6">
        <v>2</v>
      </c>
    </row>
    <row r="60" spans="1:10" ht="15" customHeight="1" x14ac:dyDescent="0.25">
      <c r="A60" s="6">
        <v>210008</v>
      </c>
      <c r="B60" s="7" t="s">
        <v>38</v>
      </c>
      <c r="C60" s="7" t="s">
        <v>93</v>
      </c>
      <c r="D60" s="6">
        <v>0.65159999999999996</v>
      </c>
      <c r="E60" s="6">
        <v>0.80149999999999999</v>
      </c>
      <c r="F60" s="6">
        <v>0.62</v>
      </c>
      <c r="G60" s="6">
        <v>0.68</v>
      </c>
      <c r="H60" s="6">
        <v>2</v>
      </c>
      <c r="I60" s="6">
        <v>3</v>
      </c>
      <c r="J60" s="6">
        <v>3</v>
      </c>
    </row>
    <row r="61" spans="1:10" ht="15" customHeight="1" x14ac:dyDescent="0.25">
      <c r="A61" s="6">
        <v>210008</v>
      </c>
      <c r="B61" s="7" t="s">
        <v>38</v>
      </c>
      <c r="C61" s="7" t="s">
        <v>94</v>
      </c>
      <c r="D61" s="6">
        <v>0.63260000000000005</v>
      </c>
      <c r="E61" s="6">
        <v>0.73529999999999995</v>
      </c>
      <c r="F61" s="6">
        <v>0.65</v>
      </c>
      <c r="G61" s="6">
        <v>0.7</v>
      </c>
      <c r="H61" s="6">
        <v>6</v>
      </c>
      <c r="I61" s="6">
        <v>5</v>
      </c>
      <c r="J61" s="6">
        <v>6</v>
      </c>
    </row>
    <row r="62" spans="1:10" ht="15" customHeight="1" x14ac:dyDescent="0.25">
      <c r="A62" s="6">
        <v>210008</v>
      </c>
      <c r="B62" s="7" t="s">
        <v>38</v>
      </c>
      <c r="C62" s="7" t="s">
        <v>95</v>
      </c>
      <c r="D62" s="6">
        <v>0.87050000000000005</v>
      </c>
      <c r="E62" s="6">
        <v>0.91869999999999996</v>
      </c>
      <c r="F62" s="6">
        <v>0.89</v>
      </c>
      <c r="G62" s="6">
        <v>0.89</v>
      </c>
      <c r="H62" s="6">
        <v>4</v>
      </c>
      <c r="I62" s="6">
        <v>0</v>
      </c>
      <c r="J62" s="6">
        <v>4</v>
      </c>
    </row>
    <row r="63" spans="1:10" ht="15" customHeight="1" x14ac:dyDescent="0.25">
      <c r="A63" s="6">
        <v>210008</v>
      </c>
      <c r="B63" s="7" t="s">
        <v>38</v>
      </c>
      <c r="C63" s="7" t="s">
        <v>96</v>
      </c>
      <c r="D63" s="6">
        <v>0.51419999999999999</v>
      </c>
      <c r="E63" s="6">
        <v>0.62770000000000004</v>
      </c>
      <c r="F63" s="6">
        <v>0.56000000000000005</v>
      </c>
      <c r="G63" s="6">
        <v>0.55000000000000004</v>
      </c>
      <c r="H63" s="6">
        <v>3</v>
      </c>
      <c r="I63" s="6">
        <v>0</v>
      </c>
      <c r="J63" s="6">
        <v>3</v>
      </c>
    </row>
    <row r="64" spans="1:10" ht="15" customHeight="1" x14ac:dyDescent="0.25">
      <c r="A64" s="6">
        <v>210008</v>
      </c>
      <c r="B64" s="7" t="s">
        <v>38</v>
      </c>
      <c r="C64" s="7" t="s">
        <v>97</v>
      </c>
      <c r="D64" s="6">
        <v>0.70850000000000002</v>
      </c>
      <c r="E64" s="6">
        <v>0.84830000000000005</v>
      </c>
      <c r="F64" s="6">
        <v>0.78</v>
      </c>
      <c r="G64" s="6">
        <v>0.79</v>
      </c>
      <c r="H64" s="6">
        <v>6</v>
      </c>
      <c r="I64" s="6">
        <v>1</v>
      </c>
      <c r="J64" s="6">
        <v>6</v>
      </c>
    </row>
    <row r="65" spans="1:10" ht="15" customHeight="1" x14ac:dyDescent="0.25">
      <c r="A65" s="6">
        <v>210009</v>
      </c>
      <c r="B65" s="7" t="s">
        <v>39</v>
      </c>
      <c r="C65" s="7" t="s">
        <v>90</v>
      </c>
      <c r="D65" s="6">
        <v>0.65580000000000005</v>
      </c>
      <c r="E65" s="6">
        <v>0.79059999999999997</v>
      </c>
      <c r="F65" s="6">
        <v>0.67500000000000004</v>
      </c>
      <c r="G65" s="6">
        <v>0.68</v>
      </c>
      <c r="H65" s="6">
        <v>2</v>
      </c>
      <c r="I65" s="6">
        <v>0</v>
      </c>
      <c r="J65" s="6">
        <v>2</v>
      </c>
    </row>
    <row r="66" spans="1:10" ht="15" customHeight="1" x14ac:dyDescent="0.25">
      <c r="A66" s="6">
        <v>210009</v>
      </c>
      <c r="B66" s="7" t="s">
        <v>39</v>
      </c>
      <c r="C66" s="7" t="s">
        <v>91</v>
      </c>
      <c r="D66" s="6">
        <v>0.78690000000000004</v>
      </c>
      <c r="E66" s="6">
        <v>0.86970000000000003</v>
      </c>
      <c r="F66" s="6">
        <v>0.81</v>
      </c>
      <c r="G66" s="6">
        <v>0.81</v>
      </c>
      <c r="H66" s="6">
        <v>3</v>
      </c>
      <c r="I66" s="6">
        <v>0</v>
      </c>
      <c r="J66" s="6">
        <v>3</v>
      </c>
    </row>
    <row r="67" spans="1:10" ht="15" customHeight="1" x14ac:dyDescent="0.25">
      <c r="A67" s="6">
        <v>210009</v>
      </c>
      <c r="B67" s="7" t="s">
        <v>39</v>
      </c>
      <c r="C67" s="7" t="s">
        <v>92</v>
      </c>
      <c r="D67" s="6">
        <v>0.80320000000000003</v>
      </c>
      <c r="E67" s="6">
        <v>0.88619999999999999</v>
      </c>
      <c r="F67" s="6">
        <v>0.8</v>
      </c>
      <c r="G67" s="6">
        <v>0.8</v>
      </c>
      <c r="H67" s="6">
        <v>0</v>
      </c>
      <c r="I67" s="6">
        <v>0</v>
      </c>
      <c r="J67" s="6">
        <v>0</v>
      </c>
    </row>
    <row r="68" spans="1:10" ht="15" customHeight="1" x14ac:dyDescent="0.25">
      <c r="A68" s="6">
        <v>210009</v>
      </c>
      <c r="B68" s="7" t="s">
        <v>39</v>
      </c>
      <c r="C68" s="7" t="s">
        <v>93</v>
      </c>
      <c r="D68" s="6">
        <v>0.65159999999999996</v>
      </c>
      <c r="E68" s="6">
        <v>0.80149999999999999</v>
      </c>
      <c r="F68" s="6">
        <v>0.62</v>
      </c>
      <c r="G68" s="6">
        <v>0.6</v>
      </c>
      <c r="H68" s="6">
        <v>0</v>
      </c>
      <c r="I68" s="6">
        <v>0</v>
      </c>
      <c r="J68" s="6">
        <v>0</v>
      </c>
    </row>
    <row r="69" spans="1:10" ht="15" customHeight="1" x14ac:dyDescent="0.25">
      <c r="A69" s="6">
        <v>210009</v>
      </c>
      <c r="B69" s="7" t="s">
        <v>39</v>
      </c>
      <c r="C69" s="7" t="s">
        <v>94</v>
      </c>
      <c r="D69" s="6">
        <v>0.63260000000000005</v>
      </c>
      <c r="E69" s="6">
        <v>0.73529999999999995</v>
      </c>
      <c r="F69" s="6">
        <v>0.64</v>
      </c>
      <c r="G69" s="6">
        <v>0.64</v>
      </c>
      <c r="H69" s="6">
        <v>1</v>
      </c>
      <c r="I69" s="6">
        <v>0</v>
      </c>
      <c r="J69" s="6">
        <v>1</v>
      </c>
    </row>
    <row r="70" spans="1:10" ht="15" customHeight="1" x14ac:dyDescent="0.25">
      <c r="A70" s="6">
        <v>210009</v>
      </c>
      <c r="B70" s="7" t="s">
        <v>39</v>
      </c>
      <c r="C70" s="7" t="s">
        <v>95</v>
      </c>
      <c r="D70" s="6">
        <v>0.87050000000000005</v>
      </c>
      <c r="E70" s="6">
        <v>0.91869999999999996</v>
      </c>
      <c r="F70" s="6">
        <v>0.89</v>
      </c>
      <c r="G70" s="6">
        <v>0.88</v>
      </c>
      <c r="H70" s="6">
        <v>2</v>
      </c>
      <c r="I70" s="6">
        <v>0</v>
      </c>
      <c r="J70" s="6">
        <v>2</v>
      </c>
    </row>
    <row r="71" spans="1:10" ht="15" customHeight="1" x14ac:dyDescent="0.25">
      <c r="A71" s="6">
        <v>210009</v>
      </c>
      <c r="B71" s="7" t="s">
        <v>39</v>
      </c>
      <c r="C71" s="7" t="s">
        <v>96</v>
      </c>
      <c r="D71" s="6">
        <v>0.51419999999999999</v>
      </c>
      <c r="E71" s="6">
        <v>0.62770000000000004</v>
      </c>
      <c r="F71" s="6">
        <v>0.59</v>
      </c>
      <c r="G71" s="6">
        <v>0.59</v>
      </c>
      <c r="H71" s="6">
        <v>7</v>
      </c>
      <c r="I71" s="6">
        <v>0</v>
      </c>
      <c r="J71" s="6">
        <v>7</v>
      </c>
    </row>
    <row r="72" spans="1:10" ht="15" customHeight="1" x14ac:dyDescent="0.25">
      <c r="A72" s="6">
        <v>210009</v>
      </c>
      <c r="B72" s="7" t="s">
        <v>39</v>
      </c>
      <c r="C72" s="7" t="s">
        <v>97</v>
      </c>
      <c r="D72" s="6">
        <v>0.70850000000000002</v>
      </c>
      <c r="E72" s="6">
        <v>0.84830000000000005</v>
      </c>
      <c r="F72" s="6">
        <v>0.82</v>
      </c>
      <c r="G72" s="6">
        <v>0.81</v>
      </c>
      <c r="H72" s="6">
        <v>7</v>
      </c>
      <c r="I72" s="6">
        <v>0</v>
      </c>
      <c r="J72" s="6">
        <v>7</v>
      </c>
    </row>
    <row r="73" spans="1:10" ht="15" customHeight="1" x14ac:dyDescent="0.25">
      <c r="A73" s="6">
        <v>210010</v>
      </c>
      <c r="B73" s="7" t="s">
        <v>40</v>
      </c>
      <c r="C73" s="7" t="s">
        <v>90</v>
      </c>
      <c r="D73" s="6">
        <v>0.65580000000000005</v>
      </c>
      <c r="E73" s="6">
        <v>0.79059999999999997</v>
      </c>
      <c r="F73" s="6">
        <v>0.61499999999999999</v>
      </c>
      <c r="G73" s="6">
        <v>0.65500000000000003</v>
      </c>
      <c r="H73" s="6">
        <v>0</v>
      </c>
      <c r="I73" s="6">
        <v>2</v>
      </c>
      <c r="J73" s="6">
        <v>2</v>
      </c>
    </row>
    <row r="74" spans="1:10" ht="15" customHeight="1" x14ac:dyDescent="0.25">
      <c r="A74" s="6">
        <v>210010</v>
      </c>
      <c r="B74" s="7" t="s">
        <v>40</v>
      </c>
      <c r="C74" s="7" t="s">
        <v>91</v>
      </c>
      <c r="D74" s="6">
        <v>0.78690000000000004</v>
      </c>
      <c r="E74" s="6">
        <v>0.86970000000000003</v>
      </c>
      <c r="F74" s="6">
        <v>0.8</v>
      </c>
      <c r="G74" s="6">
        <v>0.81</v>
      </c>
      <c r="H74" s="6">
        <v>3</v>
      </c>
      <c r="I74" s="6">
        <v>1</v>
      </c>
      <c r="J74" s="6">
        <v>3</v>
      </c>
    </row>
    <row r="75" spans="1:10" ht="15" customHeight="1" x14ac:dyDescent="0.25">
      <c r="A75" s="6">
        <v>210010</v>
      </c>
      <c r="B75" s="7" t="s">
        <v>40</v>
      </c>
      <c r="C75" s="7" t="s">
        <v>92</v>
      </c>
      <c r="D75" s="6">
        <v>0.80320000000000003</v>
      </c>
      <c r="E75" s="6">
        <v>0.88619999999999999</v>
      </c>
      <c r="F75" s="6">
        <v>0.82</v>
      </c>
      <c r="G75" s="6">
        <v>0.8</v>
      </c>
      <c r="H75" s="6">
        <v>0</v>
      </c>
      <c r="I75" s="6">
        <v>0</v>
      </c>
      <c r="J75" s="6">
        <v>0</v>
      </c>
    </row>
    <row r="76" spans="1:10" ht="15" customHeight="1" x14ac:dyDescent="0.25">
      <c r="A76" s="6">
        <v>210010</v>
      </c>
      <c r="B76" s="7" t="s">
        <v>40</v>
      </c>
      <c r="C76" s="7" t="s">
        <v>93</v>
      </c>
      <c r="D76" s="6">
        <v>0.65159999999999996</v>
      </c>
      <c r="E76" s="6">
        <v>0.80149999999999999</v>
      </c>
      <c r="F76" s="6">
        <v>0.67</v>
      </c>
      <c r="G76" s="6">
        <v>0.68</v>
      </c>
      <c r="H76" s="6">
        <v>2</v>
      </c>
      <c r="I76" s="6">
        <v>0</v>
      </c>
      <c r="J76" s="6">
        <v>2</v>
      </c>
    </row>
    <row r="77" spans="1:10" ht="15" customHeight="1" x14ac:dyDescent="0.25">
      <c r="A77" s="6">
        <v>210010</v>
      </c>
      <c r="B77" s="7" t="s">
        <v>40</v>
      </c>
      <c r="C77" s="7" t="s">
        <v>94</v>
      </c>
      <c r="D77" s="6">
        <v>0.63260000000000005</v>
      </c>
      <c r="E77" s="6">
        <v>0.73529999999999995</v>
      </c>
      <c r="F77" s="6">
        <v>0.61</v>
      </c>
      <c r="G77" s="6">
        <v>0.63</v>
      </c>
      <c r="H77" s="6">
        <v>0</v>
      </c>
      <c r="I77" s="6">
        <v>1</v>
      </c>
      <c r="J77" s="6">
        <v>1</v>
      </c>
    </row>
    <row r="78" spans="1:10" ht="15" customHeight="1" x14ac:dyDescent="0.25">
      <c r="A78" s="6">
        <v>210010</v>
      </c>
      <c r="B78" s="7" t="s">
        <v>40</v>
      </c>
      <c r="C78" s="7" t="s">
        <v>95</v>
      </c>
      <c r="D78" s="6">
        <v>0.87050000000000005</v>
      </c>
      <c r="E78" s="6">
        <v>0.91869999999999996</v>
      </c>
      <c r="F78" s="6">
        <v>0.86</v>
      </c>
      <c r="G78" s="6">
        <v>0.86</v>
      </c>
      <c r="H78" s="6">
        <v>0</v>
      </c>
      <c r="I78" s="6">
        <v>0</v>
      </c>
      <c r="J78" s="6">
        <v>0</v>
      </c>
    </row>
    <row r="79" spans="1:10" ht="15" customHeight="1" x14ac:dyDescent="0.25">
      <c r="A79" s="6">
        <v>210010</v>
      </c>
      <c r="B79" s="7" t="s">
        <v>40</v>
      </c>
      <c r="C79" s="7" t="s">
        <v>96</v>
      </c>
      <c r="D79" s="6">
        <v>0.51419999999999999</v>
      </c>
      <c r="E79" s="6">
        <v>0.62770000000000004</v>
      </c>
      <c r="F79" s="6">
        <v>0.5</v>
      </c>
      <c r="G79" s="6">
        <v>0.48</v>
      </c>
      <c r="H79" s="6">
        <v>0</v>
      </c>
      <c r="I79" s="6">
        <v>0</v>
      </c>
      <c r="J79" s="6">
        <v>0</v>
      </c>
    </row>
    <row r="80" spans="1:10" ht="15" customHeight="1" x14ac:dyDescent="0.25">
      <c r="A80" s="6">
        <v>210010</v>
      </c>
      <c r="B80" s="7" t="s">
        <v>40</v>
      </c>
      <c r="C80" s="7" t="s">
        <v>97</v>
      </c>
      <c r="D80" s="6">
        <v>0.70850000000000002</v>
      </c>
      <c r="E80" s="6">
        <v>0.84830000000000005</v>
      </c>
      <c r="F80" s="6">
        <v>0.64</v>
      </c>
      <c r="G80" s="6">
        <v>0.66</v>
      </c>
      <c r="H80" s="6">
        <v>0</v>
      </c>
      <c r="I80" s="6">
        <v>0</v>
      </c>
      <c r="J80" s="6">
        <v>0</v>
      </c>
    </row>
    <row r="81" spans="1:10" ht="15" customHeight="1" x14ac:dyDescent="0.25">
      <c r="A81" s="6">
        <v>210011</v>
      </c>
      <c r="B81" s="7" t="s">
        <v>41</v>
      </c>
      <c r="C81" s="7" t="s">
        <v>90</v>
      </c>
      <c r="D81" s="6">
        <v>0.65580000000000005</v>
      </c>
      <c r="E81" s="6">
        <v>0.79059999999999997</v>
      </c>
      <c r="F81" s="6">
        <v>0.57999999999999996</v>
      </c>
      <c r="G81" s="6">
        <v>0.59499999999999997</v>
      </c>
      <c r="H81" s="6">
        <v>0</v>
      </c>
      <c r="I81" s="6">
        <v>0</v>
      </c>
      <c r="J81" s="6">
        <v>0</v>
      </c>
    </row>
    <row r="82" spans="1:10" ht="15" customHeight="1" x14ac:dyDescent="0.25">
      <c r="A82" s="6">
        <v>210011</v>
      </c>
      <c r="B82" s="7" t="s">
        <v>41</v>
      </c>
      <c r="C82" s="7" t="s">
        <v>91</v>
      </c>
      <c r="D82" s="6">
        <v>0.78690000000000004</v>
      </c>
      <c r="E82" s="6">
        <v>0.86970000000000003</v>
      </c>
      <c r="F82" s="6">
        <v>0.74</v>
      </c>
      <c r="G82" s="6">
        <v>0.75</v>
      </c>
      <c r="H82" s="6">
        <v>0</v>
      </c>
      <c r="I82" s="6">
        <v>0</v>
      </c>
      <c r="J82" s="6">
        <v>0</v>
      </c>
    </row>
    <row r="83" spans="1:10" ht="15" customHeight="1" x14ac:dyDescent="0.25">
      <c r="A83" s="6">
        <v>210011</v>
      </c>
      <c r="B83" s="7" t="s">
        <v>41</v>
      </c>
      <c r="C83" s="7" t="s">
        <v>92</v>
      </c>
      <c r="D83" s="6">
        <v>0.80320000000000003</v>
      </c>
      <c r="E83" s="6">
        <v>0.88619999999999999</v>
      </c>
      <c r="F83" s="6">
        <v>0.78</v>
      </c>
      <c r="G83" s="6">
        <v>0.78</v>
      </c>
      <c r="H83" s="6">
        <v>0</v>
      </c>
      <c r="I83" s="6">
        <v>0</v>
      </c>
      <c r="J83" s="6">
        <v>0</v>
      </c>
    </row>
    <row r="84" spans="1:10" ht="15" customHeight="1" x14ac:dyDescent="0.25">
      <c r="A84" s="6">
        <v>210011</v>
      </c>
      <c r="B84" s="7" t="s">
        <v>41</v>
      </c>
      <c r="C84" s="7" t="s">
        <v>93</v>
      </c>
      <c r="D84" s="6">
        <v>0.65159999999999996</v>
      </c>
      <c r="E84" s="6">
        <v>0.80149999999999999</v>
      </c>
      <c r="F84" s="6">
        <v>0.54</v>
      </c>
      <c r="G84" s="6">
        <v>0.59</v>
      </c>
      <c r="H84" s="6">
        <v>0</v>
      </c>
      <c r="I84" s="6">
        <v>1</v>
      </c>
      <c r="J84" s="6">
        <v>1</v>
      </c>
    </row>
    <row r="85" spans="1:10" ht="15" customHeight="1" x14ac:dyDescent="0.25">
      <c r="A85" s="6">
        <v>210011</v>
      </c>
      <c r="B85" s="7" t="s">
        <v>41</v>
      </c>
      <c r="C85" s="7" t="s">
        <v>94</v>
      </c>
      <c r="D85" s="6">
        <v>0.63260000000000005</v>
      </c>
      <c r="E85" s="6">
        <v>0.73529999999999995</v>
      </c>
      <c r="F85" s="6">
        <v>0.57999999999999996</v>
      </c>
      <c r="G85" s="6">
        <v>0.61</v>
      </c>
      <c r="H85" s="6">
        <v>0</v>
      </c>
      <c r="I85" s="6">
        <v>1</v>
      </c>
      <c r="J85" s="6">
        <v>1</v>
      </c>
    </row>
    <row r="86" spans="1:10" ht="15" customHeight="1" x14ac:dyDescent="0.25">
      <c r="A86" s="6">
        <v>210011</v>
      </c>
      <c r="B86" s="7" t="s">
        <v>41</v>
      </c>
      <c r="C86" s="7" t="s">
        <v>95</v>
      </c>
      <c r="D86" s="6">
        <v>0.87050000000000005</v>
      </c>
      <c r="E86" s="6">
        <v>0.91869999999999996</v>
      </c>
      <c r="F86" s="6">
        <v>0.84</v>
      </c>
      <c r="G86" s="6">
        <v>0.86</v>
      </c>
      <c r="H86" s="6">
        <v>0</v>
      </c>
      <c r="I86" s="6">
        <v>2</v>
      </c>
      <c r="J86" s="6">
        <v>2</v>
      </c>
    </row>
    <row r="87" spans="1:10" ht="15" customHeight="1" x14ac:dyDescent="0.25">
      <c r="A87" s="6">
        <v>210011</v>
      </c>
      <c r="B87" s="7" t="s">
        <v>41</v>
      </c>
      <c r="C87" s="7" t="s">
        <v>96</v>
      </c>
      <c r="D87" s="6">
        <v>0.51419999999999999</v>
      </c>
      <c r="E87" s="6">
        <v>0.62770000000000004</v>
      </c>
      <c r="F87" s="6">
        <v>0.47</v>
      </c>
      <c r="G87" s="6">
        <v>0.48</v>
      </c>
      <c r="H87" s="6">
        <v>0</v>
      </c>
      <c r="I87" s="6">
        <v>0</v>
      </c>
      <c r="J87" s="6">
        <v>0</v>
      </c>
    </row>
    <row r="88" spans="1:10" ht="15" customHeight="1" x14ac:dyDescent="0.25">
      <c r="A88" s="6">
        <v>210011</v>
      </c>
      <c r="B88" s="7" t="s">
        <v>41</v>
      </c>
      <c r="C88" s="7" t="s">
        <v>97</v>
      </c>
      <c r="D88" s="6">
        <v>0.70850000000000002</v>
      </c>
      <c r="E88" s="6">
        <v>0.84830000000000005</v>
      </c>
      <c r="F88" s="6">
        <v>0.62</v>
      </c>
      <c r="G88" s="6">
        <v>0.66</v>
      </c>
      <c r="H88" s="6">
        <v>0</v>
      </c>
      <c r="I88" s="6">
        <v>1</v>
      </c>
      <c r="J88" s="6">
        <v>1</v>
      </c>
    </row>
    <row r="89" spans="1:10" ht="15" customHeight="1" x14ac:dyDescent="0.25">
      <c r="A89" s="6">
        <v>210012</v>
      </c>
      <c r="B89" s="7" t="s">
        <v>42</v>
      </c>
      <c r="C89" s="7" t="s">
        <v>90</v>
      </c>
      <c r="D89" s="6">
        <v>0.65580000000000005</v>
      </c>
      <c r="E89" s="6">
        <v>0.79059999999999997</v>
      </c>
      <c r="F89" s="6">
        <v>0.67500000000000004</v>
      </c>
      <c r="G89" s="6">
        <v>0.64500000000000002</v>
      </c>
      <c r="H89" s="6">
        <v>0</v>
      </c>
      <c r="I89" s="6">
        <v>0</v>
      </c>
      <c r="J89" s="6">
        <v>0</v>
      </c>
    </row>
    <row r="90" spans="1:10" ht="15" customHeight="1" x14ac:dyDescent="0.25">
      <c r="A90" s="6">
        <v>210012</v>
      </c>
      <c r="B90" s="7" t="s">
        <v>42</v>
      </c>
      <c r="C90" s="7" t="s">
        <v>91</v>
      </c>
      <c r="D90" s="6">
        <v>0.78690000000000004</v>
      </c>
      <c r="E90" s="6">
        <v>0.86970000000000003</v>
      </c>
      <c r="F90" s="6">
        <v>0.78</v>
      </c>
      <c r="G90" s="6">
        <v>0.79</v>
      </c>
      <c r="H90" s="6">
        <v>1</v>
      </c>
      <c r="I90" s="6">
        <v>1</v>
      </c>
      <c r="J90" s="6">
        <v>1</v>
      </c>
    </row>
    <row r="91" spans="1:10" ht="15" customHeight="1" x14ac:dyDescent="0.25">
      <c r="A91" s="6">
        <v>210012</v>
      </c>
      <c r="B91" s="7" t="s">
        <v>42</v>
      </c>
      <c r="C91" s="7" t="s">
        <v>92</v>
      </c>
      <c r="D91" s="6">
        <v>0.80320000000000003</v>
      </c>
      <c r="E91" s="6">
        <v>0.88619999999999999</v>
      </c>
      <c r="F91" s="6">
        <v>0.78</v>
      </c>
      <c r="G91" s="6">
        <v>0.78</v>
      </c>
      <c r="H91" s="6">
        <v>0</v>
      </c>
      <c r="I91" s="6">
        <v>0</v>
      </c>
      <c r="J91" s="6">
        <v>0</v>
      </c>
    </row>
    <row r="92" spans="1:10" ht="15" customHeight="1" x14ac:dyDescent="0.25">
      <c r="A92" s="6">
        <v>210012</v>
      </c>
      <c r="B92" s="7" t="s">
        <v>42</v>
      </c>
      <c r="C92" s="7" t="s">
        <v>93</v>
      </c>
      <c r="D92" s="6">
        <v>0.65159999999999996</v>
      </c>
      <c r="E92" s="6">
        <v>0.80149999999999999</v>
      </c>
      <c r="F92" s="6">
        <v>0.6</v>
      </c>
      <c r="G92" s="6">
        <v>0.61</v>
      </c>
      <c r="H92" s="6">
        <v>0</v>
      </c>
      <c r="I92" s="6">
        <v>0</v>
      </c>
      <c r="J92" s="6">
        <v>0</v>
      </c>
    </row>
    <row r="93" spans="1:10" ht="15" customHeight="1" x14ac:dyDescent="0.25">
      <c r="A93" s="6">
        <v>210012</v>
      </c>
      <c r="B93" s="7" t="s">
        <v>42</v>
      </c>
      <c r="C93" s="7" t="s">
        <v>94</v>
      </c>
      <c r="D93" s="6">
        <v>0.63260000000000005</v>
      </c>
      <c r="E93" s="6">
        <v>0.73529999999999995</v>
      </c>
      <c r="F93" s="6">
        <v>0.62</v>
      </c>
      <c r="G93" s="6">
        <v>0.63</v>
      </c>
      <c r="H93" s="6">
        <v>0</v>
      </c>
      <c r="I93" s="6">
        <v>0</v>
      </c>
      <c r="J93" s="6">
        <v>0</v>
      </c>
    </row>
    <row r="94" spans="1:10" ht="15" customHeight="1" x14ac:dyDescent="0.25">
      <c r="A94" s="6">
        <v>210012</v>
      </c>
      <c r="B94" s="7" t="s">
        <v>42</v>
      </c>
      <c r="C94" s="7" t="s">
        <v>95</v>
      </c>
      <c r="D94" s="6">
        <v>0.87050000000000005</v>
      </c>
      <c r="E94" s="6">
        <v>0.91869999999999996</v>
      </c>
      <c r="F94" s="6">
        <v>0.85</v>
      </c>
      <c r="G94" s="6">
        <v>0.88</v>
      </c>
      <c r="H94" s="6">
        <v>2</v>
      </c>
      <c r="I94" s="6">
        <v>4</v>
      </c>
      <c r="J94" s="6">
        <v>4</v>
      </c>
    </row>
    <row r="95" spans="1:10" ht="15" customHeight="1" x14ac:dyDescent="0.25">
      <c r="A95" s="6">
        <v>210012</v>
      </c>
      <c r="B95" s="7" t="s">
        <v>42</v>
      </c>
      <c r="C95" s="7" t="s">
        <v>96</v>
      </c>
      <c r="D95" s="6">
        <v>0.51419999999999999</v>
      </c>
      <c r="E95" s="6">
        <v>0.62770000000000004</v>
      </c>
      <c r="F95" s="6">
        <v>0.5</v>
      </c>
      <c r="G95" s="6">
        <v>0.48</v>
      </c>
      <c r="H95" s="6">
        <v>0</v>
      </c>
      <c r="I95" s="6">
        <v>0</v>
      </c>
      <c r="J95" s="6">
        <v>0</v>
      </c>
    </row>
    <row r="96" spans="1:10" ht="15" customHeight="1" x14ac:dyDescent="0.25">
      <c r="A96" s="6">
        <v>210012</v>
      </c>
      <c r="B96" s="7" t="s">
        <v>42</v>
      </c>
      <c r="C96" s="7" t="s">
        <v>97</v>
      </c>
      <c r="D96" s="6">
        <v>0.70850000000000002</v>
      </c>
      <c r="E96" s="6">
        <v>0.84830000000000005</v>
      </c>
      <c r="F96" s="6">
        <v>0.7</v>
      </c>
      <c r="G96" s="6">
        <v>0.69</v>
      </c>
      <c r="H96" s="6">
        <v>0</v>
      </c>
      <c r="I96" s="6">
        <v>0</v>
      </c>
      <c r="J96" s="6">
        <v>0</v>
      </c>
    </row>
    <row r="97" spans="1:10" ht="15" customHeight="1" x14ac:dyDescent="0.25">
      <c r="A97" s="6">
        <v>210013</v>
      </c>
      <c r="B97" s="7" t="s">
        <v>43</v>
      </c>
      <c r="C97" s="7" t="s">
        <v>90</v>
      </c>
      <c r="D97" s="6">
        <v>0.65580000000000005</v>
      </c>
      <c r="E97" s="6">
        <v>0.79059999999999997</v>
      </c>
      <c r="F97" s="6">
        <v>0.61</v>
      </c>
      <c r="G97" s="6">
        <v>0.64</v>
      </c>
      <c r="H97" s="6">
        <v>0</v>
      </c>
      <c r="I97" s="6">
        <v>1</v>
      </c>
      <c r="J97" s="6">
        <v>1</v>
      </c>
    </row>
    <row r="98" spans="1:10" ht="15" customHeight="1" x14ac:dyDescent="0.25">
      <c r="A98" s="6">
        <v>210013</v>
      </c>
      <c r="B98" s="7" t="s">
        <v>43</v>
      </c>
      <c r="C98" s="7" t="s">
        <v>91</v>
      </c>
      <c r="D98" s="6">
        <v>0.78690000000000004</v>
      </c>
      <c r="E98" s="6">
        <v>0.86970000000000003</v>
      </c>
      <c r="F98" s="6">
        <v>0.63</v>
      </c>
      <c r="G98" s="6">
        <v>0.73</v>
      </c>
      <c r="H98" s="6">
        <v>0</v>
      </c>
      <c r="I98" s="6">
        <v>4</v>
      </c>
      <c r="J98" s="6">
        <v>4</v>
      </c>
    </row>
    <row r="99" spans="1:10" ht="15" customHeight="1" x14ac:dyDescent="0.25">
      <c r="A99" s="6">
        <v>210013</v>
      </c>
      <c r="B99" s="7" t="s">
        <v>43</v>
      </c>
      <c r="C99" s="7" t="s">
        <v>92</v>
      </c>
      <c r="D99" s="6">
        <v>0.80320000000000003</v>
      </c>
      <c r="E99" s="6">
        <v>0.88619999999999999</v>
      </c>
      <c r="F99" s="6">
        <v>0.73</v>
      </c>
      <c r="G99" s="6">
        <v>0.8</v>
      </c>
      <c r="H99" s="6">
        <v>0</v>
      </c>
      <c r="I99" s="6">
        <v>4</v>
      </c>
      <c r="J99" s="6">
        <v>4</v>
      </c>
    </row>
    <row r="100" spans="1:10" ht="15" customHeight="1" x14ac:dyDescent="0.25">
      <c r="A100" s="6">
        <v>210013</v>
      </c>
      <c r="B100" s="7" t="s">
        <v>43</v>
      </c>
      <c r="C100" s="7" t="s">
        <v>93</v>
      </c>
      <c r="D100" s="6">
        <v>0.65159999999999996</v>
      </c>
      <c r="E100" s="6">
        <v>0.80149999999999999</v>
      </c>
      <c r="F100" s="6">
        <v>0.44</v>
      </c>
      <c r="G100" s="6">
        <v>0.59</v>
      </c>
      <c r="H100" s="6">
        <v>0</v>
      </c>
      <c r="I100" s="6">
        <v>4</v>
      </c>
      <c r="J100" s="6">
        <v>4</v>
      </c>
    </row>
    <row r="101" spans="1:10" ht="15" customHeight="1" x14ac:dyDescent="0.25">
      <c r="A101" s="6">
        <v>210013</v>
      </c>
      <c r="B101" s="7" t="s">
        <v>43</v>
      </c>
      <c r="C101" s="7" t="s">
        <v>94</v>
      </c>
      <c r="D101" s="6">
        <v>0.63260000000000005</v>
      </c>
      <c r="E101" s="6">
        <v>0.73529999999999995</v>
      </c>
      <c r="F101" s="6">
        <v>0.63</v>
      </c>
      <c r="G101" s="6">
        <v>0.59</v>
      </c>
      <c r="H101" s="6">
        <v>0</v>
      </c>
      <c r="I101" s="6">
        <v>0</v>
      </c>
      <c r="J101" s="6">
        <v>0</v>
      </c>
    </row>
    <row r="102" spans="1:10" ht="15" customHeight="1" x14ac:dyDescent="0.25">
      <c r="A102" s="6">
        <v>210013</v>
      </c>
      <c r="B102" s="7" t="s">
        <v>43</v>
      </c>
      <c r="C102" s="7" t="s">
        <v>95</v>
      </c>
      <c r="D102" s="6">
        <v>0.87050000000000005</v>
      </c>
      <c r="E102" s="6">
        <v>0.91869999999999996</v>
      </c>
      <c r="F102" s="6">
        <v>0.88</v>
      </c>
      <c r="G102" s="6">
        <v>0.87</v>
      </c>
      <c r="H102" s="6">
        <v>0</v>
      </c>
      <c r="I102" s="6">
        <v>0</v>
      </c>
      <c r="J102" s="6">
        <v>0</v>
      </c>
    </row>
    <row r="103" spans="1:10" ht="15" customHeight="1" x14ac:dyDescent="0.25">
      <c r="A103" s="6">
        <v>210013</v>
      </c>
      <c r="B103" s="7" t="s">
        <v>43</v>
      </c>
      <c r="C103" s="7" t="s">
        <v>96</v>
      </c>
      <c r="D103" s="6">
        <v>0.51419999999999999</v>
      </c>
      <c r="E103" s="6">
        <v>0.62770000000000004</v>
      </c>
      <c r="F103" s="6">
        <v>0.33</v>
      </c>
      <c r="G103" s="6">
        <v>0.44</v>
      </c>
      <c r="H103" s="6">
        <v>0</v>
      </c>
      <c r="I103" s="6">
        <v>3</v>
      </c>
      <c r="J103" s="6">
        <v>3</v>
      </c>
    </row>
    <row r="104" spans="1:10" ht="15" customHeight="1" x14ac:dyDescent="0.25">
      <c r="A104" s="6">
        <v>210013</v>
      </c>
      <c r="B104" s="7" t="s">
        <v>43</v>
      </c>
      <c r="C104" s="7" t="s">
        <v>97</v>
      </c>
      <c r="D104" s="6">
        <v>0.70850000000000002</v>
      </c>
      <c r="E104" s="6">
        <v>0.84830000000000005</v>
      </c>
      <c r="F104" s="6">
        <v>0.5</v>
      </c>
      <c r="G104" s="6">
        <v>0.54</v>
      </c>
      <c r="H104" s="6">
        <v>0</v>
      </c>
      <c r="I104" s="6">
        <v>1</v>
      </c>
      <c r="J104" s="6">
        <v>1</v>
      </c>
    </row>
    <row r="105" spans="1:10" ht="15" customHeight="1" x14ac:dyDescent="0.25">
      <c r="A105" s="6">
        <v>210015</v>
      </c>
      <c r="B105" s="7" t="s">
        <v>44</v>
      </c>
      <c r="C105" s="7" t="s">
        <v>90</v>
      </c>
      <c r="D105" s="6">
        <v>0.65580000000000005</v>
      </c>
      <c r="E105" s="6">
        <v>0.79059999999999997</v>
      </c>
      <c r="F105" s="6">
        <v>0.56499999999999995</v>
      </c>
      <c r="G105" s="6">
        <v>0.56000000000000005</v>
      </c>
      <c r="H105" s="6">
        <v>0</v>
      </c>
      <c r="I105" s="6">
        <v>0</v>
      </c>
      <c r="J105" s="6">
        <v>0</v>
      </c>
    </row>
    <row r="106" spans="1:10" ht="15" customHeight="1" x14ac:dyDescent="0.25">
      <c r="A106" s="6">
        <v>210015</v>
      </c>
      <c r="B106" s="7" t="s">
        <v>44</v>
      </c>
      <c r="C106" s="7" t="s">
        <v>91</v>
      </c>
      <c r="D106" s="6">
        <v>0.78690000000000004</v>
      </c>
      <c r="E106" s="6">
        <v>0.86970000000000003</v>
      </c>
      <c r="F106" s="6">
        <v>0.8</v>
      </c>
      <c r="G106" s="6">
        <v>0.75</v>
      </c>
      <c r="H106" s="6">
        <v>0</v>
      </c>
      <c r="I106" s="6">
        <v>0</v>
      </c>
      <c r="J106" s="6">
        <v>0</v>
      </c>
    </row>
    <row r="107" spans="1:10" ht="15" customHeight="1" x14ac:dyDescent="0.25">
      <c r="A107" s="6">
        <v>210015</v>
      </c>
      <c r="B107" s="7" t="s">
        <v>44</v>
      </c>
      <c r="C107" s="7" t="s">
        <v>92</v>
      </c>
      <c r="D107" s="6">
        <v>0.80320000000000003</v>
      </c>
      <c r="E107" s="6">
        <v>0.88619999999999999</v>
      </c>
      <c r="F107" s="6">
        <v>0.78</v>
      </c>
      <c r="G107" s="6">
        <v>0.78</v>
      </c>
      <c r="H107" s="6">
        <v>0</v>
      </c>
      <c r="I107" s="6">
        <v>0</v>
      </c>
      <c r="J107" s="6">
        <v>0</v>
      </c>
    </row>
    <row r="108" spans="1:10" ht="15" customHeight="1" x14ac:dyDescent="0.25">
      <c r="A108" s="6">
        <v>210015</v>
      </c>
      <c r="B108" s="7" t="s">
        <v>44</v>
      </c>
      <c r="C108" s="7" t="s">
        <v>93</v>
      </c>
      <c r="D108" s="6">
        <v>0.65159999999999996</v>
      </c>
      <c r="E108" s="6">
        <v>0.80149999999999999</v>
      </c>
      <c r="F108" s="6">
        <v>0.59</v>
      </c>
      <c r="G108" s="6">
        <v>0.56000000000000005</v>
      </c>
      <c r="H108" s="6">
        <v>0</v>
      </c>
      <c r="I108" s="6">
        <v>0</v>
      </c>
      <c r="J108" s="6">
        <v>0</v>
      </c>
    </row>
    <row r="109" spans="1:10" ht="15" customHeight="1" x14ac:dyDescent="0.25">
      <c r="A109" s="6">
        <v>210015</v>
      </c>
      <c r="B109" s="7" t="s">
        <v>44</v>
      </c>
      <c r="C109" s="7" t="s">
        <v>94</v>
      </c>
      <c r="D109" s="6">
        <v>0.63260000000000005</v>
      </c>
      <c r="E109" s="6">
        <v>0.73529999999999995</v>
      </c>
      <c r="F109" s="6">
        <v>0.64</v>
      </c>
      <c r="G109" s="6">
        <v>0.61</v>
      </c>
      <c r="H109" s="6">
        <v>0</v>
      </c>
      <c r="I109" s="6">
        <v>0</v>
      </c>
      <c r="J109" s="6">
        <v>0</v>
      </c>
    </row>
    <row r="110" spans="1:10" ht="15" customHeight="1" x14ac:dyDescent="0.25">
      <c r="A110" s="6">
        <v>210015</v>
      </c>
      <c r="B110" s="7" t="s">
        <v>44</v>
      </c>
      <c r="C110" s="7" t="s">
        <v>95</v>
      </c>
      <c r="D110" s="6">
        <v>0.87050000000000005</v>
      </c>
      <c r="E110" s="6">
        <v>0.91869999999999996</v>
      </c>
      <c r="F110" s="6">
        <v>0.87</v>
      </c>
      <c r="G110" s="6">
        <v>0.87</v>
      </c>
      <c r="H110" s="6">
        <v>0</v>
      </c>
      <c r="I110" s="6">
        <v>0</v>
      </c>
      <c r="J110" s="6">
        <v>0</v>
      </c>
    </row>
    <row r="111" spans="1:10" ht="15" customHeight="1" x14ac:dyDescent="0.25">
      <c r="A111" s="6">
        <v>210015</v>
      </c>
      <c r="B111" s="7" t="s">
        <v>44</v>
      </c>
      <c r="C111" s="7" t="s">
        <v>96</v>
      </c>
      <c r="D111" s="6">
        <v>0.51419999999999999</v>
      </c>
      <c r="E111" s="6">
        <v>0.62770000000000004</v>
      </c>
      <c r="F111" s="6">
        <v>0.42</v>
      </c>
      <c r="G111" s="6">
        <v>0.46</v>
      </c>
      <c r="H111" s="6">
        <v>0</v>
      </c>
      <c r="I111" s="6">
        <v>1</v>
      </c>
      <c r="J111" s="6">
        <v>1</v>
      </c>
    </row>
    <row r="112" spans="1:10" ht="15" customHeight="1" x14ac:dyDescent="0.25">
      <c r="A112" s="6">
        <v>210015</v>
      </c>
      <c r="B112" s="7" t="s">
        <v>44</v>
      </c>
      <c r="C112" s="7" t="s">
        <v>97</v>
      </c>
      <c r="D112" s="6">
        <v>0.70850000000000002</v>
      </c>
      <c r="E112" s="6">
        <v>0.84830000000000005</v>
      </c>
      <c r="F112" s="6">
        <v>0.68</v>
      </c>
      <c r="G112" s="6">
        <v>0.68</v>
      </c>
      <c r="H112" s="6">
        <v>0</v>
      </c>
      <c r="I112" s="6">
        <v>0</v>
      </c>
      <c r="J112" s="6">
        <v>0</v>
      </c>
    </row>
    <row r="113" spans="1:10" ht="15" customHeight="1" x14ac:dyDescent="0.25">
      <c r="A113" s="6">
        <v>210016</v>
      </c>
      <c r="B113" s="7" t="s">
        <v>45</v>
      </c>
      <c r="C113" s="7" t="s">
        <v>90</v>
      </c>
      <c r="D113" s="6">
        <v>0.65580000000000005</v>
      </c>
      <c r="E113" s="6">
        <v>0.79059999999999997</v>
      </c>
      <c r="F113" s="6">
        <v>0.62</v>
      </c>
      <c r="G113" s="6">
        <v>0.61</v>
      </c>
      <c r="H113" s="6">
        <v>0</v>
      </c>
      <c r="I113" s="6">
        <v>0</v>
      </c>
      <c r="J113" s="6">
        <v>0</v>
      </c>
    </row>
    <row r="114" spans="1:10" ht="15" customHeight="1" x14ac:dyDescent="0.25">
      <c r="A114" s="6">
        <v>210016</v>
      </c>
      <c r="B114" s="7" t="s">
        <v>45</v>
      </c>
      <c r="C114" s="7" t="s">
        <v>91</v>
      </c>
      <c r="D114" s="6">
        <v>0.78690000000000004</v>
      </c>
      <c r="E114" s="6">
        <v>0.86970000000000003</v>
      </c>
      <c r="F114" s="6">
        <v>0.74</v>
      </c>
      <c r="G114" s="6">
        <v>0.73</v>
      </c>
      <c r="H114" s="6">
        <v>0</v>
      </c>
      <c r="I114" s="6">
        <v>0</v>
      </c>
      <c r="J114" s="6">
        <v>0</v>
      </c>
    </row>
    <row r="115" spans="1:10" ht="15" customHeight="1" x14ac:dyDescent="0.25">
      <c r="A115" s="6">
        <v>210016</v>
      </c>
      <c r="B115" s="7" t="s">
        <v>45</v>
      </c>
      <c r="C115" s="7" t="s">
        <v>92</v>
      </c>
      <c r="D115" s="6">
        <v>0.80320000000000003</v>
      </c>
      <c r="E115" s="6">
        <v>0.88619999999999999</v>
      </c>
      <c r="F115" s="6">
        <v>0.77</v>
      </c>
      <c r="G115" s="6">
        <v>0.76</v>
      </c>
      <c r="H115" s="6">
        <v>0</v>
      </c>
      <c r="I115" s="6">
        <v>0</v>
      </c>
      <c r="J115" s="6">
        <v>0</v>
      </c>
    </row>
    <row r="116" spans="1:10" ht="15" customHeight="1" x14ac:dyDescent="0.25">
      <c r="A116" s="6">
        <v>210016</v>
      </c>
      <c r="B116" s="7" t="s">
        <v>45</v>
      </c>
      <c r="C116" s="7" t="s">
        <v>93</v>
      </c>
      <c r="D116" s="6">
        <v>0.65159999999999996</v>
      </c>
      <c r="E116" s="6">
        <v>0.80149999999999999</v>
      </c>
      <c r="F116" s="6">
        <v>0.56999999999999995</v>
      </c>
      <c r="G116" s="6">
        <v>0.57999999999999996</v>
      </c>
      <c r="H116" s="6">
        <v>0</v>
      </c>
      <c r="I116" s="6">
        <v>0</v>
      </c>
      <c r="J116" s="6">
        <v>0</v>
      </c>
    </row>
    <row r="117" spans="1:10" ht="15" customHeight="1" x14ac:dyDescent="0.25">
      <c r="A117" s="6">
        <v>210016</v>
      </c>
      <c r="B117" s="7" t="s">
        <v>45</v>
      </c>
      <c r="C117" s="7" t="s">
        <v>94</v>
      </c>
      <c r="D117" s="6">
        <v>0.63260000000000005</v>
      </c>
      <c r="E117" s="6">
        <v>0.73529999999999995</v>
      </c>
      <c r="F117" s="6">
        <v>0.59</v>
      </c>
      <c r="G117" s="6">
        <v>0.57999999999999996</v>
      </c>
      <c r="H117" s="6">
        <v>0</v>
      </c>
      <c r="I117" s="6">
        <v>0</v>
      </c>
      <c r="J117" s="6">
        <v>0</v>
      </c>
    </row>
    <row r="118" spans="1:10" ht="15" customHeight="1" x14ac:dyDescent="0.25">
      <c r="A118" s="6">
        <v>210016</v>
      </c>
      <c r="B118" s="7" t="s">
        <v>45</v>
      </c>
      <c r="C118" s="7" t="s">
        <v>95</v>
      </c>
      <c r="D118" s="6">
        <v>0.87050000000000005</v>
      </c>
      <c r="E118" s="6">
        <v>0.91869999999999996</v>
      </c>
      <c r="F118" s="6">
        <v>0.86</v>
      </c>
      <c r="G118" s="6">
        <v>0.85</v>
      </c>
      <c r="H118" s="6">
        <v>0</v>
      </c>
      <c r="I118" s="6">
        <v>0</v>
      </c>
      <c r="J118" s="6">
        <v>0</v>
      </c>
    </row>
    <row r="119" spans="1:10" ht="15" customHeight="1" x14ac:dyDescent="0.25">
      <c r="A119" s="6">
        <v>210016</v>
      </c>
      <c r="B119" s="7" t="s">
        <v>45</v>
      </c>
      <c r="C119" s="7" t="s">
        <v>96</v>
      </c>
      <c r="D119" s="6">
        <v>0.51419999999999999</v>
      </c>
      <c r="E119" s="6">
        <v>0.62770000000000004</v>
      </c>
      <c r="F119" s="6">
        <v>0.45</v>
      </c>
      <c r="G119" s="6">
        <v>0.43</v>
      </c>
      <c r="H119" s="6">
        <v>0</v>
      </c>
      <c r="I119" s="6">
        <v>0</v>
      </c>
      <c r="J119" s="6">
        <v>0</v>
      </c>
    </row>
    <row r="120" spans="1:10" ht="15" customHeight="1" x14ac:dyDescent="0.25">
      <c r="A120" s="6">
        <v>210016</v>
      </c>
      <c r="B120" s="7" t="s">
        <v>45</v>
      </c>
      <c r="C120" s="7" t="s">
        <v>97</v>
      </c>
      <c r="D120" s="6">
        <v>0.70850000000000002</v>
      </c>
      <c r="E120" s="6">
        <v>0.84830000000000005</v>
      </c>
      <c r="F120" s="6">
        <v>0.68</v>
      </c>
      <c r="G120" s="6">
        <v>0.67</v>
      </c>
      <c r="H120" s="6">
        <v>0</v>
      </c>
      <c r="I120" s="6">
        <v>0</v>
      </c>
      <c r="J120" s="6">
        <v>0</v>
      </c>
    </row>
    <row r="121" spans="1:10" ht="15" customHeight="1" x14ac:dyDescent="0.25">
      <c r="A121" s="6">
        <v>210017</v>
      </c>
      <c r="B121" s="7" t="s">
        <v>46</v>
      </c>
      <c r="C121" s="7" t="s">
        <v>90</v>
      </c>
      <c r="D121" s="6">
        <v>0.65580000000000005</v>
      </c>
      <c r="E121" s="6">
        <v>0.79059999999999997</v>
      </c>
      <c r="F121" s="6">
        <v>0.62</v>
      </c>
      <c r="G121" s="6">
        <v>0.63500000000000001</v>
      </c>
      <c r="H121" s="6">
        <v>0</v>
      </c>
      <c r="I121" s="6">
        <v>0</v>
      </c>
      <c r="J121" s="6">
        <v>0</v>
      </c>
    </row>
    <row r="122" spans="1:10" ht="15" customHeight="1" x14ac:dyDescent="0.25">
      <c r="A122" s="6">
        <v>210017</v>
      </c>
      <c r="B122" s="7" t="s">
        <v>46</v>
      </c>
      <c r="C122" s="7" t="s">
        <v>91</v>
      </c>
      <c r="D122" s="6">
        <v>0.78690000000000004</v>
      </c>
      <c r="E122" s="6">
        <v>0.86970000000000003</v>
      </c>
      <c r="F122" s="6">
        <v>0.79</v>
      </c>
      <c r="G122" s="6">
        <v>0.79</v>
      </c>
      <c r="H122" s="6">
        <v>1</v>
      </c>
      <c r="I122" s="6">
        <v>0</v>
      </c>
      <c r="J122" s="6">
        <v>1</v>
      </c>
    </row>
    <row r="123" spans="1:10" ht="15" customHeight="1" x14ac:dyDescent="0.25">
      <c r="A123" s="6">
        <v>210017</v>
      </c>
      <c r="B123" s="7" t="s">
        <v>46</v>
      </c>
      <c r="C123" s="7" t="s">
        <v>92</v>
      </c>
      <c r="D123" s="6">
        <v>0.80320000000000003</v>
      </c>
      <c r="E123" s="6">
        <v>0.88619999999999999</v>
      </c>
      <c r="F123" s="6">
        <v>0.83</v>
      </c>
      <c r="G123" s="6">
        <v>0.82</v>
      </c>
      <c r="H123" s="6">
        <v>2</v>
      </c>
      <c r="I123" s="6">
        <v>0</v>
      </c>
      <c r="J123" s="6">
        <v>2</v>
      </c>
    </row>
    <row r="124" spans="1:10" ht="15" customHeight="1" x14ac:dyDescent="0.25">
      <c r="A124" s="6">
        <v>210017</v>
      </c>
      <c r="B124" s="7" t="s">
        <v>46</v>
      </c>
      <c r="C124" s="7" t="s">
        <v>93</v>
      </c>
      <c r="D124" s="6">
        <v>0.65159999999999996</v>
      </c>
      <c r="E124" s="6">
        <v>0.80149999999999999</v>
      </c>
      <c r="F124" s="6">
        <v>0.66</v>
      </c>
      <c r="G124" s="6">
        <v>0.69</v>
      </c>
      <c r="H124" s="6">
        <v>3</v>
      </c>
      <c r="I124" s="6">
        <v>2</v>
      </c>
      <c r="J124" s="6">
        <v>3</v>
      </c>
    </row>
    <row r="125" spans="1:10" ht="15" customHeight="1" x14ac:dyDescent="0.25">
      <c r="A125" s="6">
        <v>210017</v>
      </c>
      <c r="B125" s="7" t="s">
        <v>46</v>
      </c>
      <c r="C125" s="7" t="s">
        <v>94</v>
      </c>
      <c r="D125" s="6">
        <v>0.63260000000000005</v>
      </c>
      <c r="E125" s="6">
        <v>0.73529999999999995</v>
      </c>
      <c r="F125" s="6">
        <v>0.68</v>
      </c>
      <c r="G125" s="6">
        <v>0.67</v>
      </c>
      <c r="H125" s="6">
        <v>4</v>
      </c>
      <c r="I125" s="6">
        <v>0</v>
      </c>
      <c r="J125" s="6">
        <v>4</v>
      </c>
    </row>
    <row r="126" spans="1:10" ht="15" customHeight="1" x14ac:dyDescent="0.25">
      <c r="A126" s="6">
        <v>210017</v>
      </c>
      <c r="B126" s="7" t="s">
        <v>46</v>
      </c>
      <c r="C126" s="7" t="s">
        <v>95</v>
      </c>
      <c r="D126" s="6">
        <v>0.87050000000000005</v>
      </c>
      <c r="E126" s="6">
        <v>0.91869999999999996</v>
      </c>
      <c r="F126" s="6">
        <v>0.87</v>
      </c>
      <c r="G126" s="6">
        <v>0.91</v>
      </c>
      <c r="H126" s="6">
        <v>8</v>
      </c>
      <c r="I126" s="6">
        <v>8</v>
      </c>
      <c r="J126" s="6">
        <v>8</v>
      </c>
    </row>
    <row r="127" spans="1:10" ht="15" customHeight="1" x14ac:dyDescent="0.25">
      <c r="A127" s="6">
        <v>210017</v>
      </c>
      <c r="B127" s="7" t="s">
        <v>46</v>
      </c>
      <c r="C127" s="7" t="s">
        <v>96</v>
      </c>
      <c r="D127" s="6">
        <v>0.51419999999999999</v>
      </c>
      <c r="E127" s="6">
        <v>0.62770000000000004</v>
      </c>
      <c r="F127" s="6">
        <v>0.52</v>
      </c>
      <c r="G127" s="6">
        <v>0.49</v>
      </c>
      <c r="H127" s="6">
        <v>0</v>
      </c>
      <c r="I127" s="6">
        <v>0</v>
      </c>
      <c r="J127" s="6">
        <v>0</v>
      </c>
    </row>
    <row r="128" spans="1:10" ht="15" customHeight="1" x14ac:dyDescent="0.25">
      <c r="A128" s="6">
        <v>210017</v>
      </c>
      <c r="B128" s="7" t="s">
        <v>46</v>
      </c>
      <c r="C128" s="7" t="s">
        <v>97</v>
      </c>
      <c r="D128" s="6">
        <v>0.70850000000000002</v>
      </c>
      <c r="E128" s="6">
        <v>0.84830000000000005</v>
      </c>
      <c r="F128" s="6">
        <v>0.67</v>
      </c>
      <c r="G128" s="6">
        <v>0.69</v>
      </c>
      <c r="H128" s="6">
        <v>0</v>
      </c>
      <c r="I128" s="6">
        <v>1</v>
      </c>
      <c r="J128" s="6">
        <v>1</v>
      </c>
    </row>
    <row r="129" spans="1:10" ht="15" customHeight="1" x14ac:dyDescent="0.25">
      <c r="A129" s="6">
        <v>210018</v>
      </c>
      <c r="B129" s="7" t="s">
        <v>47</v>
      </c>
      <c r="C129" s="7" t="s">
        <v>90</v>
      </c>
      <c r="D129" s="6">
        <v>0.65580000000000005</v>
      </c>
      <c r="E129" s="6">
        <v>0.79059999999999997</v>
      </c>
      <c r="F129" s="6">
        <v>0.58499999999999996</v>
      </c>
      <c r="G129" s="6">
        <v>0.625</v>
      </c>
      <c r="H129" s="6">
        <v>0</v>
      </c>
      <c r="I129" s="6">
        <v>1</v>
      </c>
      <c r="J129" s="6">
        <v>1</v>
      </c>
    </row>
    <row r="130" spans="1:10" ht="15" customHeight="1" x14ac:dyDescent="0.25">
      <c r="A130" s="6">
        <v>210018</v>
      </c>
      <c r="B130" s="7" t="s">
        <v>47</v>
      </c>
      <c r="C130" s="7" t="s">
        <v>91</v>
      </c>
      <c r="D130" s="6">
        <v>0.78690000000000004</v>
      </c>
      <c r="E130" s="6">
        <v>0.86970000000000003</v>
      </c>
      <c r="F130" s="6">
        <v>0.71</v>
      </c>
      <c r="G130" s="6">
        <v>0.72</v>
      </c>
      <c r="H130" s="6">
        <v>0</v>
      </c>
      <c r="I130" s="6">
        <v>0</v>
      </c>
      <c r="J130" s="6">
        <v>0</v>
      </c>
    </row>
    <row r="131" spans="1:10" ht="15" customHeight="1" x14ac:dyDescent="0.25">
      <c r="A131" s="6">
        <v>210018</v>
      </c>
      <c r="B131" s="7" t="s">
        <v>47</v>
      </c>
      <c r="C131" s="7" t="s">
        <v>92</v>
      </c>
      <c r="D131" s="6">
        <v>0.80320000000000003</v>
      </c>
      <c r="E131" s="6">
        <v>0.88619999999999999</v>
      </c>
      <c r="F131" s="6">
        <v>0.78</v>
      </c>
      <c r="G131" s="6">
        <v>0.75</v>
      </c>
      <c r="H131" s="6">
        <v>0</v>
      </c>
      <c r="I131" s="6">
        <v>0</v>
      </c>
      <c r="J131" s="6">
        <v>0</v>
      </c>
    </row>
    <row r="132" spans="1:10" ht="15" customHeight="1" x14ac:dyDescent="0.25">
      <c r="A132" s="6">
        <v>210018</v>
      </c>
      <c r="B132" s="7" t="s">
        <v>47</v>
      </c>
      <c r="C132" s="7" t="s">
        <v>93</v>
      </c>
      <c r="D132" s="6">
        <v>0.65159999999999996</v>
      </c>
      <c r="E132" s="6">
        <v>0.80149999999999999</v>
      </c>
      <c r="F132" s="6">
        <v>0.56999999999999995</v>
      </c>
      <c r="G132" s="6">
        <v>0.54</v>
      </c>
      <c r="H132" s="6">
        <v>0</v>
      </c>
      <c r="I132" s="6">
        <v>0</v>
      </c>
      <c r="J132" s="6">
        <v>0</v>
      </c>
    </row>
    <row r="133" spans="1:10" ht="15" customHeight="1" x14ac:dyDescent="0.25">
      <c r="A133" s="6">
        <v>210018</v>
      </c>
      <c r="B133" s="7" t="s">
        <v>47</v>
      </c>
      <c r="C133" s="7" t="s">
        <v>94</v>
      </c>
      <c r="D133" s="6">
        <v>0.63260000000000005</v>
      </c>
      <c r="E133" s="6">
        <v>0.73529999999999995</v>
      </c>
      <c r="F133" s="6">
        <v>0.59</v>
      </c>
      <c r="G133" s="6">
        <v>0.54</v>
      </c>
      <c r="H133" s="6">
        <v>0</v>
      </c>
      <c r="I133" s="6">
        <v>0</v>
      </c>
      <c r="J133" s="6">
        <v>0</v>
      </c>
    </row>
    <row r="134" spans="1:10" ht="15" customHeight="1" x14ac:dyDescent="0.25">
      <c r="A134" s="6">
        <v>210018</v>
      </c>
      <c r="B134" s="7" t="s">
        <v>47</v>
      </c>
      <c r="C134" s="7" t="s">
        <v>95</v>
      </c>
      <c r="D134" s="6">
        <v>0.87050000000000005</v>
      </c>
      <c r="E134" s="6">
        <v>0.91869999999999996</v>
      </c>
      <c r="F134" s="6">
        <v>0.88</v>
      </c>
      <c r="G134" s="6">
        <v>0.87</v>
      </c>
      <c r="H134" s="6">
        <v>0</v>
      </c>
      <c r="I134" s="6">
        <v>0</v>
      </c>
      <c r="J134" s="6">
        <v>0</v>
      </c>
    </row>
    <row r="135" spans="1:10" ht="15" customHeight="1" x14ac:dyDescent="0.25">
      <c r="A135" s="6">
        <v>210018</v>
      </c>
      <c r="B135" s="7" t="s">
        <v>47</v>
      </c>
      <c r="C135" s="7" t="s">
        <v>96</v>
      </c>
      <c r="D135" s="6">
        <v>0.51419999999999999</v>
      </c>
      <c r="E135" s="6">
        <v>0.62770000000000004</v>
      </c>
      <c r="F135" s="6">
        <v>0.41</v>
      </c>
      <c r="G135" s="6">
        <v>0.43</v>
      </c>
      <c r="H135" s="6">
        <v>0</v>
      </c>
      <c r="I135" s="6">
        <v>0</v>
      </c>
      <c r="J135" s="6">
        <v>0</v>
      </c>
    </row>
    <row r="136" spans="1:10" ht="15" customHeight="1" x14ac:dyDescent="0.25">
      <c r="A136" s="6">
        <v>210018</v>
      </c>
      <c r="B136" s="7" t="s">
        <v>47</v>
      </c>
      <c r="C136" s="7" t="s">
        <v>97</v>
      </c>
      <c r="D136" s="6">
        <v>0.70850000000000002</v>
      </c>
      <c r="E136" s="6">
        <v>0.84830000000000005</v>
      </c>
      <c r="F136" s="6">
        <v>0.61</v>
      </c>
      <c r="G136" s="6">
        <v>0.62</v>
      </c>
      <c r="H136" s="6">
        <v>0</v>
      </c>
      <c r="I136" s="6">
        <v>0</v>
      </c>
      <c r="J136" s="6">
        <v>0</v>
      </c>
    </row>
    <row r="137" spans="1:10" ht="15" customHeight="1" x14ac:dyDescent="0.25">
      <c r="A137" s="6">
        <v>210019</v>
      </c>
      <c r="B137" s="7" t="s">
        <v>48</v>
      </c>
      <c r="C137" s="7" t="s">
        <v>90</v>
      </c>
      <c r="D137" s="6">
        <v>0.65580000000000005</v>
      </c>
      <c r="E137" s="6">
        <v>0.79059999999999997</v>
      </c>
      <c r="F137" s="6">
        <v>0.64500000000000002</v>
      </c>
      <c r="G137" s="6">
        <v>0.61499999999999999</v>
      </c>
      <c r="H137" s="6">
        <v>0</v>
      </c>
      <c r="I137" s="6">
        <v>0</v>
      </c>
      <c r="J137" s="6">
        <v>0</v>
      </c>
    </row>
    <row r="138" spans="1:10" ht="15" customHeight="1" x14ac:dyDescent="0.25">
      <c r="A138" s="6">
        <v>210019</v>
      </c>
      <c r="B138" s="7" t="s">
        <v>48</v>
      </c>
      <c r="C138" s="7" t="s">
        <v>91</v>
      </c>
      <c r="D138" s="6">
        <v>0.78690000000000004</v>
      </c>
      <c r="E138" s="6">
        <v>0.86970000000000003</v>
      </c>
      <c r="F138" s="6">
        <v>0.78</v>
      </c>
      <c r="G138" s="6">
        <v>0.79</v>
      </c>
      <c r="H138" s="6">
        <v>1</v>
      </c>
      <c r="I138" s="6">
        <v>1</v>
      </c>
      <c r="J138" s="6">
        <v>1</v>
      </c>
    </row>
    <row r="139" spans="1:10" ht="15" customHeight="1" x14ac:dyDescent="0.25">
      <c r="A139" s="6">
        <v>210019</v>
      </c>
      <c r="B139" s="7" t="s">
        <v>48</v>
      </c>
      <c r="C139" s="7" t="s">
        <v>92</v>
      </c>
      <c r="D139" s="6">
        <v>0.80320000000000003</v>
      </c>
      <c r="E139" s="6">
        <v>0.88619999999999999</v>
      </c>
      <c r="F139" s="6">
        <v>0.8</v>
      </c>
      <c r="G139" s="6">
        <v>0.76</v>
      </c>
      <c r="H139" s="6">
        <v>0</v>
      </c>
      <c r="I139" s="6">
        <v>0</v>
      </c>
      <c r="J139" s="6">
        <v>0</v>
      </c>
    </row>
    <row r="140" spans="1:10" ht="15" customHeight="1" x14ac:dyDescent="0.25">
      <c r="A140" s="6">
        <v>210019</v>
      </c>
      <c r="B140" s="7" t="s">
        <v>48</v>
      </c>
      <c r="C140" s="7" t="s">
        <v>93</v>
      </c>
      <c r="D140" s="6">
        <v>0.65159999999999996</v>
      </c>
      <c r="E140" s="6">
        <v>0.80149999999999999</v>
      </c>
      <c r="F140" s="6">
        <v>0.65</v>
      </c>
      <c r="G140" s="6">
        <v>0.61</v>
      </c>
      <c r="H140" s="6">
        <v>0</v>
      </c>
      <c r="I140" s="6">
        <v>0</v>
      </c>
      <c r="J140" s="6">
        <v>0</v>
      </c>
    </row>
    <row r="141" spans="1:10" ht="15" customHeight="1" x14ac:dyDescent="0.25">
      <c r="A141" s="6">
        <v>210019</v>
      </c>
      <c r="B141" s="7" t="s">
        <v>48</v>
      </c>
      <c r="C141" s="7" t="s">
        <v>94</v>
      </c>
      <c r="D141" s="6">
        <v>0.63260000000000005</v>
      </c>
      <c r="E141" s="6">
        <v>0.73529999999999995</v>
      </c>
      <c r="F141" s="6">
        <v>0.61</v>
      </c>
      <c r="G141" s="6">
        <v>0.62</v>
      </c>
      <c r="H141" s="6">
        <v>0</v>
      </c>
      <c r="I141" s="6">
        <v>0</v>
      </c>
      <c r="J141" s="6">
        <v>0</v>
      </c>
    </row>
    <row r="142" spans="1:10" ht="15" customHeight="1" x14ac:dyDescent="0.25">
      <c r="A142" s="6">
        <v>210019</v>
      </c>
      <c r="B142" s="7" t="s">
        <v>48</v>
      </c>
      <c r="C142" s="7" t="s">
        <v>95</v>
      </c>
      <c r="D142" s="6">
        <v>0.87050000000000005</v>
      </c>
      <c r="E142" s="6">
        <v>0.91869999999999996</v>
      </c>
      <c r="F142" s="6">
        <v>0.87</v>
      </c>
      <c r="G142" s="6">
        <v>0.89</v>
      </c>
      <c r="H142" s="6">
        <v>4</v>
      </c>
      <c r="I142" s="6">
        <v>4</v>
      </c>
      <c r="J142" s="6">
        <v>4</v>
      </c>
    </row>
    <row r="143" spans="1:10" ht="15" customHeight="1" x14ac:dyDescent="0.25">
      <c r="A143" s="6">
        <v>210019</v>
      </c>
      <c r="B143" s="7" t="s">
        <v>48</v>
      </c>
      <c r="C143" s="7" t="s">
        <v>96</v>
      </c>
      <c r="D143" s="6">
        <v>0.51419999999999999</v>
      </c>
      <c r="E143" s="6">
        <v>0.62770000000000004</v>
      </c>
      <c r="F143" s="6">
        <v>0.52</v>
      </c>
      <c r="G143" s="6">
        <v>0.5</v>
      </c>
      <c r="H143" s="6">
        <v>0</v>
      </c>
      <c r="I143" s="6">
        <v>0</v>
      </c>
      <c r="J143" s="6">
        <v>0</v>
      </c>
    </row>
    <row r="144" spans="1:10" ht="15" customHeight="1" x14ac:dyDescent="0.25">
      <c r="A144" s="6">
        <v>210019</v>
      </c>
      <c r="B144" s="7" t="s">
        <v>48</v>
      </c>
      <c r="C144" s="7" t="s">
        <v>97</v>
      </c>
      <c r="D144" s="6">
        <v>0.70850000000000002</v>
      </c>
      <c r="E144" s="6">
        <v>0.84830000000000005</v>
      </c>
      <c r="F144" s="6">
        <v>0.68</v>
      </c>
      <c r="G144" s="6">
        <v>0.69</v>
      </c>
      <c r="H144" s="6">
        <v>0</v>
      </c>
      <c r="I144" s="6">
        <v>0</v>
      </c>
      <c r="J144" s="6">
        <v>0</v>
      </c>
    </row>
    <row r="145" spans="1:10" ht="15" customHeight="1" x14ac:dyDescent="0.25">
      <c r="A145" s="6">
        <v>210022</v>
      </c>
      <c r="B145" s="7" t="s">
        <v>49</v>
      </c>
      <c r="C145" s="7" t="s">
        <v>90</v>
      </c>
      <c r="D145" s="6">
        <v>0.65580000000000005</v>
      </c>
      <c r="E145" s="6">
        <v>0.79059999999999997</v>
      </c>
      <c r="F145" s="6">
        <v>0.64</v>
      </c>
      <c r="G145" s="6">
        <v>0.66500000000000004</v>
      </c>
      <c r="H145" s="6">
        <v>1</v>
      </c>
      <c r="I145" s="6">
        <v>1</v>
      </c>
      <c r="J145" s="6">
        <v>1</v>
      </c>
    </row>
    <row r="146" spans="1:10" ht="15" customHeight="1" x14ac:dyDescent="0.25">
      <c r="A146" s="6">
        <v>210022</v>
      </c>
      <c r="B146" s="7" t="s">
        <v>49</v>
      </c>
      <c r="C146" s="7" t="s">
        <v>91</v>
      </c>
      <c r="D146" s="6">
        <v>0.78690000000000004</v>
      </c>
      <c r="E146" s="6">
        <v>0.86970000000000003</v>
      </c>
      <c r="F146" s="6">
        <v>0.8</v>
      </c>
      <c r="G146" s="6">
        <v>0.77</v>
      </c>
      <c r="H146" s="6">
        <v>0</v>
      </c>
      <c r="I146" s="6">
        <v>0</v>
      </c>
      <c r="J146" s="6">
        <v>0</v>
      </c>
    </row>
    <row r="147" spans="1:10" ht="15" customHeight="1" x14ac:dyDescent="0.25">
      <c r="A147" s="6">
        <v>210022</v>
      </c>
      <c r="B147" s="7" t="s">
        <v>49</v>
      </c>
      <c r="C147" s="7" t="s">
        <v>92</v>
      </c>
      <c r="D147" s="6">
        <v>0.80320000000000003</v>
      </c>
      <c r="E147" s="6">
        <v>0.88619999999999999</v>
      </c>
      <c r="F147" s="6">
        <v>0.82</v>
      </c>
      <c r="G147" s="6">
        <v>0.8</v>
      </c>
      <c r="H147" s="6">
        <v>0</v>
      </c>
      <c r="I147" s="6">
        <v>0</v>
      </c>
      <c r="J147" s="6">
        <v>0</v>
      </c>
    </row>
    <row r="148" spans="1:10" ht="15" customHeight="1" x14ac:dyDescent="0.25">
      <c r="A148" s="6">
        <v>210022</v>
      </c>
      <c r="B148" s="7" t="s">
        <v>49</v>
      </c>
      <c r="C148" s="7" t="s">
        <v>93</v>
      </c>
      <c r="D148" s="6">
        <v>0.65159999999999996</v>
      </c>
      <c r="E148" s="6">
        <v>0.80149999999999999</v>
      </c>
      <c r="F148" s="6">
        <v>0.67</v>
      </c>
      <c r="G148" s="6">
        <v>0.64</v>
      </c>
      <c r="H148" s="6">
        <v>0</v>
      </c>
      <c r="I148" s="6">
        <v>0</v>
      </c>
      <c r="J148" s="6">
        <v>0</v>
      </c>
    </row>
    <row r="149" spans="1:10" ht="15" customHeight="1" x14ac:dyDescent="0.25">
      <c r="A149" s="6">
        <v>210022</v>
      </c>
      <c r="B149" s="7" t="s">
        <v>49</v>
      </c>
      <c r="C149" s="7" t="s">
        <v>94</v>
      </c>
      <c r="D149" s="6">
        <v>0.63260000000000005</v>
      </c>
      <c r="E149" s="6">
        <v>0.73529999999999995</v>
      </c>
      <c r="F149" s="6">
        <v>0.61</v>
      </c>
      <c r="G149" s="6">
        <v>0.57999999999999996</v>
      </c>
      <c r="H149" s="6">
        <v>0</v>
      </c>
      <c r="I149" s="6">
        <v>0</v>
      </c>
      <c r="J149" s="6">
        <v>0</v>
      </c>
    </row>
    <row r="150" spans="1:10" ht="15" customHeight="1" x14ac:dyDescent="0.25">
      <c r="A150" s="6">
        <v>210022</v>
      </c>
      <c r="B150" s="7" t="s">
        <v>49</v>
      </c>
      <c r="C150" s="7" t="s">
        <v>95</v>
      </c>
      <c r="D150" s="6">
        <v>0.87050000000000005</v>
      </c>
      <c r="E150" s="6">
        <v>0.91869999999999996</v>
      </c>
      <c r="F150" s="6">
        <v>0.84</v>
      </c>
      <c r="G150" s="6">
        <v>0.84</v>
      </c>
      <c r="H150" s="6">
        <v>0</v>
      </c>
      <c r="I150" s="6">
        <v>0</v>
      </c>
      <c r="J150" s="6">
        <v>0</v>
      </c>
    </row>
    <row r="151" spans="1:10" ht="15" customHeight="1" x14ac:dyDescent="0.25">
      <c r="A151" s="6">
        <v>210022</v>
      </c>
      <c r="B151" s="7" t="s">
        <v>49</v>
      </c>
      <c r="C151" s="7" t="s">
        <v>96</v>
      </c>
      <c r="D151" s="6">
        <v>0.51419999999999999</v>
      </c>
      <c r="E151" s="6">
        <v>0.62770000000000004</v>
      </c>
      <c r="F151" s="6">
        <v>0.51</v>
      </c>
      <c r="G151" s="6">
        <v>0.51</v>
      </c>
      <c r="H151" s="6">
        <v>0</v>
      </c>
      <c r="I151" s="6">
        <v>0</v>
      </c>
      <c r="J151" s="6">
        <v>0</v>
      </c>
    </row>
    <row r="152" spans="1:10" ht="15" customHeight="1" x14ac:dyDescent="0.25">
      <c r="A152" s="6">
        <v>210022</v>
      </c>
      <c r="B152" s="7" t="s">
        <v>49</v>
      </c>
      <c r="C152" s="7" t="s">
        <v>97</v>
      </c>
      <c r="D152" s="6">
        <v>0.70850000000000002</v>
      </c>
      <c r="E152" s="6">
        <v>0.84830000000000005</v>
      </c>
      <c r="F152" s="6">
        <v>0.72</v>
      </c>
      <c r="G152" s="6">
        <v>0.7</v>
      </c>
      <c r="H152" s="6">
        <v>0</v>
      </c>
      <c r="I152" s="6">
        <v>0</v>
      </c>
      <c r="J152" s="6">
        <v>0</v>
      </c>
    </row>
    <row r="153" spans="1:10" ht="15" customHeight="1" x14ac:dyDescent="0.25">
      <c r="A153" s="6">
        <v>210023</v>
      </c>
      <c r="B153" s="7" t="s">
        <v>50</v>
      </c>
      <c r="C153" s="7" t="s">
        <v>90</v>
      </c>
      <c r="D153" s="6">
        <v>0.65580000000000005</v>
      </c>
      <c r="E153" s="6">
        <v>0.79059999999999997</v>
      </c>
      <c r="F153" s="6">
        <v>0.62</v>
      </c>
      <c r="G153" s="6">
        <v>0.67</v>
      </c>
      <c r="H153" s="6">
        <v>1</v>
      </c>
      <c r="I153" s="6">
        <v>2</v>
      </c>
      <c r="J153" s="6">
        <v>2</v>
      </c>
    </row>
    <row r="154" spans="1:10" ht="15" customHeight="1" x14ac:dyDescent="0.25">
      <c r="A154" s="6">
        <v>210023</v>
      </c>
      <c r="B154" s="7" t="s">
        <v>50</v>
      </c>
      <c r="C154" s="7" t="s">
        <v>91</v>
      </c>
      <c r="D154" s="6">
        <v>0.78690000000000004</v>
      </c>
      <c r="E154" s="6">
        <v>0.86970000000000003</v>
      </c>
      <c r="F154" s="6">
        <v>0.77</v>
      </c>
      <c r="G154" s="6">
        <v>0.81</v>
      </c>
      <c r="H154" s="6">
        <v>3</v>
      </c>
      <c r="I154" s="6">
        <v>4</v>
      </c>
      <c r="J154" s="6">
        <v>4</v>
      </c>
    </row>
    <row r="155" spans="1:10" ht="15" customHeight="1" x14ac:dyDescent="0.25">
      <c r="A155" s="6">
        <v>210023</v>
      </c>
      <c r="B155" s="7" t="s">
        <v>50</v>
      </c>
      <c r="C155" s="7" t="s">
        <v>92</v>
      </c>
      <c r="D155" s="6">
        <v>0.80320000000000003</v>
      </c>
      <c r="E155" s="6">
        <v>0.88619999999999999</v>
      </c>
      <c r="F155" s="6">
        <v>0.79</v>
      </c>
      <c r="G155" s="6">
        <v>0.81</v>
      </c>
      <c r="H155" s="6">
        <v>1</v>
      </c>
      <c r="I155" s="6">
        <v>2</v>
      </c>
      <c r="J155" s="6">
        <v>2</v>
      </c>
    </row>
    <row r="156" spans="1:10" ht="15" customHeight="1" x14ac:dyDescent="0.25">
      <c r="A156" s="6">
        <v>210023</v>
      </c>
      <c r="B156" s="7" t="s">
        <v>50</v>
      </c>
      <c r="C156" s="7" t="s">
        <v>93</v>
      </c>
      <c r="D156" s="6">
        <v>0.65159999999999996</v>
      </c>
      <c r="E156" s="6">
        <v>0.80149999999999999</v>
      </c>
      <c r="F156" s="6">
        <v>0.64</v>
      </c>
      <c r="G156" s="6">
        <v>0.7</v>
      </c>
      <c r="H156" s="6">
        <v>3</v>
      </c>
      <c r="I156" s="6">
        <v>3</v>
      </c>
      <c r="J156" s="6">
        <v>3</v>
      </c>
    </row>
    <row r="157" spans="1:10" ht="15" customHeight="1" x14ac:dyDescent="0.25">
      <c r="A157" s="6">
        <v>210023</v>
      </c>
      <c r="B157" s="7" t="s">
        <v>50</v>
      </c>
      <c r="C157" s="7" t="s">
        <v>94</v>
      </c>
      <c r="D157" s="6">
        <v>0.63260000000000005</v>
      </c>
      <c r="E157" s="6">
        <v>0.73529999999999995</v>
      </c>
      <c r="F157" s="6">
        <v>0.61</v>
      </c>
      <c r="G157" s="6">
        <v>0.62</v>
      </c>
      <c r="H157" s="6">
        <v>0</v>
      </c>
      <c r="I157" s="6">
        <v>0</v>
      </c>
      <c r="J157" s="6">
        <v>0</v>
      </c>
    </row>
    <row r="158" spans="1:10" ht="15" customHeight="1" x14ac:dyDescent="0.25">
      <c r="A158" s="6">
        <v>210023</v>
      </c>
      <c r="B158" s="7" t="s">
        <v>50</v>
      </c>
      <c r="C158" s="7" t="s">
        <v>95</v>
      </c>
      <c r="D158" s="6">
        <v>0.87050000000000005</v>
      </c>
      <c r="E158" s="6">
        <v>0.91869999999999996</v>
      </c>
      <c r="F158" s="6">
        <v>0.87</v>
      </c>
      <c r="G158" s="6">
        <v>0.85</v>
      </c>
      <c r="H158" s="6">
        <v>0</v>
      </c>
      <c r="I158" s="6">
        <v>0</v>
      </c>
      <c r="J158" s="6">
        <v>0</v>
      </c>
    </row>
    <row r="159" spans="1:10" ht="15" customHeight="1" x14ac:dyDescent="0.25">
      <c r="A159" s="6">
        <v>210023</v>
      </c>
      <c r="B159" s="7" t="s">
        <v>50</v>
      </c>
      <c r="C159" s="7" t="s">
        <v>96</v>
      </c>
      <c r="D159" s="6">
        <v>0.51419999999999999</v>
      </c>
      <c r="E159" s="6">
        <v>0.62770000000000004</v>
      </c>
      <c r="F159" s="6">
        <v>0.55000000000000004</v>
      </c>
      <c r="G159" s="6">
        <v>0.54</v>
      </c>
      <c r="H159" s="6">
        <v>3</v>
      </c>
      <c r="I159" s="6">
        <v>0</v>
      </c>
      <c r="J159" s="6">
        <v>3</v>
      </c>
    </row>
    <row r="160" spans="1:10" ht="15" customHeight="1" x14ac:dyDescent="0.25">
      <c r="A160" s="6">
        <v>210023</v>
      </c>
      <c r="B160" s="7" t="s">
        <v>50</v>
      </c>
      <c r="C160" s="7" t="s">
        <v>97</v>
      </c>
      <c r="D160" s="6">
        <v>0.70850000000000002</v>
      </c>
      <c r="E160" s="6">
        <v>0.84830000000000005</v>
      </c>
      <c r="F160" s="6">
        <v>0.73</v>
      </c>
      <c r="G160" s="6">
        <v>0.78</v>
      </c>
      <c r="H160" s="6">
        <v>5</v>
      </c>
      <c r="I160" s="6">
        <v>4</v>
      </c>
      <c r="J160" s="6">
        <v>5</v>
      </c>
    </row>
    <row r="161" spans="1:10" ht="15" customHeight="1" x14ac:dyDescent="0.25">
      <c r="A161" s="6">
        <v>210024</v>
      </c>
      <c r="B161" s="7" t="s">
        <v>51</v>
      </c>
      <c r="C161" s="7" t="s">
        <v>90</v>
      </c>
      <c r="D161" s="6">
        <v>0.65580000000000005</v>
      </c>
      <c r="E161" s="6">
        <v>0.79059999999999997</v>
      </c>
      <c r="F161" s="6">
        <v>0.66</v>
      </c>
      <c r="G161" s="6">
        <v>0.68500000000000005</v>
      </c>
      <c r="H161" s="6">
        <v>2</v>
      </c>
      <c r="I161" s="6">
        <v>1</v>
      </c>
      <c r="J161" s="6">
        <v>2</v>
      </c>
    </row>
    <row r="162" spans="1:10" ht="15" customHeight="1" x14ac:dyDescent="0.25">
      <c r="A162" s="6">
        <v>210024</v>
      </c>
      <c r="B162" s="7" t="s">
        <v>51</v>
      </c>
      <c r="C162" s="7" t="s">
        <v>91</v>
      </c>
      <c r="D162" s="6">
        <v>0.78690000000000004</v>
      </c>
      <c r="E162" s="6">
        <v>0.86970000000000003</v>
      </c>
      <c r="F162" s="6">
        <v>0.79</v>
      </c>
      <c r="G162" s="6">
        <v>0.79</v>
      </c>
      <c r="H162" s="6">
        <v>1</v>
      </c>
      <c r="I162" s="6">
        <v>0</v>
      </c>
      <c r="J162" s="6">
        <v>1</v>
      </c>
    </row>
    <row r="163" spans="1:10" ht="15" customHeight="1" x14ac:dyDescent="0.25">
      <c r="A163" s="6">
        <v>210024</v>
      </c>
      <c r="B163" s="7" t="s">
        <v>51</v>
      </c>
      <c r="C163" s="7" t="s">
        <v>92</v>
      </c>
      <c r="D163" s="6">
        <v>0.80320000000000003</v>
      </c>
      <c r="E163" s="6">
        <v>0.88619999999999999</v>
      </c>
      <c r="F163" s="6">
        <v>0.82</v>
      </c>
      <c r="G163" s="6">
        <v>0.83</v>
      </c>
      <c r="H163" s="6">
        <v>3</v>
      </c>
      <c r="I163" s="6">
        <v>1</v>
      </c>
      <c r="J163" s="6">
        <v>3</v>
      </c>
    </row>
    <row r="164" spans="1:10" ht="15" customHeight="1" x14ac:dyDescent="0.25">
      <c r="A164" s="6">
        <v>210024</v>
      </c>
      <c r="B164" s="7" t="s">
        <v>51</v>
      </c>
      <c r="C164" s="7" t="s">
        <v>93</v>
      </c>
      <c r="D164" s="6">
        <v>0.65159999999999996</v>
      </c>
      <c r="E164" s="6">
        <v>0.80149999999999999</v>
      </c>
      <c r="F164" s="6">
        <v>0.62</v>
      </c>
      <c r="G164" s="6">
        <v>0.63</v>
      </c>
      <c r="H164" s="6">
        <v>0</v>
      </c>
      <c r="I164" s="6">
        <v>0</v>
      </c>
      <c r="J164" s="6">
        <v>0</v>
      </c>
    </row>
    <row r="165" spans="1:10" ht="15" customHeight="1" x14ac:dyDescent="0.25">
      <c r="A165" s="6">
        <v>210024</v>
      </c>
      <c r="B165" s="7" t="s">
        <v>51</v>
      </c>
      <c r="C165" s="7" t="s">
        <v>94</v>
      </c>
      <c r="D165" s="6">
        <v>0.63260000000000005</v>
      </c>
      <c r="E165" s="6">
        <v>0.73529999999999995</v>
      </c>
      <c r="F165" s="6">
        <v>0.61</v>
      </c>
      <c r="G165" s="6">
        <v>0.63</v>
      </c>
      <c r="H165" s="6">
        <v>0</v>
      </c>
      <c r="I165" s="6">
        <v>1</v>
      </c>
      <c r="J165" s="6">
        <v>1</v>
      </c>
    </row>
    <row r="166" spans="1:10" ht="15" customHeight="1" x14ac:dyDescent="0.25">
      <c r="A166" s="6">
        <v>210024</v>
      </c>
      <c r="B166" s="7" t="s">
        <v>51</v>
      </c>
      <c r="C166" s="7" t="s">
        <v>95</v>
      </c>
      <c r="D166" s="6">
        <v>0.87050000000000005</v>
      </c>
      <c r="E166" s="6">
        <v>0.91869999999999996</v>
      </c>
      <c r="F166" s="6">
        <v>0.9</v>
      </c>
      <c r="G166" s="6">
        <v>0.88</v>
      </c>
      <c r="H166" s="6">
        <v>2</v>
      </c>
      <c r="I166" s="6">
        <v>0</v>
      </c>
      <c r="J166" s="6">
        <v>2</v>
      </c>
    </row>
    <row r="167" spans="1:10" ht="15" customHeight="1" x14ac:dyDescent="0.25">
      <c r="A167" s="6">
        <v>210024</v>
      </c>
      <c r="B167" s="7" t="s">
        <v>51</v>
      </c>
      <c r="C167" s="7" t="s">
        <v>96</v>
      </c>
      <c r="D167" s="6">
        <v>0.51419999999999999</v>
      </c>
      <c r="E167" s="6">
        <v>0.62770000000000004</v>
      </c>
      <c r="F167" s="6">
        <v>0.54</v>
      </c>
      <c r="G167" s="6">
        <v>0.5</v>
      </c>
      <c r="H167" s="6">
        <v>0</v>
      </c>
      <c r="I167" s="6">
        <v>0</v>
      </c>
      <c r="J167" s="6">
        <v>0</v>
      </c>
    </row>
    <row r="168" spans="1:10" ht="15" customHeight="1" x14ac:dyDescent="0.25">
      <c r="A168" s="6">
        <v>210024</v>
      </c>
      <c r="B168" s="7" t="s">
        <v>51</v>
      </c>
      <c r="C168" s="7" t="s">
        <v>97</v>
      </c>
      <c r="D168" s="6">
        <v>0.70850000000000002</v>
      </c>
      <c r="E168" s="6">
        <v>0.84830000000000005</v>
      </c>
      <c r="F168" s="6">
        <v>0.76</v>
      </c>
      <c r="G168" s="6">
        <v>0.74</v>
      </c>
      <c r="H168" s="6">
        <v>3</v>
      </c>
      <c r="I168" s="6">
        <v>0</v>
      </c>
      <c r="J168" s="6">
        <v>3</v>
      </c>
    </row>
    <row r="169" spans="1:10" ht="15" customHeight="1" x14ac:dyDescent="0.25">
      <c r="A169" s="6">
        <v>210027</v>
      </c>
      <c r="B169" s="7" t="s">
        <v>52</v>
      </c>
      <c r="C169" s="7" t="s">
        <v>90</v>
      </c>
      <c r="D169" s="6">
        <v>0.65580000000000005</v>
      </c>
      <c r="E169" s="6">
        <v>0.79059999999999997</v>
      </c>
      <c r="F169" s="6">
        <v>0.64</v>
      </c>
      <c r="G169" s="6">
        <v>0.66500000000000004</v>
      </c>
      <c r="H169" s="6">
        <v>1</v>
      </c>
      <c r="I169" s="6">
        <v>1</v>
      </c>
      <c r="J169" s="6">
        <v>1</v>
      </c>
    </row>
    <row r="170" spans="1:10" ht="15" customHeight="1" x14ac:dyDescent="0.25">
      <c r="A170" s="6">
        <v>210027</v>
      </c>
      <c r="B170" s="7" t="s">
        <v>52</v>
      </c>
      <c r="C170" s="7" t="s">
        <v>91</v>
      </c>
      <c r="D170" s="6">
        <v>0.78690000000000004</v>
      </c>
      <c r="E170" s="6">
        <v>0.86970000000000003</v>
      </c>
      <c r="F170" s="6">
        <v>0.79</v>
      </c>
      <c r="G170" s="6">
        <v>0.8</v>
      </c>
      <c r="H170" s="6">
        <v>2</v>
      </c>
      <c r="I170" s="6">
        <v>1</v>
      </c>
      <c r="J170" s="6">
        <v>2</v>
      </c>
    </row>
    <row r="171" spans="1:10" ht="15" customHeight="1" x14ac:dyDescent="0.25">
      <c r="A171" s="6">
        <v>210027</v>
      </c>
      <c r="B171" s="7" t="s">
        <v>52</v>
      </c>
      <c r="C171" s="7" t="s">
        <v>92</v>
      </c>
      <c r="D171" s="6">
        <v>0.80320000000000003</v>
      </c>
      <c r="E171" s="6">
        <v>0.88619999999999999</v>
      </c>
      <c r="F171" s="6">
        <v>0.78</v>
      </c>
      <c r="G171" s="6">
        <v>0.79</v>
      </c>
      <c r="H171" s="6">
        <v>0</v>
      </c>
      <c r="I171" s="6">
        <v>0</v>
      </c>
      <c r="J171" s="6">
        <v>0</v>
      </c>
    </row>
    <row r="172" spans="1:10" ht="15" customHeight="1" x14ac:dyDescent="0.25">
      <c r="A172" s="6">
        <v>210027</v>
      </c>
      <c r="B172" s="7" t="s">
        <v>52</v>
      </c>
      <c r="C172" s="7" t="s">
        <v>93</v>
      </c>
      <c r="D172" s="6">
        <v>0.65159999999999996</v>
      </c>
      <c r="E172" s="6">
        <v>0.80149999999999999</v>
      </c>
      <c r="F172" s="6">
        <v>0.61</v>
      </c>
      <c r="G172" s="6">
        <v>0.63</v>
      </c>
      <c r="H172" s="6">
        <v>0</v>
      </c>
      <c r="I172" s="6">
        <v>1</v>
      </c>
      <c r="J172" s="6">
        <v>1</v>
      </c>
    </row>
    <row r="173" spans="1:10" ht="15" customHeight="1" x14ac:dyDescent="0.25">
      <c r="A173" s="6">
        <v>210027</v>
      </c>
      <c r="B173" s="7" t="s">
        <v>52</v>
      </c>
      <c r="C173" s="7" t="s">
        <v>94</v>
      </c>
      <c r="D173" s="6">
        <v>0.63260000000000005</v>
      </c>
      <c r="E173" s="6">
        <v>0.73529999999999995</v>
      </c>
      <c r="F173" s="6">
        <v>0.64</v>
      </c>
      <c r="G173" s="6">
        <v>0.68</v>
      </c>
      <c r="H173" s="6">
        <v>5</v>
      </c>
      <c r="I173" s="6">
        <v>4</v>
      </c>
      <c r="J173" s="6">
        <v>5</v>
      </c>
    </row>
    <row r="174" spans="1:10" ht="15" customHeight="1" x14ac:dyDescent="0.25">
      <c r="A174" s="6">
        <v>210027</v>
      </c>
      <c r="B174" s="7" t="s">
        <v>52</v>
      </c>
      <c r="C174" s="7" t="s">
        <v>95</v>
      </c>
      <c r="D174" s="6">
        <v>0.87050000000000005</v>
      </c>
      <c r="E174" s="6">
        <v>0.91869999999999996</v>
      </c>
      <c r="F174" s="6">
        <v>0.92</v>
      </c>
      <c r="G174" s="6">
        <v>0.92</v>
      </c>
      <c r="H174" s="6">
        <v>10</v>
      </c>
      <c r="I174" s="6">
        <v>9</v>
      </c>
      <c r="J174" s="6">
        <v>10</v>
      </c>
    </row>
    <row r="175" spans="1:10" ht="15" customHeight="1" x14ac:dyDescent="0.25">
      <c r="A175" s="6">
        <v>210027</v>
      </c>
      <c r="B175" s="7" t="s">
        <v>52</v>
      </c>
      <c r="C175" s="7" t="s">
        <v>96</v>
      </c>
      <c r="D175" s="6">
        <v>0.51419999999999999</v>
      </c>
      <c r="E175" s="6">
        <v>0.62770000000000004</v>
      </c>
      <c r="F175" s="6">
        <v>0.51</v>
      </c>
      <c r="G175" s="6">
        <v>0.52</v>
      </c>
      <c r="H175" s="6">
        <v>1</v>
      </c>
      <c r="I175" s="6">
        <v>0</v>
      </c>
      <c r="J175" s="6">
        <v>1</v>
      </c>
    </row>
    <row r="176" spans="1:10" ht="15" customHeight="1" x14ac:dyDescent="0.25">
      <c r="A176" s="6">
        <v>210027</v>
      </c>
      <c r="B176" s="7" t="s">
        <v>52</v>
      </c>
      <c r="C176" s="7" t="s">
        <v>97</v>
      </c>
      <c r="D176" s="6">
        <v>0.70850000000000002</v>
      </c>
      <c r="E176" s="6">
        <v>0.84830000000000005</v>
      </c>
      <c r="F176" s="6">
        <v>0.67</v>
      </c>
      <c r="G176" s="6">
        <v>0.7</v>
      </c>
      <c r="H176" s="6">
        <v>0</v>
      </c>
      <c r="I176" s="6">
        <v>1</v>
      </c>
      <c r="J176" s="6">
        <v>1</v>
      </c>
    </row>
    <row r="177" spans="1:10" ht="15" customHeight="1" x14ac:dyDescent="0.25">
      <c r="A177" s="6">
        <v>210028</v>
      </c>
      <c r="B177" s="7" t="s">
        <v>53</v>
      </c>
      <c r="C177" s="7" t="s">
        <v>90</v>
      </c>
      <c r="D177" s="6">
        <v>0.65580000000000005</v>
      </c>
      <c r="E177" s="6">
        <v>0.79059999999999997</v>
      </c>
      <c r="F177" s="6">
        <v>0.68500000000000005</v>
      </c>
      <c r="G177" s="6">
        <v>0.65500000000000003</v>
      </c>
      <c r="H177" s="6">
        <v>0</v>
      </c>
      <c r="I177" s="6">
        <v>0</v>
      </c>
      <c r="J177" s="6">
        <v>0</v>
      </c>
    </row>
    <row r="178" spans="1:10" ht="15" customHeight="1" x14ac:dyDescent="0.25">
      <c r="A178" s="6">
        <v>210028</v>
      </c>
      <c r="B178" s="7" t="s">
        <v>53</v>
      </c>
      <c r="C178" s="7" t="s">
        <v>91</v>
      </c>
      <c r="D178" s="6">
        <v>0.78690000000000004</v>
      </c>
      <c r="E178" s="6">
        <v>0.86970000000000003</v>
      </c>
      <c r="F178" s="6">
        <v>0.83</v>
      </c>
      <c r="G178" s="6">
        <v>0.79</v>
      </c>
      <c r="H178" s="6">
        <v>1</v>
      </c>
      <c r="I178" s="6">
        <v>0</v>
      </c>
      <c r="J178" s="6">
        <v>1</v>
      </c>
    </row>
    <row r="179" spans="1:10" ht="15" customHeight="1" x14ac:dyDescent="0.25">
      <c r="A179" s="6">
        <v>210028</v>
      </c>
      <c r="B179" s="7" t="s">
        <v>53</v>
      </c>
      <c r="C179" s="7" t="s">
        <v>92</v>
      </c>
      <c r="D179" s="6">
        <v>0.80320000000000003</v>
      </c>
      <c r="E179" s="6">
        <v>0.88619999999999999</v>
      </c>
      <c r="F179" s="6">
        <v>0.82</v>
      </c>
      <c r="G179" s="6">
        <v>0.79</v>
      </c>
      <c r="H179" s="6">
        <v>0</v>
      </c>
      <c r="I179" s="6">
        <v>0</v>
      </c>
      <c r="J179" s="6">
        <v>0</v>
      </c>
    </row>
    <row r="180" spans="1:10" ht="15" customHeight="1" x14ac:dyDescent="0.25">
      <c r="A180" s="6">
        <v>210028</v>
      </c>
      <c r="B180" s="7" t="s">
        <v>53</v>
      </c>
      <c r="C180" s="7" t="s">
        <v>93</v>
      </c>
      <c r="D180" s="6">
        <v>0.65159999999999996</v>
      </c>
      <c r="E180" s="6">
        <v>0.80149999999999999</v>
      </c>
      <c r="F180" s="6">
        <v>0.67</v>
      </c>
      <c r="G180" s="6">
        <v>0.62</v>
      </c>
      <c r="H180" s="6">
        <v>0</v>
      </c>
      <c r="I180" s="6">
        <v>0</v>
      </c>
      <c r="J180" s="6">
        <v>0</v>
      </c>
    </row>
    <row r="181" spans="1:10" ht="15" customHeight="1" x14ac:dyDescent="0.25">
      <c r="A181" s="6">
        <v>210028</v>
      </c>
      <c r="B181" s="7" t="s">
        <v>53</v>
      </c>
      <c r="C181" s="7" t="s">
        <v>94</v>
      </c>
      <c r="D181" s="6">
        <v>0.63260000000000005</v>
      </c>
      <c r="E181" s="6">
        <v>0.73529999999999995</v>
      </c>
      <c r="F181" s="6">
        <v>0.67</v>
      </c>
      <c r="G181" s="6">
        <v>0.59</v>
      </c>
      <c r="H181" s="6">
        <v>0</v>
      </c>
      <c r="I181" s="6">
        <v>0</v>
      </c>
      <c r="J181" s="6">
        <v>0</v>
      </c>
    </row>
    <row r="182" spans="1:10" ht="15" customHeight="1" x14ac:dyDescent="0.25">
      <c r="A182" s="6">
        <v>210028</v>
      </c>
      <c r="B182" s="7" t="s">
        <v>53</v>
      </c>
      <c r="C182" s="7" t="s">
        <v>95</v>
      </c>
      <c r="D182" s="6">
        <v>0.87050000000000005</v>
      </c>
      <c r="E182" s="6">
        <v>0.91869999999999996</v>
      </c>
      <c r="F182" s="6">
        <v>0.91</v>
      </c>
      <c r="G182" s="6">
        <v>0.9</v>
      </c>
      <c r="H182" s="6">
        <v>6</v>
      </c>
      <c r="I182" s="6">
        <v>0</v>
      </c>
      <c r="J182" s="6">
        <v>6</v>
      </c>
    </row>
    <row r="183" spans="1:10" ht="15" customHeight="1" x14ac:dyDescent="0.25">
      <c r="A183" s="6">
        <v>210028</v>
      </c>
      <c r="B183" s="7" t="s">
        <v>53</v>
      </c>
      <c r="C183" s="7" t="s">
        <v>96</v>
      </c>
      <c r="D183" s="6">
        <v>0.51419999999999999</v>
      </c>
      <c r="E183" s="6">
        <v>0.62770000000000004</v>
      </c>
      <c r="F183" s="6">
        <v>0.54</v>
      </c>
      <c r="G183" s="6">
        <v>0.51</v>
      </c>
      <c r="H183" s="6">
        <v>0</v>
      </c>
      <c r="I183" s="6">
        <v>0</v>
      </c>
      <c r="J183" s="6">
        <v>0</v>
      </c>
    </row>
    <row r="184" spans="1:10" ht="15" customHeight="1" x14ac:dyDescent="0.25">
      <c r="A184" s="6">
        <v>210028</v>
      </c>
      <c r="B184" s="7" t="s">
        <v>53</v>
      </c>
      <c r="C184" s="7" t="s">
        <v>97</v>
      </c>
      <c r="D184" s="6">
        <v>0.70850000000000002</v>
      </c>
      <c r="E184" s="6">
        <v>0.84830000000000005</v>
      </c>
      <c r="F184" s="6">
        <v>0.72</v>
      </c>
      <c r="G184" s="6">
        <v>0.67</v>
      </c>
      <c r="H184" s="6">
        <v>0</v>
      </c>
      <c r="I184" s="6">
        <v>0</v>
      </c>
      <c r="J184" s="6">
        <v>0</v>
      </c>
    </row>
    <row r="185" spans="1:10" ht="15" customHeight="1" x14ac:dyDescent="0.25">
      <c r="A185" s="6">
        <v>210029</v>
      </c>
      <c r="B185" s="7" t="s">
        <v>54</v>
      </c>
      <c r="C185" s="7" t="s">
        <v>90</v>
      </c>
      <c r="D185" s="6">
        <v>0.65580000000000005</v>
      </c>
      <c r="E185" s="6">
        <v>0.79059999999999997</v>
      </c>
      <c r="F185" s="6">
        <v>0.55500000000000005</v>
      </c>
      <c r="G185" s="6">
        <v>0.59</v>
      </c>
      <c r="H185" s="6">
        <v>0</v>
      </c>
      <c r="I185" s="6">
        <v>1</v>
      </c>
      <c r="J185" s="6">
        <v>1</v>
      </c>
    </row>
    <row r="186" spans="1:10" ht="15" customHeight="1" x14ac:dyDescent="0.25">
      <c r="A186" s="6">
        <v>210029</v>
      </c>
      <c r="B186" s="7" t="s">
        <v>54</v>
      </c>
      <c r="C186" s="7" t="s">
        <v>91</v>
      </c>
      <c r="D186" s="6">
        <v>0.78690000000000004</v>
      </c>
      <c r="E186" s="6">
        <v>0.86970000000000003</v>
      </c>
      <c r="F186" s="6">
        <v>0.75</v>
      </c>
      <c r="G186" s="6">
        <v>0.76</v>
      </c>
      <c r="H186" s="6">
        <v>0</v>
      </c>
      <c r="I186" s="6">
        <v>0</v>
      </c>
      <c r="J186" s="6">
        <v>0</v>
      </c>
    </row>
    <row r="187" spans="1:10" ht="15" customHeight="1" x14ac:dyDescent="0.25">
      <c r="A187" s="6">
        <v>210029</v>
      </c>
      <c r="B187" s="7" t="s">
        <v>54</v>
      </c>
      <c r="C187" s="7" t="s">
        <v>92</v>
      </c>
      <c r="D187" s="6">
        <v>0.80320000000000003</v>
      </c>
      <c r="E187" s="6">
        <v>0.88619999999999999</v>
      </c>
      <c r="F187" s="6">
        <v>0.77</v>
      </c>
      <c r="G187" s="6">
        <v>0.78</v>
      </c>
      <c r="H187" s="6">
        <v>0</v>
      </c>
      <c r="I187" s="6">
        <v>0</v>
      </c>
      <c r="J187" s="6">
        <v>0</v>
      </c>
    </row>
    <row r="188" spans="1:10" ht="15" customHeight="1" x14ac:dyDescent="0.25">
      <c r="A188" s="6">
        <v>210029</v>
      </c>
      <c r="B188" s="7" t="s">
        <v>54</v>
      </c>
      <c r="C188" s="7" t="s">
        <v>93</v>
      </c>
      <c r="D188" s="6">
        <v>0.65159999999999996</v>
      </c>
      <c r="E188" s="6">
        <v>0.80149999999999999</v>
      </c>
      <c r="F188" s="6">
        <v>0.57999999999999996</v>
      </c>
      <c r="G188" s="6">
        <v>0.62</v>
      </c>
      <c r="H188" s="6">
        <v>0</v>
      </c>
      <c r="I188" s="6">
        <v>1</v>
      </c>
      <c r="J188" s="6">
        <v>1</v>
      </c>
    </row>
    <row r="189" spans="1:10" ht="15" customHeight="1" x14ac:dyDescent="0.25">
      <c r="A189" s="6">
        <v>210029</v>
      </c>
      <c r="B189" s="7" t="s">
        <v>54</v>
      </c>
      <c r="C189" s="7" t="s">
        <v>94</v>
      </c>
      <c r="D189" s="6">
        <v>0.63260000000000005</v>
      </c>
      <c r="E189" s="6">
        <v>0.73529999999999995</v>
      </c>
      <c r="F189" s="6">
        <v>0.59</v>
      </c>
      <c r="G189" s="6">
        <v>0.62</v>
      </c>
      <c r="H189" s="6">
        <v>0</v>
      </c>
      <c r="I189" s="6">
        <v>2</v>
      </c>
      <c r="J189" s="6">
        <v>2</v>
      </c>
    </row>
    <row r="190" spans="1:10" ht="15" customHeight="1" x14ac:dyDescent="0.25">
      <c r="A190" s="6">
        <v>210029</v>
      </c>
      <c r="B190" s="7" t="s">
        <v>54</v>
      </c>
      <c r="C190" s="7" t="s">
        <v>95</v>
      </c>
      <c r="D190" s="6">
        <v>0.87050000000000005</v>
      </c>
      <c r="E190" s="6">
        <v>0.91869999999999996</v>
      </c>
      <c r="F190" s="6">
        <v>0.85</v>
      </c>
      <c r="G190" s="6">
        <v>0.87</v>
      </c>
      <c r="H190" s="6">
        <v>0</v>
      </c>
      <c r="I190" s="6">
        <v>2</v>
      </c>
      <c r="J190" s="6">
        <v>2</v>
      </c>
    </row>
    <row r="191" spans="1:10" ht="15" customHeight="1" x14ac:dyDescent="0.25">
      <c r="A191" s="6">
        <v>210029</v>
      </c>
      <c r="B191" s="7" t="s">
        <v>54</v>
      </c>
      <c r="C191" s="7" t="s">
        <v>96</v>
      </c>
      <c r="D191" s="6">
        <v>0.51419999999999999</v>
      </c>
      <c r="E191" s="6">
        <v>0.62770000000000004</v>
      </c>
      <c r="F191" s="6">
        <v>0.53</v>
      </c>
      <c r="G191" s="6">
        <v>0.54</v>
      </c>
      <c r="H191" s="6">
        <v>3</v>
      </c>
      <c r="I191" s="6">
        <v>1</v>
      </c>
      <c r="J191" s="6">
        <v>3</v>
      </c>
    </row>
    <row r="192" spans="1:10" ht="15" customHeight="1" x14ac:dyDescent="0.25">
      <c r="A192" s="6">
        <v>210029</v>
      </c>
      <c r="B192" s="7" t="s">
        <v>54</v>
      </c>
      <c r="C192" s="7" t="s">
        <v>97</v>
      </c>
      <c r="D192" s="6">
        <v>0.70850000000000002</v>
      </c>
      <c r="E192" s="6">
        <v>0.84830000000000005</v>
      </c>
      <c r="F192" s="6">
        <v>0.68</v>
      </c>
      <c r="G192" s="6">
        <v>0.68</v>
      </c>
      <c r="H192" s="6">
        <v>0</v>
      </c>
      <c r="I192" s="6">
        <v>0</v>
      </c>
      <c r="J192" s="6">
        <v>0</v>
      </c>
    </row>
    <row r="193" spans="1:10" ht="15" customHeight="1" x14ac:dyDescent="0.25">
      <c r="A193" s="6">
        <v>210030</v>
      </c>
      <c r="B193" s="7" t="s">
        <v>55</v>
      </c>
      <c r="C193" s="7" t="s">
        <v>90</v>
      </c>
      <c r="D193" s="6">
        <v>0.65580000000000005</v>
      </c>
      <c r="E193" s="6">
        <v>0.79059999999999997</v>
      </c>
      <c r="F193" s="6">
        <v>0.55500000000000005</v>
      </c>
      <c r="G193" s="6">
        <v>0.60499999999999998</v>
      </c>
      <c r="H193" s="6">
        <v>0</v>
      </c>
      <c r="I193" s="6">
        <v>2</v>
      </c>
      <c r="J193" s="6">
        <v>2</v>
      </c>
    </row>
    <row r="194" spans="1:10" ht="15" customHeight="1" x14ac:dyDescent="0.25">
      <c r="A194" s="6">
        <v>210030</v>
      </c>
      <c r="B194" s="7" t="s">
        <v>55</v>
      </c>
      <c r="C194" s="7" t="s">
        <v>91</v>
      </c>
      <c r="D194" s="6">
        <v>0.78690000000000004</v>
      </c>
      <c r="E194" s="6">
        <v>0.86970000000000003</v>
      </c>
      <c r="F194" s="6">
        <v>0.69</v>
      </c>
      <c r="G194" s="6">
        <v>0.79</v>
      </c>
      <c r="H194" s="6">
        <v>1</v>
      </c>
      <c r="I194" s="6">
        <v>5</v>
      </c>
      <c r="J194" s="6">
        <v>5</v>
      </c>
    </row>
    <row r="195" spans="1:10" ht="15" customHeight="1" x14ac:dyDescent="0.25">
      <c r="A195" s="6">
        <v>210030</v>
      </c>
      <c r="B195" s="7" t="s">
        <v>55</v>
      </c>
      <c r="C195" s="7" t="s">
        <v>92</v>
      </c>
      <c r="D195" s="6">
        <v>0.80320000000000003</v>
      </c>
      <c r="E195" s="6">
        <v>0.88619999999999999</v>
      </c>
      <c r="F195" s="6">
        <v>0.74</v>
      </c>
      <c r="G195" s="6">
        <v>0.8</v>
      </c>
      <c r="H195" s="6">
        <v>0</v>
      </c>
      <c r="I195" s="6">
        <v>4</v>
      </c>
      <c r="J195" s="6">
        <v>4</v>
      </c>
    </row>
    <row r="196" spans="1:10" ht="15" customHeight="1" x14ac:dyDescent="0.25">
      <c r="A196" s="6">
        <v>210030</v>
      </c>
      <c r="B196" s="7" t="s">
        <v>55</v>
      </c>
      <c r="C196" s="7" t="s">
        <v>93</v>
      </c>
      <c r="D196" s="6">
        <v>0.65159999999999996</v>
      </c>
      <c r="E196" s="6">
        <v>0.80149999999999999</v>
      </c>
      <c r="F196" s="6">
        <v>0.6</v>
      </c>
      <c r="G196" s="6">
        <v>0.69</v>
      </c>
      <c r="H196" s="6">
        <v>3</v>
      </c>
      <c r="I196" s="6">
        <v>4</v>
      </c>
      <c r="J196" s="6">
        <v>4</v>
      </c>
    </row>
    <row r="197" spans="1:10" ht="15" customHeight="1" x14ac:dyDescent="0.25">
      <c r="A197" s="6">
        <v>210030</v>
      </c>
      <c r="B197" s="7" t="s">
        <v>55</v>
      </c>
      <c r="C197" s="7" t="s">
        <v>94</v>
      </c>
      <c r="D197" s="6">
        <v>0.63260000000000005</v>
      </c>
      <c r="E197" s="6">
        <v>0.73529999999999995</v>
      </c>
      <c r="F197" s="6">
        <v>0.54</v>
      </c>
      <c r="G197" s="6">
        <v>0.56999999999999995</v>
      </c>
      <c r="H197" s="6">
        <v>0</v>
      </c>
      <c r="I197" s="6">
        <v>1</v>
      </c>
      <c r="J197" s="6">
        <v>1</v>
      </c>
    </row>
    <row r="198" spans="1:10" ht="15" customHeight="1" x14ac:dyDescent="0.25">
      <c r="A198" s="6">
        <v>210030</v>
      </c>
      <c r="B198" s="7" t="s">
        <v>55</v>
      </c>
      <c r="C198" s="7" t="s">
        <v>95</v>
      </c>
      <c r="D198" s="6">
        <v>0.87050000000000005</v>
      </c>
      <c r="E198" s="6">
        <v>0.91869999999999996</v>
      </c>
      <c r="F198" s="6">
        <v>0.82</v>
      </c>
      <c r="G198" s="6">
        <v>0.86</v>
      </c>
      <c r="H198" s="6">
        <v>0</v>
      </c>
      <c r="I198" s="6">
        <v>4</v>
      </c>
      <c r="J198" s="6">
        <v>4</v>
      </c>
    </row>
    <row r="199" spans="1:10" ht="15" customHeight="1" x14ac:dyDescent="0.25">
      <c r="A199" s="6">
        <v>210030</v>
      </c>
      <c r="B199" s="7" t="s">
        <v>55</v>
      </c>
      <c r="C199" s="7" t="s">
        <v>96</v>
      </c>
      <c r="D199" s="6">
        <v>0.51419999999999999</v>
      </c>
      <c r="E199" s="6">
        <v>0.62770000000000004</v>
      </c>
      <c r="F199" s="6">
        <v>0.42</v>
      </c>
      <c r="G199" s="6">
        <v>0.47</v>
      </c>
      <c r="H199" s="6">
        <v>0</v>
      </c>
      <c r="I199" s="6">
        <v>2</v>
      </c>
      <c r="J199" s="6">
        <v>2</v>
      </c>
    </row>
    <row r="200" spans="1:10" ht="15" customHeight="1" x14ac:dyDescent="0.25">
      <c r="A200" s="6">
        <v>210030</v>
      </c>
      <c r="B200" s="7" t="s">
        <v>55</v>
      </c>
      <c r="C200" s="7" t="s">
        <v>97</v>
      </c>
      <c r="D200" s="6">
        <v>0.70850000000000002</v>
      </c>
      <c r="E200" s="6">
        <v>0.84830000000000005</v>
      </c>
      <c r="F200" s="6">
        <v>0.52</v>
      </c>
      <c r="G200" s="6">
        <v>0.62</v>
      </c>
      <c r="H200" s="6">
        <v>0</v>
      </c>
      <c r="I200" s="6">
        <v>3</v>
      </c>
      <c r="J200" s="6">
        <v>3</v>
      </c>
    </row>
    <row r="201" spans="1:10" ht="15" customHeight="1" x14ac:dyDescent="0.25">
      <c r="A201" s="6">
        <v>210032</v>
      </c>
      <c r="B201" s="7" t="s">
        <v>56</v>
      </c>
      <c r="C201" s="7" t="s">
        <v>90</v>
      </c>
      <c r="D201" s="6">
        <v>0.65580000000000005</v>
      </c>
      <c r="E201" s="6">
        <v>0.79059999999999997</v>
      </c>
      <c r="F201" s="6">
        <v>0.57499999999999996</v>
      </c>
      <c r="G201" s="6">
        <v>0.61499999999999999</v>
      </c>
      <c r="H201" s="6">
        <v>0</v>
      </c>
      <c r="I201" s="6">
        <v>1</v>
      </c>
      <c r="J201" s="6">
        <v>1</v>
      </c>
    </row>
    <row r="202" spans="1:10" ht="15" customHeight="1" x14ac:dyDescent="0.25">
      <c r="A202" s="6">
        <v>210032</v>
      </c>
      <c r="B202" s="7" t="s">
        <v>56</v>
      </c>
      <c r="C202" s="7" t="s">
        <v>91</v>
      </c>
      <c r="D202" s="6">
        <v>0.78690000000000004</v>
      </c>
      <c r="E202" s="6">
        <v>0.86970000000000003</v>
      </c>
      <c r="F202" s="6">
        <v>0.78</v>
      </c>
      <c r="G202" s="6">
        <v>0.76</v>
      </c>
      <c r="H202" s="6">
        <v>0</v>
      </c>
      <c r="I202" s="6">
        <v>0</v>
      </c>
      <c r="J202" s="6">
        <v>0</v>
      </c>
    </row>
    <row r="203" spans="1:10" ht="15" customHeight="1" x14ac:dyDescent="0.25">
      <c r="A203" s="6">
        <v>210032</v>
      </c>
      <c r="B203" s="7" t="s">
        <v>56</v>
      </c>
      <c r="C203" s="7" t="s">
        <v>92</v>
      </c>
      <c r="D203" s="6">
        <v>0.80320000000000003</v>
      </c>
      <c r="E203" s="6">
        <v>0.88619999999999999</v>
      </c>
      <c r="F203" s="6">
        <v>0.76</v>
      </c>
      <c r="G203" s="6">
        <v>0.75</v>
      </c>
      <c r="H203" s="6">
        <v>0</v>
      </c>
      <c r="I203" s="6">
        <v>0</v>
      </c>
      <c r="J203" s="6">
        <v>0</v>
      </c>
    </row>
    <row r="204" spans="1:10" ht="15" customHeight="1" x14ac:dyDescent="0.25">
      <c r="A204" s="6">
        <v>210032</v>
      </c>
      <c r="B204" s="7" t="s">
        <v>56</v>
      </c>
      <c r="C204" s="7" t="s">
        <v>93</v>
      </c>
      <c r="D204" s="6">
        <v>0.65159999999999996</v>
      </c>
      <c r="E204" s="6">
        <v>0.80149999999999999</v>
      </c>
      <c r="F204" s="6">
        <v>0.61</v>
      </c>
      <c r="G204" s="6">
        <v>0.6</v>
      </c>
      <c r="H204" s="6">
        <v>0</v>
      </c>
      <c r="I204" s="6">
        <v>0</v>
      </c>
      <c r="J204" s="6">
        <v>0</v>
      </c>
    </row>
    <row r="205" spans="1:10" ht="15" customHeight="1" x14ac:dyDescent="0.25">
      <c r="A205" s="6">
        <v>210032</v>
      </c>
      <c r="B205" s="7" t="s">
        <v>56</v>
      </c>
      <c r="C205" s="7" t="s">
        <v>94</v>
      </c>
      <c r="D205" s="6">
        <v>0.63260000000000005</v>
      </c>
      <c r="E205" s="6">
        <v>0.73529999999999995</v>
      </c>
      <c r="F205" s="6">
        <v>0.62</v>
      </c>
      <c r="G205" s="6">
        <v>0.62</v>
      </c>
      <c r="H205" s="6">
        <v>0</v>
      </c>
      <c r="I205" s="6">
        <v>0</v>
      </c>
      <c r="J205" s="6">
        <v>0</v>
      </c>
    </row>
    <row r="206" spans="1:10" ht="15" customHeight="1" x14ac:dyDescent="0.25">
      <c r="A206" s="6">
        <v>210032</v>
      </c>
      <c r="B206" s="7" t="s">
        <v>56</v>
      </c>
      <c r="C206" s="7" t="s">
        <v>95</v>
      </c>
      <c r="D206" s="6">
        <v>0.87050000000000005</v>
      </c>
      <c r="E206" s="6">
        <v>0.91869999999999996</v>
      </c>
      <c r="F206" s="6">
        <v>0.9</v>
      </c>
      <c r="G206" s="6">
        <v>0.86</v>
      </c>
      <c r="H206" s="6">
        <v>0</v>
      </c>
      <c r="I206" s="6">
        <v>0</v>
      </c>
      <c r="J206" s="6">
        <v>0</v>
      </c>
    </row>
    <row r="207" spans="1:10" ht="15" customHeight="1" x14ac:dyDescent="0.25">
      <c r="A207" s="6">
        <v>210032</v>
      </c>
      <c r="B207" s="7" t="s">
        <v>56</v>
      </c>
      <c r="C207" s="7" t="s">
        <v>96</v>
      </c>
      <c r="D207" s="6">
        <v>0.51419999999999999</v>
      </c>
      <c r="E207" s="6">
        <v>0.62770000000000004</v>
      </c>
      <c r="F207" s="6">
        <v>0.5</v>
      </c>
      <c r="G207" s="6">
        <v>0.47</v>
      </c>
      <c r="H207" s="6">
        <v>0</v>
      </c>
      <c r="I207" s="6">
        <v>0</v>
      </c>
      <c r="J207" s="6">
        <v>0</v>
      </c>
    </row>
    <row r="208" spans="1:10" ht="15" customHeight="1" x14ac:dyDescent="0.25">
      <c r="A208" s="6">
        <v>210032</v>
      </c>
      <c r="B208" s="7" t="s">
        <v>56</v>
      </c>
      <c r="C208" s="7" t="s">
        <v>97</v>
      </c>
      <c r="D208" s="6">
        <v>0.70850000000000002</v>
      </c>
      <c r="E208" s="6">
        <v>0.84830000000000005</v>
      </c>
      <c r="F208" s="6">
        <v>0.66</v>
      </c>
      <c r="G208" s="6">
        <v>0.65</v>
      </c>
      <c r="H208" s="6">
        <v>0</v>
      </c>
      <c r="I208" s="6">
        <v>0</v>
      </c>
      <c r="J208" s="6">
        <v>0</v>
      </c>
    </row>
    <row r="209" spans="1:10" ht="15" customHeight="1" x14ac:dyDescent="0.25">
      <c r="A209" s="6">
        <v>210033</v>
      </c>
      <c r="B209" s="7" t="s">
        <v>57</v>
      </c>
      <c r="C209" s="7" t="s">
        <v>90</v>
      </c>
      <c r="D209" s="6">
        <v>0.65580000000000005</v>
      </c>
      <c r="E209" s="6">
        <v>0.79059999999999997</v>
      </c>
      <c r="F209" s="6">
        <v>0.625</v>
      </c>
      <c r="G209" s="6">
        <v>0.65500000000000003</v>
      </c>
      <c r="H209" s="6">
        <v>0</v>
      </c>
      <c r="I209" s="6">
        <v>1</v>
      </c>
      <c r="J209" s="6">
        <v>1</v>
      </c>
    </row>
    <row r="210" spans="1:10" ht="15" customHeight="1" x14ac:dyDescent="0.25">
      <c r="A210" s="6">
        <v>210033</v>
      </c>
      <c r="B210" s="7" t="s">
        <v>57</v>
      </c>
      <c r="C210" s="7" t="s">
        <v>91</v>
      </c>
      <c r="D210" s="6">
        <v>0.78690000000000004</v>
      </c>
      <c r="E210" s="6">
        <v>0.86970000000000003</v>
      </c>
      <c r="F210" s="6">
        <v>0.8</v>
      </c>
      <c r="G210" s="6">
        <v>0.79</v>
      </c>
      <c r="H210" s="6">
        <v>1</v>
      </c>
      <c r="I210" s="6">
        <v>0</v>
      </c>
      <c r="J210" s="6">
        <v>1</v>
      </c>
    </row>
    <row r="211" spans="1:10" ht="15" customHeight="1" x14ac:dyDescent="0.25">
      <c r="A211" s="6">
        <v>210033</v>
      </c>
      <c r="B211" s="7" t="s">
        <v>57</v>
      </c>
      <c r="C211" s="7" t="s">
        <v>92</v>
      </c>
      <c r="D211" s="6">
        <v>0.80320000000000003</v>
      </c>
      <c r="E211" s="6">
        <v>0.88619999999999999</v>
      </c>
      <c r="F211" s="6">
        <v>0.76</v>
      </c>
      <c r="G211" s="6">
        <v>0.75</v>
      </c>
      <c r="H211" s="6">
        <v>0</v>
      </c>
      <c r="I211" s="6">
        <v>0</v>
      </c>
      <c r="J211" s="6">
        <v>0</v>
      </c>
    </row>
    <row r="212" spans="1:10" ht="15" customHeight="1" x14ac:dyDescent="0.25">
      <c r="A212" s="6">
        <v>210033</v>
      </c>
      <c r="B212" s="7" t="s">
        <v>57</v>
      </c>
      <c r="C212" s="7" t="s">
        <v>93</v>
      </c>
      <c r="D212" s="6">
        <v>0.65159999999999996</v>
      </c>
      <c r="E212" s="6">
        <v>0.80149999999999999</v>
      </c>
      <c r="F212" s="6">
        <v>0.64</v>
      </c>
      <c r="G212" s="6">
        <v>0.65</v>
      </c>
      <c r="H212" s="6">
        <v>0</v>
      </c>
      <c r="I212" s="6">
        <v>0</v>
      </c>
      <c r="J212" s="6">
        <v>0</v>
      </c>
    </row>
    <row r="213" spans="1:10" ht="15" customHeight="1" x14ac:dyDescent="0.25">
      <c r="A213" s="6">
        <v>210033</v>
      </c>
      <c r="B213" s="7" t="s">
        <v>57</v>
      </c>
      <c r="C213" s="7" t="s">
        <v>94</v>
      </c>
      <c r="D213" s="6">
        <v>0.63260000000000005</v>
      </c>
      <c r="E213" s="6">
        <v>0.73529999999999995</v>
      </c>
      <c r="F213" s="6">
        <v>0.63</v>
      </c>
      <c r="G213" s="6">
        <v>0.6</v>
      </c>
      <c r="H213" s="6">
        <v>0</v>
      </c>
      <c r="I213" s="6">
        <v>0</v>
      </c>
      <c r="J213" s="6">
        <v>0</v>
      </c>
    </row>
    <row r="214" spans="1:10" ht="15" customHeight="1" x14ac:dyDescent="0.25">
      <c r="A214" s="6">
        <v>210033</v>
      </c>
      <c r="B214" s="7" t="s">
        <v>57</v>
      </c>
      <c r="C214" s="7" t="s">
        <v>95</v>
      </c>
      <c r="D214" s="6">
        <v>0.87050000000000005</v>
      </c>
      <c r="E214" s="6">
        <v>0.91869999999999996</v>
      </c>
      <c r="F214" s="6">
        <v>0.86</v>
      </c>
      <c r="G214" s="6">
        <v>0.87</v>
      </c>
      <c r="H214" s="6">
        <v>0</v>
      </c>
      <c r="I214" s="6">
        <v>1</v>
      </c>
      <c r="J214" s="6">
        <v>1</v>
      </c>
    </row>
    <row r="215" spans="1:10" ht="15" customHeight="1" x14ac:dyDescent="0.25">
      <c r="A215" s="6">
        <v>210033</v>
      </c>
      <c r="B215" s="7" t="s">
        <v>57</v>
      </c>
      <c r="C215" s="7" t="s">
        <v>96</v>
      </c>
      <c r="D215" s="6">
        <v>0.51419999999999999</v>
      </c>
      <c r="E215" s="6">
        <v>0.62770000000000004</v>
      </c>
      <c r="F215" s="6">
        <v>0.49</v>
      </c>
      <c r="G215" s="6">
        <v>0.48</v>
      </c>
      <c r="H215" s="6">
        <v>0</v>
      </c>
      <c r="I215" s="6">
        <v>0</v>
      </c>
      <c r="J215" s="6">
        <v>0</v>
      </c>
    </row>
    <row r="216" spans="1:10" ht="15" customHeight="1" x14ac:dyDescent="0.25">
      <c r="A216" s="6">
        <v>210033</v>
      </c>
      <c r="B216" s="7" t="s">
        <v>57</v>
      </c>
      <c r="C216" s="7" t="s">
        <v>97</v>
      </c>
      <c r="D216" s="6">
        <v>0.70850000000000002</v>
      </c>
      <c r="E216" s="6">
        <v>0.84830000000000005</v>
      </c>
      <c r="F216" s="6">
        <v>0.72</v>
      </c>
      <c r="G216" s="6">
        <v>0.67</v>
      </c>
      <c r="H216" s="6">
        <v>0</v>
      </c>
      <c r="I216" s="6">
        <v>0</v>
      </c>
      <c r="J216" s="6">
        <v>0</v>
      </c>
    </row>
    <row r="217" spans="1:10" ht="15" customHeight="1" x14ac:dyDescent="0.25">
      <c r="A217" s="6">
        <v>210034</v>
      </c>
      <c r="B217" s="7" t="s">
        <v>58</v>
      </c>
      <c r="C217" s="7" t="s">
        <v>90</v>
      </c>
      <c r="D217" s="6">
        <v>0.65580000000000005</v>
      </c>
      <c r="E217" s="6">
        <v>0.79059999999999997</v>
      </c>
      <c r="F217" s="6">
        <v>0.625</v>
      </c>
      <c r="G217" s="6">
        <v>0.65</v>
      </c>
      <c r="H217" s="6">
        <v>0</v>
      </c>
      <c r="I217" s="6">
        <v>1</v>
      </c>
      <c r="J217" s="6">
        <v>1</v>
      </c>
    </row>
    <row r="218" spans="1:10" ht="15" customHeight="1" x14ac:dyDescent="0.25">
      <c r="A218" s="6">
        <v>210034</v>
      </c>
      <c r="B218" s="7" t="s">
        <v>58</v>
      </c>
      <c r="C218" s="7" t="s">
        <v>91</v>
      </c>
      <c r="D218" s="6">
        <v>0.78690000000000004</v>
      </c>
      <c r="E218" s="6">
        <v>0.86970000000000003</v>
      </c>
      <c r="F218" s="6">
        <v>0.77</v>
      </c>
      <c r="G218" s="6">
        <v>0.76</v>
      </c>
      <c r="H218" s="6">
        <v>0</v>
      </c>
      <c r="I218" s="6">
        <v>0</v>
      </c>
      <c r="J218" s="6">
        <v>0</v>
      </c>
    </row>
    <row r="219" spans="1:10" ht="15" customHeight="1" x14ac:dyDescent="0.25">
      <c r="A219" s="6">
        <v>210034</v>
      </c>
      <c r="B219" s="7" t="s">
        <v>58</v>
      </c>
      <c r="C219" s="7" t="s">
        <v>92</v>
      </c>
      <c r="D219" s="6">
        <v>0.80320000000000003</v>
      </c>
      <c r="E219" s="6">
        <v>0.88619999999999999</v>
      </c>
      <c r="F219" s="6">
        <v>0.81</v>
      </c>
      <c r="G219" s="6">
        <v>0.8</v>
      </c>
      <c r="H219" s="6">
        <v>0</v>
      </c>
      <c r="I219" s="6">
        <v>0</v>
      </c>
      <c r="J219" s="6">
        <v>0</v>
      </c>
    </row>
    <row r="220" spans="1:10" ht="15" customHeight="1" x14ac:dyDescent="0.25">
      <c r="A220" s="6">
        <v>210034</v>
      </c>
      <c r="B220" s="7" t="s">
        <v>58</v>
      </c>
      <c r="C220" s="7" t="s">
        <v>93</v>
      </c>
      <c r="D220" s="6">
        <v>0.65159999999999996</v>
      </c>
      <c r="E220" s="6">
        <v>0.80149999999999999</v>
      </c>
      <c r="F220" s="6">
        <v>0.61</v>
      </c>
      <c r="G220" s="6">
        <v>0.62</v>
      </c>
      <c r="H220" s="6">
        <v>0</v>
      </c>
      <c r="I220" s="6">
        <v>0</v>
      </c>
      <c r="J220" s="6">
        <v>0</v>
      </c>
    </row>
    <row r="221" spans="1:10" ht="15" customHeight="1" x14ac:dyDescent="0.25">
      <c r="A221" s="6">
        <v>210034</v>
      </c>
      <c r="B221" s="7" t="s">
        <v>58</v>
      </c>
      <c r="C221" s="7" t="s">
        <v>94</v>
      </c>
      <c r="D221" s="6">
        <v>0.63260000000000005</v>
      </c>
      <c r="E221" s="6">
        <v>0.73529999999999995</v>
      </c>
      <c r="F221" s="6">
        <v>0.6</v>
      </c>
      <c r="G221" s="6">
        <v>0.62</v>
      </c>
      <c r="H221" s="6">
        <v>0</v>
      </c>
      <c r="I221" s="6">
        <v>1</v>
      </c>
      <c r="J221" s="6">
        <v>1</v>
      </c>
    </row>
    <row r="222" spans="1:10" ht="15" customHeight="1" x14ac:dyDescent="0.25">
      <c r="A222" s="6">
        <v>210034</v>
      </c>
      <c r="B222" s="7" t="s">
        <v>58</v>
      </c>
      <c r="C222" s="7" t="s">
        <v>95</v>
      </c>
      <c r="D222" s="6">
        <v>0.87050000000000005</v>
      </c>
      <c r="E222" s="6">
        <v>0.91869999999999996</v>
      </c>
      <c r="F222" s="6">
        <v>0.87</v>
      </c>
      <c r="G222" s="6">
        <v>0.85</v>
      </c>
      <c r="H222" s="6">
        <v>0</v>
      </c>
      <c r="I222" s="6">
        <v>0</v>
      </c>
      <c r="J222" s="6">
        <v>0</v>
      </c>
    </row>
    <row r="223" spans="1:10" ht="15" customHeight="1" x14ac:dyDescent="0.25">
      <c r="A223" s="6">
        <v>210034</v>
      </c>
      <c r="B223" s="7" t="s">
        <v>58</v>
      </c>
      <c r="C223" s="7" t="s">
        <v>96</v>
      </c>
      <c r="D223" s="6">
        <v>0.51419999999999999</v>
      </c>
      <c r="E223" s="6">
        <v>0.62770000000000004</v>
      </c>
      <c r="F223" s="6">
        <v>0.45</v>
      </c>
      <c r="G223" s="6">
        <v>0.46</v>
      </c>
      <c r="H223" s="6">
        <v>0</v>
      </c>
      <c r="I223" s="6">
        <v>0</v>
      </c>
      <c r="J223" s="6">
        <v>0</v>
      </c>
    </row>
    <row r="224" spans="1:10" ht="15" customHeight="1" x14ac:dyDescent="0.25">
      <c r="A224" s="6">
        <v>210034</v>
      </c>
      <c r="B224" s="7" t="s">
        <v>58</v>
      </c>
      <c r="C224" s="7" t="s">
        <v>97</v>
      </c>
      <c r="D224" s="6">
        <v>0.70850000000000002</v>
      </c>
      <c r="E224" s="6">
        <v>0.84830000000000005</v>
      </c>
      <c r="F224" s="6">
        <v>0.66</v>
      </c>
      <c r="G224" s="6">
        <v>0.67</v>
      </c>
      <c r="H224" s="6">
        <v>0</v>
      </c>
      <c r="I224" s="6">
        <v>0</v>
      </c>
      <c r="J224" s="6">
        <v>0</v>
      </c>
    </row>
    <row r="225" spans="1:10" ht="15" customHeight="1" x14ac:dyDescent="0.25">
      <c r="A225" s="6">
        <v>210035</v>
      </c>
      <c r="B225" s="7" t="s">
        <v>59</v>
      </c>
      <c r="C225" s="7" t="s">
        <v>90</v>
      </c>
      <c r="D225" s="6">
        <v>0.65580000000000005</v>
      </c>
      <c r="E225" s="6">
        <v>0.79059999999999997</v>
      </c>
      <c r="F225" s="6">
        <v>0.65500000000000003</v>
      </c>
      <c r="G225" s="6">
        <v>0.60499999999999998</v>
      </c>
      <c r="H225" s="6">
        <v>0</v>
      </c>
      <c r="I225" s="6">
        <v>0</v>
      </c>
      <c r="J225" s="6">
        <v>0</v>
      </c>
    </row>
    <row r="226" spans="1:10" ht="15" customHeight="1" x14ac:dyDescent="0.25">
      <c r="A226" s="6">
        <v>210035</v>
      </c>
      <c r="B226" s="7" t="s">
        <v>59</v>
      </c>
      <c r="C226" s="7" t="s">
        <v>91</v>
      </c>
      <c r="D226" s="6">
        <v>0.78690000000000004</v>
      </c>
      <c r="E226" s="6">
        <v>0.86970000000000003</v>
      </c>
      <c r="F226" s="6">
        <v>0.75</v>
      </c>
      <c r="G226" s="6">
        <v>0.78</v>
      </c>
      <c r="H226" s="6">
        <v>0</v>
      </c>
      <c r="I226" s="6">
        <v>2</v>
      </c>
      <c r="J226" s="6">
        <v>2</v>
      </c>
    </row>
    <row r="227" spans="1:10" ht="15" customHeight="1" x14ac:dyDescent="0.25">
      <c r="A227" s="6">
        <v>210035</v>
      </c>
      <c r="B227" s="7" t="s">
        <v>59</v>
      </c>
      <c r="C227" s="7" t="s">
        <v>92</v>
      </c>
      <c r="D227" s="6">
        <v>0.80320000000000003</v>
      </c>
      <c r="E227" s="6">
        <v>0.88619999999999999</v>
      </c>
      <c r="F227" s="6">
        <v>0.75</v>
      </c>
      <c r="G227" s="6">
        <v>0.73</v>
      </c>
      <c r="H227" s="6">
        <v>0</v>
      </c>
      <c r="I227" s="6">
        <v>0</v>
      </c>
      <c r="J227" s="6">
        <v>0</v>
      </c>
    </row>
    <row r="228" spans="1:10" ht="15" customHeight="1" x14ac:dyDescent="0.25">
      <c r="A228" s="6">
        <v>210035</v>
      </c>
      <c r="B228" s="7" t="s">
        <v>59</v>
      </c>
      <c r="C228" s="7" t="s">
        <v>93</v>
      </c>
      <c r="D228" s="6">
        <v>0.65159999999999996</v>
      </c>
      <c r="E228" s="6">
        <v>0.80149999999999999</v>
      </c>
      <c r="F228" s="6">
        <v>0.56000000000000005</v>
      </c>
      <c r="G228" s="6">
        <v>0.65</v>
      </c>
      <c r="H228" s="6">
        <v>0</v>
      </c>
      <c r="I228" s="6">
        <v>3</v>
      </c>
      <c r="J228" s="6">
        <v>3</v>
      </c>
    </row>
    <row r="229" spans="1:10" ht="15" customHeight="1" x14ac:dyDescent="0.25">
      <c r="A229" s="6">
        <v>210035</v>
      </c>
      <c r="B229" s="7" t="s">
        <v>59</v>
      </c>
      <c r="C229" s="7" t="s">
        <v>94</v>
      </c>
      <c r="D229" s="6">
        <v>0.63260000000000005</v>
      </c>
      <c r="E229" s="6">
        <v>0.73529999999999995</v>
      </c>
      <c r="F229" s="6">
        <v>0.61</v>
      </c>
      <c r="G229" s="6">
        <v>0.63</v>
      </c>
      <c r="H229" s="6">
        <v>0</v>
      </c>
      <c r="I229" s="6">
        <v>1</v>
      </c>
      <c r="J229" s="6">
        <v>1</v>
      </c>
    </row>
    <row r="230" spans="1:10" ht="15" customHeight="1" x14ac:dyDescent="0.25">
      <c r="A230" s="6">
        <v>210035</v>
      </c>
      <c r="B230" s="7" t="s">
        <v>59</v>
      </c>
      <c r="C230" s="7" t="s">
        <v>95</v>
      </c>
      <c r="D230" s="6">
        <v>0.87050000000000005</v>
      </c>
      <c r="E230" s="6">
        <v>0.91869999999999996</v>
      </c>
      <c r="F230" s="6">
        <v>0.88</v>
      </c>
      <c r="G230" s="6">
        <v>0.86</v>
      </c>
      <c r="H230" s="6">
        <v>0</v>
      </c>
      <c r="I230" s="6">
        <v>0</v>
      </c>
      <c r="J230" s="6">
        <v>0</v>
      </c>
    </row>
    <row r="231" spans="1:10" ht="15" customHeight="1" x14ac:dyDescent="0.25">
      <c r="A231" s="6">
        <v>210035</v>
      </c>
      <c r="B231" s="7" t="s">
        <v>59</v>
      </c>
      <c r="C231" s="7" t="s">
        <v>96</v>
      </c>
      <c r="D231" s="6">
        <v>0.51419999999999999</v>
      </c>
      <c r="E231" s="6">
        <v>0.62770000000000004</v>
      </c>
      <c r="F231" s="6">
        <v>0.48</v>
      </c>
      <c r="G231" s="6">
        <v>0.5</v>
      </c>
      <c r="H231" s="6">
        <v>0</v>
      </c>
      <c r="I231" s="6">
        <v>1</v>
      </c>
      <c r="J231" s="6">
        <v>1</v>
      </c>
    </row>
    <row r="232" spans="1:10" ht="15" customHeight="1" x14ac:dyDescent="0.25">
      <c r="A232" s="6">
        <v>210035</v>
      </c>
      <c r="B232" s="7" t="s">
        <v>59</v>
      </c>
      <c r="C232" s="7" t="s">
        <v>97</v>
      </c>
      <c r="D232" s="6">
        <v>0.70850000000000002</v>
      </c>
      <c r="E232" s="6">
        <v>0.84830000000000005</v>
      </c>
      <c r="F232" s="6">
        <v>0.62</v>
      </c>
      <c r="G232" s="6">
        <v>0.65</v>
      </c>
      <c r="H232" s="6">
        <v>0</v>
      </c>
      <c r="I232" s="6">
        <v>1</v>
      </c>
      <c r="J232" s="6">
        <v>1</v>
      </c>
    </row>
    <row r="233" spans="1:10" ht="15" customHeight="1" x14ac:dyDescent="0.25">
      <c r="A233" s="6">
        <v>210037</v>
      </c>
      <c r="B233" s="7" t="s">
        <v>60</v>
      </c>
      <c r="C233" s="7" t="s">
        <v>90</v>
      </c>
      <c r="D233" s="6">
        <v>0.65580000000000005</v>
      </c>
      <c r="E233" s="6">
        <v>0.79059999999999997</v>
      </c>
      <c r="F233" s="6">
        <v>0.61499999999999999</v>
      </c>
      <c r="G233" s="6">
        <v>0.65500000000000003</v>
      </c>
      <c r="H233" s="6">
        <v>0</v>
      </c>
      <c r="I233" s="6">
        <v>2</v>
      </c>
      <c r="J233" s="6">
        <v>2</v>
      </c>
    </row>
    <row r="234" spans="1:10" ht="15" customHeight="1" x14ac:dyDescent="0.25">
      <c r="A234" s="6">
        <v>210037</v>
      </c>
      <c r="B234" s="7" t="s">
        <v>60</v>
      </c>
      <c r="C234" s="7" t="s">
        <v>91</v>
      </c>
      <c r="D234" s="6">
        <v>0.78690000000000004</v>
      </c>
      <c r="E234" s="6">
        <v>0.86970000000000003</v>
      </c>
      <c r="F234" s="6">
        <v>0.8</v>
      </c>
      <c r="G234" s="6">
        <v>0.81</v>
      </c>
      <c r="H234" s="6">
        <v>3</v>
      </c>
      <c r="I234" s="6">
        <v>1</v>
      </c>
      <c r="J234" s="6">
        <v>3</v>
      </c>
    </row>
    <row r="235" spans="1:10" ht="15" customHeight="1" x14ac:dyDescent="0.25">
      <c r="A235" s="6">
        <v>210037</v>
      </c>
      <c r="B235" s="7" t="s">
        <v>60</v>
      </c>
      <c r="C235" s="7" t="s">
        <v>92</v>
      </c>
      <c r="D235" s="6">
        <v>0.80320000000000003</v>
      </c>
      <c r="E235" s="6">
        <v>0.88619999999999999</v>
      </c>
      <c r="F235" s="6">
        <v>0.82</v>
      </c>
      <c r="G235" s="6">
        <v>0.8</v>
      </c>
      <c r="H235" s="6">
        <v>0</v>
      </c>
      <c r="I235" s="6">
        <v>0</v>
      </c>
      <c r="J235" s="6">
        <v>0</v>
      </c>
    </row>
    <row r="236" spans="1:10" ht="15" customHeight="1" x14ac:dyDescent="0.25">
      <c r="A236" s="6">
        <v>210037</v>
      </c>
      <c r="B236" s="7" t="s">
        <v>60</v>
      </c>
      <c r="C236" s="7" t="s">
        <v>93</v>
      </c>
      <c r="D236" s="6">
        <v>0.65159999999999996</v>
      </c>
      <c r="E236" s="6">
        <v>0.80149999999999999</v>
      </c>
      <c r="F236" s="6">
        <v>0.67</v>
      </c>
      <c r="G236" s="6">
        <v>0.68</v>
      </c>
      <c r="H236" s="6">
        <v>2</v>
      </c>
      <c r="I236" s="6">
        <v>0</v>
      </c>
      <c r="J236" s="6">
        <v>2</v>
      </c>
    </row>
    <row r="237" spans="1:10" ht="15" customHeight="1" x14ac:dyDescent="0.25">
      <c r="A237" s="6">
        <v>210037</v>
      </c>
      <c r="B237" s="7" t="s">
        <v>60</v>
      </c>
      <c r="C237" s="7" t="s">
        <v>94</v>
      </c>
      <c r="D237" s="6">
        <v>0.63260000000000005</v>
      </c>
      <c r="E237" s="6">
        <v>0.73529999999999995</v>
      </c>
      <c r="F237" s="6">
        <v>0.61</v>
      </c>
      <c r="G237" s="6">
        <v>0.63</v>
      </c>
      <c r="H237" s="6">
        <v>0</v>
      </c>
      <c r="I237" s="6">
        <v>1</v>
      </c>
      <c r="J237" s="6">
        <v>1</v>
      </c>
    </row>
    <row r="238" spans="1:10" ht="15" customHeight="1" x14ac:dyDescent="0.25">
      <c r="A238" s="6">
        <v>210037</v>
      </c>
      <c r="B238" s="7" t="s">
        <v>60</v>
      </c>
      <c r="C238" s="7" t="s">
        <v>95</v>
      </c>
      <c r="D238" s="6">
        <v>0.87050000000000005</v>
      </c>
      <c r="E238" s="6">
        <v>0.91869999999999996</v>
      </c>
      <c r="F238" s="6">
        <v>0.86</v>
      </c>
      <c r="G238" s="6">
        <v>0.86</v>
      </c>
      <c r="H238" s="6">
        <v>0</v>
      </c>
      <c r="I238" s="6">
        <v>0</v>
      </c>
      <c r="J238" s="6">
        <v>0</v>
      </c>
    </row>
    <row r="239" spans="1:10" ht="15" customHeight="1" x14ac:dyDescent="0.25">
      <c r="A239" s="6">
        <v>210037</v>
      </c>
      <c r="B239" s="7" t="s">
        <v>60</v>
      </c>
      <c r="C239" s="7" t="s">
        <v>96</v>
      </c>
      <c r="D239" s="6">
        <v>0.51419999999999999</v>
      </c>
      <c r="E239" s="6">
        <v>0.62770000000000004</v>
      </c>
      <c r="F239" s="6">
        <v>0.5</v>
      </c>
      <c r="G239" s="6">
        <v>0.48</v>
      </c>
      <c r="H239" s="6">
        <v>0</v>
      </c>
      <c r="I239" s="6">
        <v>0</v>
      </c>
      <c r="J239" s="6">
        <v>0</v>
      </c>
    </row>
    <row r="240" spans="1:10" ht="15" customHeight="1" x14ac:dyDescent="0.25">
      <c r="A240" s="6">
        <v>210037</v>
      </c>
      <c r="B240" s="7" t="s">
        <v>60</v>
      </c>
      <c r="C240" s="7" t="s">
        <v>97</v>
      </c>
      <c r="D240" s="6">
        <v>0.70850000000000002</v>
      </c>
      <c r="E240" s="6">
        <v>0.84830000000000005</v>
      </c>
      <c r="F240" s="6">
        <v>0.64</v>
      </c>
      <c r="G240" s="6">
        <v>0.66</v>
      </c>
      <c r="H240" s="6">
        <v>0</v>
      </c>
      <c r="I240" s="6">
        <v>0</v>
      </c>
      <c r="J240" s="6">
        <v>0</v>
      </c>
    </row>
    <row r="241" spans="1:10" ht="15" customHeight="1" x14ac:dyDescent="0.25">
      <c r="A241" s="6">
        <v>210038</v>
      </c>
      <c r="B241" s="7" t="s">
        <v>61</v>
      </c>
      <c r="C241" s="7" t="s">
        <v>90</v>
      </c>
      <c r="D241" s="6">
        <v>0.65580000000000005</v>
      </c>
      <c r="E241" s="6">
        <v>0.79059999999999997</v>
      </c>
      <c r="F241" s="6">
        <v>0.63500000000000001</v>
      </c>
      <c r="G241" s="6">
        <v>0.64500000000000002</v>
      </c>
      <c r="H241" s="6">
        <v>0</v>
      </c>
      <c r="I241" s="6">
        <v>0</v>
      </c>
      <c r="J241" s="6">
        <v>0</v>
      </c>
    </row>
    <row r="242" spans="1:10" ht="15" customHeight="1" x14ac:dyDescent="0.25">
      <c r="A242" s="6">
        <v>210038</v>
      </c>
      <c r="B242" s="7" t="s">
        <v>61</v>
      </c>
      <c r="C242" s="7" t="s">
        <v>91</v>
      </c>
      <c r="D242" s="6">
        <v>0.78690000000000004</v>
      </c>
      <c r="E242" s="6">
        <v>0.86970000000000003</v>
      </c>
      <c r="F242" s="6">
        <v>0.69</v>
      </c>
      <c r="G242" s="6">
        <v>0.75</v>
      </c>
      <c r="H242" s="6">
        <v>0</v>
      </c>
      <c r="I242" s="6">
        <v>3</v>
      </c>
      <c r="J242" s="6">
        <v>3</v>
      </c>
    </row>
    <row r="243" spans="1:10" ht="15" customHeight="1" x14ac:dyDescent="0.25">
      <c r="A243" s="6">
        <v>210038</v>
      </c>
      <c r="B243" s="7" t="s">
        <v>61</v>
      </c>
      <c r="C243" s="7" t="s">
        <v>92</v>
      </c>
      <c r="D243" s="6">
        <v>0.80320000000000003</v>
      </c>
      <c r="E243" s="6">
        <v>0.88619999999999999</v>
      </c>
      <c r="F243" s="6">
        <v>0.76</v>
      </c>
      <c r="G243" s="6">
        <v>0.77</v>
      </c>
      <c r="H243" s="6">
        <v>0</v>
      </c>
      <c r="I243" s="6">
        <v>0</v>
      </c>
      <c r="J243" s="6">
        <v>0</v>
      </c>
    </row>
    <row r="244" spans="1:10" ht="15" customHeight="1" x14ac:dyDescent="0.25">
      <c r="A244" s="6">
        <v>210038</v>
      </c>
      <c r="B244" s="7" t="s">
        <v>61</v>
      </c>
      <c r="C244" s="7" t="s">
        <v>93</v>
      </c>
      <c r="D244" s="6">
        <v>0.65159999999999996</v>
      </c>
      <c r="E244" s="6">
        <v>0.80149999999999999</v>
      </c>
      <c r="F244" s="6">
        <v>0.52</v>
      </c>
      <c r="G244" s="6">
        <v>0.64</v>
      </c>
      <c r="H244" s="6">
        <v>0</v>
      </c>
      <c r="I244" s="6">
        <v>4</v>
      </c>
      <c r="J244" s="6">
        <v>4</v>
      </c>
    </row>
    <row r="245" spans="1:10" ht="15" customHeight="1" x14ac:dyDescent="0.25">
      <c r="A245" s="6">
        <v>210038</v>
      </c>
      <c r="B245" s="7" t="s">
        <v>61</v>
      </c>
      <c r="C245" s="7" t="s">
        <v>94</v>
      </c>
      <c r="D245" s="6">
        <v>0.63260000000000005</v>
      </c>
      <c r="E245" s="6">
        <v>0.73529999999999995</v>
      </c>
      <c r="F245" s="6">
        <v>0.55000000000000004</v>
      </c>
      <c r="G245" s="6">
        <v>0.62</v>
      </c>
      <c r="H245" s="6">
        <v>0</v>
      </c>
      <c r="I245" s="6">
        <v>3</v>
      </c>
      <c r="J245" s="6">
        <v>3</v>
      </c>
    </row>
    <row r="246" spans="1:10" ht="15" customHeight="1" x14ac:dyDescent="0.25">
      <c r="A246" s="6">
        <v>210038</v>
      </c>
      <c r="B246" s="7" t="s">
        <v>61</v>
      </c>
      <c r="C246" s="7" t="s">
        <v>95</v>
      </c>
      <c r="D246" s="6">
        <v>0.87050000000000005</v>
      </c>
      <c r="E246" s="6">
        <v>0.91869999999999996</v>
      </c>
      <c r="F246" s="6">
        <v>0.77</v>
      </c>
      <c r="G246" s="6">
        <v>0.86</v>
      </c>
      <c r="H246" s="6">
        <v>0</v>
      </c>
      <c r="I246" s="6">
        <v>6</v>
      </c>
      <c r="J246" s="6">
        <v>6</v>
      </c>
    </row>
    <row r="247" spans="1:10" ht="15" customHeight="1" x14ac:dyDescent="0.25">
      <c r="A247" s="6">
        <v>210038</v>
      </c>
      <c r="B247" s="7" t="s">
        <v>61</v>
      </c>
      <c r="C247" s="7" t="s">
        <v>96</v>
      </c>
      <c r="D247" s="6">
        <v>0.51419999999999999</v>
      </c>
      <c r="E247" s="6">
        <v>0.62770000000000004</v>
      </c>
      <c r="F247" s="6">
        <v>0.41</v>
      </c>
      <c r="G247" s="6">
        <v>0.47</v>
      </c>
      <c r="H247" s="6">
        <v>0</v>
      </c>
      <c r="I247" s="6">
        <v>2</v>
      </c>
      <c r="J247" s="6">
        <v>2</v>
      </c>
    </row>
    <row r="248" spans="1:10" ht="15" customHeight="1" x14ac:dyDescent="0.25">
      <c r="A248" s="6">
        <v>210038</v>
      </c>
      <c r="B248" s="7" t="s">
        <v>61</v>
      </c>
      <c r="C248" s="7" t="s">
        <v>97</v>
      </c>
      <c r="D248" s="6">
        <v>0.70850000000000002</v>
      </c>
      <c r="E248" s="6">
        <v>0.84830000000000005</v>
      </c>
      <c r="F248" s="6">
        <v>0.56999999999999995</v>
      </c>
      <c r="G248" s="6">
        <v>0.61</v>
      </c>
      <c r="H248" s="6">
        <v>0</v>
      </c>
      <c r="I248" s="6">
        <v>1</v>
      </c>
      <c r="J248" s="6">
        <v>1</v>
      </c>
    </row>
    <row r="249" spans="1:10" ht="15" customHeight="1" x14ac:dyDescent="0.25">
      <c r="A249" s="6">
        <v>210039</v>
      </c>
      <c r="B249" s="7" t="s">
        <v>62</v>
      </c>
      <c r="C249" s="7" t="s">
        <v>90</v>
      </c>
      <c r="D249" s="6">
        <v>0.65580000000000005</v>
      </c>
      <c r="E249" s="6">
        <v>0.79059999999999997</v>
      </c>
      <c r="F249" s="6">
        <v>0.60499999999999998</v>
      </c>
      <c r="G249" s="6">
        <v>0.64500000000000002</v>
      </c>
      <c r="H249" s="6">
        <v>0</v>
      </c>
      <c r="I249" s="6">
        <v>2</v>
      </c>
      <c r="J249" s="6">
        <v>2</v>
      </c>
    </row>
    <row r="250" spans="1:10" ht="15" customHeight="1" x14ac:dyDescent="0.25">
      <c r="A250" s="6">
        <v>210039</v>
      </c>
      <c r="B250" s="7" t="s">
        <v>62</v>
      </c>
      <c r="C250" s="7" t="s">
        <v>91</v>
      </c>
      <c r="D250" s="6">
        <v>0.78690000000000004</v>
      </c>
      <c r="E250" s="6">
        <v>0.86970000000000003</v>
      </c>
      <c r="F250" s="6">
        <v>0.77</v>
      </c>
      <c r="G250" s="6">
        <v>0.79</v>
      </c>
      <c r="H250" s="6">
        <v>1</v>
      </c>
      <c r="I250" s="6">
        <v>2</v>
      </c>
      <c r="J250" s="6">
        <v>2</v>
      </c>
    </row>
    <row r="251" spans="1:10" ht="15" customHeight="1" x14ac:dyDescent="0.25">
      <c r="A251" s="6">
        <v>210039</v>
      </c>
      <c r="B251" s="7" t="s">
        <v>62</v>
      </c>
      <c r="C251" s="7" t="s">
        <v>92</v>
      </c>
      <c r="D251" s="6">
        <v>0.80320000000000003</v>
      </c>
      <c r="E251" s="6">
        <v>0.88619999999999999</v>
      </c>
      <c r="F251" s="6">
        <v>0.78</v>
      </c>
      <c r="G251" s="6">
        <v>0.75</v>
      </c>
      <c r="H251" s="6">
        <v>0</v>
      </c>
      <c r="I251" s="6">
        <v>0</v>
      </c>
      <c r="J251" s="6">
        <v>0</v>
      </c>
    </row>
    <row r="252" spans="1:10" ht="15" customHeight="1" x14ac:dyDescent="0.25">
      <c r="A252" s="6">
        <v>210039</v>
      </c>
      <c r="B252" s="7" t="s">
        <v>62</v>
      </c>
      <c r="C252" s="7" t="s">
        <v>93</v>
      </c>
      <c r="D252" s="6">
        <v>0.65159999999999996</v>
      </c>
      <c r="E252" s="6">
        <v>0.80149999999999999</v>
      </c>
      <c r="F252" s="6">
        <v>0.61</v>
      </c>
      <c r="G252" s="6">
        <v>0.62</v>
      </c>
      <c r="H252" s="6">
        <v>0</v>
      </c>
      <c r="I252" s="6">
        <v>0</v>
      </c>
      <c r="J252" s="6">
        <v>0</v>
      </c>
    </row>
    <row r="253" spans="1:10" ht="15" customHeight="1" x14ac:dyDescent="0.25">
      <c r="A253" s="6">
        <v>210039</v>
      </c>
      <c r="B253" s="7" t="s">
        <v>62</v>
      </c>
      <c r="C253" s="7" t="s">
        <v>94</v>
      </c>
      <c r="D253" s="6">
        <v>0.63260000000000005</v>
      </c>
      <c r="E253" s="6">
        <v>0.73529999999999995</v>
      </c>
      <c r="F253" s="6">
        <v>0.6</v>
      </c>
      <c r="G253" s="6">
        <v>0.62</v>
      </c>
      <c r="H253" s="6">
        <v>0</v>
      </c>
      <c r="I253" s="6">
        <v>1</v>
      </c>
      <c r="J253" s="6">
        <v>1</v>
      </c>
    </row>
    <row r="254" spans="1:10" ht="15" customHeight="1" x14ac:dyDescent="0.25">
      <c r="A254" s="6">
        <v>210039</v>
      </c>
      <c r="B254" s="7" t="s">
        <v>62</v>
      </c>
      <c r="C254" s="7" t="s">
        <v>95</v>
      </c>
      <c r="D254" s="6">
        <v>0.87050000000000005</v>
      </c>
      <c r="E254" s="6">
        <v>0.91869999999999996</v>
      </c>
      <c r="F254" s="6">
        <v>0.87</v>
      </c>
      <c r="G254" s="6">
        <v>0.88</v>
      </c>
      <c r="H254" s="6">
        <v>2</v>
      </c>
      <c r="I254" s="6">
        <v>2</v>
      </c>
      <c r="J254" s="6">
        <v>2</v>
      </c>
    </row>
    <row r="255" spans="1:10" ht="15" customHeight="1" x14ac:dyDescent="0.25">
      <c r="A255" s="6">
        <v>210039</v>
      </c>
      <c r="B255" s="7" t="s">
        <v>62</v>
      </c>
      <c r="C255" s="7" t="s">
        <v>96</v>
      </c>
      <c r="D255" s="6">
        <v>0.51419999999999999</v>
      </c>
      <c r="E255" s="6">
        <v>0.62770000000000004</v>
      </c>
      <c r="F255" s="6">
        <v>0.52</v>
      </c>
      <c r="G255" s="6">
        <v>0.48</v>
      </c>
      <c r="H255" s="6">
        <v>0</v>
      </c>
      <c r="I255" s="6">
        <v>0</v>
      </c>
      <c r="J255" s="6">
        <v>0</v>
      </c>
    </row>
    <row r="256" spans="1:10" ht="15" customHeight="1" x14ac:dyDescent="0.25">
      <c r="A256" s="6">
        <v>210039</v>
      </c>
      <c r="B256" s="7" t="s">
        <v>62</v>
      </c>
      <c r="C256" s="7" t="s">
        <v>97</v>
      </c>
      <c r="D256" s="6">
        <v>0.70850000000000002</v>
      </c>
      <c r="E256" s="6">
        <v>0.84830000000000005</v>
      </c>
      <c r="F256" s="6">
        <v>0.65</v>
      </c>
      <c r="G256" s="6">
        <v>0.65</v>
      </c>
      <c r="H256" s="6">
        <v>0</v>
      </c>
      <c r="I256" s="6">
        <v>0</v>
      </c>
      <c r="J256" s="6">
        <v>0</v>
      </c>
    </row>
    <row r="257" spans="1:10" ht="15" customHeight="1" x14ac:dyDescent="0.25">
      <c r="A257" s="6">
        <v>210040</v>
      </c>
      <c r="B257" s="7" t="s">
        <v>63</v>
      </c>
      <c r="C257" s="7" t="s">
        <v>90</v>
      </c>
      <c r="D257" s="6">
        <v>0.65580000000000005</v>
      </c>
      <c r="E257" s="6">
        <v>0.79059999999999997</v>
      </c>
      <c r="F257" s="6">
        <v>0.66</v>
      </c>
      <c r="G257" s="6">
        <v>0.63500000000000001</v>
      </c>
      <c r="H257" s="6">
        <v>0</v>
      </c>
      <c r="I257" s="6">
        <v>0</v>
      </c>
      <c r="J257" s="6">
        <v>0</v>
      </c>
    </row>
    <row r="258" spans="1:10" ht="15" customHeight="1" x14ac:dyDescent="0.25">
      <c r="A258" s="6">
        <v>210040</v>
      </c>
      <c r="B258" s="7" t="s">
        <v>63</v>
      </c>
      <c r="C258" s="7" t="s">
        <v>91</v>
      </c>
      <c r="D258" s="6">
        <v>0.78690000000000004</v>
      </c>
      <c r="E258" s="6">
        <v>0.86970000000000003</v>
      </c>
      <c r="F258" s="6">
        <v>0.77</v>
      </c>
      <c r="G258" s="6">
        <v>0.77</v>
      </c>
      <c r="H258" s="6">
        <v>0</v>
      </c>
      <c r="I258" s="6">
        <v>0</v>
      </c>
      <c r="J258" s="6">
        <v>0</v>
      </c>
    </row>
    <row r="259" spans="1:10" ht="15" customHeight="1" x14ac:dyDescent="0.25">
      <c r="A259" s="6">
        <v>210040</v>
      </c>
      <c r="B259" s="7" t="s">
        <v>63</v>
      </c>
      <c r="C259" s="7" t="s">
        <v>92</v>
      </c>
      <c r="D259" s="6">
        <v>0.80320000000000003</v>
      </c>
      <c r="E259" s="6">
        <v>0.88619999999999999</v>
      </c>
      <c r="F259" s="6">
        <v>0.76</v>
      </c>
      <c r="G259" s="6">
        <v>0.77</v>
      </c>
      <c r="H259" s="6">
        <v>0</v>
      </c>
      <c r="I259" s="6">
        <v>0</v>
      </c>
      <c r="J259" s="6">
        <v>0</v>
      </c>
    </row>
    <row r="260" spans="1:10" ht="15" customHeight="1" x14ac:dyDescent="0.25">
      <c r="A260" s="6">
        <v>210040</v>
      </c>
      <c r="B260" s="7" t="s">
        <v>63</v>
      </c>
      <c r="C260" s="7" t="s">
        <v>93</v>
      </c>
      <c r="D260" s="6">
        <v>0.65159999999999996</v>
      </c>
      <c r="E260" s="6">
        <v>0.80149999999999999</v>
      </c>
      <c r="F260" s="6">
        <v>0.66</v>
      </c>
      <c r="G260" s="6">
        <v>0.67</v>
      </c>
      <c r="H260" s="6">
        <v>2</v>
      </c>
      <c r="I260" s="6">
        <v>0</v>
      </c>
      <c r="J260" s="6">
        <v>2</v>
      </c>
    </row>
    <row r="261" spans="1:10" ht="15" customHeight="1" x14ac:dyDescent="0.25">
      <c r="A261" s="6">
        <v>210040</v>
      </c>
      <c r="B261" s="7" t="s">
        <v>63</v>
      </c>
      <c r="C261" s="7" t="s">
        <v>94</v>
      </c>
      <c r="D261" s="6">
        <v>0.63260000000000005</v>
      </c>
      <c r="E261" s="6">
        <v>0.73529999999999995</v>
      </c>
      <c r="F261" s="6">
        <v>0.63</v>
      </c>
      <c r="G261" s="6">
        <v>0.61</v>
      </c>
      <c r="H261" s="6">
        <v>0</v>
      </c>
      <c r="I261" s="6">
        <v>0</v>
      </c>
      <c r="J261" s="6">
        <v>0</v>
      </c>
    </row>
    <row r="262" spans="1:10" ht="15" customHeight="1" x14ac:dyDescent="0.25">
      <c r="A262" s="6">
        <v>210040</v>
      </c>
      <c r="B262" s="7" t="s">
        <v>63</v>
      </c>
      <c r="C262" s="7" t="s">
        <v>95</v>
      </c>
      <c r="D262" s="6">
        <v>0.87050000000000005</v>
      </c>
      <c r="E262" s="6">
        <v>0.91869999999999996</v>
      </c>
      <c r="F262" s="6">
        <v>0.84</v>
      </c>
      <c r="G262" s="6">
        <v>0.88</v>
      </c>
      <c r="H262" s="6">
        <v>2</v>
      </c>
      <c r="I262" s="6">
        <v>5</v>
      </c>
      <c r="J262" s="6">
        <v>5</v>
      </c>
    </row>
    <row r="263" spans="1:10" ht="15" customHeight="1" x14ac:dyDescent="0.25">
      <c r="A263" s="6">
        <v>210040</v>
      </c>
      <c r="B263" s="7" t="s">
        <v>63</v>
      </c>
      <c r="C263" s="7" t="s">
        <v>96</v>
      </c>
      <c r="D263" s="6">
        <v>0.51419999999999999</v>
      </c>
      <c r="E263" s="6">
        <v>0.62770000000000004</v>
      </c>
      <c r="F263" s="6">
        <v>0.48</v>
      </c>
      <c r="G263" s="6">
        <v>0.49</v>
      </c>
      <c r="H263" s="6">
        <v>0</v>
      </c>
      <c r="I263" s="6">
        <v>0</v>
      </c>
      <c r="J263" s="6">
        <v>0</v>
      </c>
    </row>
    <row r="264" spans="1:10" ht="15" customHeight="1" x14ac:dyDescent="0.25">
      <c r="A264" s="6">
        <v>210040</v>
      </c>
      <c r="B264" s="7" t="s">
        <v>63</v>
      </c>
      <c r="C264" s="7" t="s">
        <v>97</v>
      </c>
      <c r="D264" s="6">
        <v>0.70850000000000002</v>
      </c>
      <c r="E264" s="6">
        <v>0.84830000000000005</v>
      </c>
      <c r="F264" s="6">
        <v>0.68</v>
      </c>
      <c r="G264" s="6">
        <v>0.68</v>
      </c>
      <c r="H264" s="6">
        <v>0</v>
      </c>
      <c r="I264" s="6">
        <v>0</v>
      </c>
      <c r="J264" s="6">
        <v>0</v>
      </c>
    </row>
    <row r="265" spans="1:10" ht="15" customHeight="1" x14ac:dyDescent="0.25">
      <c r="A265" s="6">
        <v>210043</v>
      </c>
      <c r="B265" s="7" t="s">
        <v>64</v>
      </c>
      <c r="C265" s="7" t="s">
        <v>90</v>
      </c>
      <c r="D265" s="6">
        <v>0.65580000000000005</v>
      </c>
      <c r="E265" s="6">
        <v>0.79059999999999997</v>
      </c>
      <c r="F265" s="6">
        <v>0.60499999999999998</v>
      </c>
      <c r="G265" s="6">
        <v>0.60499999999999998</v>
      </c>
      <c r="H265" s="6">
        <v>0</v>
      </c>
      <c r="I265" s="6">
        <v>0</v>
      </c>
      <c r="J265" s="6">
        <v>0</v>
      </c>
    </row>
    <row r="266" spans="1:10" ht="15" customHeight="1" x14ac:dyDescent="0.25">
      <c r="A266" s="6">
        <v>210043</v>
      </c>
      <c r="B266" s="7" t="s">
        <v>64</v>
      </c>
      <c r="C266" s="7" t="s">
        <v>91</v>
      </c>
      <c r="D266" s="6">
        <v>0.78690000000000004</v>
      </c>
      <c r="E266" s="6">
        <v>0.86970000000000003</v>
      </c>
      <c r="F266" s="6">
        <v>0.77</v>
      </c>
      <c r="G266" s="6">
        <v>0.75</v>
      </c>
      <c r="H266" s="6">
        <v>0</v>
      </c>
      <c r="I266" s="6">
        <v>0</v>
      </c>
      <c r="J266" s="6">
        <v>0</v>
      </c>
    </row>
    <row r="267" spans="1:10" ht="15" customHeight="1" x14ac:dyDescent="0.25">
      <c r="A267" s="6">
        <v>210043</v>
      </c>
      <c r="B267" s="7" t="s">
        <v>64</v>
      </c>
      <c r="C267" s="7" t="s">
        <v>92</v>
      </c>
      <c r="D267" s="6">
        <v>0.80320000000000003</v>
      </c>
      <c r="E267" s="6">
        <v>0.88619999999999999</v>
      </c>
      <c r="F267" s="6">
        <v>0.75</v>
      </c>
      <c r="G267" s="6">
        <v>0.76</v>
      </c>
      <c r="H267" s="6">
        <v>0</v>
      </c>
      <c r="I267" s="6">
        <v>0</v>
      </c>
      <c r="J267" s="6">
        <v>0</v>
      </c>
    </row>
    <row r="268" spans="1:10" ht="15" customHeight="1" x14ac:dyDescent="0.25">
      <c r="A268" s="6">
        <v>210043</v>
      </c>
      <c r="B268" s="7" t="s">
        <v>64</v>
      </c>
      <c r="C268" s="7" t="s">
        <v>93</v>
      </c>
      <c r="D268" s="6">
        <v>0.65159999999999996</v>
      </c>
      <c r="E268" s="6">
        <v>0.80149999999999999</v>
      </c>
      <c r="F268" s="6">
        <v>0.6</v>
      </c>
      <c r="G268" s="6">
        <v>0.56000000000000005</v>
      </c>
      <c r="H268" s="6">
        <v>0</v>
      </c>
      <c r="I268" s="6">
        <v>0</v>
      </c>
      <c r="J268" s="6">
        <v>0</v>
      </c>
    </row>
    <row r="269" spans="1:10" ht="15" customHeight="1" x14ac:dyDescent="0.25">
      <c r="A269" s="6">
        <v>210043</v>
      </c>
      <c r="B269" s="7" t="s">
        <v>64</v>
      </c>
      <c r="C269" s="7" t="s">
        <v>94</v>
      </c>
      <c r="D269" s="6">
        <v>0.63260000000000005</v>
      </c>
      <c r="E269" s="6">
        <v>0.73529999999999995</v>
      </c>
      <c r="F269" s="6">
        <v>0.61</v>
      </c>
      <c r="G269" s="6">
        <v>0.57999999999999996</v>
      </c>
      <c r="H269" s="6">
        <v>0</v>
      </c>
      <c r="I269" s="6">
        <v>0</v>
      </c>
      <c r="J269" s="6">
        <v>0</v>
      </c>
    </row>
    <row r="270" spans="1:10" ht="15" customHeight="1" x14ac:dyDescent="0.25">
      <c r="A270" s="6">
        <v>210043</v>
      </c>
      <c r="B270" s="7" t="s">
        <v>64</v>
      </c>
      <c r="C270" s="7" t="s">
        <v>95</v>
      </c>
      <c r="D270" s="6">
        <v>0.87050000000000005</v>
      </c>
      <c r="E270" s="6">
        <v>0.91869999999999996</v>
      </c>
      <c r="F270" s="6">
        <v>0.84</v>
      </c>
      <c r="G270" s="6">
        <v>0.85</v>
      </c>
      <c r="H270" s="6">
        <v>0</v>
      </c>
      <c r="I270" s="6">
        <v>1</v>
      </c>
      <c r="J270" s="6">
        <v>1</v>
      </c>
    </row>
    <row r="271" spans="1:10" ht="15" customHeight="1" x14ac:dyDescent="0.25">
      <c r="A271" s="6">
        <v>210043</v>
      </c>
      <c r="B271" s="7" t="s">
        <v>64</v>
      </c>
      <c r="C271" s="7" t="s">
        <v>96</v>
      </c>
      <c r="D271" s="6">
        <v>0.51419999999999999</v>
      </c>
      <c r="E271" s="6">
        <v>0.62770000000000004</v>
      </c>
      <c r="F271" s="6">
        <v>0.48</v>
      </c>
      <c r="G271" s="6">
        <v>0.47</v>
      </c>
      <c r="H271" s="6">
        <v>0</v>
      </c>
      <c r="I271" s="6">
        <v>0</v>
      </c>
      <c r="J271" s="6">
        <v>0</v>
      </c>
    </row>
    <row r="272" spans="1:10" ht="15" customHeight="1" x14ac:dyDescent="0.25">
      <c r="A272" s="6">
        <v>210043</v>
      </c>
      <c r="B272" s="7" t="s">
        <v>64</v>
      </c>
      <c r="C272" s="7" t="s">
        <v>97</v>
      </c>
      <c r="D272" s="6">
        <v>0.70850000000000002</v>
      </c>
      <c r="E272" s="6">
        <v>0.84830000000000005</v>
      </c>
      <c r="F272" s="6">
        <v>0.7</v>
      </c>
      <c r="G272" s="6">
        <v>0.65</v>
      </c>
      <c r="H272" s="6">
        <v>0</v>
      </c>
      <c r="I272" s="6">
        <v>0</v>
      </c>
      <c r="J272" s="6">
        <v>0</v>
      </c>
    </row>
    <row r="273" spans="1:10" ht="15" customHeight="1" x14ac:dyDescent="0.25">
      <c r="A273" s="6">
        <v>210044</v>
      </c>
      <c r="B273" s="7" t="s">
        <v>65</v>
      </c>
      <c r="C273" s="7" t="s">
        <v>90</v>
      </c>
      <c r="D273" s="6">
        <v>0.65580000000000005</v>
      </c>
      <c r="E273" s="6">
        <v>0.79059999999999997</v>
      </c>
      <c r="F273" s="6">
        <v>0.625</v>
      </c>
      <c r="G273" s="6">
        <v>0.57999999999999996</v>
      </c>
      <c r="H273" s="6">
        <v>0</v>
      </c>
      <c r="I273" s="6">
        <v>0</v>
      </c>
      <c r="J273" s="6">
        <v>0</v>
      </c>
    </row>
    <row r="274" spans="1:10" ht="15" customHeight="1" x14ac:dyDescent="0.25">
      <c r="A274" s="6">
        <v>210044</v>
      </c>
      <c r="B274" s="7" t="s">
        <v>65</v>
      </c>
      <c r="C274" s="7" t="s">
        <v>91</v>
      </c>
      <c r="D274" s="6">
        <v>0.78690000000000004</v>
      </c>
      <c r="E274" s="6">
        <v>0.86970000000000003</v>
      </c>
      <c r="F274" s="6">
        <v>0.81</v>
      </c>
      <c r="G274" s="6">
        <v>0.77</v>
      </c>
      <c r="H274" s="6">
        <v>0</v>
      </c>
      <c r="I274" s="6">
        <v>0</v>
      </c>
      <c r="J274" s="6">
        <v>0</v>
      </c>
    </row>
    <row r="275" spans="1:10" ht="15" customHeight="1" x14ac:dyDescent="0.25">
      <c r="A275" s="6">
        <v>210044</v>
      </c>
      <c r="B275" s="7" t="s">
        <v>65</v>
      </c>
      <c r="C275" s="7" t="s">
        <v>92</v>
      </c>
      <c r="D275" s="6">
        <v>0.80320000000000003</v>
      </c>
      <c r="E275" s="6">
        <v>0.88619999999999999</v>
      </c>
      <c r="F275" s="6">
        <v>0.86</v>
      </c>
      <c r="G275" s="6">
        <v>0.81</v>
      </c>
      <c r="H275" s="6">
        <v>1</v>
      </c>
      <c r="I275" s="6">
        <v>0</v>
      </c>
      <c r="J275" s="6">
        <v>1</v>
      </c>
    </row>
    <row r="276" spans="1:10" ht="15" customHeight="1" x14ac:dyDescent="0.25">
      <c r="A276" s="6">
        <v>210044</v>
      </c>
      <c r="B276" s="7" t="s">
        <v>65</v>
      </c>
      <c r="C276" s="7" t="s">
        <v>93</v>
      </c>
      <c r="D276" s="6">
        <v>0.65159999999999996</v>
      </c>
      <c r="E276" s="6">
        <v>0.80149999999999999</v>
      </c>
      <c r="F276" s="6">
        <v>0.69</v>
      </c>
      <c r="G276" s="6">
        <v>0.64</v>
      </c>
      <c r="H276" s="6">
        <v>0</v>
      </c>
      <c r="I276" s="6">
        <v>0</v>
      </c>
      <c r="J276" s="6">
        <v>0</v>
      </c>
    </row>
    <row r="277" spans="1:10" ht="15" customHeight="1" x14ac:dyDescent="0.25">
      <c r="A277" s="6">
        <v>210044</v>
      </c>
      <c r="B277" s="7" t="s">
        <v>65</v>
      </c>
      <c r="C277" s="7" t="s">
        <v>94</v>
      </c>
      <c r="D277" s="6">
        <v>0.63260000000000005</v>
      </c>
      <c r="E277" s="6">
        <v>0.73529999999999995</v>
      </c>
      <c r="F277" s="6">
        <v>0.68</v>
      </c>
      <c r="G277" s="6">
        <v>0.57999999999999996</v>
      </c>
      <c r="H277" s="6">
        <v>0</v>
      </c>
      <c r="I277" s="6">
        <v>0</v>
      </c>
      <c r="J277" s="6">
        <v>0</v>
      </c>
    </row>
    <row r="278" spans="1:10" ht="15" customHeight="1" x14ac:dyDescent="0.25">
      <c r="A278" s="6">
        <v>210044</v>
      </c>
      <c r="B278" s="7" t="s">
        <v>65</v>
      </c>
      <c r="C278" s="7" t="s">
        <v>95</v>
      </c>
      <c r="D278" s="6">
        <v>0.87050000000000005</v>
      </c>
      <c r="E278" s="6">
        <v>0.91869999999999996</v>
      </c>
      <c r="F278" s="6">
        <v>0.85</v>
      </c>
      <c r="G278" s="6">
        <v>0.9</v>
      </c>
      <c r="H278" s="6">
        <v>6</v>
      </c>
      <c r="I278" s="6">
        <v>7</v>
      </c>
      <c r="J278" s="6">
        <v>7</v>
      </c>
    </row>
    <row r="279" spans="1:10" ht="15" customHeight="1" x14ac:dyDescent="0.25">
      <c r="A279" s="6">
        <v>210044</v>
      </c>
      <c r="B279" s="7" t="s">
        <v>65</v>
      </c>
      <c r="C279" s="7" t="s">
        <v>96</v>
      </c>
      <c r="D279" s="6">
        <v>0.51419999999999999</v>
      </c>
      <c r="E279" s="6">
        <v>0.62770000000000004</v>
      </c>
      <c r="F279" s="6">
        <v>0.56999999999999995</v>
      </c>
      <c r="G279" s="6">
        <v>0.52</v>
      </c>
      <c r="H279" s="6">
        <v>1</v>
      </c>
      <c r="I279" s="6">
        <v>0</v>
      </c>
      <c r="J279" s="6">
        <v>1</v>
      </c>
    </row>
    <row r="280" spans="1:10" ht="15" customHeight="1" x14ac:dyDescent="0.25">
      <c r="A280" s="6">
        <v>210044</v>
      </c>
      <c r="B280" s="7" t="s">
        <v>65</v>
      </c>
      <c r="C280" s="7" t="s">
        <v>97</v>
      </c>
      <c r="D280" s="6">
        <v>0.70850000000000002</v>
      </c>
      <c r="E280" s="6">
        <v>0.84830000000000005</v>
      </c>
      <c r="F280" s="6">
        <v>0.78</v>
      </c>
      <c r="G280" s="6">
        <v>0.72</v>
      </c>
      <c r="H280" s="6">
        <v>1</v>
      </c>
      <c r="I280" s="6">
        <v>0</v>
      </c>
      <c r="J280" s="6">
        <v>1</v>
      </c>
    </row>
    <row r="281" spans="1:10" ht="15" customHeight="1" x14ac:dyDescent="0.25">
      <c r="A281" s="6">
        <v>210048</v>
      </c>
      <c r="B281" s="7" t="s">
        <v>66</v>
      </c>
      <c r="C281" s="7" t="s">
        <v>90</v>
      </c>
      <c r="D281" s="6">
        <v>0.65580000000000005</v>
      </c>
      <c r="E281" s="6">
        <v>0.79059999999999997</v>
      </c>
      <c r="F281" s="6">
        <v>0.61499999999999999</v>
      </c>
      <c r="G281" s="6">
        <v>0.63500000000000001</v>
      </c>
      <c r="H281" s="6">
        <v>0</v>
      </c>
      <c r="I281" s="6">
        <v>1</v>
      </c>
      <c r="J281" s="6">
        <v>1</v>
      </c>
    </row>
    <row r="282" spans="1:10" ht="15" customHeight="1" x14ac:dyDescent="0.25">
      <c r="A282" s="6">
        <v>210048</v>
      </c>
      <c r="B282" s="7" t="s">
        <v>66</v>
      </c>
      <c r="C282" s="7" t="s">
        <v>91</v>
      </c>
      <c r="D282" s="6">
        <v>0.78690000000000004</v>
      </c>
      <c r="E282" s="6">
        <v>0.86970000000000003</v>
      </c>
      <c r="F282" s="6">
        <v>0.77</v>
      </c>
      <c r="G282" s="6">
        <v>0.78</v>
      </c>
      <c r="H282" s="6">
        <v>0</v>
      </c>
      <c r="I282" s="6">
        <v>1</v>
      </c>
      <c r="J282" s="6">
        <v>1</v>
      </c>
    </row>
    <row r="283" spans="1:10" ht="15" customHeight="1" x14ac:dyDescent="0.25">
      <c r="A283" s="6">
        <v>210048</v>
      </c>
      <c r="B283" s="7" t="s">
        <v>66</v>
      </c>
      <c r="C283" s="7" t="s">
        <v>92</v>
      </c>
      <c r="D283" s="6">
        <v>0.80320000000000003</v>
      </c>
      <c r="E283" s="6">
        <v>0.88619999999999999</v>
      </c>
      <c r="F283" s="6">
        <v>0.78</v>
      </c>
      <c r="G283" s="6">
        <v>0.78</v>
      </c>
      <c r="H283" s="6">
        <v>0</v>
      </c>
      <c r="I283" s="6">
        <v>0</v>
      </c>
      <c r="J283" s="6">
        <v>0</v>
      </c>
    </row>
    <row r="284" spans="1:10" ht="15" customHeight="1" x14ac:dyDescent="0.25">
      <c r="A284" s="6">
        <v>210048</v>
      </c>
      <c r="B284" s="7" t="s">
        <v>66</v>
      </c>
      <c r="C284" s="7" t="s">
        <v>93</v>
      </c>
      <c r="D284" s="6">
        <v>0.65159999999999996</v>
      </c>
      <c r="E284" s="6">
        <v>0.80149999999999999</v>
      </c>
      <c r="F284" s="6">
        <v>0.64</v>
      </c>
      <c r="G284" s="6">
        <v>0.6</v>
      </c>
      <c r="H284" s="6">
        <v>0</v>
      </c>
      <c r="I284" s="6">
        <v>0</v>
      </c>
      <c r="J284" s="6">
        <v>0</v>
      </c>
    </row>
    <row r="285" spans="1:10" ht="15" customHeight="1" x14ac:dyDescent="0.25">
      <c r="A285" s="6">
        <v>210048</v>
      </c>
      <c r="B285" s="7" t="s">
        <v>66</v>
      </c>
      <c r="C285" s="7" t="s">
        <v>94</v>
      </c>
      <c r="D285" s="6">
        <v>0.63260000000000005</v>
      </c>
      <c r="E285" s="6">
        <v>0.73529999999999995</v>
      </c>
      <c r="F285" s="6">
        <v>0.61</v>
      </c>
      <c r="G285" s="6">
        <v>0.57999999999999996</v>
      </c>
      <c r="H285" s="6">
        <v>0</v>
      </c>
      <c r="I285" s="6">
        <v>0</v>
      </c>
      <c r="J285" s="6">
        <v>0</v>
      </c>
    </row>
    <row r="286" spans="1:10" ht="15" customHeight="1" x14ac:dyDescent="0.25">
      <c r="A286" s="6">
        <v>210048</v>
      </c>
      <c r="B286" s="7" t="s">
        <v>66</v>
      </c>
      <c r="C286" s="7" t="s">
        <v>95</v>
      </c>
      <c r="D286" s="6">
        <v>0.87050000000000005</v>
      </c>
      <c r="E286" s="6">
        <v>0.91869999999999996</v>
      </c>
      <c r="F286" s="6">
        <v>0.85</v>
      </c>
      <c r="G286" s="6">
        <v>0.86</v>
      </c>
      <c r="H286" s="6">
        <v>0</v>
      </c>
      <c r="I286" s="6">
        <v>1</v>
      </c>
      <c r="J286" s="6">
        <v>1</v>
      </c>
    </row>
    <row r="287" spans="1:10" ht="15" customHeight="1" x14ac:dyDescent="0.25">
      <c r="A287" s="6">
        <v>210048</v>
      </c>
      <c r="B287" s="7" t="s">
        <v>66</v>
      </c>
      <c r="C287" s="7" t="s">
        <v>96</v>
      </c>
      <c r="D287" s="6">
        <v>0.51419999999999999</v>
      </c>
      <c r="E287" s="6">
        <v>0.62770000000000004</v>
      </c>
      <c r="F287" s="6">
        <v>0.46</v>
      </c>
      <c r="G287" s="6">
        <v>0.5</v>
      </c>
      <c r="H287" s="6">
        <v>0</v>
      </c>
      <c r="I287" s="6">
        <v>2</v>
      </c>
      <c r="J287" s="6">
        <v>2</v>
      </c>
    </row>
    <row r="288" spans="1:10" ht="15" customHeight="1" x14ac:dyDescent="0.25">
      <c r="A288" s="6">
        <v>210048</v>
      </c>
      <c r="B288" s="7" t="s">
        <v>66</v>
      </c>
      <c r="C288" s="7" t="s">
        <v>97</v>
      </c>
      <c r="D288" s="6">
        <v>0.70850000000000002</v>
      </c>
      <c r="E288" s="6">
        <v>0.84830000000000005</v>
      </c>
      <c r="F288" s="6">
        <v>0.68</v>
      </c>
      <c r="G288" s="6">
        <v>0.71</v>
      </c>
      <c r="H288" s="6">
        <v>1</v>
      </c>
      <c r="I288" s="6">
        <v>1</v>
      </c>
      <c r="J288" s="6">
        <v>1</v>
      </c>
    </row>
    <row r="289" spans="1:10" ht="15" customHeight="1" x14ac:dyDescent="0.25">
      <c r="A289" s="6">
        <v>210049</v>
      </c>
      <c r="B289" s="7" t="s">
        <v>67</v>
      </c>
      <c r="C289" s="7" t="s">
        <v>90</v>
      </c>
      <c r="D289" s="6">
        <v>0.65580000000000005</v>
      </c>
      <c r="E289" s="6">
        <v>0.79059999999999997</v>
      </c>
      <c r="F289" s="6">
        <v>0.60499999999999998</v>
      </c>
      <c r="G289" s="6">
        <v>0.63500000000000001</v>
      </c>
      <c r="H289" s="6">
        <v>0</v>
      </c>
      <c r="I289" s="6">
        <v>1</v>
      </c>
      <c r="J289" s="6">
        <v>1</v>
      </c>
    </row>
    <row r="290" spans="1:10" ht="15" customHeight="1" x14ac:dyDescent="0.25">
      <c r="A290" s="6">
        <v>210049</v>
      </c>
      <c r="B290" s="7" t="s">
        <v>67</v>
      </c>
      <c r="C290" s="7" t="s">
        <v>91</v>
      </c>
      <c r="D290" s="6">
        <v>0.78690000000000004</v>
      </c>
      <c r="E290" s="6">
        <v>0.86970000000000003</v>
      </c>
      <c r="F290" s="6">
        <v>0.76</v>
      </c>
      <c r="G290" s="6">
        <v>0.79</v>
      </c>
      <c r="H290" s="6">
        <v>1</v>
      </c>
      <c r="I290" s="6">
        <v>2</v>
      </c>
      <c r="J290" s="6">
        <v>2</v>
      </c>
    </row>
    <row r="291" spans="1:10" ht="15" customHeight="1" x14ac:dyDescent="0.25">
      <c r="A291" s="6">
        <v>210049</v>
      </c>
      <c r="B291" s="7" t="s">
        <v>67</v>
      </c>
      <c r="C291" s="7" t="s">
        <v>92</v>
      </c>
      <c r="D291" s="6">
        <v>0.80320000000000003</v>
      </c>
      <c r="E291" s="6">
        <v>0.88619999999999999</v>
      </c>
      <c r="F291" s="6">
        <v>0.75</v>
      </c>
      <c r="G291" s="6">
        <v>0.78</v>
      </c>
      <c r="H291" s="6">
        <v>0</v>
      </c>
      <c r="I291" s="6">
        <v>2</v>
      </c>
      <c r="J291" s="6">
        <v>2</v>
      </c>
    </row>
    <row r="292" spans="1:10" ht="15" customHeight="1" x14ac:dyDescent="0.25">
      <c r="A292" s="6">
        <v>210049</v>
      </c>
      <c r="B292" s="7" t="s">
        <v>67</v>
      </c>
      <c r="C292" s="7" t="s">
        <v>93</v>
      </c>
      <c r="D292" s="6">
        <v>0.65159999999999996</v>
      </c>
      <c r="E292" s="6">
        <v>0.80149999999999999</v>
      </c>
      <c r="F292" s="6">
        <v>0.56000000000000005</v>
      </c>
      <c r="G292" s="6">
        <v>0.64</v>
      </c>
      <c r="H292" s="6">
        <v>0</v>
      </c>
      <c r="I292" s="6">
        <v>3</v>
      </c>
      <c r="J292" s="6">
        <v>3</v>
      </c>
    </row>
    <row r="293" spans="1:10" ht="15" customHeight="1" x14ac:dyDescent="0.25">
      <c r="A293" s="6">
        <v>210049</v>
      </c>
      <c r="B293" s="7" t="s">
        <v>67</v>
      </c>
      <c r="C293" s="7" t="s">
        <v>94</v>
      </c>
      <c r="D293" s="6">
        <v>0.63260000000000005</v>
      </c>
      <c r="E293" s="6">
        <v>0.73529999999999995</v>
      </c>
      <c r="F293" s="6">
        <v>0.63</v>
      </c>
      <c r="G293" s="6">
        <v>0.64</v>
      </c>
      <c r="H293" s="6">
        <v>1</v>
      </c>
      <c r="I293" s="6">
        <v>0</v>
      </c>
      <c r="J293" s="6">
        <v>1</v>
      </c>
    </row>
    <row r="294" spans="1:10" ht="15" customHeight="1" x14ac:dyDescent="0.25">
      <c r="A294" s="6">
        <v>210049</v>
      </c>
      <c r="B294" s="7" t="s">
        <v>67</v>
      </c>
      <c r="C294" s="7" t="s">
        <v>95</v>
      </c>
      <c r="D294" s="6">
        <v>0.87050000000000005</v>
      </c>
      <c r="E294" s="6">
        <v>0.91869999999999996</v>
      </c>
      <c r="F294" s="6">
        <v>0.84</v>
      </c>
      <c r="G294" s="6">
        <v>0.86</v>
      </c>
      <c r="H294" s="6">
        <v>0</v>
      </c>
      <c r="I294" s="6">
        <v>2</v>
      </c>
      <c r="J294" s="6">
        <v>2</v>
      </c>
    </row>
    <row r="295" spans="1:10" ht="15" customHeight="1" x14ac:dyDescent="0.25">
      <c r="A295" s="6">
        <v>210049</v>
      </c>
      <c r="B295" s="7" t="s">
        <v>67</v>
      </c>
      <c r="C295" s="7" t="s">
        <v>96</v>
      </c>
      <c r="D295" s="6">
        <v>0.51419999999999999</v>
      </c>
      <c r="E295" s="6">
        <v>0.62770000000000004</v>
      </c>
      <c r="F295" s="6">
        <v>0.49</v>
      </c>
      <c r="G295" s="6">
        <v>0.51</v>
      </c>
      <c r="H295" s="6">
        <v>0</v>
      </c>
      <c r="I295" s="6">
        <v>1</v>
      </c>
      <c r="J295" s="6">
        <v>1</v>
      </c>
    </row>
    <row r="296" spans="1:10" ht="15" customHeight="1" x14ac:dyDescent="0.25">
      <c r="A296" s="6">
        <v>210049</v>
      </c>
      <c r="B296" s="7" t="s">
        <v>67</v>
      </c>
      <c r="C296" s="7" t="s">
        <v>97</v>
      </c>
      <c r="D296" s="6">
        <v>0.70850000000000002</v>
      </c>
      <c r="E296" s="6">
        <v>0.84830000000000005</v>
      </c>
      <c r="F296" s="6">
        <v>0.67</v>
      </c>
      <c r="G296" s="6">
        <v>0.7</v>
      </c>
      <c r="H296" s="6">
        <v>0</v>
      </c>
      <c r="I296" s="6">
        <v>1</v>
      </c>
      <c r="J296" s="6">
        <v>1</v>
      </c>
    </row>
    <row r="297" spans="1:10" ht="15" customHeight="1" x14ac:dyDescent="0.25">
      <c r="A297" s="6">
        <v>210051</v>
      </c>
      <c r="B297" s="7" t="s">
        <v>68</v>
      </c>
      <c r="C297" s="7" t="s">
        <v>90</v>
      </c>
      <c r="D297" s="6">
        <v>0.65580000000000005</v>
      </c>
      <c r="E297" s="6">
        <v>0.79059999999999997</v>
      </c>
      <c r="F297" s="6">
        <v>0.625</v>
      </c>
      <c r="G297" s="6">
        <v>0.59499999999999997</v>
      </c>
      <c r="H297" s="6">
        <v>0</v>
      </c>
      <c r="I297" s="6">
        <v>0</v>
      </c>
      <c r="J297" s="6">
        <v>0</v>
      </c>
    </row>
    <row r="298" spans="1:10" ht="15" customHeight="1" x14ac:dyDescent="0.25">
      <c r="A298" s="6">
        <v>210051</v>
      </c>
      <c r="B298" s="7" t="s">
        <v>68</v>
      </c>
      <c r="C298" s="7" t="s">
        <v>91</v>
      </c>
      <c r="D298" s="6">
        <v>0.78690000000000004</v>
      </c>
      <c r="E298" s="6">
        <v>0.86970000000000003</v>
      </c>
      <c r="F298" s="6">
        <v>0.72</v>
      </c>
      <c r="G298" s="6">
        <v>0.73</v>
      </c>
      <c r="H298" s="6">
        <v>0</v>
      </c>
      <c r="I298" s="6">
        <v>0</v>
      </c>
      <c r="J298" s="6">
        <v>0</v>
      </c>
    </row>
    <row r="299" spans="1:10" ht="15" customHeight="1" x14ac:dyDescent="0.25">
      <c r="A299" s="6">
        <v>210051</v>
      </c>
      <c r="B299" s="7" t="s">
        <v>68</v>
      </c>
      <c r="C299" s="7" t="s">
        <v>92</v>
      </c>
      <c r="D299" s="6">
        <v>0.80320000000000003</v>
      </c>
      <c r="E299" s="6">
        <v>0.88619999999999999</v>
      </c>
      <c r="F299" s="6">
        <v>0.75</v>
      </c>
      <c r="G299" s="6">
        <v>0.75</v>
      </c>
      <c r="H299" s="6">
        <v>0</v>
      </c>
      <c r="I299" s="6">
        <v>0</v>
      </c>
      <c r="J299" s="6">
        <v>0</v>
      </c>
    </row>
    <row r="300" spans="1:10" ht="15" customHeight="1" x14ac:dyDescent="0.25">
      <c r="A300" s="6">
        <v>210051</v>
      </c>
      <c r="B300" s="7" t="s">
        <v>68</v>
      </c>
      <c r="C300" s="7" t="s">
        <v>93</v>
      </c>
      <c r="D300" s="6">
        <v>0.65159999999999996</v>
      </c>
      <c r="E300" s="6">
        <v>0.80149999999999999</v>
      </c>
      <c r="F300" s="6">
        <v>0.49</v>
      </c>
      <c r="G300" s="6">
        <v>0.56000000000000005</v>
      </c>
      <c r="H300" s="6">
        <v>0</v>
      </c>
      <c r="I300" s="6">
        <v>2</v>
      </c>
      <c r="J300" s="6">
        <v>2</v>
      </c>
    </row>
    <row r="301" spans="1:10" ht="15" customHeight="1" x14ac:dyDescent="0.25">
      <c r="A301" s="6">
        <v>210051</v>
      </c>
      <c r="B301" s="7" t="s">
        <v>68</v>
      </c>
      <c r="C301" s="7" t="s">
        <v>94</v>
      </c>
      <c r="D301" s="6">
        <v>0.63260000000000005</v>
      </c>
      <c r="E301" s="6">
        <v>0.73529999999999995</v>
      </c>
      <c r="F301" s="6">
        <v>0.52</v>
      </c>
      <c r="G301" s="6">
        <v>0.6</v>
      </c>
      <c r="H301" s="6">
        <v>0</v>
      </c>
      <c r="I301" s="6">
        <v>3</v>
      </c>
      <c r="J301" s="6">
        <v>3</v>
      </c>
    </row>
    <row r="302" spans="1:10" ht="15" customHeight="1" x14ac:dyDescent="0.25">
      <c r="A302" s="6">
        <v>210051</v>
      </c>
      <c r="B302" s="7" t="s">
        <v>68</v>
      </c>
      <c r="C302" s="7" t="s">
        <v>95</v>
      </c>
      <c r="D302" s="6">
        <v>0.87050000000000005</v>
      </c>
      <c r="E302" s="6">
        <v>0.91869999999999996</v>
      </c>
      <c r="F302" s="6">
        <v>0.86</v>
      </c>
      <c r="G302" s="6">
        <v>0.86</v>
      </c>
      <c r="H302" s="6">
        <v>0</v>
      </c>
      <c r="I302" s="6">
        <v>0</v>
      </c>
      <c r="J302" s="6">
        <v>0</v>
      </c>
    </row>
    <row r="303" spans="1:10" ht="15" customHeight="1" x14ac:dyDescent="0.25">
      <c r="A303" s="6">
        <v>210051</v>
      </c>
      <c r="B303" s="7" t="s">
        <v>68</v>
      </c>
      <c r="C303" s="7" t="s">
        <v>96</v>
      </c>
      <c r="D303" s="6">
        <v>0.51419999999999999</v>
      </c>
      <c r="E303" s="6">
        <v>0.62770000000000004</v>
      </c>
      <c r="F303" s="6">
        <v>0.44</v>
      </c>
      <c r="G303" s="6">
        <v>0.44</v>
      </c>
      <c r="H303" s="6">
        <v>0</v>
      </c>
      <c r="I303" s="6">
        <v>0</v>
      </c>
      <c r="J303" s="6">
        <v>0</v>
      </c>
    </row>
    <row r="304" spans="1:10" ht="15" customHeight="1" x14ac:dyDescent="0.25">
      <c r="A304" s="6">
        <v>210051</v>
      </c>
      <c r="B304" s="7" t="s">
        <v>68</v>
      </c>
      <c r="C304" s="7" t="s">
        <v>97</v>
      </c>
      <c r="D304" s="6">
        <v>0.70850000000000002</v>
      </c>
      <c r="E304" s="6">
        <v>0.84830000000000005</v>
      </c>
      <c r="F304" s="6">
        <v>0.63</v>
      </c>
      <c r="G304" s="6">
        <v>0.66</v>
      </c>
      <c r="H304" s="6">
        <v>0</v>
      </c>
      <c r="I304" s="6">
        <v>1</v>
      </c>
      <c r="J304" s="6">
        <v>1</v>
      </c>
    </row>
    <row r="305" spans="1:10" ht="15" customHeight="1" x14ac:dyDescent="0.25">
      <c r="A305" s="6">
        <v>210055</v>
      </c>
      <c r="B305" s="7" t="s">
        <v>69</v>
      </c>
      <c r="C305" s="7" t="s">
        <v>90</v>
      </c>
      <c r="D305" s="6">
        <v>0.65580000000000005</v>
      </c>
      <c r="E305" s="6">
        <v>0.79059999999999997</v>
      </c>
      <c r="F305" s="6">
        <v>0.59</v>
      </c>
      <c r="G305" s="6">
        <v>0.54</v>
      </c>
      <c r="H305" s="6">
        <v>0</v>
      </c>
      <c r="I305" s="6">
        <v>0</v>
      </c>
      <c r="J305" s="6">
        <v>0</v>
      </c>
    </row>
    <row r="306" spans="1:10" ht="15" customHeight="1" x14ac:dyDescent="0.25">
      <c r="A306" s="6">
        <v>210055</v>
      </c>
      <c r="B306" s="7" t="s">
        <v>69</v>
      </c>
      <c r="C306" s="7" t="s">
        <v>91</v>
      </c>
      <c r="D306" s="6">
        <v>0.78690000000000004</v>
      </c>
      <c r="E306" s="6">
        <v>0.86970000000000003</v>
      </c>
      <c r="F306" s="6">
        <v>0.68</v>
      </c>
      <c r="G306" s="6">
        <v>0.62</v>
      </c>
      <c r="H306" s="6">
        <v>0</v>
      </c>
      <c r="I306" s="6">
        <v>0</v>
      </c>
      <c r="J306" s="6">
        <v>0</v>
      </c>
    </row>
    <row r="307" spans="1:10" ht="15" customHeight="1" x14ac:dyDescent="0.25">
      <c r="A307" s="6">
        <v>210055</v>
      </c>
      <c r="B307" s="7" t="s">
        <v>69</v>
      </c>
      <c r="C307" s="7" t="s">
        <v>92</v>
      </c>
      <c r="D307" s="6">
        <v>0.80320000000000003</v>
      </c>
      <c r="E307" s="6">
        <v>0.88619999999999999</v>
      </c>
      <c r="F307" s="6">
        <v>0.75</v>
      </c>
      <c r="G307" s="6">
        <v>0.71</v>
      </c>
      <c r="H307" s="6">
        <v>0</v>
      </c>
      <c r="I307" s="6">
        <v>0</v>
      </c>
      <c r="J307" s="6">
        <v>0</v>
      </c>
    </row>
    <row r="308" spans="1:10" ht="15" customHeight="1" x14ac:dyDescent="0.25">
      <c r="A308" s="6">
        <v>210055</v>
      </c>
      <c r="B308" s="7" t="s">
        <v>69</v>
      </c>
      <c r="C308" s="7" t="s">
        <v>93</v>
      </c>
      <c r="D308" s="6">
        <v>0.65159999999999996</v>
      </c>
      <c r="E308" s="6">
        <v>0.80149999999999999</v>
      </c>
      <c r="F308" s="6">
        <v>0.52</v>
      </c>
      <c r="G308" s="6">
        <v>0.53</v>
      </c>
      <c r="H308" s="6">
        <v>0</v>
      </c>
      <c r="I308" s="6">
        <v>0</v>
      </c>
      <c r="J308" s="6">
        <v>0</v>
      </c>
    </row>
    <row r="309" spans="1:10" ht="15" customHeight="1" x14ac:dyDescent="0.25">
      <c r="A309" s="6">
        <v>210055</v>
      </c>
      <c r="B309" s="7" t="s">
        <v>69</v>
      </c>
      <c r="C309" s="7" t="s">
        <v>94</v>
      </c>
      <c r="D309" s="6">
        <v>0.63260000000000005</v>
      </c>
      <c r="E309" s="6">
        <v>0.73529999999999995</v>
      </c>
      <c r="F309" s="6">
        <v>0.51</v>
      </c>
      <c r="G309" s="6">
        <v>0.5</v>
      </c>
      <c r="H309" s="6">
        <v>0</v>
      </c>
      <c r="I309" s="6">
        <v>0</v>
      </c>
      <c r="J309" s="6">
        <v>0</v>
      </c>
    </row>
    <row r="310" spans="1:10" ht="15" customHeight="1" x14ac:dyDescent="0.25">
      <c r="A310" s="6">
        <v>210055</v>
      </c>
      <c r="B310" s="7" t="s">
        <v>69</v>
      </c>
      <c r="C310" s="7" t="s">
        <v>95</v>
      </c>
      <c r="D310" s="6">
        <v>0.87050000000000005</v>
      </c>
      <c r="E310" s="6">
        <v>0.91869999999999996</v>
      </c>
      <c r="F310" s="6">
        <v>0.79</v>
      </c>
      <c r="G310" s="6">
        <v>0.8</v>
      </c>
      <c r="H310" s="6">
        <v>0</v>
      </c>
      <c r="I310" s="6">
        <v>0</v>
      </c>
      <c r="J310" s="6">
        <v>0</v>
      </c>
    </row>
    <row r="311" spans="1:10" ht="15" customHeight="1" x14ac:dyDescent="0.25">
      <c r="A311" s="6">
        <v>210055</v>
      </c>
      <c r="B311" s="7" t="s">
        <v>69</v>
      </c>
      <c r="C311" s="7" t="s">
        <v>96</v>
      </c>
      <c r="D311" s="6">
        <v>0.51419999999999999</v>
      </c>
      <c r="E311" s="6">
        <v>0.62770000000000004</v>
      </c>
      <c r="F311" s="6">
        <v>0.4</v>
      </c>
      <c r="G311" s="6">
        <v>0.39</v>
      </c>
      <c r="H311" s="6">
        <v>0</v>
      </c>
      <c r="I311" s="6">
        <v>0</v>
      </c>
      <c r="J311" s="6">
        <v>0</v>
      </c>
    </row>
    <row r="312" spans="1:10" ht="15" customHeight="1" x14ac:dyDescent="0.25">
      <c r="A312" s="6">
        <v>210055</v>
      </c>
      <c r="B312" s="7" t="s">
        <v>69</v>
      </c>
      <c r="C312" s="7" t="s">
        <v>97</v>
      </c>
      <c r="D312" s="6">
        <v>0.70850000000000002</v>
      </c>
      <c r="E312" s="6">
        <v>0.84830000000000005</v>
      </c>
      <c r="F312" s="6">
        <v>0.55000000000000004</v>
      </c>
      <c r="G312" s="6">
        <v>0.5</v>
      </c>
      <c r="H312" s="6">
        <v>0</v>
      </c>
      <c r="I312" s="6">
        <v>0</v>
      </c>
      <c r="J312" s="6">
        <v>0</v>
      </c>
    </row>
    <row r="313" spans="1:10" ht="15" customHeight="1" x14ac:dyDescent="0.25">
      <c r="A313" s="6">
        <v>210056</v>
      </c>
      <c r="B313" s="7" t="s">
        <v>70</v>
      </c>
      <c r="C313" s="7" t="s">
        <v>90</v>
      </c>
      <c r="D313" s="6">
        <v>0.65580000000000005</v>
      </c>
      <c r="E313" s="6">
        <v>0.79059999999999997</v>
      </c>
      <c r="F313" s="6">
        <v>0.61499999999999999</v>
      </c>
      <c r="G313" s="6">
        <v>0.62</v>
      </c>
      <c r="H313" s="6">
        <v>0</v>
      </c>
      <c r="I313" s="6">
        <v>0</v>
      </c>
      <c r="J313" s="6">
        <v>0</v>
      </c>
    </row>
    <row r="314" spans="1:10" ht="15" customHeight="1" x14ac:dyDescent="0.25">
      <c r="A314" s="6">
        <v>210056</v>
      </c>
      <c r="B314" s="7" t="s">
        <v>70</v>
      </c>
      <c r="C314" s="7" t="s">
        <v>91</v>
      </c>
      <c r="D314" s="6">
        <v>0.78690000000000004</v>
      </c>
      <c r="E314" s="6">
        <v>0.86970000000000003</v>
      </c>
      <c r="F314" s="6">
        <v>0.78</v>
      </c>
      <c r="G314" s="6">
        <v>0.77</v>
      </c>
      <c r="H314" s="6">
        <v>0</v>
      </c>
      <c r="I314" s="6">
        <v>0</v>
      </c>
      <c r="J314" s="6">
        <v>0</v>
      </c>
    </row>
    <row r="315" spans="1:10" ht="15" customHeight="1" x14ac:dyDescent="0.25">
      <c r="A315" s="6">
        <v>210056</v>
      </c>
      <c r="B315" s="7" t="s">
        <v>70</v>
      </c>
      <c r="C315" s="7" t="s">
        <v>92</v>
      </c>
      <c r="D315" s="6">
        <v>0.80320000000000003</v>
      </c>
      <c r="E315" s="6">
        <v>0.88619999999999999</v>
      </c>
      <c r="F315" s="6">
        <v>0.82</v>
      </c>
      <c r="G315" s="6">
        <v>0.75</v>
      </c>
      <c r="H315" s="6">
        <v>0</v>
      </c>
      <c r="I315" s="6">
        <v>0</v>
      </c>
      <c r="J315" s="6">
        <v>0</v>
      </c>
    </row>
    <row r="316" spans="1:10" ht="15" customHeight="1" x14ac:dyDescent="0.25">
      <c r="A316" s="6">
        <v>210056</v>
      </c>
      <c r="B316" s="7" t="s">
        <v>70</v>
      </c>
      <c r="C316" s="7" t="s">
        <v>93</v>
      </c>
      <c r="D316" s="6">
        <v>0.65159999999999996</v>
      </c>
      <c r="E316" s="6">
        <v>0.80149999999999999</v>
      </c>
      <c r="F316" s="6">
        <v>0.55000000000000004</v>
      </c>
      <c r="G316" s="6">
        <v>0.61</v>
      </c>
      <c r="H316" s="6">
        <v>0</v>
      </c>
      <c r="I316" s="6">
        <v>2</v>
      </c>
      <c r="J316" s="6">
        <v>2</v>
      </c>
    </row>
    <row r="317" spans="1:10" ht="15" customHeight="1" x14ac:dyDescent="0.25">
      <c r="A317" s="6">
        <v>210056</v>
      </c>
      <c r="B317" s="7" t="s">
        <v>70</v>
      </c>
      <c r="C317" s="7" t="s">
        <v>94</v>
      </c>
      <c r="D317" s="6">
        <v>0.63260000000000005</v>
      </c>
      <c r="E317" s="6">
        <v>0.73529999999999995</v>
      </c>
      <c r="F317" s="6">
        <v>0.59</v>
      </c>
      <c r="G317" s="6">
        <v>0.64</v>
      </c>
      <c r="H317" s="6">
        <v>1</v>
      </c>
      <c r="I317" s="6">
        <v>3</v>
      </c>
      <c r="J317" s="6">
        <v>3</v>
      </c>
    </row>
    <row r="318" spans="1:10" ht="15" customHeight="1" x14ac:dyDescent="0.25">
      <c r="A318" s="6">
        <v>210056</v>
      </c>
      <c r="B318" s="7" t="s">
        <v>70</v>
      </c>
      <c r="C318" s="7" t="s">
        <v>95</v>
      </c>
      <c r="D318" s="6">
        <v>0.87050000000000005</v>
      </c>
      <c r="E318" s="6">
        <v>0.91869999999999996</v>
      </c>
      <c r="F318" s="6">
        <v>0.88</v>
      </c>
      <c r="G318" s="6">
        <v>0.9</v>
      </c>
      <c r="H318" s="6">
        <v>6</v>
      </c>
      <c r="I318" s="6">
        <v>5</v>
      </c>
      <c r="J318" s="6">
        <v>6</v>
      </c>
    </row>
    <row r="319" spans="1:10" ht="15" customHeight="1" x14ac:dyDescent="0.25">
      <c r="A319" s="6">
        <v>210056</v>
      </c>
      <c r="B319" s="7" t="s">
        <v>70</v>
      </c>
      <c r="C319" s="7" t="s">
        <v>96</v>
      </c>
      <c r="D319" s="6">
        <v>0.51419999999999999</v>
      </c>
      <c r="E319" s="6">
        <v>0.62770000000000004</v>
      </c>
      <c r="F319" s="6">
        <v>0.48</v>
      </c>
      <c r="G319" s="6">
        <v>0.47</v>
      </c>
      <c r="H319" s="6">
        <v>0</v>
      </c>
      <c r="I319" s="6">
        <v>0</v>
      </c>
      <c r="J319" s="6">
        <v>0</v>
      </c>
    </row>
    <row r="320" spans="1:10" ht="15" customHeight="1" x14ac:dyDescent="0.25">
      <c r="A320" s="6">
        <v>210056</v>
      </c>
      <c r="B320" s="7" t="s">
        <v>70</v>
      </c>
      <c r="C320" s="7" t="s">
        <v>97</v>
      </c>
      <c r="D320" s="6">
        <v>0.70850000000000002</v>
      </c>
      <c r="E320" s="6">
        <v>0.84830000000000005</v>
      </c>
      <c r="F320" s="6">
        <v>0.68</v>
      </c>
      <c r="G320" s="6">
        <v>0.67</v>
      </c>
      <c r="H320" s="6">
        <v>0</v>
      </c>
      <c r="I320" s="6">
        <v>0</v>
      </c>
      <c r="J320" s="6">
        <v>0</v>
      </c>
    </row>
    <row r="321" spans="1:10" ht="15" customHeight="1" x14ac:dyDescent="0.25">
      <c r="A321" s="6">
        <v>210057</v>
      </c>
      <c r="B321" s="7" t="s">
        <v>71</v>
      </c>
      <c r="C321" s="7" t="s">
        <v>90</v>
      </c>
      <c r="D321" s="6">
        <v>0.65580000000000005</v>
      </c>
      <c r="E321" s="6">
        <v>0.79059999999999997</v>
      </c>
      <c r="F321" s="6">
        <v>0.57499999999999996</v>
      </c>
      <c r="G321" s="6">
        <v>0.61</v>
      </c>
      <c r="H321" s="6">
        <v>0</v>
      </c>
      <c r="I321" s="6">
        <v>1</v>
      </c>
      <c r="J321" s="6">
        <v>1</v>
      </c>
    </row>
    <row r="322" spans="1:10" ht="15" customHeight="1" x14ac:dyDescent="0.25">
      <c r="A322" s="6">
        <v>210057</v>
      </c>
      <c r="B322" s="7" t="s">
        <v>71</v>
      </c>
      <c r="C322" s="7" t="s">
        <v>91</v>
      </c>
      <c r="D322" s="6">
        <v>0.78690000000000004</v>
      </c>
      <c r="E322" s="6">
        <v>0.86970000000000003</v>
      </c>
      <c r="F322" s="6">
        <v>0.74</v>
      </c>
      <c r="G322" s="6">
        <v>0.77</v>
      </c>
      <c r="H322" s="6">
        <v>0</v>
      </c>
      <c r="I322" s="6">
        <v>2</v>
      </c>
      <c r="J322" s="6">
        <v>2</v>
      </c>
    </row>
    <row r="323" spans="1:10" ht="15" customHeight="1" x14ac:dyDescent="0.25">
      <c r="A323" s="6">
        <v>210057</v>
      </c>
      <c r="B323" s="7" t="s">
        <v>71</v>
      </c>
      <c r="C323" s="7" t="s">
        <v>92</v>
      </c>
      <c r="D323" s="6">
        <v>0.80320000000000003</v>
      </c>
      <c r="E323" s="6">
        <v>0.88619999999999999</v>
      </c>
      <c r="F323" s="6">
        <v>0.79</v>
      </c>
      <c r="G323" s="6">
        <v>0.79</v>
      </c>
      <c r="H323" s="6">
        <v>0</v>
      </c>
      <c r="I323" s="6">
        <v>0</v>
      </c>
      <c r="J323" s="6">
        <v>0</v>
      </c>
    </row>
    <row r="324" spans="1:10" ht="15" customHeight="1" x14ac:dyDescent="0.25">
      <c r="A324" s="6">
        <v>210057</v>
      </c>
      <c r="B324" s="7" t="s">
        <v>71</v>
      </c>
      <c r="C324" s="7" t="s">
        <v>93</v>
      </c>
      <c r="D324" s="6">
        <v>0.65159999999999996</v>
      </c>
      <c r="E324" s="6">
        <v>0.80149999999999999</v>
      </c>
      <c r="F324" s="6">
        <v>0.52</v>
      </c>
      <c r="G324" s="6">
        <v>0.59</v>
      </c>
      <c r="H324" s="6">
        <v>0</v>
      </c>
      <c r="I324" s="6">
        <v>2</v>
      </c>
      <c r="J324" s="6">
        <v>2</v>
      </c>
    </row>
    <row r="325" spans="1:10" ht="15" customHeight="1" x14ac:dyDescent="0.25">
      <c r="A325" s="6">
        <v>210057</v>
      </c>
      <c r="B325" s="7" t="s">
        <v>71</v>
      </c>
      <c r="C325" s="7" t="s">
        <v>94</v>
      </c>
      <c r="D325" s="6">
        <v>0.63260000000000005</v>
      </c>
      <c r="E325" s="6">
        <v>0.73529999999999995</v>
      </c>
      <c r="F325" s="6">
        <v>0.53</v>
      </c>
      <c r="G325" s="6">
        <v>0.59</v>
      </c>
      <c r="H325" s="6">
        <v>0</v>
      </c>
      <c r="I325" s="6">
        <v>2</v>
      </c>
      <c r="J325" s="6">
        <v>2</v>
      </c>
    </row>
    <row r="326" spans="1:10" ht="15" customHeight="1" x14ac:dyDescent="0.25">
      <c r="A326" s="6">
        <v>210057</v>
      </c>
      <c r="B326" s="7" t="s">
        <v>71</v>
      </c>
      <c r="C326" s="7" t="s">
        <v>95</v>
      </c>
      <c r="D326" s="6">
        <v>0.87050000000000005</v>
      </c>
      <c r="E326" s="6">
        <v>0.91869999999999996</v>
      </c>
      <c r="F326" s="6">
        <v>0.87</v>
      </c>
      <c r="G326" s="6">
        <v>0.86</v>
      </c>
      <c r="H326" s="6">
        <v>0</v>
      </c>
      <c r="I326" s="6">
        <v>0</v>
      </c>
      <c r="J326" s="6">
        <v>0</v>
      </c>
    </row>
    <row r="327" spans="1:10" ht="15" customHeight="1" x14ac:dyDescent="0.25">
      <c r="A327" s="6">
        <v>210057</v>
      </c>
      <c r="B327" s="7" t="s">
        <v>71</v>
      </c>
      <c r="C327" s="7" t="s">
        <v>96</v>
      </c>
      <c r="D327" s="6">
        <v>0.51419999999999999</v>
      </c>
      <c r="E327" s="6">
        <v>0.62770000000000004</v>
      </c>
      <c r="F327" s="6">
        <v>0.46</v>
      </c>
      <c r="G327" s="6">
        <v>0.49</v>
      </c>
      <c r="H327" s="6">
        <v>0</v>
      </c>
      <c r="I327" s="6">
        <v>1</v>
      </c>
      <c r="J327" s="6">
        <v>1</v>
      </c>
    </row>
    <row r="328" spans="1:10" ht="15" customHeight="1" x14ac:dyDescent="0.25">
      <c r="A328" s="6">
        <v>210057</v>
      </c>
      <c r="B328" s="7" t="s">
        <v>71</v>
      </c>
      <c r="C328" s="7" t="s">
        <v>97</v>
      </c>
      <c r="D328" s="6">
        <v>0.70850000000000002</v>
      </c>
      <c r="E328" s="6">
        <v>0.84830000000000005</v>
      </c>
      <c r="F328" s="6">
        <v>0.64</v>
      </c>
      <c r="G328" s="6">
        <v>0.7</v>
      </c>
      <c r="H328" s="6">
        <v>0</v>
      </c>
      <c r="I328" s="6">
        <v>2</v>
      </c>
      <c r="J328" s="6">
        <v>2</v>
      </c>
    </row>
    <row r="329" spans="1:10" ht="15" customHeight="1" x14ac:dyDescent="0.25">
      <c r="A329" s="6">
        <v>210060</v>
      </c>
      <c r="B329" s="7" t="s">
        <v>72</v>
      </c>
      <c r="C329" s="7" t="s">
        <v>90</v>
      </c>
      <c r="D329" s="6">
        <v>0.65580000000000005</v>
      </c>
      <c r="E329" s="6">
        <v>0.79059999999999997</v>
      </c>
      <c r="F329" s="6">
        <v>0.62</v>
      </c>
      <c r="G329" s="6">
        <v>0.58499999999999996</v>
      </c>
      <c r="H329" s="6">
        <v>0</v>
      </c>
      <c r="I329" s="6">
        <v>0</v>
      </c>
      <c r="J329" s="6">
        <v>0</v>
      </c>
    </row>
    <row r="330" spans="1:10" ht="15" customHeight="1" x14ac:dyDescent="0.25">
      <c r="A330" s="6">
        <v>210060</v>
      </c>
      <c r="B330" s="7" t="s">
        <v>72</v>
      </c>
      <c r="C330" s="7" t="s">
        <v>91</v>
      </c>
      <c r="D330" s="6">
        <v>0.78690000000000004</v>
      </c>
      <c r="E330" s="6">
        <v>0.86970000000000003</v>
      </c>
      <c r="F330" s="6">
        <v>0.73</v>
      </c>
      <c r="G330" s="6">
        <v>0.72</v>
      </c>
      <c r="H330" s="6">
        <v>0</v>
      </c>
      <c r="I330" s="6">
        <v>0</v>
      </c>
      <c r="J330" s="6">
        <v>0</v>
      </c>
    </row>
    <row r="331" spans="1:10" ht="15" customHeight="1" x14ac:dyDescent="0.25">
      <c r="A331" s="6">
        <v>210060</v>
      </c>
      <c r="B331" s="7" t="s">
        <v>72</v>
      </c>
      <c r="C331" s="7" t="s">
        <v>92</v>
      </c>
      <c r="D331" s="6">
        <v>0.80320000000000003</v>
      </c>
      <c r="E331" s="6">
        <v>0.88619999999999999</v>
      </c>
      <c r="F331" s="6">
        <v>0.79</v>
      </c>
      <c r="G331" s="6">
        <v>0.77</v>
      </c>
      <c r="H331" s="6">
        <v>0</v>
      </c>
      <c r="I331" s="6">
        <v>0</v>
      </c>
      <c r="J331" s="6">
        <v>0</v>
      </c>
    </row>
    <row r="332" spans="1:10" ht="15" customHeight="1" x14ac:dyDescent="0.25">
      <c r="A332" s="6">
        <v>210060</v>
      </c>
      <c r="B332" s="7" t="s">
        <v>72</v>
      </c>
      <c r="C332" s="7" t="s">
        <v>93</v>
      </c>
      <c r="D332" s="6">
        <v>0.65159999999999996</v>
      </c>
      <c r="E332" s="6">
        <v>0.80149999999999999</v>
      </c>
      <c r="F332" s="6">
        <v>0.57999999999999996</v>
      </c>
      <c r="G332" s="6">
        <v>0.63</v>
      </c>
      <c r="H332" s="6">
        <v>0</v>
      </c>
      <c r="I332" s="6">
        <v>2</v>
      </c>
      <c r="J332" s="6">
        <v>2</v>
      </c>
    </row>
    <row r="333" spans="1:10" ht="15" customHeight="1" x14ac:dyDescent="0.25">
      <c r="A333" s="6">
        <v>210060</v>
      </c>
      <c r="B333" s="7" t="s">
        <v>72</v>
      </c>
      <c r="C333" s="7" t="s">
        <v>94</v>
      </c>
      <c r="D333" s="6">
        <v>0.63260000000000005</v>
      </c>
      <c r="E333" s="6">
        <v>0.73529999999999995</v>
      </c>
      <c r="F333" s="6">
        <v>0.57999999999999996</v>
      </c>
      <c r="G333" s="6">
        <v>0.54</v>
      </c>
      <c r="H333" s="6">
        <v>0</v>
      </c>
      <c r="I333" s="6">
        <v>0</v>
      </c>
      <c r="J333" s="6">
        <v>0</v>
      </c>
    </row>
    <row r="334" spans="1:10" ht="15" customHeight="1" x14ac:dyDescent="0.25">
      <c r="A334" s="6">
        <v>210060</v>
      </c>
      <c r="B334" s="7" t="s">
        <v>72</v>
      </c>
      <c r="C334" s="7" t="s">
        <v>95</v>
      </c>
      <c r="D334" s="6">
        <v>0.87050000000000005</v>
      </c>
      <c r="E334" s="6">
        <v>0.91869999999999996</v>
      </c>
      <c r="F334" s="6">
        <v>0.84</v>
      </c>
      <c r="G334" s="6">
        <v>0.86</v>
      </c>
      <c r="H334" s="6">
        <v>0</v>
      </c>
      <c r="I334" s="6">
        <v>2</v>
      </c>
      <c r="J334" s="6">
        <v>2</v>
      </c>
    </row>
    <row r="335" spans="1:10" ht="15" customHeight="1" x14ac:dyDescent="0.25">
      <c r="A335" s="6">
        <v>210060</v>
      </c>
      <c r="B335" s="7" t="s">
        <v>72</v>
      </c>
      <c r="C335" s="7" t="s">
        <v>96</v>
      </c>
      <c r="D335" s="6">
        <v>0.51419999999999999</v>
      </c>
      <c r="E335" s="6">
        <v>0.62770000000000004</v>
      </c>
      <c r="F335" s="6">
        <v>0.46</v>
      </c>
      <c r="G335" s="6">
        <v>0.38</v>
      </c>
      <c r="H335" s="6">
        <v>0</v>
      </c>
      <c r="I335" s="6">
        <v>0</v>
      </c>
      <c r="J335" s="6">
        <v>0</v>
      </c>
    </row>
    <row r="336" spans="1:10" ht="15" customHeight="1" x14ac:dyDescent="0.25">
      <c r="A336" s="6">
        <v>210060</v>
      </c>
      <c r="B336" s="7" t="s">
        <v>72</v>
      </c>
      <c r="C336" s="7" t="s">
        <v>97</v>
      </c>
      <c r="D336" s="6">
        <v>0.70850000000000002</v>
      </c>
      <c r="E336" s="6">
        <v>0.84830000000000005</v>
      </c>
      <c r="F336" s="6">
        <v>0.57999999999999996</v>
      </c>
      <c r="G336" s="6">
        <v>0.6</v>
      </c>
      <c r="H336" s="6">
        <v>0</v>
      </c>
      <c r="I336" s="6">
        <v>0</v>
      </c>
      <c r="J336" s="6">
        <v>0</v>
      </c>
    </row>
    <row r="337" spans="1:10" ht="15" customHeight="1" x14ac:dyDescent="0.25">
      <c r="A337" s="6">
        <v>210061</v>
      </c>
      <c r="B337" s="7" t="s">
        <v>73</v>
      </c>
      <c r="C337" s="7" t="s">
        <v>90</v>
      </c>
      <c r="D337" s="6">
        <v>0.65580000000000005</v>
      </c>
      <c r="E337" s="6">
        <v>0.79059999999999997</v>
      </c>
      <c r="F337" s="6">
        <v>0.56000000000000005</v>
      </c>
      <c r="G337" s="6">
        <v>0.58499999999999996</v>
      </c>
      <c r="H337" s="6">
        <v>0</v>
      </c>
      <c r="I337" s="6">
        <v>1</v>
      </c>
      <c r="J337" s="6">
        <v>1</v>
      </c>
    </row>
    <row r="338" spans="1:10" ht="15" customHeight="1" x14ac:dyDescent="0.25">
      <c r="A338" s="6">
        <v>210061</v>
      </c>
      <c r="B338" s="7" t="s">
        <v>73</v>
      </c>
      <c r="C338" s="7" t="s">
        <v>91</v>
      </c>
      <c r="D338" s="6">
        <v>0.78690000000000004</v>
      </c>
      <c r="E338" s="6">
        <v>0.86970000000000003</v>
      </c>
      <c r="F338" s="6">
        <v>0.79</v>
      </c>
      <c r="G338" s="6">
        <v>0.78</v>
      </c>
      <c r="H338" s="6">
        <v>0</v>
      </c>
      <c r="I338" s="6">
        <v>0</v>
      </c>
      <c r="J338" s="6">
        <v>0</v>
      </c>
    </row>
    <row r="339" spans="1:10" ht="15" customHeight="1" x14ac:dyDescent="0.25">
      <c r="A339" s="6">
        <v>210061</v>
      </c>
      <c r="B339" s="7" t="s">
        <v>73</v>
      </c>
      <c r="C339" s="7" t="s">
        <v>92</v>
      </c>
      <c r="D339" s="6">
        <v>0.80320000000000003</v>
      </c>
      <c r="E339" s="6">
        <v>0.88619999999999999</v>
      </c>
      <c r="F339" s="6">
        <v>0.81</v>
      </c>
      <c r="G339" s="6">
        <v>0.79</v>
      </c>
      <c r="H339" s="6">
        <v>0</v>
      </c>
      <c r="I339" s="6">
        <v>0</v>
      </c>
      <c r="J339" s="6">
        <v>0</v>
      </c>
    </row>
    <row r="340" spans="1:10" ht="15" customHeight="1" x14ac:dyDescent="0.25">
      <c r="A340" s="6">
        <v>210061</v>
      </c>
      <c r="B340" s="7" t="s">
        <v>73</v>
      </c>
      <c r="C340" s="7" t="s">
        <v>93</v>
      </c>
      <c r="D340" s="6">
        <v>0.65159999999999996</v>
      </c>
      <c r="E340" s="6">
        <v>0.80149999999999999</v>
      </c>
      <c r="F340" s="6">
        <v>0.66</v>
      </c>
      <c r="G340" s="6">
        <v>0.66</v>
      </c>
      <c r="H340" s="6">
        <v>1</v>
      </c>
      <c r="I340" s="6">
        <v>0</v>
      </c>
      <c r="J340" s="6">
        <v>1</v>
      </c>
    </row>
    <row r="341" spans="1:10" ht="15" customHeight="1" x14ac:dyDescent="0.25">
      <c r="A341" s="6">
        <v>210061</v>
      </c>
      <c r="B341" s="7" t="s">
        <v>73</v>
      </c>
      <c r="C341" s="7" t="s">
        <v>94</v>
      </c>
      <c r="D341" s="6">
        <v>0.63260000000000005</v>
      </c>
      <c r="E341" s="6">
        <v>0.73529999999999995</v>
      </c>
      <c r="F341" s="6">
        <v>0.6</v>
      </c>
      <c r="G341" s="6">
        <v>0.65</v>
      </c>
      <c r="H341" s="6">
        <v>2</v>
      </c>
      <c r="I341" s="6">
        <v>3</v>
      </c>
      <c r="J341" s="6">
        <v>3</v>
      </c>
    </row>
    <row r="342" spans="1:10" ht="15" customHeight="1" x14ac:dyDescent="0.25">
      <c r="A342" s="6">
        <v>210061</v>
      </c>
      <c r="B342" s="7" t="s">
        <v>73</v>
      </c>
      <c r="C342" s="7" t="s">
        <v>95</v>
      </c>
      <c r="D342" s="6">
        <v>0.87050000000000005</v>
      </c>
      <c r="E342" s="6">
        <v>0.91869999999999996</v>
      </c>
      <c r="F342" s="6">
        <v>0.89</v>
      </c>
      <c r="G342" s="6">
        <v>0.9</v>
      </c>
      <c r="H342" s="6">
        <v>6</v>
      </c>
      <c r="I342" s="6">
        <v>3</v>
      </c>
      <c r="J342" s="6">
        <v>6</v>
      </c>
    </row>
    <row r="343" spans="1:10" ht="15" customHeight="1" x14ac:dyDescent="0.25">
      <c r="A343" s="6">
        <v>210061</v>
      </c>
      <c r="B343" s="7" t="s">
        <v>73</v>
      </c>
      <c r="C343" s="7" t="s">
        <v>96</v>
      </c>
      <c r="D343" s="6">
        <v>0.51419999999999999</v>
      </c>
      <c r="E343" s="6">
        <v>0.62770000000000004</v>
      </c>
      <c r="F343" s="6">
        <v>0.51</v>
      </c>
      <c r="G343" s="6">
        <v>0.53</v>
      </c>
      <c r="H343" s="6">
        <v>2</v>
      </c>
      <c r="I343" s="6">
        <v>1</v>
      </c>
      <c r="J343" s="6">
        <v>2</v>
      </c>
    </row>
    <row r="344" spans="1:10" ht="15" customHeight="1" x14ac:dyDescent="0.25">
      <c r="A344" s="6">
        <v>210061</v>
      </c>
      <c r="B344" s="7" t="s">
        <v>73</v>
      </c>
      <c r="C344" s="7" t="s">
        <v>97</v>
      </c>
      <c r="D344" s="6">
        <v>0.70850000000000002</v>
      </c>
      <c r="E344" s="6">
        <v>0.84830000000000005</v>
      </c>
      <c r="F344" s="6">
        <v>0.7</v>
      </c>
      <c r="G344" s="6">
        <v>0.67</v>
      </c>
      <c r="H344" s="6">
        <v>0</v>
      </c>
      <c r="I344" s="6">
        <v>0</v>
      </c>
      <c r="J344" s="6">
        <v>0</v>
      </c>
    </row>
    <row r="345" spans="1:10" ht="15" customHeight="1" x14ac:dyDescent="0.25">
      <c r="A345" s="6">
        <v>210062</v>
      </c>
      <c r="B345" s="7" t="s">
        <v>74</v>
      </c>
      <c r="C345" s="7" t="s">
        <v>90</v>
      </c>
      <c r="D345" s="6">
        <v>0.65580000000000005</v>
      </c>
      <c r="E345" s="6">
        <v>0.79059999999999997</v>
      </c>
      <c r="F345" s="6">
        <v>0.56000000000000005</v>
      </c>
      <c r="G345" s="6">
        <v>0.56999999999999995</v>
      </c>
      <c r="H345" s="6">
        <v>0</v>
      </c>
      <c r="I345" s="6">
        <v>0</v>
      </c>
      <c r="J345" s="6">
        <v>0</v>
      </c>
    </row>
    <row r="346" spans="1:10" ht="15" customHeight="1" x14ac:dyDescent="0.25">
      <c r="A346" s="6">
        <v>210062</v>
      </c>
      <c r="B346" s="7" t="s">
        <v>74</v>
      </c>
      <c r="C346" s="7" t="s">
        <v>91</v>
      </c>
      <c r="D346" s="6">
        <v>0.78690000000000004</v>
      </c>
      <c r="E346" s="6">
        <v>0.86970000000000003</v>
      </c>
      <c r="F346" s="6">
        <v>0.7</v>
      </c>
      <c r="G346" s="6">
        <v>0.7</v>
      </c>
      <c r="H346" s="6">
        <v>0</v>
      </c>
      <c r="I346" s="6">
        <v>0</v>
      </c>
      <c r="J346" s="6">
        <v>0</v>
      </c>
    </row>
    <row r="347" spans="1:10" ht="15" customHeight="1" x14ac:dyDescent="0.25">
      <c r="A347" s="6">
        <v>210062</v>
      </c>
      <c r="B347" s="7" t="s">
        <v>74</v>
      </c>
      <c r="C347" s="7" t="s">
        <v>92</v>
      </c>
      <c r="D347" s="6">
        <v>0.80320000000000003</v>
      </c>
      <c r="E347" s="6">
        <v>0.88619999999999999</v>
      </c>
      <c r="F347" s="6">
        <v>0.77</v>
      </c>
      <c r="G347" s="6">
        <v>0.75</v>
      </c>
      <c r="H347" s="6">
        <v>0</v>
      </c>
      <c r="I347" s="6">
        <v>0</v>
      </c>
      <c r="J347" s="6">
        <v>0</v>
      </c>
    </row>
    <row r="348" spans="1:10" ht="15" customHeight="1" x14ac:dyDescent="0.25">
      <c r="A348" s="6">
        <v>210062</v>
      </c>
      <c r="B348" s="7" t="s">
        <v>74</v>
      </c>
      <c r="C348" s="7" t="s">
        <v>93</v>
      </c>
      <c r="D348" s="6">
        <v>0.65159999999999996</v>
      </c>
      <c r="E348" s="6">
        <v>0.80149999999999999</v>
      </c>
      <c r="F348" s="6">
        <v>0.53</v>
      </c>
      <c r="G348" s="6">
        <v>0.53</v>
      </c>
      <c r="H348" s="6">
        <v>0</v>
      </c>
      <c r="I348" s="6">
        <v>0</v>
      </c>
      <c r="J348" s="6">
        <v>0</v>
      </c>
    </row>
    <row r="349" spans="1:10" ht="15" customHeight="1" x14ac:dyDescent="0.25">
      <c r="A349" s="6">
        <v>210062</v>
      </c>
      <c r="B349" s="7" t="s">
        <v>74</v>
      </c>
      <c r="C349" s="7" t="s">
        <v>94</v>
      </c>
      <c r="D349" s="6">
        <v>0.63260000000000005</v>
      </c>
      <c r="E349" s="6">
        <v>0.73529999999999995</v>
      </c>
      <c r="F349" s="6">
        <v>0.53</v>
      </c>
      <c r="G349" s="6">
        <v>0.56999999999999995</v>
      </c>
      <c r="H349" s="6">
        <v>0</v>
      </c>
      <c r="I349" s="6">
        <v>1</v>
      </c>
      <c r="J349" s="6">
        <v>1</v>
      </c>
    </row>
    <row r="350" spans="1:10" ht="15" customHeight="1" x14ac:dyDescent="0.25">
      <c r="A350" s="6">
        <v>210062</v>
      </c>
      <c r="B350" s="7" t="s">
        <v>74</v>
      </c>
      <c r="C350" s="7" t="s">
        <v>95</v>
      </c>
      <c r="D350" s="6">
        <v>0.87050000000000005</v>
      </c>
      <c r="E350" s="6">
        <v>0.91869999999999996</v>
      </c>
      <c r="F350" s="6">
        <v>0.82</v>
      </c>
      <c r="G350" s="6">
        <v>0.82</v>
      </c>
      <c r="H350" s="6">
        <v>0</v>
      </c>
      <c r="I350" s="6">
        <v>0</v>
      </c>
      <c r="J350" s="6">
        <v>0</v>
      </c>
    </row>
    <row r="351" spans="1:10" ht="15" customHeight="1" x14ac:dyDescent="0.25">
      <c r="A351" s="6">
        <v>210062</v>
      </c>
      <c r="B351" s="7" t="s">
        <v>74</v>
      </c>
      <c r="C351" s="7" t="s">
        <v>96</v>
      </c>
      <c r="D351" s="6">
        <v>0.51419999999999999</v>
      </c>
      <c r="E351" s="6">
        <v>0.62770000000000004</v>
      </c>
      <c r="F351" s="6">
        <v>0.37</v>
      </c>
      <c r="G351" s="6">
        <v>0.42</v>
      </c>
      <c r="H351" s="6">
        <v>0</v>
      </c>
      <c r="I351" s="6">
        <v>1</v>
      </c>
      <c r="J351" s="6">
        <v>1</v>
      </c>
    </row>
    <row r="352" spans="1:10" ht="15" customHeight="1" x14ac:dyDescent="0.25">
      <c r="A352" s="6">
        <v>210062</v>
      </c>
      <c r="B352" s="7" t="s">
        <v>74</v>
      </c>
      <c r="C352" s="7" t="s">
        <v>97</v>
      </c>
      <c r="D352" s="6">
        <v>0.70850000000000002</v>
      </c>
      <c r="E352" s="6">
        <v>0.84830000000000005</v>
      </c>
      <c r="F352" s="6">
        <v>0.5</v>
      </c>
      <c r="G352" s="6">
        <v>0.54</v>
      </c>
      <c r="H352" s="6">
        <v>0</v>
      </c>
      <c r="I352" s="6">
        <v>1</v>
      </c>
      <c r="J352" s="6">
        <v>1</v>
      </c>
    </row>
    <row r="353" spans="1:10" ht="15" customHeight="1" x14ac:dyDescent="0.25">
      <c r="A353" s="6">
        <v>210063</v>
      </c>
      <c r="B353" s="7" t="s">
        <v>75</v>
      </c>
      <c r="C353" s="7" t="s">
        <v>90</v>
      </c>
      <c r="D353" s="6">
        <v>0.65580000000000005</v>
      </c>
      <c r="E353" s="6">
        <v>0.79059999999999997</v>
      </c>
      <c r="F353" s="6">
        <v>0.66500000000000004</v>
      </c>
      <c r="G353" s="6">
        <v>0.67</v>
      </c>
      <c r="H353" s="6">
        <v>1</v>
      </c>
      <c r="I353" s="6">
        <v>0</v>
      </c>
      <c r="J353" s="6">
        <v>1</v>
      </c>
    </row>
    <row r="354" spans="1:10" ht="15" customHeight="1" x14ac:dyDescent="0.25">
      <c r="A354" s="6">
        <v>210063</v>
      </c>
      <c r="B354" s="7" t="s">
        <v>75</v>
      </c>
      <c r="C354" s="7" t="s">
        <v>91</v>
      </c>
      <c r="D354" s="6">
        <v>0.78690000000000004</v>
      </c>
      <c r="E354" s="6">
        <v>0.86970000000000003</v>
      </c>
      <c r="F354" s="6">
        <v>0.79</v>
      </c>
      <c r="G354" s="6">
        <v>0.82</v>
      </c>
      <c r="H354" s="6">
        <v>4</v>
      </c>
      <c r="I354" s="6">
        <v>3</v>
      </c>
      <c r="J354" s="6">
        <v>4</v>
      </c>
    </row>
    <row r="355" spans="1:10" ht="15" customHeight="1" x14ac:dyDescent="0.25">
      <c r="A355" s="6">
        <v>210063</v>
      </c>
      <c r="B355" s="7" t="s">
        <v>75</v>
      </c>
      <c r="C355" s="7" t="s">
        <v>92</v>
      </c>
      <c r="D355" s="6">
        <v>0.80320000000000003</v>
      </c>
      <c r="E355" s="6">
        <v>0.88619999999999999</v>
      </c>
      <c r="F355" s="6">
        <v>0.8</v>
      </c>
      <c r="G355" s="6">
        <v>0.82</v>
      </c>
      <c r="H355" s="6">
        <v>2</v>
      </c>
      <c r="I355" s="6">
        <v>2</v>
      </c>
      <c r="J355" s="6">
        <v>2</v>
      </c>
    </row>
    <row r="356" spans="1:10" ht="15" customHeight="1" x14ac:dyDescent="0.25">
      <c r="A356" s="6">
        <v>210063</v>
      </c>
      <c r="B356" s="7" t="s">
        <v>75</v>
      </c>
      <c r="C356" s="7" t="s">
        <v>93</v>
      </c>
      <c r="D356" s="6">
        <v>0.65159999999999996</v>
      </c>
      <c r="E356" s="6">
        <v>0.80149999999999999</v>
      </c>
      <c r="F356" s="6">
        <v>0.66</v>
      </c>
      <c r="G356" s="6">
        <v>0.68</v>
      </c>
      <c r="H356" s="6">
        <v>2</v>
      </c>
      <c r="I356" s="6">
        <v>1</v>
      </c>
      <c r="J356" s="6">
        <v>2</v>
      </c>
    </row>
    <row r="357" spans="1:10" ht="15" customHeight="1" x14ac:dyDescent="0.25">
      <c r="A357" s="6">
        <v>210063</v>
      </c>
      <c r="B357" s="7" t="s">
        <v>75</v>
      </c>
      <c r="C357" s="7" t="s">
        <v>94</v>
      </c>
      <c r="D357" s="6">
        <v>0.63260000000000005</v>
      </c>
      <c r="E357" s="6">
        <v>0.73529999999999995</v>
      </c>
      <c r="F357" s="6">
        <v>0.64</v>
      </c>
      <c r="G357" s="6">
        <v>0.61</v>
      </c>
      <c r="H357" s="6">
        <v>0</v>
      </c>
      <c r="I357" s="6">
        <v>0</v>
      </c>
      <c r="J357" s="6">
        <v>0</v>
      </c>
    </row>
    <row r="358" spans="1:10" ht="15" customHeight="1" x14ac:dyDescent="0.25">
      <c r="A358" s="6">
        <v>210063</v>
      </c>
      <c r="B358" s="7" t="s">
        <v>75</v>
      </c>
      <c r="C358" s="7" t="s">
        <v>95</v>
      </c>
      <c r="D358" s="6">
        <v>0.87050000000000005</v>
      </c>
      <c r="E358" s="6">
        <v>0.91869999999999996</v>
      </c>
      <c r="F358" s="6">
        <v>0.88</v>
      </c>
      <c r="G358" s="6">
        <v>0.88</v>
      </c>
      <c r="H358" s="6">
        <v>2</v>
      </c>
      <c r="I358" s="6">
        <v>0</v>
      </c>
      <c r="J358" s="6">
        <v>2</v>
      </c>
    </row>
    <row r="359" spans="1:10" ht="15" customHeight="1" x14ac:dyDescent="0.25">
      <c r="A359" s="6">
        <v>210063</v>
      </c>
      <c r="B359" s="7" t="s">
        <v>75</v>
      </c>
      <c r="C359" s="7" t="s">
        <v>96</v>
      </c>
      <c r="D359" s="6">
        <v>0.51419999999999999</v>
      </c>
      <c r="E359" s="6">
        <v>0.62770000000000004</v>
      </c>
      <c r="F359" s="6">
        <v>0.55000000000000004</v>
      </c>
      <c r="G359" s="6">
        <v>0.55000000000000004</v>
      </c>
      <c r="H359" s="6">
        <v>3</v>
      </c>
      <c r="I359" s="6">
        <v>0</v>
      </c>
      <c r="J359" s="6">
        <v>3</v>
      </c>
    </row>
    <row r="360" spans="1:10" ht="15" customHeight="1" x14ac:dyDescent="0.25">
      <c r="A360" s="6">
        <v>210063</v>
      </c>
      <c r="B360" s="7" t="s">
        <v>75</v>
      </c>
      <c r="C360" s="7" t="s">
        <v>97</v>
      </c>
      <c r="D360" s="6">
        <v>0.70850000000000002</v>
      </c>
      <c r="E360" s="6">
        <v>0.84830000000000005</v>
      </c>
      <c r="F360" s="6">
        <v>0.75</v>
      </c>
      <c r="G360" s="6">
        <v>0.78</v>
      </c>
      <c r="H360" s="6">
        <v>5</v>
      </c>
      <c r="I360" s="6">
        <v>3</v>
      </c>
      <c r="J360" s="6">
        <v>5</v>
      </c>
    </row>
    <row r="361" spans="1:10" ht="15" customHeight="1" x14ac:dyDescent="0.25">
      <c r="A361" s="6">
        <v>210065</v>
      </c>
      <c r="B361" s="7" t="s">
        <v>76</v>
      </c>
      <c r="C361" s="7" t="s">
        <v>90</v>
      </c>
      <c r="D361" s="6">
        <v>0.65580000000000005</v>
      </c>
      <c r="E361" s="6">
        <v>0.79059999999999997</v>
      </c>
      <c r="F361" s="6">
        <v>0.64500000000000002</v>
      </c>
      <c r="G361" s="6">
        <v>0.66</v>
      </c>
      <c r="H361" s="6">
        <v>1</v>
      </c>
      <c r="I361" s="6">
        <v>1</v>
      </c>
      <c r="J361" s="6">
        <v>1</v>
      </c>
    </row>
    <row r="362" spans="1:10" ht="15" customHeight="1" x14ac:dyDescent="0.25">
      <c r="A362" s="6">
        <v>210065</v>
      </c>
      <c r="B362" s="7" t="s">
        <v>76</v>
      </c>
      <c r="C362" s="7" t="s">
        <v>91</v>
      </c>
      <c r="D362" s="6">
        <v>0.78690000000000004</v>
      </c>
      <c r="E362" s="6">
        <v>0.86970000000000003</v>
      </c>
      <c r="F362" s="6">
        <v>0.7</v>
      </c>
      <c r="G362" s="6">
        <v>0.68</v>
      </c>
      <c r="H362" s="6">
        <v>0</v>
      </c>
      <c r="I362" s="6">
        <v>0</v>
      </c>
      <c r="J362" s="6">
        <v>0</v>
      </c>
    </row>
    <row r="363" spans="1:10" ht="15" customHeight="1" x14ac:dyDescent="0.25">
      <c r="A363" s="6">
        <v>210065</v>
      </c>
      <c r="B363" s="7" t="s">
        <v>76</v>
      </c>
      <c r="C363" s="7" t="s">
        <v>92</v>
      </c>
      <c r="D363" s="6">
        <v>0.80320000000000003</v>
      </c>
      <c r="E363" s="6">
        <v>0.88619999999999999</v>
      </c>
      <c r="F363" s="6">
        <v>0.73</v>
      </c>
      <c r="G363" s="6">
        <v>0.77</v>
      </c>
      <c r="H363" s="6">
        <v>0</v>
      </c>
      <c r="I363" s="6">
        <v>2</v>
      </c>
      <c r="J363" s="6">
        <v>2</v>
      </c>
    </row>
    <row r="364" spans="1:10" ht="15" customHeight="1" x14ac:dyDescent="0.25">
      <c r="A364" s="6">
        <v>210065</v>
      </c>
      <c r="B364" s="7" t="s">
        <v>76</v>
      </c>
      <c r="C364" s="7" t="s">
        <v>93</v>
      </c>
      <c r="D364" s="6">
        <v>0.65159999999999996</v>
      </c>
      <c r="E364" s="6">
        <v>0.80149999999999999</v>
      </c>
      <c r="F364" s="6">
        <v>0.52</v>
      </c>
      <c r="G364" s="6">
        <v>0.5</v>
      </c>
      <c r="H364" s="6">
        <v>0</v>
      </c>
      <c r="I364" s="6">
        <v>0</v>
      </c>
      <c r="J364" s="6">
        <v>0</v>
      </c>
    </row>
    <row r="365" spans="1:10" ht="15" customHeight="1" x14ac:dyDescent="0.25">
      <c r="A365" s="6">
        <v>210065</v>
      </c>
      <c r="B365" s="7" t="s">
        <v>76</v>
      </c>
      <c r="C365" s="7" t="s">
        <v>94</v>
      </c>
      <c r="D365" s="6">
        <v>0.63260000000000005</v>
      </c>
      <c r="E365" s="6">
        <v>0.73529999999999995</v>
      </c>
      <c r="F365" s="6">
        <v>0.5</v>
      </c>
      <c r="G365" s="6">
        <v>0.56000000000000005</v>
      </c>
      <c r="H365" s="6">
        <v>0</v>
      </c>
      <c r="I365" s="6">
        <v>2</v>
      </c>
      <c r="J365" s="6">
        <v>2</v>
      </c>
    </row>
    <row r="366" spans="1:10" ht="15" customHeight="1" x14ac:dyDescent="0.25">
      <c r="A366" s="6">
        <v>210065</v>
      </c>
      <c r="B366" s="7" t="s">
        <v>76</v>
      </c>
      <c r="C366" s="7" t="s">
        <v>95</v>
      </c>
      <c r="D366" s="6">
        <v>0.87050000000000005</v>
      </c>
      <c r="E366" s="6">
        <v>0.91869999999999996</v>
      </c>
      <c r="F366" s="6">
        <v>0.82</v>
      </c>
      <c r="G366" s="6">
        <v>0.82</v>
      </c>
      <c r="H366" s="6">
        <v>0</v>
      </c>
      <c r="I366" s="6">
        <v>0</v>
      </c>
      <c r="J366" s="6">
        <v>0</v>
      </c>
    </row>
    <row r="367" spans="1:10" ht="15" customHeight="1" x14ac:dyDescent="0.25">
      <c r="A367" s="6">
        <v>210065</v>
      </c>
      <c r="B367" s="7" t="s">
        <v>76</v>
      </c>
      <c r="C367" s="7" t="s">
        <v>96</v>
      </c>
      <c r="D367" s="6">
        <v>0.51419999999999999</v>
      </c>
      <c r="E367" s="6">
        <v>0.62770000000000004</v>
      </c>
      <c r="F367" s="6">
        <v>0.45</v>
      </c>
      <c r="G367" s="6">
        <v>0.47</v>
      </c>
      <c r="H367" s="6">
        <v>0</v>
      </c>
      <c r="I367" s="6">
        <v>1</v>
      </c>
      <c r="J367" s="6">
        <v>1</v>
      </c>
    </row>
    <row r="368" spans="1:10" ht="15" customHeight="1" x14ac:dyDescent="0.25">
      <c r="A368" s="6">
        <v>210065</v>
      </c>
      <c r="B368" s="7" t="s">
        <v>76</v>
      </c>
      <c r="C368" s="7" t="s">
        <v>97</v>
      </c>
      <c r="D368" s="6">
        <v>0.70850000000000002</v>
      </c>
      <c r="E368" s="6">
        <v>0.84830000000000005</v>
      </c>
      <c r="F368" s="6">
        <v>0.67</v>
      </c>
      <c r="G368" s="6">
        <v>0.68</v>
      </c>
      <c r="H368" s="6">
        <v>0</v>
      </c>
      <c r="I368" s="6">
        <v>0</v>
      </c>
      <c r="J368" s="6">
        <v>0</v>
      </c>
    </row>
    <row r="369" spans="1:1" ht="14.1" customHeight="1" x14ac:dyDescent="0.25">
      <c r="A369" s="4"/>
    </row>
    <row r="370" spans="1:1" s="9" customFormat="1" ht="14.1" customHeight="1" x14ac:dyDescent="0.2">
      <c r="A370" s="9" t="s">
        <v>2</v>
      </c>
    </row>
    <row r="371" spans="1:1" ht="14.1" customHeight="1" x14ac:dyDescent="0.25">
      <c r="A371" s="4"/>
    </row>
  </sheetData>
  <autoFilter ref="A8:J8"/>
  <hyperlinks>
    <hyperlink ref="A5" r:id="rId1" display="http://hscrc.maryland.gov/Pages/init_qi_qbr.aspx"/>
  </hyperlinks>
  <pageMargins left="0.08" right="0.08" top="1" bottom="1" header="0.5" footer="0.5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defaultColWidth="9.140625" defaultRowHeight="15" customHeight="1" x14ac:dyDescent="0.25"/>
  <cols>
    <col min="1" max="1" width="10" style="1" bestFit="1" customWidth="1"/>
    <col min="2" max="2" width="24.28515625" style="1" bestFit="1" customWidth="1"/>
    <col min="3" max="3" width="42.85546875" style="1" bestFit="1" customWidth="1"/>
    <col min="4" max="8" width="15.7109375" style="1" bestFit="1" customWidth="1"/>
    <col min="9" max="16384" width="9.140625" style="1"/>
  </cols>
  <sheetData>
    <row r="1" spans="1:8" s="2" customFormat="1" ht="15.95" customHeight="1" x14ac:dyDescent="0.25">
      <c r="A1" s="2" t="s">
        <v>98</v>
      </c>
    </row>
    <row r="2" spans="1:8" s="2" customFormat="1" ht="15.95" customHeight="1" x14ac:dyDescent="0.25">
      <c r="A2" s="2" t="s">
        <v>2</v>
      </c>
    </row>
    <row r="3" spans="1:8" s="3" customFormat="1" ht="12" customHeight="1" x14ac:dyDescent="0.2">
      <c r="A3" s="3" t="s">
        <v>78</v>
      </c>
    </row>
    <row r="4" spans="1:8" s="3" customFormat="1" ht="12" customHeight="1" x14ac:dyDescent="0.2">
      <c r="A4" s="3" t="s">
        <v>79</v>
      </c>
    </row>
    <row r="5" spans="1:8" s="3" customFormat="1" ht="12" customHeight="1" x14ac:dyDescent="0.2">
      <c r="A5" s="3" t="s">
        <v>99</v>
      </c>
    </row>
    <row r="6" spans="1:8" s="10" customFormat="1" ht="12" customHeight="1" x14ac:dyDescent="0.2">
      <c r="A6" s="10" t="s">
        <v>100</v>
      </c>
    </row>
    <row r="7" spans="1:8" ht="14.1" customHeight="1" x14ac:dyDescent="0.25">
      <c r="A7" s="4"/>
    </row>
    <row r="8" spans="1:8" ht="26.25" customHeight="1" x14ac:dyDescent="0.25">
      <c r="A8" s="5" t="s">
        <v>20</v>
      </c>
      <c r="B8" s="5" t="s">
        <v>21</v>
      </c>
      <c r="C8" s="5" t="s">
        <v>82</v>
      </c>
      <c r="D8" s="5" t="s">
        <v>101</v>
      </c>
      <c r="E8" s="5" t="s">
        <v>102</v>
      </c>
      <c r="F8" s="5" t="s">
        <v>83</v>
      </c>
      <c r="G8" s="5" t="s">
        <v>84</v>
      </c>
      <c r="H8" s="5" t="s">
        <v>103</v>
      </c>
    </row>
    <row r="9" spans="1:8" ht="15" customHeight="1" x14ac:dyDescent="0.25">
      <c r="A9" s="6">
        <v>210001</v>
      </c>
      <c r="B9" s="7" t="s">
        <v>32</v>
      </c>
      <c r="C9" s="7" t="s">
        <v>93</v>
      </c>
      <c r="D9" s="6">
        <v>0.59</v>
      </c>
      <c r="E9" s="6">
        <v>0.32719999999999999</v>
      </c>
      <c r="F9" s="6">
        <v>0.65159999999999996</v>
      </c>
      <c r="G9" s="6">
        <v>0.80149999999999999</v>
      </c>
      <c r="H9" s="6">
        <v>16</v>
      </c>
    </row>
    <row r="10" spans="1:8" ht="15" customHeight="1" x14ac:dyDescent="0.25">
      <c r="A10" s="6">
        <v>210002</v>
      </c>
      <c r="B10" s="7" t="s">
        <v>33</v>
      </c>
      <c r="C10" s="7" t="s">
        <v>90</v>
      </c>
      <c r="D10" s="6">
        <v>0.55000000000000004</v>
      </c>
      <c r="E10" s="6">
        <v>0.22850000000000001</v>
      </c>
      <c r="F10" s="6">
        <v>0.65580000000000005</v>
      </c>
      <c r="G10" s="6">
        <v>0.79059999999999997</v>
      </c>
      <c r="H10" s="6">
        <v>15</v>
      </c>
    </row>
    <row r="11" spans="1:8" ht="15" customHeight="1" x14ac:dyDescent="0.25">
      <c r="A11" s="6">
        <v>210003</v>
      </c>
      <c r="B11" s="7" t="s">
        <v>34</v>
      </c>
      <c r="C11" s="7" t="s">
        <v>93</v>
      </c>
      <c r="D11" s="6">
        <v>0.43</v>
      </c>
      <c r="E11" s="6">
        <v>0.32719999999999999</v>
      </c>
      <c r="F11" s="6">
        <v>0.65159999999999996</v>
      </c>
      <c r="G11" s="6">
        <v>0.80149999999999999</v>
      </c>
      <c r="H11" s="6">
        <v>6</v>
      </c>
    </row>
    <row r="12" spans="1:8" ht="15" customHeight="1" x14ac:dyDescent="0.25">
      <c r="A12" s="6">
        <v>210004</v>
      </c>
      <c r="B12" s="7" t="s">
        <v>35</v>
      </c>
      <c r="C12" s="7" t="s">
        <v>93</v>
      </c>
      <c r="D12" s="6">
        <v>0.55000000000000004</v>
      </c>
      <c r="E12" s="6">
        <v>0.32719999999999999</v>
      </c>
      <c r="F12" s="6">
        <v>0.65159999999999996</v>
      </c>
      <c r="G12" s="6">
        <v>0.80149999999999999</v>
      </c>
      <c r="H12" s="6">
        <v>13</v>
      </c>
    </row>
    <row r="13" spans="1:8" ht="15" customHeight="1" x14ac:dyDescent="0.25">
      <c r="A13" s="6">
        <v>210005</v>
      </c>
      <c r="B13" s="7" t="s">
        <v>36</v>
      </c>
      <c r="C13" s="7" t="s">
        <v>93</v>
      </c>
      <c r="D13" s="6">
        <v>0.59</v>
      </c>
      <c r="E13" s="6">
        <v>0.32719999999999999</v>
      </c>
      <c r="F13" s="6">
        <v>0.65159999999999996</v>
      </c>
      <c r="G13" s="6">
        <v>0.80149999999999999</v>
      </c>
      <c r="H13" s="6">
        <v>16</v>
      </c>
    </row>
    <row r="14" spans="1:8" ht="15" customHeight="1" x14ac:dyDescent="0.25">
      <c r="A14" s="6">
        <v>210006</v>
      </c>
      <c r="B14" s="7" t="s">
        <v>37</v>
      </c>
      <c r="C14" s="7" t="s">
        <v>95</v>
      </c>
      <c r="D14" s="6">
        <v>0.81</v>
      </c>
      <c r="E14" s="6">
        <v>0.61960000000000004</v>
      </c>
      <c r="F14" s="6">
        <v>0.87050000000000005</v>
      </c>
      <c r="G14" s="6">
        <v>0.91869999999999996</v>
      </c>
      <c r="H14" s="6">
        <v>15</v>
      </c>
    </row>
    <row r="15" spans="1:8" ht="15" customHeight="1" x14ac:dyDescent="0.25">
      <c r="A15" s="6">
        <v>210008</v>
      </c>
      <c r="B15" s="7" t="s">
        <v>38</v>
      </c>
      <c r="C15" s="7" t="s">
        <v>92</v>
      </c>
      <c r="D15" s="6">
        <v>0.82</v>
      </c>
      <c r="E15" s="6">
        <v>0.33460000000000001</v>
      </c>
      <c r="F15" s="6">
        <v>0.80320000000000003</v>
      </c>
      <c r="G15" s="6">
        <v>0.88619999999999999</v>
      </c>
      <c r="H15" s="6">
        <v>20</v>
      </c>
    </row>
    <row r="16" spans="1:8" ht="15" customHeight="1" x14ac:dyDescent="0.25">
      <c r="A16" s="6">
        <v>210009</v>
      </c>
      <c r="B16" s="7" t="s">
        <v>39</v>
      </c>
      <c r="C16" s="7" t="s">
        <v>93</v>
      </c>
      <c r="D16" s="6">
        <v>0.6</v>
      </c>
      <c r="E16" s="6">
        <v>0.32719999999999999</v>
      </c>
      <c r="F16" s="6">
        <v>0.65159999999999996</v>
      </c>
      <c r="G16" s="6">
        <v>0.80149999999999999</v>
      </c>
      <c r="H16" s="6">
        <v>16</v>
      </c>
    </row>
    <row r="17" spans="1:8" ht="15" customHeight="1" x14ac:dyDescent="0.25">
      <c r="A17" s="6">
        <v>210010</v>
      </c>
      <c r="B17" s="7" t="s">
        <v>40</v>
      </c>
      <c r="C17" s="7" t="s">
        <v>97</v>
      </c>
      <c r="D17" s="6">
        <v>0.66</v>
      </c>
      <c r="E17" s="6">
        <v>0.28389999999999999</v>
      </c>
      <c r="F17" s="6">
        <v>0.70850000000000002</v>
      </c>
      <c r="G17" s="6">
        <v>0.84830000000000005</v>
      </c>
      <c r="H17" s="6">
        <v>17</v>
      </c>
    </row>
    <row r="18" spans="1:8" ht="15" customHeight="1" x14ac:dyDescent="0.25">
      <c r="A18" s="6">
        <v>210011</v>
      </c>
      <c r="B18" s="7" t="s">
        <v>41</v>
      </c>
      <c r="C18" s="7" t="s">
        <v>93</v>
      </c>
      <c r="D18" s="6">
        <v>0.59</v>
      </c>
      <c r="E18" s="6">
        <v>0.32719999999999999</v>
      </c>
      <c r="F18" s="6">
        <v>0.65159999999999996</v>
      </c>
      <c r="G18" s="6">
        <v>0.80149999999999999</v>
      </c>
      <c r="H18" s="6">
        <v>16</v>
      </c>
    </row>
    <row r="19" spans="1:8" ht="15" customHeight="1" x14ac:dyDescent="0.25">
      <c r="A19" s="6">
        <v>210012</v>
      </c>
      <c r="B19" s="7" t="s">
        <v>42</v>
      </c>
      <c r="C19" s="7" t="s">
        <v>93</v>
      </c>
      <c r="D19" s="6">
        <v>0.61</v>
      </c>
      <c r="E19" s="6">
        <v>0.32719999999999999</v>
      </c>
      <c r="F19" s="6">
        <v>0.65159999999999996</v>
      </c>
      <c r="G19" s="6">
        <v>0.80149999999999999</v>
      </c>
      <c r="H19" s="6">
        <v>17</v>
      </c>
    </row>
    <row r="20" spans="1:8" ht="15" customHeight="1" x14ac:dyDescent="0.25">
      <c r="A20" s="6">
        <v>210013</v>
      </c>
      <c r="B20" s="7" t="s">
        <v>43</v>
      </c>
      <c r="C20" s="7" t="s">
        <v>97</v>
      </c>
      <c r="D20" s="6">
        <v>0.54</v>
      </c>
      <c r="E20" s="6">
        <v>0.28389999999999999</v>
      </c>
      <c r="F20" s="6">
        <v>0.70850000000000002</v>
      </c>
      <c r="G20" s="6">
        <v>0.84830000000000005</v>
      </c>
      <c r="H20" s="6">
        <v>12</v>
      </c>
    </row>
    <row r="21" spans="1:8" ht="15" customHeight="1" x14ac:dyDescent="0.25">
      <c r="A21" s="6">
        <v>210015</v>
      </c>
      <c r="B21" s="7" t="s">
        <v>44</v>
      </c>
      <c r="C21" s="7" t="s">
        <v>93</v>
      </c>
      <c r="D21" s="6">
        <v>0.56000000000000005</v>
      </c>
      <c r="E21" s="6">
        <v>0.32719999999999999</v>
      </c>
      <c r="F21" s="6">
        <v>0.65159999999999996</v>
      </c>
      <c r="G21" s="6">
        <v>0.80149999999999999</v>
      </c>
      <c r="H21" s="6">
        <v>14</v>
      </c>
    </row>
    <row r="22" spans="1:8" ht="15" customHeight="1" x14ac:dyDescent="0.25">
      <c r="A22" s="6">
        <v>210016</v>
      </c>
      <c r="B22" s="7" t="s">
        <v>45</v>
      </c>
      <c r="C22" s="7" t="s">
        <v>93</v>
      </c>
      <c r="D22" s="6">
        <v>0.57999999999999996</v>
      </c>
      <c r="E22" s="6">
        <v>0.32719999999999999</v>
      </c>
      <c r="F22" s="6">
        <v>0.65159999999999996</v>
      </c>
      <c r="G22" s="6">
        <v>0.80149999999999999</v>
      </c>
      <c r="H22" s="6">
        <v>15</v>
      </c>
    </row>
    <row r="23" spans="1:8" ht="15" customHeight="1" x14ac:dyDescent="0.25">
      <c r="A23" s="6">
        <v>210017</v>
      </c>
      <c r="B23" s="7" t="s">
        <v>46</v>
      </c>
      <c r="C23" s="7" t="s">
        <v>96</v>
      </c>
      <c r="D23" s="6">
        <v>0.49</v>
      </c>
      <c r="E23" s="6">
        <v>0.113</v>
      </c>
      <c r="F23" s="6">
        <v>0.51419999999999999</v>
      </c>
      <c r="G23" s="6">
        <v>0.62770000000000004</v>
      </c>
      <c r="H23" s="6">
        <v>18</v>
      </c>
    </row>
    <row r="24" spans="1:8" ht="15" customHeight="1" x14ac:dyDescent="0.25">
      <c r="A24" s="6">
        <v>210018</v>
      </c>
      <c r="B24" s="7" t="s">
        <v>47</v>
      </c>
      <c r="C24" s="7" t="s">
        <v>93</v>
      </c>
      <c r="D24" s="6">
        <v>0.54</v>
      </c>
      <c r="E24" s="6">
        <v>0.32719999999999999</v>
      </c>
      <c r="F24" s="6">
        <v>0.65159999999999996</v>
      </c>
      <c r="G24" s="6">
        <v>0.80149999999999999</v>
      </c>
      <c r="H24" s="6">
        <v>13</v>
      </c>
    </row>
    <row r="25" spans="1:8" ht="15" customHeight="1" x14ac:dyDescent="0.25">
      <c r="A25" s="6">
        <v>210019</v>
      </c>
      <c r="B25" s="7" t="s">
        <v>48</v>
      </c>
      <c r="C25" s="7" t="s">
        <v>93</v>
      </c>
      <c r="D25" s="6">
        <v>0.61</v>
      </c>
      <c r="E25" s="6">
        <v>0.32719999999999999</v>
      </c>
      <c r="F25" s="6">
        <v>0.65159999999999996</v>
      </c>
      <c r="G25" s="6">
        <v>0.80149999999999999</v>
      </c>
      <c r="H25" s="6">
        <v>17</v>
      </c>
    </row>
    <row r="26" spans="1:8" ht="15" customHeight="1" x14ac:dyDescent="0.25">
      <c r="A26" s="6">
        <v>210022</v>
      </c>
      <c r="B26" s="7" t="s">
        <v>49</v>
      </c>
      <c r="C26" s="7" t="s">
        <v>95</v>
      </c>
      <c r="D26" s="6">
        <v>0.84</v>
      </c>
      <c r="E26" s="6">
        <v>0.61960000000000004</v>
      </c>
      <c r="F26" s="6">
        <v>0.87050000000000005</v>
      </c>
      <c r="G26" s="6">
        <v>0.91869999999999996</v>
      </c>
      <c r="H26" s="6">
        <v>17</v>
      </c>
    </row>
    <row r="27" spans="1:8" ht="15" customHeight="1" x14ac:dyDescent="0.25">
      <c r="A27" s="6">
        <v>210023</v>
      </c>
      <c r="B27" s="7" t="s">
        <v>50</v>
      </c>
      <c r="C27" s="7" t="s">
        <v>95</v>
      </c>
      <c r="D27" s="6">
        <v>0.85</v>
      </c>
      <c r="E27" s="6">
        <v>0.61960000000000004</v>
      </c>
      <c r="F27" s="6">
        <v>0.87050000000000005</v>
      </c>
      <c r="G27" s="6">
        <v>0.91869999999999996</v>
      </c>
      <c r="H27" s="6">
        <v>18</v>
      </c>
    </row>
    <row r="28" spans="1:8" ht="15" customHeight="1" x14ac:dyDescent="0.25">
      <c r="A28" s="6">
        <v>210024</v>
      </c>
      <c r="B28" s="7" t="s">
        <v>51</v>
      </c>
      <c r="C28" s="7" t="s">
        <v>93</v>
      </c>
      <c r="D28" s="6">
        <v>0.63</v>
      </c>
      <c r="E28" s="6">
        <v>0.32719999999999999</v>
      </c>
      <c r="F28" s="6">
        <v>0.65159999999999996</v>
      </c>
      <c r="G28" s="6">
        <v>0.80149999999999999</v>
      </c>
      <c r="H28" s="6">
        <v>18</v>
      </c>
    </row>
    <row r="29" spans="1:8" ht="15" customHeight="1" x14ac:dyDescent="0.25">
      <c r="A29" s="6">
        <v>210027</v>
      </c>
      <c r="B29" s="7" t="s">
        <v>52</v>
      </c>
      <c r="C29" s="7" t="s">
        <v>93</v>
      </c>
      <c r="D29" s="6">
        <v>0.63</v>
      </c>
      <c r="E29" s="6">
        <v>0.32719999999999999</v>
      </c>
      <c r="F29" s="6">
        <v>0.65159999999999996</v>
      </c>
      <c r="G29" s="6">
        <v>0.80149999999999999</v>
      </c>
      <c r="H29" s="6">
        <v>18</v>
      </c>
    </row>
    <row r="30" spans="1:8" ht="15" customHeight="1" x14ac:dyDescent="0.25">
      <c r="A30" s="6">
        <v>210028</v>
      </c>
      <c r="B30" s="7" t="s">
        <v>53</v>
      </c>
      <c r="C30" s="7" t="s">
        <v>93</v>
      </c>
      <c r="D30" s="6">
        <v>0.62</v>
      </c>
      <c r="E30" s="6">
        <v>0.32719999999999999</v>
      </c>
      <c r="F30" s="6">
        <v>0.65159999999999996</v>
      </c>
      <c r="G30" s="6">
        <v>0.80149999999999999</v>
      </c>
      <c r="H30" s="6">
        <v>18</v>
      </c>
    </row>
    <row r="31" spans="1:8" ht="15" customHeight="1" x14ac:dyDescent="0.25">
      <c r="A31" s="6">
        <v>210029</v>
      </c>
      <c r="B31" s="7" t="s">
        <v>54</v>
      </c>
      <c r="C31" s="7" t="s">
        <v>90</v>
      </c>
      <c r="D31" s="6">
        <v>0.59</v>
      </c>
      <c r="E31" s="6">
        <v>0.22850000000000001</v>
      </c>
      <c r="F31" s="6">
        <v>0.65580000000000005</v>
      </c>
      <c r="G31" s="6">
        <v>0.79059999999999997</v>
      </c>
      <c r="H31" s="6">
        <v>16</v>
      </c>
    </row>
    <row r="32" spans="1:8" ht="15" customHeight="1" x14ac:dyDescent="0.25">
      <c r="A32" s="6">
        <v>210030</v>
      </c>
      <c r="B32" s="7" t="s">
        <v>55</v>
      </c>
      <c r="C32" s="7" t="s">
        <v>97</v>
      </c>
      <c r="D32" s="6">
        <v>0.62</v>
      </c>
      <c r="E32" s="6">
        <v>0.28389999999999999</v>
      </c>
      <c r="F32" s="6">
        <v>0.70850000000000002</v>
      </c>
      <c r="G32" s="6">
        <v>0.84830000000000005</v>
      </c>
      <c r="H32" s="6">
        <v>15</v>
      </c>
    </row>
    <row r="33" spans="1:8" ht="15" customHeight="1" x14ac:dyDescent="0.25">
      <c r="A33" s="6">
        <v>210032</v>
      </c>
      <c r="B33" s="7" t="s">
        <v>56</v>
      </c>
      <c r="C33" s="7" t="s">
        <v>93</v>
      </c>
      <c r="D33" s="6">
        <v>0.6</v>
      </c>
      <c r="E33" s="6">
        <v>0.32719999999999999</v>
      </c>
      <c r="F33" s="6">
        <v>0.65159999999999996</v>
      </c>
      <c r="G33" s="6">
        <v>0.80149999999999999</v>
      </c>
      <c r="H33" s="6">
        <v>16</v>
      </c>
    </row>
    <row r="34" spans="1:8" ht="15" customHeight="1" x14ac:dyDescent="0.25">
      <c r="A34" s="6">
        <v>210033</v>
      </c>
      <c r="B34" s="7" t="s">
        <v>57</v>
      </c>
      <c r="C34" s="7" t="s">
        <v>92</v>
      </c>
      <c r="D34" s="6">
        <v>0.75</v>
      </c>
      <c r="E34" s="6">
        <v>0.33460000000000001</v>
      </c>
      <c r="F34" s="6">
        <v>0.80320000000000003</v>
      </c>
      <c r="G34" s="6">
        <v>0.88619999999999999</v>
      </c>
      <c r="H34" s="6">
        <v>17</v>
      </c>
    </row>
    <row r="35" spans="1:8" ht="15" customHeight="1" x14ac:dyDescent="0.25">
      <c r="A35" s="6">
        <v>210034</v>
      </c>
      <c r="B35" s="7" t="s">
        <v>58</v>
      </c>
      <c r="C35" s="7" t="s">
        <v>96</v>
      </c>
      <c r="D35" s="6">
        <v>0.46</v>
      </c>
      <c r="E35" s="6">
        <v>0.113</v>
      </c>
      <c r="F35" s="6">
        <v>0.51419999999999999</v>
      </c>
      <c r="G35" s="6">
        <v>0.62770000000000004</v>
      </c>
      <c r="H35" s="6">
        <v>17</v>
      </c>
    </row>
    <row r="36" spans="1:8" ht="15" customHeight="1" x14ac:dyDescent="0.25">
      <c r="A36" s="6">
        <v>210035</v>
      </c>
      <c r="B36" s="7" t="s">
        <v>59</v>
      </c>
      <c r="C36" s="7" t="s">
        <v>92</v>
      </c>
      <c r="D36" s="6">
        <v>0.73</v>
      </c>
      <c r="E36" s="6">
        <v>0.33460000000000001</v>
      </c>
      <c r="F36" s="6">
        <v>0.80320000000000003</v>
      </c>
      <c r="G36" s="6">
        <v>0.88619999999999999</v>
      </c>
      <c r="H36" s="6">
        <v>16</v>
      </c>
    </row>
    <row r="37" spans="1:8" ht="15" customHeight="1" x14ac:dyDescent="0.25">
      <c r="A37" s="6">
        <v>210037</v>
      </c>
      <c r="B37" s="7" t="s">
        <v>60</v>
      </c>
      <c r="C37" s="7" t="s">
        <v>97</v>
      </c>
      <c r="D37" s="6">
        <v>0.66</v>
      </c>
      <c r="E37" s="6">
        <v>0.28389999999999999</v>
      </c>
      <c r="F37" s="6">
        <v>0.70850000000000002</v>
      </c>
      <c r="G37" s="6">
        <v>0.84830000000000005</v>
      </c>
      <c r="H37" s="6">
        <v>17</v>
      </c>
    </row>
    <row r="38" spans="1:8" ht="15" customHeight="1" x14ac:dyDescent="0.25">
      <c r="A38" s="6">
        <v>210038</v>
      </c>
      <c r="B38" s="7" t="s">
        <v>61</v>
      </c>
      <c r="C38" s="7" t="s">
        <v>97</v>
      </c>
      <c r="D38" s="6">
        <v>0.61</v>
      </c>
      <c r="E38" s="6">
        <v>0.28389999999999999</v>
      </c>
      <c r="F38" s="6">
        <v>0.70850000000000002</v>
      </c>
      <c r="G38" s="6">
        <v>0.84830000000000005</v>
      </c>
      <c r="H38" s="6">
        <v>15</v>
      </c>
    </row>
    <row r="39" spans="1:8" ht="15" customHeight="1" x14ac:dyDescent="0.25">
      <c r="A39" s="6">
        <v>210039</v>
      </c>
      <c r="B39" s="7" t="s">
        <v>62</v>
      </c>
      <c r="C39" s="7" t="s">
        <v>97</v>
      </c>
      <c r="D39" s="6">
        <v>0.65</v>
      </c>
      <c r="E39" s="6">
        <v>0.28389999999999999</v>
      </c>
      <c r="F39" s="6">
        <v>0.70850000000000002</v>
      </c>
      <c r="G39" s="6">
        <v>0.84830000000000005</v>
      </c>
      <c r="H39" s="6">
        <v>17</v>
      </c>
    </row>
    <row r="40" spans="1:8" ht="15" customHeight="1" x14ac:dyDescent="0.25">
      <c r="A40" s="6">
        <v>210040</v>
      </c>
      <c r="B40" s="7" t="s">
        <v>63</v>
      </c>
      <c r="C40" s="7" t="s">
        <v>92</v>
      </c>
      <c r="D40" s="6">
        <v>0.77</v>
      </c>
      <c r="E40" s="6">
        <v>0.33460000000000001</v>
      </c>
      <c r="F40" s="6">
        <v>0.80320000000000003</v>
      </c>
      <c r="G40" s="6">
        <v>0.88619999999999999</v>
      </c>
      <c r="H40" s="6">
        <v>18</v>
      </c>
    </row>
    <row r="41" spans="1:8" ht="15" customHeight="1" x14ac:dyDescent="0.25">
      <c r="A41" s="6">
        <v>210043</v>
      </c>
      <c r="B41" s="7" t="s">
        <v>64</v>
      </c>
      <c r="C41" s="7" t="s">
        <v>93</v>
      </c>
      <c r="D41" s="6">
        <v>0.56000000000000005</v>
      </c>
      <c r="E41" s="6">
        <v>0.32719999999999999</v>
      </c>
      <c r="F41" s="6">
        <v>0.65159999999999996</v>
      </c>
      <c r="G41" s="6">
        <v>0.80149999999999999</v>
      </c>
      <c r="H41" s="6">
        <v>14</v>
      </c>
    </row>
    <row r="42" spans="1:8" ht="15" customHeight="1" x14ac:dyDescent="0.25">
      <c r="A42" s="6">
        <v>210044</v>
      </c>
      <c r="B42" s="7" t="s">
        <v>65</v>
      </c>
      <c r="C42" s="7" t="s">
        <v>90</v>
      </c>
      <c r="D42" s="6">
        <v>0.57999999999999996</v>
      </c>
      <c r="E42" s="6">
        <v>0.22850000000000001</v>
      </c>
      <c r="F42" s="6">
        <v>0.65580000000000005</v>
      </c>
      <c r="G42" s="6">
        <v>0.79059999999999997</v>
      </c>
      <c r="H42" s="6">
        <v>16</v>
      </c>
    </row>
    <row r="43" spans="1:8" ht="15" customHeight="1" x14ac:dyDescent="0.25">
      <c r="A43" s="6">
        <v>210048</v>
      </c>
      <c r="B43" s="7" t="s">
        <v>66</v>
      </c>
      <c r="C43" s="7" t="s">
        <v>93</v>
      </c>
      <c r="D43" s="6">
        <v>0.6</v>
      </c>
      <c r="E43" s="6">
        <v>0.32719999999999999</v>
      </c>
      <c r="F43" s="6">
        <v>0.65159999999999996</v>
      </c>
      <c r="G43" s="6">
        <v>0.80149999999999999</v>
      </c>
      <c r="H43" s="6">
        <v>16</v>
      </c>
    </row>
    <row r="44" spans="1:8" ht="15" customHeight="1" x14ac:dyDescent="0.25">
      <c r="A44" s="6">
        <v>210049</v>
      </c>
      <c r="B44" s="7" t="s">
        <v>67</v>
      </c>
      <c r="C44" s="7" t="s">
        <v>92</v>
      </c>
      <c r="D44" s="6">
        <v>0.78</v>
      </c>
      <c r="E44" s="6">
        <v>0.33460000000000001</v>
      </c>
      <c r="F44" s="6">
        <v>0.80320000000000003</v>
      </c>
      <c r="G44" s="6">
        <v>0.88619999999999999</v>
      </c>
      <c r="H44" s="6">
        <v>19</v>
      </c>
    </row>
    <row r="45" spans="1:8" ht="15" customHeight="1" x14ac:dyDescent="0.25">
      <c r="A45" s="6">
        <v>210051</v>
      </c>
      <c r="B45" s="7" t="s">
        <v>68</v>
      </c>
      <c r="C45" s="7" t="s">
        <v>93</v>
      </c>
      <c r="D45" s="6">
        <v>0.56000000000000005</v>
      </c>
      <c r="E45" s="6">
        <v>0.32719999999999999</v>
      </c>
      <c r="F45" s="6">
        <v>0.65159999999999996</v>
      </c>
      <c r="G45" s="6">
        <v>0.80149999999999999</v>
      </c>
      <c r="H45" s="6">
        <v>14</v>
      </c>
    </row>
    <row r="46" spans="1:8" ht="15" customHeight="1" x14ac:dyDescent="0.25">
      <c r="A46" s="6">
        <v>210055</v>
      </c>
      <c r="B46" s="7" t="s">
        <v>69</v>
      </c>
      <c r="C46" s="7" t="s">
        <v>97</v>
      </c>
      <c r="D46" s="6">
        <v>0.5</v>
      </c>
      <c r="E46" s="6">
        <v>0.28389999999999999</v>
      </c>
      <c r="F46" s="6">
        <v>0.70850000000000002</v>
      </c>
      <c r="G46" s="6">
        <v>0.84830000000000005</v>
      </c>
      <c r="H46" s="6">
        <v>10</v>
      </c>
    </row>
    <row r="47" spans="1:8" ht="15" customHeight="1" x14ac:dyDescent="0.25">
      <c r="A47" s="6">
        <v>210056</v>
      </c>
      <c r="B47" s="7" t="s">
        <v>70</v>
      </c>
      <c r="C47" s="7" t="s">
        <v>93</v>
      </c>
      <c r="D47" s="6">
        <v>0.61</v>
      </c>
      <c r="E47" s="6">
        <v>0.32719999999999999</v>
      </c>
      <c r="F47" s="6">
        <v>0.65159999999999996</v>
      </c>
      <c r="G47" s="6">
        <v>0.80149999999999999</v>
      </c>
      <c r="H47" s="6">
        <v>17</v>
      </c>
    </row>
    <row r="48" spans="1:8" ht="15" customHeight="1" x14ac:dyDescent="0.25">
      <c r="A48" s="6">
        <v>210057</v>
      </c>
      <c r="B48" s="7" t="s">
        <v>71</v>
      </c>
      <c r="C48" s="7" t="s">
        <v>93</v>
      </c>
      <c r="D48" s="6">
        <v>0.59</v>
      </c>
      <c r="E48" s="6">
        <v>0.32719999999999999</v>
      </c>
      <c r="F48" s="6">
        <v>0.65159999999999996</v>
      </c>
      <c r="G48" s="6">
        <v>0.80149999999999999</v>
      </c>
      <c r="H48" s="6">
        <v>16</v>
      </c>
    </row>
    <row r="49" spans="1:8" ht="15" customHeight="1" x14ac:dyDescent="0.25">
      <c r="A49" s="6">
        <v>210060</v>
      </c>
      <c r="B49" s="7" t="s">
        <v>72</v>
      </c>
      <c r="C49" s="7" t="s">
        <v>96</v>
      </c>
      <c r="D49" s="6">
        <v>0.38</v>
      </c>
      <c r="E49" s="6">
        <v>0.113</v>
      </c>
      <c r="F49" s="6">
        <v>0.51419999999999999</v>
      </c>
      <c r="G49" s="6">
        <v>0.62770000000000004</v>
      </c>
      <c r="H49" s="6">
        <v>13</v>
      </c>
    </row>
    <row r="50" spans="1:8" ht="15" customHeight="1" x14ac:dyDescent="0.25">
      <c r="A50" s="6">
        <v>210061</v>
      </c>
      <c r="B50" s="7" t="s">
        <v>73</v>
      </c>
      <c r="C50" s="7" t="s">
        <v>90</v>
      </c>
      <c r="D50" s="6">
        <v>0.58499999999999996</v>
      </c>
      <c r="E50" s="6">
        <v>0.22850000000000001</v>
      </c>
      <c r="F50" s="6">
        <v>0.65580000000000005</v>
      </c>
      <c r="G50" s="6">
        <v>0.79059999999999997</v>
      </c>
      <c r="H50" s="6">
        <v>16</v>
      </c>
    </row>
    <row r="51" spans="1:8" ht="15" customHeight="1" x14ac:dyDescent="0.25">
      <c r="A51" s="6">
        <v>210062</v>
      </c>
      <c r="B51" s="7" t="s">
        <v>74</v>
      </c>
      <c r="C51" s="7" t="s">
        <v>97</v>
      </c>
      <c r="D51" s="6">
        <v>0.54</v>
      </c>
      <c r="E51" s="6">
        <v>0.28389999999999999</v>
      </c>
      <c r="F51" s="6">
        <v>0.70850000000000002</v>
      </c>
      <c r="G51" s="6">
        <v>0.84830000000000005</v>
      </c>
      <c r="H51" s="6">
        <v>12</v>
      </c>
    </row>
    <row r="52" spans="1:8" ht="15" customHeight="1" x14ac:dyDescent="0.25">
      <c r="A52" s="6">
        <v>210063</v>
      </c>
      <c r="B52" s="7" t="s">
        <v>75</v>
      </c>
      <c r="C52" s="7" t="s">
        <v>94</v>
      </c>
      <c r="D52" s="6">
        <v>0.61</v>
      </c>
      <c r="E52" s="6">
        <v>0.1138</v>
      </c>
      <c r="F52" s="6">
        <v>0.63260000000000005</v>
      </c>
      <c r="G52" s="6">
        <v>0.73529999999999995</v>
      </c>
      <c r="H52" s="6">
        <v>19</v>
      </c>
    </row>
    <row r="53" spans="1:8" ht="15" customHeight="1" x14ac:dyDescent="0.25">
      <c r="A53" s="6">
        <v>210065</v>
      </c>
      <c r="B53" s="7" t="s">
        <v>76</v>
      </c>
      <c r="C53" s="7" t="s">
        <v>93</v>
      </c>
      <c r="D53" s="6">
        <v>0.5</v>
      </c>
      <c r="E53" s="6">
        <v>0.32719999999999999</v>
      </c>
      <c r="F53" s="6">
        <v>0.65159999999999996</v>
      </c>
      <c r="G53" s="6">
        <v>0.80149999999999999</v>
      </c>
      <c r="H53" s="6">
        <v>10</v>
      </c>
    </row>
    <row r="54" spans="1:8" ht="14.1" customHeight="1" x14ac:dyDescent="0.25">
      <c r="A54" s="4"/>
    </row>
    <row r="55" spans="1:8" s="9" customFormat="1" ht="14.1" customHeight="1" x14ac:dyDescent="0.2">
      <c r="A55" s="9" t="s">
        <v>2</v>
      </c>
    </row>
    <row r="56" spans="1:8" ht="14.1" customHeight="1" x14ac:dyDescent="0.25">
      <c r="A56" s="4"/>
    </row>
  </sheetData>
  <autoFilter ref="A8:H8"/>
  <hyperlinks>
    <hyperlink ref="A6" r:id="rId1" display="http://hscrc.maryland.gov/Pages/init_qi_qbr.aspx"/>
  </hyperlinks>
  <pageMargins left="0.08" right="0.08" top="1" bottom="1" header="0.5" footer="0.5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6"/>
  <sheetViews>
    <sheetView workbookViewId="0">
      <pane xSplit="5" ySplit="8" topLeftCell="F9" activePane="bottomRight" state="frozen"/>
      <selection pane="topRight" activeCell="F1" sqref="F1"/>
      <selection pane="bottomLeft" activeCell="A8" sqref="A8"/>
      <selection pane="bottomRight"/>
    </sheetView>
  </sheetViews>
  <sheetFormatPr defaultColWidth="9.140625" defaultRowHeight="15" customHeight="1" x14ac:dyDescent="0.25"/>
  <cols>
    <col min="1" max="1" width="10" style="1" bestFit="1" customWidth="1"/>
    <col min="2" max="3" width="24.28515625" style="1" bestFit="1" customWidth="1"/>
    <col min="4" max="10" width="15.7109375" style="1" bestFit="1" customWidth="1"/>
    <col min="11" max="16384" width="9.140625" style="1"/>
  </cols>
  <sheetData>
    <row r="1" spans="1:10" s="2" customFormat="1" ht="15.95" customHeight="1" x14ac:dyDescent="0.25">
      <c r="A1" s="2" t="s">
        <v>104</v>
      </c>
    </row>
    <row r="2" spans="1:10" s="2" customFormat="1" ht="15.95" customHeight="1" x14ac:dyDescent="0.25">
      <c r="A2" s="2" t="s">
        <v>2</v>
      </c>
    </row>
    <row r="3" spans="1:10" s="3" customFormat="1" ht="12" customHeight="1" x14ac:dyDescent="0.2">
      <c r="A3" s="3" t="s">
        <v>105</v>
      </c>
    </row>
    <row r="4" spans="1:10" s="3" customFormat="1" ht="12" customHeight="1" x14ac:dyDescent="0.2">
      <c r="A4" s="3" t="s">
        <v>106</v>
      </c>
    </row>
    <row r="5" spans="1:10" s="3" customFormat="1" ht="12" customHeight="1" x14ac:dyDescent="0.2">
      <c r="A5" s="3" t="s">
        <v>197</v>
      </c>
    </row>
    <row r="6" spans="1:10" s="10" customFormat="1" ht="12" customHeight="1" x14ac:dyDescent="0.2">
      <c r="A6" s="10" t="s">
        <v>107</v>
      </c>
    </row>
    <row r="7" spans="1:10" ht="14.1" customHeight="1" x14ac:dyDescent="0.25">
      <c r="A7" s="4"/>
    </row>
    <row r="8" spans="1:10" ht="26.25" customHeight="1" x14ac:dyDescent="0.25">
      <c r="A8" s="5" t="s">
        <v>20</v>
      </c>
      <c r="B8" s="5" t="s">
        <v>21</v>
      </c>
      <c r="C8" s="5" t="s">
        <v>82</v>
      </c>
      <c r="D8" s="5" t="s">
        <v>83</v>
      </c>
      <c r="E8" s="5" t="s">
        <v>84</v>
      </c>
      <c r="F8" s="5" t="s">
        <v>108</v>
      </c>
      <c r="G8" s="5" t="s">
        <v>109</v>
      </c>
      <c r="H8" s="5" t="s">
        <v>88</v>
      </c>
      <c r="I8" s="5" t="s">
        <v>87</v>
      </c>
      <c r="J8" s="5" t="s">
        <v>89</v>
      </c>
    </row>
    <row r="9" spans="1:10" ht="15" customHeight="1" x14ac:dyDescent="0.25">
      <c r="A9" s="6">
        <v>210001</v>
      </c>
      <c r="B9" s="7" t="s">
        <v>32</v>
      </c>
      <c r="C9" s="7" t="s">
        <v>110</v>
      </c>
      <c r="D9" s="6">
        <v>0.98194999999999999</v>
      </c>
      <c r="E9" s="6">
        <v>0.99243999999999999</v>
      </c>
      <c r="F9" s="6">
        <v>0.97787800000000002</v>
      </c>
      <c r="G9" s="6">
        <v>0.98417900000000003</v>
      </c>
      <c r="H9" s="6" t="s">
        <v>111</v>
      </c>
      <c r="I9" s="6">
        <v>2</v>
      </c>
      <c r="J9" s="6" t="s">
        <v>111</v>
      </c>
    </row>
    <row r="10" spans="1:10" ht="15" customHeight="1" x14ac:dyDescent="0.25">
      <c r="A10" s="6">
        <v>210001</v>
      </c>
      <c r="B10" s="7" t="s">
        <v>32</v>
      </c>
      <c r="C10" s="7" t="s">
        <v>112</v>
      </c>
      <c r="D10" s="6">
        <v>0.95506999999999997</v>
      </c>
      <c r="E10" s="6">
        <v>0.97167999999999999</v>
      </c>
      <c r="F10" s="6">
        <v>0.94655299999999998</v>
      </c>
      <c r="G10" s="6">
        <v>0.95434799999999997</v>
      </c>
      <c r="H10" s="6">
        <v>3</v>
      </c>
      <c r="I10" s="6" t="s">
        <v>111</v>
      </c>
      <c r="J10" s="6" t="s">
        <v>111</v>
      </c>
    </row>
    <row r="11" spans="1:10" ht="15" customHeight="1" x14ac:dyDescent="0.25">
      <c r="A11" s="6">
        <v>210001</v>
      </c>
      <c r="B11" s="7" t="s">
        <v>32</v>
      </c>
      <c r="C11" s="7" t="s">
        <v>113</v>
      </c>
      <c r="D11" s="6" t="s">
        <v>111</v>
      </c>
      <c r="E11" s="6" t="s">
        <v>111</v>
      </c>
      <c r="F11" s="6" t="s">
        <v>111</v>
      </c>
      <c r="G11" s="6" t="s">
        <v>111</v>
      </c>
      <c r="H11" s="6" t="s">
        <v>111</v>
      </c>
      <c r="I11" s="6" t="s">
        <v>111</v>
      </c>
      <c r="J11" s="6">
        <v>3</v>
      </c>
    </row>
    <row r="12" spans="1:10" ht="15" customHeight="1" x14ac:dyDescent="0.25">
      <c r="A12" s="6">
        <v>210002</v>
      </c>
      <c r="B12" s="7" t="s">
        <v>33</v>
      </c>
      <c r="C12" s="7" t="s">
        <v>110</v>
      </c>
      <c r="D12" s="6">
        <v>0.98194999999999999</v>
      </c>
      <c r="E12" s="6">
        <v>0.99243999999999999</v>
      </c>
      <c r="F12" s="6">
        <v>0.98795599999999995</v>
      </c>
      <c r="G12" s="6">
        <v>0.98564300000000005</v>
      </c>
      <c r="H12" s="6" t="s">
        <v>111</v>
      </c>
      <c r="I12" s="6">
        <v>4</v>
      </c>
      <c r="J12" s="6" t="s">
        <v>111</v>
      </c>
    </row>
    <row r="13" spans="1:10" ht="15" customHeight="1" x14ac:dyDescent="0.25">
      <c r="A13" s="6">
        <v>210002</v>
      </c>
      <c r="B13" s="7" t="s">
        <v>33</v>
      </c>
      <c r="C13" s="7" t="s">
        <v>112</v>
      </c>
      <c r="D13" s="6">
        <v>0.95506999999999997</v>
      </c>
      <c r="E13" s="6">
        <v>0.97167999999999999</v>
      </c>
      <c r="F13" s="6">
        <v>0.955511</v>
      </c>
      <c r="G13" s="6">
        <v>0.95497799999999999</v>
      </c>
      <c r="H13" s="6">
        <v>0</v>
      </c>
      <c r="I13" s="6" t="s">
        <v>111</v>
      </c>
      <c r="J13" s="6" t="s">
        <v>111</v>
      </c>
    </row>
    <row r="14" spans="1:10" ht="15" customHeight="1" x14ac:dyDescent="0.25">
      <c r="A14" s="6">
        <v>210002</v>
      </c>
      <c r="B14" s="7" t="s">
        <v>33</v>
      </c>
      <c r="C14" s="7" t="s">
        <v>113</v>
      </c>
      <c r="D14" s="6" t="s">
        <v>111</v>
      </c>
      <c r="E14" s="6" t="s">
        <v>111</v>
      </c>
      <c r="F14" s="6" t="s">
        <v>111</v>
      </c>
      <c r="G14" s="6" t="s">
        <v>111</v>
      </c>
      <c r="H14" s="6" t="s">
        <v>111</v>
      </c>
      <c r="I14" s="6" t="s">
        <v>111</v>
      </c>
      <c r="J14" s="6">
        <v>4</v>
      </c>
    </row>
    <row r="15" spans="1:10" ht="15" customHeight="1" x14ac:dyDescent="0.25">
      <c r="A15" s="6">
        <v>210003</v>
      </c>
      <c r="B15" s="7" t="s">
        <v>34</v>
      </c>
      <c r="C15" s="7" t="s">
        <v>110</v>
      </c>
      <c r="D15" s="6">
        <v>0.98194999999999999</v>
      </c>
      <c r="E15" s="6">
        <v>0.99243999999999999</v>
      </c>
      <c r="F15" s="6">
        <v>0.97054399999999996</v>
      </c>
      <c r="G15" s="6">
        <v>0.97802599999999995</v>
      </c>
      <c r="H15" s="6" t="s">
        <v>111</v>
      </c>
      <c r="I15" s="6">
        <v>0</v>
      </c>
      <c r="J15" s="6" t="s">
        <v>111</v>
      </c>
    </row>
    <row r="16" spans="1:10" ht="15" customHeight="1" x14ac:dyDescent="0.25">
      <c r="A16" s="6">
        <v>210003</v>
      </c>
      <c r="B16" s="7" t="s">
        <v>34</v>
      </c>
      <c r="C16" s="7" t="s">
        <v>112</v>
      </c>
      <c r="D16" s="6">
        <v>0.95506999999999997</v>
      </c>
      <c r="E16" s="6">
        <v>0.97167999999999999</v>
      </c>
      <c r="F16" s="6">
        <v>0.93713999999999997</v>
      </c>
      <c r="G16" s="6">
        <v>0.94821699999999998</v>
      </c>
      <c r="H16" s="6">
        <v>3</v>
      </c>
      <c r="I16" s="6" t="s">
        <v>111</v>
      </c>
      <c r="J16" s="6" t="s">
        <v>111</v>
      </c>
    </row>
    <row r="17" spans="1:10" ht="15" customHeight="1" x14ac:dyDescent="0.25">
      <c r="A17" s="6">
        <v>210003</v>
      </c>
      <c r="B17" s="7" t="s">
        <v>34</v>
      </c>
      <c r="C17" s="7" t="s">
        <v>113</v>
      </c>
      <c r="D17" s="6" t="s">
        <v>111</v>
      </c>
      <c r="E17" s="6" t="s">
        <v>111</v>
      </c>
      <c r="F17" s="6" t="s">
        <v>111</v>
      </c>
      <c r="G17" s="6" t="s">
        <v>111</v>
      </c>
      <c r="H17" s="6" t="s">
        <v>111</v>
      </c>
      <c r="I17" s="6" t="s">
        <v>111</v>
      </c>
      <c r="J17" s="6">
        <v>3</v>
      </c>
    </row>
    <row r="18" spans="1:10" ht="15" customHeight="1" x14ac:dyDescent="0.25">
      <c r="A18" s="6">
        <v>210004</v>
      </c>
      <c r="B18" s="7" t="s">
        <v>35</v>
      </c>
      <c r="C18" s="7" t="s">
        <v>110</v>
      </c>
      <c r="D18" s="6">
        <v>0.98194999999999999</v>
      </c>
      <c r="E18" s="6">
        <v>0.99243999999999999</v>
      </c>
      <c r="F18" s="6">
        <v>0.97931500000000005</v>
      </c>
      <c r="G18" s="6">
        <v>0.98378500000000002</v>
      </c>
      <c r="H18" s="6" t="s">
        <v>111</v>
      </c>
      <c r="I18" s="6">
        <v>2</v>
      </c>
      <c r="J18" s="6" t="s">
        <v>111</v>
      </c>
    </row>
    <row r="19" spans="1:10" ht="15" customHeight="1" x14ac:dyDescent="0.25">
      <c r="A19" s="6">
        <v>210004</v>
      </c>
      <c r="B19" s="7" t="s">
        <v>35</v>
      </c>
      <c r="C19" s="7" t="s">
        <v>112</v>
      </c>
      <c r="D19" s="6">
        <v>0.95506999999999997</v>
      </c>
      <c r="E19" s="6">
        <v>0.97167999999999999</v>
      </c>
      <c r="F19" s="6">
        <v>0.961565</v>
      </c>
      <c r="G19" s="6">
        <v>0.96419299999999997</v>
      </c>
      <c r="H19" s="6">
        <v>2</v>
      </c>
      <c r="I19" s="6" t="s">
        <v>111</v>
      </c>
      <c r="J19" s="6" t="s">
        <v>111</v>
      </c>
    </row>
    <row r="20" spans="1:10" ht="15" customHeight="1" x14ac:dyDescent="0.25">
      <c r="A20" s="6">
        <v>210004</v>
      </c>
      <c r="B20" s="7" t="s">
        <v>35</v>
      </c>
      <c r="C20" s="7" t="s">
        <v>113</v>
      </c>
      <c r="D20" s="6" t="s">
        <v>111</v>
      </c>
      <c r="E20" s="6" t="s">
        <v>111</v>
      </c>
      <c r="F20" s="6" t="s">
        <v>111</v>
      </c>
      <c r="G20" s="6" t="s">
        <v>111</v>
      </c>
      <c r="H20" s="6" t="s">
        <v>111</v>
      </c>
      <c r="I20" s="6" t="s">
        <v>111</v>
      </c>
      <c r="J20" s="6">
        <v>2</v>
      </c>
    </row>
    <row r="21" spans="1:10" ht="15" customHeight="1" x14ac:dyDescent="0.25">
      <c r="A21" s="6">
        <v>210005</v>
      </c>
      <c r="B21" s="7" t="s">
        <v>36</v>
      </c>
      <c r="C21" s="7" t="s">
        <v>110</v>
      </c>
      <c r="D21" s="6">
        <v>0.98194999999999999</v>
      </c>
      <c r="E21" s="6">
        <v>0.99243999999999999</v>
      </c>
      <c r="F21" s="6">
        <v>0.989533</v>
      </c>
      <c r="G21" s="6">
        <v>0.98815799999999998</v>
      </c>
      <c r="H21" s="6" t="s">
        <v>111</v>
      </c>
      <c r="I21" s="6">
        <v>6</v>
      </c>
      <c r="J21" s="6" t="s">
        <v>111</v>
      </c>
    </row>
    <row r="22" spans="1:10" ht="15" customHeight="1" x14ac:dyDescent="0.25">
      <c r="A22" s="6">
        <v>210005</v>
      </c>
      <c r="B22" s="7" t="s">
        <v>36</v>
      </c>
      <c r="C22" s="7" t="s">
        <v>112</v>
      </c>
      <c r="D22" s="6">
        <v>0.95506999999999997</v>
      </c>
      <c r="E22" s="6">
        <v>0.97167999999999999</v>
      </c>
      <c r="F22" s="6">
        <v>0.97466699999999995</v>
      </c>
      <c r="G22" s="6">
        <v>0.97009100000000004</v>
      </c>
      <c r="H22" s="6">
        <v>0</v>
      </c>
      <c r="I22" s="6" t="s">
        <v>111</v>
      </c>
      <c r="J22" s="6" t="s">
        <v>111</v>
      </c>
    </row>
    <row r="23" spans="1:10" ht="15" customHeight="1" x14ac:dyDescent="0.25">
      <c r="A23" s="6">
        <v>210005</v>
      </c>
      <c r="B23" s="7" t="s">
        <v>36</v>
      </c>
      <c r="C23" s="7" t="s">
        <v>113</v>
      </c>
      <c r="D23" s="6" t="s">
        <v>111</v>
      </c>
      <c r="E23" s="6" t="s">
        <v>111</v>
      </c>
      <c r="F23" s="6" t="s">
        <v>111</v>
      </c>
      <c r="G23" s="6" t="s">
        <v>111</v>
      </c>
      <c r="H23" s="6" t="s">
        <v>111</v>
      </c>
      <c r="I23" s="6" t="s">
        <v>111</v>
      </c>
      <c r="J23" s="6">
        <v>6</v>
      </c>
    </row>
    <row r="24" spans="1:10" ht="15" customHeight="1" x14ac:dyDescent="0.25">
      <c r="A24" s="6">
        <v>210006</v>
      </c>
      <c r="B24" s="7" t="s">
        <v>37</v>
      </c>
      <c r="C24" s="7" t="s">
        <v>110</v>
      </c>
      <c r="D24" s="6">
        <v>0.98194999999999999</v>
      </c>
      <c r="E24" s="6">
        <v>0.99243999999999999</v>
      </c>
      <c r="F24" s="6">
        <v>0.98848400000000003</v>
      </c>
      <c r="G24" s="6">
        <v>0.98607500000000003</v>
      </c>
      <c r="H24" s="6" t="s">
        <v>111</v>
      </c>
      <c r="I24" s="6">
        <v>4</v>
      </c>
      <c r="J24" s="6" t="s">
        <v>111</v>
      </c>
    </row>
    <row r="25" spans="1:10" ht="15" customHeight="1" x14ac:dyDescent="0.25">
      <c r="A25" s="6">
        <v>210006</v>
      </c>
      <c r="B25" s="7" t="s">
        <v>37</v>
      </c>
      <c r="C25" s="7" t="s">
        <v>112</v>
      </c>
      <c r="D25" s="6">
        <v>0.95506999999999997</v>
      </c>
      <c r="E25" s="6">
        <v>0.97167999999999999</v>
      </c>
      <c r="F25" s="6">
        <v>0.95333000000000001</v>
      </c>
      <c r="G25" s="6">
        <v>0.957175</v>
      </c>
      <c r="H25" s="6">
        <v>2</v>
      </c>
      <c r="I25" s="6" t="s">
        <v>111</v>
      </c>
      <c r="J25" s="6" t="s">
        <v>111</v>
      </c>
    </row>
    <row r="26" spans="1:10" ht="15" customHeight="1" x14ac:dyDescent="0.25">
      <c r="A26" s="6">
        <v>210006</v>
      </c>
      <c r="B26" s="7" t="s">
        <v>37</v>
      </c>
      <c r="C26" s="7" t="s">
        <v>113</v>
      </c>
      <c r="D26" s="6" t="s">
        <v>111</v>
      </c>
      <c r="E26" s="6" t="s">
        <v>111</v>
      </c>
      <c r="F26" s="6" t="s">
        <v>111</v>
      </c>
      <c r="G26" s="6" t="s">
        <v>111</v>
      </c>
      <c r="H26" s="6" t="s">
        <v>111</v>
      </c>
      <c r="I26" s="6" t="s">
        <v>111</v>
      </c>
      <c r="J26" s="6">
        <v>4</v>
      </c>
    </row>
    <row r="27" spans="1:10" ht="15" customHeight="1" x14ac:dyDescent="0.25">
      <c r="A27" s="6">
        <v>210008</v>
      </c>
      <c r="B27" s="7" t="s">
        <v>38</v>
      </c>
      <c r="C27" s="7" t="s">
        <v>110</v>
      </c>
      <c r="D27" s="6">
        <v>0.98194999999999999</v>
      </c>
      <c r="E27" s="6">
        <v>0.99243999999999999</v>
      </c>
      <c r="F27" s="6">
        <v>0.97909599999999997</v>
      </c>
      <c r="G27" s="6">
        <v>0.98048199999999996</v>
      </c>
      <c r="H27" s="6" t="s">
        <v>111</v>
      </c>
      <c r="I27" s="6">
        <v>0</v>
      </c>
      <c r="J27" s="6" t="s">
        <v>111</v>
      </c>
    </row>
    <row r="28" spans="1:10" ht="15" customHeight="1" x14ac:dyDescent="0.25">
      <c r="A28" s="6">
        <v>210008</v>
      </c>
      <c r="B28" s="7" t="s">
        <v>38</v>
      </c>
      <c r="C28" s="7" t="s">
        <v>112</v>
      </c>
      <c r="D28" s="6">
        <v>0.95506999999999997</v>
      </c>
      <c r="E28" s="6">
        <v>0.97167999999999999</v>
      </c>
      <c r="F28" s="6">
        <v>0.94137000000000004</v>
      </c>
      <c r="G28" s="6">
        <v>0.945021</v>
      </c>
      <c r="H28" s="6">
        <v>1</v>
      </c>
      <c r="I28" s="6" t="s">
        <v>111</v>
      </c>
      <c r="J28" s="6" t="s">
        <v>111</v>
      </c>
    </row>
    <row r="29" spans="1:10" ht="15" customHeight="1" x14ac:dyDescent="0.25">
      <c r="A29" s="6">
        <v>210008</v>
      </c>
      <c r="B29" s="7" t="s">
        <v>38</v>
      </c>
      <c r="C29" s="7" t="s">
        <v>113</v>
      </c>
      <c r="D29" s="6" t="s">
        <v>111</v>
      </c>
      <c r="E29" s="6" t="s">
        <v>111</v>
      </c>
      <c r="F29" s="6" t="s">
        <v>111</v>
      </c>
      <c r="G29" s="6" t="s">
        <v>111</v>
      </c>
      <c r="H29" s="6" t="s">
        <v>111</v>
      </c>
      <c r="I29" s="6" t="s">
        <v>111</v>
      </c>
      <c r="J29" s="6">
        <v>1</v>
      </c>
    </row>
    <row r="30" spans="1:10" ht="15" customHeight="1" x14ac:dyDescent="0.25">
      <c r="A30" s="6">
        <v>210009</v>
      </c>
      <c r="B30" s="7" t="s">
        <v>39</v>
      </c>
      <c r="C30" s="7" t="s">
        <v>110</v>
      </c>
      <c r="D30" s="6">
        <v>0.98194999999999999</v>
      </c>
      <c r="E30" s="6">
        <v>0.99243999999999999</v>
      </c>
      <c r="F30" s="6">
        <v>0.98671600000000004</v>
      </c>
      <c r="G30" s="6">
        <v>0.98723799999999995</v>
      </c>
      <c r="H30" s="6" t="s">
        <v>111</v>
      </c>
      <c r="I30" s="6">
        <v>5</v>
      </c>
      <c r="J30" s="6" t="s">
        <v>111</v>
      </c>
    </row>
    <row r="31" spans="1:10" ht="15" customHeight="1" x14ac:dyDescent="0.25">
      <c r="A31" s="6">
        <v>210009</v>
      </c>
      <c r="B31" s="7" t="s">
        <v>39</v>
      </c>
      <c r="C31" s="7" t="s">
        <v>112</v>
      </c>
      <c r="D31" s="6">
        <v>0.95506999999999997</v>
      </c>
      <c r="E31" s="6">
        <v>0.97167999999999999</v>
      </c>
      <c r="F31" s="6">
        <v>0.95846699999999996</v>
      </c>
      <c r="G31" s="6">
        <v>0.95911299999999999</v>
      </c>
      <c r="H31" s="6">
        <v>0</v>
      </c>
      <c r="I31" s="6" t="s">
        <v>111</v>
      </c>
      <c r="J31" s="6" t="s">
        <v>111</v>
      </c>
    </row>
    <row r="32" spans="1:10" ht="15" customHeight="1" x14ac:dyDescent="0.25">
      <c r="A32" s="6">
        <v>210009</v>
      </c>
      <c r="B32" s="7" t="s">
        <v>39</v>
      </c>
      <c r="C32" s="7" t="s">
        <v>113</v>
      </c>
      <c r="D32" s="6" t="s">
        <v>111</v>
      </c>
      <c r="E32" s="6" t="s">
        <v>111</v>
      </c>
      <c r="F32" s="6" t="s">
        <v>111</v>
      </c>
      <c r="G32" s="6" t="s">
        <v>111</v>
      </c>
      <c r="H32" s="6" t="s">
        <v>111</v>
      </c>
      <c r="I32" s="6" t="s">
        <v>111</v>
      </c>
      <c r="J32" s="6">
        <v>5</v>
      </c>
    </row>
    <row r="33" spans="1:10" ht="15" customHeight="1" x14ac:dyDescent="0.25">
      <c r="A33" s="6">
        <v>210010</v>
      </c>
      <c r="B33" s="7" t="s">
        <v>40</v>
      </c>
      <c r="C33" s="7" t="s">
        <v>110</v>
      </c>
      <c r="D33" s="6">
        <v>0.98194999999999999</v>
      </c>
      <c r="E33" s="6">
        <v>0.99243999999999999</v>
      </c>
      <c r="F33" s="6">
        <v>0.99343700000000001</v>
      </c>
      <c r="G33" s="6">
        <v>0.97141599999999995</v>
      </c>
      <c r="H33" s="6" t="s">
        <v>111</v>
      </c>
      <c r="I33" s="6">
        <v>0</v>
      </c>
      <c r="J33" s="6" t="s">
        <v>111</v>
      </c>
    </row>
    <row r="34" spans="1:10" ht="15" customHeight="1" x14ac:dyDescent="0.25">
      <c r="A34" s="6">
        <v>210010</v>
      </c>
      <c r="B34" s="7" t="s">
        <v>40</v>
      </c>
      <c r="C34" s="7" t="s">
        <v>112</v>
      </c>
      <c r="D34" s="6">
        <v>0.95506999999999997</v>
      </c>
      <c r="E34" s="6">
        <v>0.97167999999999999</v>
      </c>
      <c r="F34" s="6">
        <v>0.94060100000000002</v>
      </c>
      <c r="G34" s="6">
        <v>0.93732199999999999</v>
      </c>
      <c r="H34" s="6">
        <v>0</v>
      </c>
      <c r="I34" s="6" t="s">
        <v>111</v>
      </c>
      <c r="J34" s="6" t="s">
        <v>111</v>
      </c>
    </row>
    <row r="35" spans="1:10" ht="15" customHeight="1" x14ac:dyDescent="0.25">
      <c r="A35" s="6">
        <v>210010</v>
      </c>
      <c r="B35" s="7" t="s">
        <v>40</v>
      </c>
      <c r="C35" s="7" t="s">
        <v>113</v>
      </c>
      <c r="D35" s="6" t="s">
        <v>111</v>
      </c>
      <c r="E35" s="6" t="s">
        <v>111</v>
      </c>
      <c r="F35" s="6" t="s">
        <v>111</v>
      </c>
      <c r="G35" s="6" t="s">
        <v>111</v>
      </c>
      <c r="H35" s="6" t="s">
        <v>111</v>
      </c>
      <c r="I35" s="6" t="s">
        <v>111</v>
      </c>
      <c r="J35" s="6">
        <v>0</v>
      </c>
    </row>
    <row r="36" spans="1:10" ht="15" customHeight="1" x14ac:dyDescent="0.25">
      <c r="A36" s="6">
        <v>210011</v>
      </c>
      <c r="B36" s="7" t="s">
        <v>41</v>
      </c>
      <c r="C36" s="7" t="s">
        <v>110</v>
      </c>
      <c r="D36" s="6">
        <v>0.98194999999999999</v>
      </c>
      <c r="E36" s="6">
        <v>0.99243999999999999</v>
      </c>
      <c r="F36" s="6">
        <v>0.98184899999999997</v>
      </c>
      <c r="G36" s="6">
        <v>0.98612200000000005</v>
      </c>
      <c r="H36" s="6" t="s">
        <v>111</v>
      </c>
      <c r="I36" s="6">
        <v>4</v>
      </c>
      <c r="J36" s="6" t="s">
        <v>111</v>
      </c>
    </row>
    <row r="37" spans="1:10" ht="15" customHeight="1" x14ac:dyDescent="0.25">
      <c r="A37" s="6">
        <v>210011</v>
      </c>
      <c r="B37" s="7" t="s">
        <v>41</v>
      </c>
      <c r="C37" s="7" t="s">
        <v>112</v>
      </c>
      <c r="D37" s="6">
        <v>0.95506999999999997</v>
      </c>
      <c r="E37" s="6">
        <v>0.97167999999999999</v>
      </c>
      <c r="F37" s="6">
        <v>0.95138500000000004</v>
      </c>
      <c r="G37" s="6">
        <v>0.95477599999999996</v>
      </c>
      <c r="H37" s="6">
        <v>1</v>
      </c>
      <c r="I37" s="6" t="s">
        <v>111</v>
      </c>
      <c r="J37" s="6" t="s">
        <v>111</v>
      </c>
    </row>
    <row r="38" spans="1:10" ht="15" customHeight="1" x14ac:dyDescent="0.25">
      <c r="A38" s="6">
        <v>210011</v>
      </c>
      <c r="B38" s="7" t="s">
        <v>41</v>
      </c>
      <c r="C38" s="7" t="s">
        <v>113</v>
      </c>
      <c r="D38" s="6" t="s">
        <v>111</v>
      </c>
      <c r="E38" s="6" t="s">
        <v>111</v>
      </c>
      <c r="F38" s="6" t="s">
        <v>111</v>
      </c>
      <c r="G38" s="6" t="s">
        <v>111</v>
      </c>
      <c r="H38" s="6" t="s">
        <v>111</v>
      </c>
      <c r="I38" s="6" t="s">
        <v>111</v>
      </c>
      <c r="J38" s="6">
        <v>4</v>
      </c>
    </row>
    <row r="39" spans="1:10" ht="15" customHeight="1" x14ac:dyDescent="0.25">
      <c r="A39" s="6">
        <v>210012</v>
      </c>
      <c r="B39" s="7" t="s">
        <v>42</v>
      </c>
      <c r="C39" s="7" t="s">
        <v>110</v>
      </c>
      <c r="D39" s="6">
        <v>0.98194999999999999</v>
      </c>
      <c r="E39" s="6">
        <v>0.99243999999999999</v>
      </c>
      <c r="F39" s="6">
        <v>0.98045499999999997</v>
      </c>
      <c r="G39" s="6">
        <v>0.981464</v>
      </c>
      <c r="H39" s="6" t="s">
        <v>111</v>
      </c>
      <c r="I39" s="6">
        <v>0</v>
      </c>
      <c r="J39" s="6" t="s">
        <v>111</v>
      </c>
    </row>
    <row r="40" spans="1:10" ht="15" customHeight="1" x14ac:dyDescent="0.25">
      <c r="A40" s="6">
        <v>210012</v>
      </c>
      <c r="B40" s="7" t="s">
        <v>42</v>
      </c>
      <c r="C40" s="7" t="s">
        <v>112</v>
      </c>
      <c r="D40" s="6">
        <v>0.95506999999999997</v>
      </c>
      <c r="E40" s="6">
        <v>0.97167999999999999</v>
      </c>
      <c r="F40" s="6">
        <v>0.956654</v>
      </c>
      <c r="G40" s="6">
        <v>0.96379199999999998</v>
      </c>
      <c r="H40" s="6">
        <v>4</v>
      </c>
      <c r="I40" s="6" t="s">
        <v>111</v>
      </c>
      <c r="J40" s="6" t="s">
        <v>111</v>
      </c>
    </row>
    <row r="41" spans="1:10" ht="15" customHeight="1" x14ac:dyDescent="0.25">
      <c r="A41" s="6">
        <v>210012</v>
      </c>
      <c r="B41" s="7" t="s">
        <v>42</v>
      </c>
      <c r="C41" s="7" t="s">
        <v>113</v>
      </c>
      <c r="D41" s="6" t="s">
        <v>111</v>
      </c>
      <c r="E41" s="6" t="s">
        <v>111</v>
      </c>
      <c r="F41" s="6" t="s">
        <v>111</v>
      </c>
      <c r="G41" s="6" t="s">
        <v>111</v>
      </c>
      <c r="H41" s="6" t="s">
        <v>111</v>
      </c>
      <c r="I41" s="6" t="s">
        <v>111</v>
      </c>
      <c r="J41" s="6">
        <v>4</v>
      </c>
    </row>
    <row r="42" spans="1:10" ht="15" customHeight="1" x14ac:dyDescent="0.25">
      <c r="A42" s="6">
        <v>210013</v>
      </c>
      <c r="B42" s="7" t="s">
        <v>43</v>
      </c>
      <c r="C42" s="7" t="s">
        <v>110</v>
      </c>
      <c r="D42" s="6">
        <v>0.98194999999999999</v>
      </c>
      <c r="E42" s="6">
        <v>0.99243999999999999</v>
      </c>
      <c r="F42" s="6">
        <v>0.93786400000000003</v>
      </c>
      <c r="G42" s="6">
        <v>0.96502500000000002</v>
      </c>
      <c r="H42" s="6" t="s">
        <v>111</v>
      </c>
      <c r="I42" s="6">
        <v>0</v>
      </c>
      <c r="J42" s="6" t="s">
        <v>111</v>
      </c>
    </row>
    <row r="43" spans="1:10" ht="15" customHeight="1" x14ac:dyDescent="0.25">
      <c r="A43" s="6">
        <v>210013</v>
      </c>
      <c r="B43" s="7" t="s">
        <v>43</v>
      </c>
      <c r="C43" s="7" t="s">
        <v>112</v>
      </c>
      <c r="D43" s="6">
        <v>0.95506999999999997</v>
      </c>
      <c r="E43" s="6">
        <v>0.97167999999999999</v>
      </c>
      <c r="F43" s="6">
        <v>0.86852300000000004</v>
      </c>
      <c r="G43" s="6">
        <v>0.94332499999999997</v>
      </c>
      <c r="H43" s="6">
        <v>7</v>
      </c>
      <c r="I43" s="6" t="s">
        <v>111</v>
      </c>
      <c r="J43" s="6" t="s">
        <v>111</v>
      </c>
    </row>
    <row r="44" spans="1:10" ht="15" customHeight="1" x14ac:dyDescent="0.25">
      <c r="A44" s="6">
        <v>210013</v>
      </c>
      <c r="B44" s="7" t="s">
        <v>43</v>
      </c>
      <c r="C44" s="7" t="s">
        <v>113</v>
      </c>
      <c r="D44" s="6" t="s">
        <v>111</v>
      </c>
      <c r="E44" s="6" t="s">
        <v>111</v>
      </c>
      <c r="F44" s="6" t="s">
        <v>111</v>
      </c>
      <c r="G44" s="6" t="s">
        <v>111</v>
      </c>
      <c r="H44" s="6" t="s">
        <v>111</v>
      </c>
      <c r="I44" s="6" t="s">
        <v>111</v>
      </c>
      <c r="J44" s="6">
        <v>7</v>
      </c>
    </row>
    <row r="45" spans="1:10" ht="15" customHeight="1" x14ac:dyDescent="0.25">
      <c r="A45" s="6">
        <v>210015</v>
      </c>
      <c r="B45" s="7" t="s">
        <v>44</v>
      </c>
      <c r="C45" s="7" t="s">
        <v>110</v>
      </c>
      <c r="D45" s="6">
        <v>0.98194999999999999</v>
      </c>
      <c r="E45" s="6">
        <v>0.99243999999999999</v>
      </c>
      <c r="F45" s="6">
        <v>0.982904</v>
      </c>
      <c r="G45" s="6">
        <v>0.98211300000000001</v>
      </c>
      <c r="H45" s="6" t="s">
        <v>111</v>
      </c>
      <c r="I45" s="6">
        <v>1</v>
      </c>
      <c r="J45" s="6" t="s">
        <v>111</v>
      </c>
    </row>
    <row r="46" spans="1:10" ht="15" customHeight="1" x14ac:dyDescent="0.25">
      <c r="A46" s="6">
        <v>210015</v>
      </c>
      <c r="B46" s="7" t="s">
        <v>44</v>
      </c>
      <c r="C46" s="7" t="s">
        <v>112</v>
      </c>
      <c r="D46" s="6">
        <v>0.95506999999999997</v>
      </c>
      <c r="E46" s="6">
        <v>0.97167999999999999</v>
      </c>
      <c r="F46" s="6">
        <v>0.96844600000000003</v>
      </c>
      <c r="G46" s="6">
        <v>0.96877000000000002</v>
      </c>
      <c r="H46" s="6">
        <v>1</v>
      </c>
      <c r="I46" s="6" t="s">
        <v>111</v>
      </c>
      <c r="J46" s="6" t="s">
        <v>111</v>
      </c>
    </row>
    <row r="47" spans="1:10" ht="15" customHeight="1" x14ac:dyDescent="0.25">
      <c r="A47" s="6">
        <v>210015</v>
      </c>
      <c r="B47" s="7" t="s">
        <v>44</v>
      </c>
      <c r="C47" s="7" t="s">
        <v>113</v>
      </c>
      <c r="D47" s="6" t="s">
        <v>111</v>
      </c>
      <c r="E47" s="6" t="s">
        <v>111</v>
      </c>
      <c r="F47" s="6" t="s">
        <v>111</v>
      </c>
      <c r="G47" s="6" t="s">
        <v>111</v>
      </c>
      <c r="H47" s="6" t="s">
        <v>111</v>
      </c>
      <c r="I47" s="6" t="s">
        <v>111</v>
      </c>
      <c r="J47" s="6">
        <v>1</v>
      </c>
    </row>
    <row r="48" spans="1:10" ht="15" customHeight="1" x14ac:dyDescent="0.25">
      <c r="A48" s="6">
        <v>210016</v>
      </c>
      <c r="B48" s="7" t="s">
        <v>45</v>
      </c>
      <c r="C48" s="7" t="s">
        <v>110</v>
      </c>
      <c r="D48" s="6">
        <v>0.98194999999999999</v>
      </c>
      <c r="E48" s="6">
        <v>0.99243999999999999</v>
      </c>
      <c r="F48" s="6">
        <v>0.97860800000000003</v>
      </c>
      <c r="G48" s="6">
        <v>0.98270100000000005</v>
      </c>
      <c r="H48" s="6" t="s">
        <v>111</v>
      </c>
      <c r="I48" s="6">
        <v>1</v>
      </c>
      <c r="J48" s="6" t="s">
        <v>111</v>
      </c>
    </row>
    <row r="49" spans="1:10" ht="15" customHeight="1" x14ac:dyDescent="0.25">
      <c r="A49" s="6">
        <v>210016</v>
      </c>
      <c r="B49" s="7" t="s">
        <v>45</v>
      </c>
      <c r="C49" s="7" t="s">
        <v>112</v>
      </c>
      <c r="D49" s="6">
        <v>0.95506999999999997</v>
      </c>
      <c r="E49" s="6">
        <v>0.97167999999999999</v>
      </c>
      <c r="F49" s="6">
        <v>0.94355299999999998</v>
      </c>
      <c r="G49" s="6">
        <v>0.95006900000000005</v>
      </c>
      <c r="H49" s="6">
        <v>2</v>
      </c>
      <c r="I49" s="6" t="s">
        <v>111</v>
      </c>
      <c r="J49" s="6" t="s">
        <v>111</v>
      </c>
    </row>
    <row r="50" spans="1:10" ht="15" customHeight="1" x14ac:dyDescent="0.25">
      <c r="A50" s="6">
        <v>210016</v>
      </c>
      <c r="B50" s="7" t="s">
        <v>45</v>
      </c>
      <c r="C50" s="7" t="s">
        <v>113</v>
      </c>
      <c r="D50" s="6" t="s">
        <v>111</v>
      </c>
      <c r="E50" s="6" t="s">
        <v>111</v>
      </c>
      <c r="F50" s="6" t="s">
        <v>111</v>
      </c>
      <c r="G50" s="6" t="s">
        <v>111</v>
      </c>
      <c r="H50" s="6" t="s">
        <v>111</v>
      </c>
      <c r="I50" s="6" t="s">
        <v>111</v>
      </c>
      <c r="J50" s="6">
        <v>2</v>
      </c>
    </row>
    <row r="51" spans="1:10" ht="15" customHeight="1" x14ac:dyDescent="0.25">
      <c r="A51" s="6">
        <v>210017</v>
      </c>
      <c r="B51" s="7" t="s">
        <v>46</v>
      </c>
      <c r="C51" s="7" t="s">
        <v>110</v>
      </c>
      <c r="D51" s="6">
        <v>0.98194999999999999</v>
      </c>
      <c r="E51" s="6">
        <v>0.99243999999999999</v>
      </c>
      <c r="F51" s="6">
        <v>0.98190900000000003</v>
      </c>
      <c r="G51" s="6">
        <v>0.97781600000000002</v>
      </c>
      <c r="H51" s="6" t="s">
        <v>111</v>
      </c>
      <c r="I51" s="6">
        <v>0</v>
      </c>
      <c r="J51" s="6" t="s">
        <v>111</v>
      </c>
    </row>
    <row r="52" spans="1:10" ht="15" customHeight="1" x14ac:dyDescent="0.25">
      <c r="A52" s="6">
        <v>210017</v>
      </c>
      <c r="B52" s="7" t="s">
        <v>46</v>
      </c>
      <c r="C52" s="7" t="s">
        <v>112</v>
      </c>
      <c r="D52" s="6">
        <v>0.95506999999999997</v>
      </c>
      <c r="E52" s="6">
        <v>0.97167999999999999</v>
      </c>
      <c r="F52" s="6">
        <v>0.949013</v>
      </c>
      <c r="G52" s="6">
        <v>0.94943999999999995</v>
      </c>
      <c r="H52" s="6">
        <v>0</v>
      </c>
      <c r="I52" s="6" t="s">
        <v>111</v>
      </c>
      <c r="J52" s="6" t="s">
        <v>111</v>
      </c>
    </row>
    <row r="53" spans="1:10" ht="15" customHeight="1" x14ac:dyDescent="0.25">
      <c r="A53" s="6">
        <v>210017</v>
      </c>
      <c r="B53" s="7" t="s">
        <v>46</v>
      </c>
      <c r="C53" s="7" t="s">
        <v>113</v>
      </c>
      <c r="D53" s="6" t="s">
        <v>111</v>
      </c>
      <c r="E53" s="6" t="s">
        <v>111</v>
      </c>
      <c r="F53" s="6" t="s">
        <v>111</v>
      </c>
      <c r="G53" s="6" t="s">
        <v>111</v>
      </c>
      <c r="H53" s="6" t="s">
        <v>111</v>
      </c>
      <c r="I53" s="6" t="s">
        <v>111</v>
      </c>
      <c r="J53" s="6">
        <v>0</v>
      </c>
    </row>
    <row r="54" spans="1:10" ht="15" customHeight="1" x14ac:dyDescent="0.25">
      <c r="A54" s="6">
        <v>210018</v>
      </c>
      <c r="B54" s="7" t="s">
        <v>47</v>
      </c>
      <c r="C54" s="7" t="s">
        <v>110</v>
      </c>
      <c r="D54" s="6">
        <v>0.98194999999999999</v>
      </c>
      <c r="E54" s="6">
        <v>0.99243999999999999</v>
      </c>
      <c r="F54" s="6">
        <v>0.982935</v>
      </c>
      <c r="G54" s="6">
        <v>0.980186</v>
      </c>
      <c r="H54" s="6" t="s">
        <v>111</v>
      </c>
      <c r="I54" s="6">
        <v>0</v>
      </c>
      <c r="J54" s="6" t="s">
        <v>111</v>
      </c>
    </row>
    <row r="55" spans="1:10" ht="15" customHeight="1" x14ac:dyDescent="0.25">
      <c r="A55" s="6">
        <v>210018</v>
      </c>
      <c r="B55" s="7" t="s">
        <v>47</v>
      </c>
      <c r="C55" s="7" t="s">
        <v>112</v>
      </c>
      <c r="D55" s="6">
        <v>0.95506999999999997</v>
      </c>
      <c r="E55" s="6">
        <v>0.97167999999999999</v>
      </c>
      <c r="F55" s="6">
        <v>0.955758</v>
      </c>
      <c r="G55" s="6">
        <v>0.95191700000000001</v>
      </c>
      <c r="H55" s="6">
        <v>0</v>
      </c>
      <c r="I55" s="6" t="s">
        <v>111</v>
      </c>
      <c r="J55" s="6" t="s">
        <v>111</v>
      </c>
    </row>
    <row r="56" spans="1:10" ht="15" customHeight="1" x14ac:dyDescent="0.25">
      <c r="A56" s="6">
        <v>210018</v>
      </c>
      <c r="B56" s="7" t="s">
        <v>47</v>
      </c>
      <c r="C56" s="7" t="s">
        <v>113</v>
      </c>
      <c r="D56" s="6" t="s">
        <v>111</v>
      </c>
      <c r="E56" s="6" t="s">
        <v>111</v>
      </c>
      <c r="F56" s="6" t="s">
        <v>111</v>
      </c>
      <c r="G56" s="6" t="s">
        <v>111</v>
      </c>
      <c r="H56" s="6" t="s">
        <v>111</v>
      </c>
      <c r="I56" s="6" t="s">
        <v>111</v>
      </c>
      <c r="J56" s="6">
        <v>0</v>
      </c>
    </row>
    <row r="57" spans="1:10" ht="15" customHeight="1" x14ac:dyDescent="0.25">
      <c r="A57" s="6">
        <v>210019</v>
      </c>
      <c r="B57" s="7" t="s">
        <v>48</v>
      </c>
      <c r="C57" s="7" t="s">
        <v>110</v>
      </c>
      <c r="D57" s="6">
        <v>0.98194999999999999</v>
      </c>
      <c r="E57" s="6">
        <v>0.99243999999999999</v>
      </c>
      <c r="F57" s="6">
        <v>0.97760000000000002</v>
      </c>
      <c r="G57" s="6">
        <v>0.98631999999999997</v>
      </c>
      <c r="H57" s="6" t="s">
        <v>111</v>
      </c>
      <c r="I57" s="6">
        <v>4</v>
      </c>
      <c r="J57" s="6" t="s">
        <v>111</v>
      </c>
    </row>
    <row r="58" spans="1:10" ht="15" customHeight="1" x14ac:dyDescent="0.25">
      <c r="A58" s="6">
        <v>210019</v>
      </c>
      <c r="B58" s="7" t="s">
        <v>48</v>
      </c>
      <c r="C58" s="7" t="s">
        <v>112</v>
      </c>
      <c r="D58" s="6">
        <v>0.95506999999999997</v>
      </c>
      <c r="E58" s="6">
        <v>0.97167999999999999</v>
      </c>
      <c r="F58" s="6">
        <v>0.95507399999999998</v>
      </c>
      <c r="G58" s="6">
        <v>0.96492199999999995</v>
      </c>
      <c r="H58" s="6">
        <v>5</v>
      </c>
      <c r="I58" s="6" t="s">
        <v>111</v>
      </c>
      <c r="J58" s="6" t="s">
        <v>111</v>
      </c>
    </row>
    <row r="59" spans="1:10" ht="15" customHeight="1" x14ac:dyDescent="0.25">
      <c r="A59" s="6">
        <v>210019</v>
      </c>
      <c r="B59" s="7" t="s">
        <v>48</v>
      </c>
      <c r="C59" s="7" t="s">
        <v>113</v>
      </c>
      <c r="D59" s="6" t="s">
        <v>111</v>
      </c>
      <c r="E59" s="6" t="s">
        <v>111</v>
      </c>
      <c r="F59" s="6" t="s">
        <v>111</v>
      </c>
      <c r="G59" s="6" t="s">
        <v>111</v>
      </c>
      <c r="H59" s="6" t="s">
        <v>111</v>
      </c>
      <c r="I59" s="6" t="s">
        <v>111</v>
      </c>
      <c r="J59" s="6">
        <v>5</v>
      </c>
    </row>
    <row r="60" spans="1:10" ht="15" customHeight="1" x14ac:dyDescent="0.25">
      <c r="A60" s="6">
        <v>210022</v>
      </c>
      <c r="B60" s="7" t="s">
        <v>49</v>
      </c>
      <c r="C60" s="7" t="s">
        <v>110</v>
      </c>
      <c r="D60" s="6">
        <v>0.98194999999999999</v>
      </c>
      <c r="E60" s="6">
        <v>0.99243999999999999</v>
      </c>
      <c r="F60" s="6">
        <v>0.980792</v>
      </c>
      <c r="G60" s="6">
        <v>0.98029500000000003</v>
      </c>
      <c r="H60" s="6" t="s">
        <v>111</v>
      </c>
      <c r="I60" s="6">
        <v>0</v>
      </c>
      <c r="J60" s="6" t="s">
        <v>111</v>
      </c>
    </row>
    <row r="61" spans="1:10" ht="15" customHeight="1" x14ac:dyDescent="0.25">
      <c r="A61" s="6">
        <v>210022</v>
      </c>
      <c r="B61" s="7" t="s">
        <v>49</v>
      </c>
      <c r="C61" s="7" t="s">
        <v>112</v>
      </c>
      <c r="D61" s="6">
        <v>0.95506999999999997</v>
      </c>
      <c r="E61" s="6">
        <v>0.97167999999999999</v>
      </c>
      <c r="F61" s="6">
        <v>0.95822499999999999</v>
      </c>
      <c r="G61" s="6">
        <v>0.95440999999999998</v>
      </c>
      <c r="H61" s="6">
        <v>0</v>
      </c>
      <c r="I61" s="6" t="s">
        <v>111</v>
      </c>
      <c r="J61" s="6" t="s">
        <v>111</v>
      </c>
    </row>
    <row r="62" spans="1:10" ht="15" customHeight="1" x14ac:dyDescent="0.25">
      <c r="A62" s="6">
        <v>210022</v>
      </c>
      <c r="B62" s="7" t="s">
        <v>49</v>
      </c>
      <c r="C62" s="7" t="s">
        <v>113</v>
      </c>
      <c r="D62" s="6" t="s">
        <v>111</v>
      </c>
      <c r="E62" s="6" t="s">
        <v>111</v>
      </c>
      <c r="F62" s="6" t="s">
        <v>111</v>
      </c>
      <c r="G62" s="6" t="s">
        <v>111</v>
      </c>
      <c r="H62" s="6" t="s">
        <v>111</v>
      </c>
      <c r="I62" s="6" t="s">
        <v>111</v>
      </c>
      <c r="J62" s="6">
        <v>0</v>
      </c>
    </row>
    <row r="63" spans="1:10" ht="15" customHeight="1" x14ac:dyDescent="0.25">
      <c r="A63" s="6">
        <v>210023</v>
      </c>
      <c r="B63" s="7" t="s">
        <v>50</v>
      </c>
      <c r="C63" s="7" t="s">
        <v>110</v>
      </c>
      <c r="D63" s="6">
        <v>0.98194999999999999</v>
      </c>
      <c r="E63" s="6">
        <v>0.99243999999999999</v>
      </c>
      <c r="F63" s="6">
        <v>0.98468</v>
      </c>
      <c r="G63" s="6">
        <v>0.98456500000000002</v>
      </c>
      <c r="H63" s="6" t="s">
        <v>111</v>
      </c>
      <c r="I63" s="6">
        <v>3</v>
      </c>
      <c r="J63" s="6" t="s">
        <v>111</v>
      </c>
    </row>
    <row r="64" spans="1:10" ht="15" customHeight="1" x14ac:dyDescent="0.25">
      <c r="A64" s="6">
        <v>210023</v>
      </c>
      <c r="B64" s="7" t="s">
        <v>50</v>
      </c>
      <c r="C64" s="7" t="s">
        <v>112</v>
      </c>
      <c r="D64" s="6">
        <v>0.95506999999999997</v>
      </c>
      <c r="E64" s="6">
        <v>0.97167999999999999</v>
      </c>
      <c r="F64" s="6">
        <v>0.94297299999999995</v>
      </c>
      <c r="G64" s="6">
        <v>0.95414900000000002</v>
      </c>
      <c r="H64" s="6">
        <v>3</v>
      </c>
      <c r="I64" s="6" t="s">
        <v>111</v>
      </c>
      <c r="J64" s="6" t="s">
        <v>111</v>
      </c>
    </row>
    <row r="65" spans="1:10" ht="15" customHeight="1" x14ac:dyDescent="0.25">
      <c r="A65" s="6">
        <v>210023</v>
      </c>
      <c r="B65" s="7" t="s">
        <v>50</v>
      </c>
      <c r="C65" s="7" t="s">
        <v>113</v>
      </c>
      <c r="D65" s="6" t="s">
        <v>111</v>
      </c>
      <c r="E65" s="6" t="s">
        <v>111</v>
      </c>
      <c r="F65" s="6" t="s">
        <v>111</v>
      </c>
      <c r="G65" s="6" t="s">
        <v>111</v>
      </c>
      <c r="H65" s="6" t="s">
        <v>111</v>
      </c>
      <c r="I65" s="6" t="s">
        <v>111</v>
      </c>
      <c r="J65" s="6">
        <v>3</v>
      </c>
    </row>
    <row r="66" spans="1:10" ht="15" customHeight="1" x14ac:dyDescent="0.25">
      <c r="A66" s="6">
        <v>210024</v>
      </c>
      <c r="B66" s="7" t="s">
        <v>51</v>
      </c>
      <c r="C66" s="7" t="s">
        <v>110</v>
      </c>
      <c r="D66" s="6">
        <v>0.98194999999999999</v>
      </c>
      <c r="E66" s="6">
        <v>0.99243999999999999</v>
      </c>
      <c r="F66" s="6">
        <v>0.976414</v>
      </c>
      <c r="G66" s="6">
        <v>0.97995200000000005</v>
      </c>
      <c r="H66" s="6" t="s">
        <v>111</v>
      </c>
      <c r="I66" s="6">
        <v>0</v>
      </c>
      <c r="J66" s="6" t="s">
        <v>111</v>
      </c>
    </row>
    <row r="67" spans="1:10" ht="15" customHeight="1" x14ac:dyDescent="0.25">
      <c r="A67" s="6">
        <v>210024</v>
      </c>
      <c r="B67" s="7" t="s">
        <v>51</v>
      </c>
      <c r="C67" s="7" t="s">
        <v>112</v>
      </c>
      <c r="D67" s="6">
        <v>0.95506999999999997</v>
      </c>
      <c r="E67" s="6">
        <v>0.97167999999999999</v>
      </c>
      <c r="F67" s="6">
        <v>0.95779000000000003</v>
      </c>
      <c r="G67" s="6">
        <v>0.960924</v>
      </c>
      <c r="H67" s="6">
        <v>2</v>
      </c>
      <c r="I67" s="6" t="s">
        <v>111</v>
      </c>
      <c r="J67" s="6" t="s">
        <v>111</v>
      </c>
    </row>
    <row r="68" spans="1:10" ht="15" customHeight="1" x14ac:dyDescent="0.25">
      <c r="A68" s="6">
        <v>210024</v>
      </c>
      <c r="B68" s="7" t="s">
        <v>51</v>
      </c>
      <c r="C68" s="7" t="s">
        <v>113</v>
      </c>
      <c r="D68" s="6" t="s">
        <v>111</v>
      </c>
      <c r="E68" s="6" t="s">
        <v>111</v>
      </c>
      <c r="F68" s="6" t="s">
        <v>111</v>
      </c>
      <c r="G68" s="6" t="s">
        <v>111</v>
      </c>
      <c r="H68" s="6" t="s">
        <v>111</v>
      </c>
      <c r="I68" s="6" t="s">
        <v>111</v>
      </c>
      <c r="J68" s="6">
        <v>2</v>
      </c>
    </row>
    <row r="69" spans="1:10" ht="15" customHeight="1" x14ac:dyDescent="0.25">
      <c r="A69" s="6">
        <v>210027</v>
      </c>
      <c r="B69" s="7" t="s">
        <v>52</v>
      </c>
      <c r="C69" s="7" t="s">
        <v>110</v>
      </c>
      <c r="D69" s="6">
        <v>0.98194999999999999</v>
      </c>
      <c r="E69" s="6">
        <v>0.99243999999999999</v>
      </c>
      <c r="F69" s="6">
        <v>0.98779499999999998</v>
      </c>
      <c r="G69" s="6">
        <v>0.98840700000000004</v>
      </c>
      <c r="H69" s="6" t="s">
        <v>111</v>
      </c>
      <c r="I69" s="6">
        <v>6</v>
      </c>
      <c r="J69" s="6" t="s">
        <v>111</v>
      </c>
    </row>
    <row r="70" spans="1:10" ht="15" customHeight="1" x14ac:dyDescent="0.25">
      <c r="A70" s="6">
        <v>210027</v>
      </c>
      <c r="B70" s="7" t="s">
        <v>52</v>
      </c>
      <c r="C70" s="7" t="s">
        <v>112</v>
      </c>
      <c r="D70" s="6">
        <v>0.95506999999999997</v>
      </c>
      <c r="E70" s="6">
        <v>0.97167999999999999</v>
      </c>
      <c r="F70" s="6">
        <v>0.946191</v>
      </c>
      <c r="G70" s="6">
        <v>0.941967</v>
      </c>
      <c r="H70" s="6">
        <v>0</v>
      </c>
      <c r="I70" s="6" t="s">
        <v>111</v>
      </c>
      <c r="J70" s="6" t="s">
        <v>111</v>
      </c>
    </row>
    <row r="71" spans="1:10" ht="15" customHeight="1" x14ac:dyDescent="0.25">
      <c r="A71" s="6">
        <v>210027</v>
      </c>
      <c r="B71" s="7" t="s">
        <v>52</v>
      </c>
      <c r="C71" s="7" t="s">
        <v>113</v>
      </c>
      <c r="D71" s="6" t="s">
        <v>111</v>
      </c>
      <c r="E71" s="6" t="s">
        <v>111</v>
      </c>
      <c r="F71" s="6" t="s">
        <v>111</v>
      </c>
      <c r="G71" s="6" t="s">
        <v>111</v>
      </c>
      <c r="H71" s="6" t="s">
        <v>111</v>
      </c>
      <c r="I71" s="6" t="s">
        <v>111</v>
      </c>
      <c r="J71" s="6">
        <v>6</v>
      </c>
    </row>
    <row r="72" spans="1:10" ht="15" customHeight="1" x14ac:dyDescent="0.25">
      <c r="A72" s="6">
        <v>210028</v>
      </c>
      <c r="B72" s="7" t="s">
        <v>53</v>
      </c>
      <c r="C72" s="7" t="s">
        <v>110</v>
      </c>
      <c r="D72" s="6">
        <v>0.98194999999999999</v>
      </c>
      <c r="E72" s="6">
        <v>0.99243999999999999</v>
      </c>
      <c r="F72" s="6">
        <v>0.99138099999999996</v>
      </c>
      <c r="G72" s="6">
        <v>0.984765</v>
      </c>
      <c r="H72" s="6" t="s">
        <v>111</v>
      </c>
      <c r="I72" s="6">
        <v>3</v>
      </c>
      <c r="J72" s="6" t="s">
        <v>111</v>
      </c>
    </row>
    <row r="73" spans="1:10" ht="15" customHeight="1" x14ac:dyDescent="0.25">
      <c r="A73" s="6">
        <v>210028</v>
      </c>
      <c r="B73" s="7" t="s">
        <v>53</v>
      </c>
      <c r="C73" s="7" t="s">
        <v>112</v>
      </c>
      <c r="D73" s="6">
        <v>0.95506999999999997</v>
      </c>
      <c r="E73" s="6">
        <v>0.97167999999999999</v>
      </c>
      <c r="F73" s="6">
        <v>0.95556799999999997</v>
      </c>
      <c r="G73" s="6">
        <v>0.95059000000000005</v>
      </c>
      <c r="H73" s="6">
        <v>0</v>
      </c>
      <c r="I73" s="6" t="s">
        <v>111</v>
      </c>
      <c r="J73" s="6" t="s">
        <v>111</v>
      </c>
    </row>
    <row r="74" spans="1:10" ht="15" customHeight="1" x14ac:dyDescent="0.25">
      <c r="A74" s="6">
        <v>210028</v>
      </c>
      <c r="B74" s="7" t="s">
        <v>53</v>
      </c>
      <c r="C74" s="7" t="s">
        <v>113</v>
      </c>
      <c r="D74" s="6" t="s">
        <v>111</v>
      </c>
      <c r="E74" s="6" t="s">
        <v>111</v>
      </c>
      <c r="F74" s="6" t="s">
        <v>111</v>
      </c>
      <c r="G74" s="6" t="s">
        <v>111</v>
      </c>
      <c r="H74" s="6" t="s">
        <v>111</v>
      </c>
      <c r="I74" s="6" t="s">
        <v>111</v>
      </c>
      <c r="J74" s="6">
        <v>3</v>
      </c>
    </row>
    <row r="75" spans="1:10" ht="15" customHeight="1" x14ac:dyDescent="0.25">
      <c r="A75" s="6">
        <v>210029</v>
      </c>
      <c r="B75" s="7" t="s">
        <v>54</v>
      </c>
      <c r="C75" s="7" t="s">
        <v>110</v>
      </c>
      <c r="D75" s="6">
        <v>0.98194999999999999</v>
      </c>
      <c r="E75" s="6">
        <v>0.99243999999999999</v>
      </c>
      <c r="F75" s="6">
        <v>0.98248199999999997</v>
      </c>
      <c r="G75" s="6">
        <v>0.98202100000000003</v>
      </c>
      <c r="H75" s="6" t="s">
        <v>111</v>
      </c>
      <c r="I75" s="6">
        <v>1</v>
      </c>
      <c r="J75" s="6" t="s">
        <v>111</v>
      </c>
    </row>
    <row r="76" spans="1:10" ht="15" customHeight="1" x14ac:dyDescent="0.25">
      <c r="A76" s="6">
        <v>210029</v>
      </c>
      <c r="B76" s="7" t="s">
        <v>54</v>
      </c>
      <c r="C76" s="7" t="s">
        <v>112</v>
      </c>
      <c r="D76" s="6">
        <v>0.95506999999999997</v>
      </c>
      <c r="E76" s="6">
        <v>0.97167999999999999</v>
      </c>
      <c r="F76" s="6">
        <v>0.95473699999999995</v>
      </c>
      <c r="G76" s="6">
        <v>0.95929500000000001</v>
      </c>
      <c r="H76" s="6">
        <v>2</v>
      </c>
      <c r="I76" s="6" t="s">
        <v>111</v>
      </c>
      <c r="J76" s="6" t="s">
        <v>111</v>
      </c>
    </row>
    <row r="77" spans="1:10" ht="15" customHeight="1" x14ac:dyDescent="0.25">
      <c r="A77" s="6">
        <v>210029</v>
      </c>
      <c r="B77" s="7" t="s">
        <v>54</v>
      </c>
      <c r="C77" s="7" t="s">
        <v>113</v>
      </c>
      <c r="D77" s="6" t="s">
        <v>111</v>
      </c>
      <c r="E77" s="6" t="s">
        <v>111</v>
      </c>
      <c r="F77" s="6" t="s">
        <v>111</v>
      </c>
      <c r="G77" s="6" t="s">
        <v>111</v>
      </c>
      <c r="H77" s="6" t="s">
        <v>111</v>
      </c>
      <c r="I77" s="6" t="s">
        <v>111</v>
      </c>
      <c r="J77" s="6">
        <v>2</v>
      </c>
    </row>
    <row r="78" spans="1:10" ht="15" customHeight="1" x14ac:dyDescent="0.25">
      <c r="A78" s="6">
        <v>210030</v>
      </c>
      <c r="B78" s="7" t="s">
        <v>55</v>
      </c>
      <c r="C78" s="7" t="s">
        <v>110</v>
      </c>
      <c r="D78" s="6">
        <v>0.98194999999999999</v>
      </c>
      <c r="E78" s="6">
        <v>0.99243999999999999</v>
      </c>
      <c r="F78" s="6">
        <v>0.97958699999999999</v>
      </c>
      <c r="G78" s="6">
        <v>0.99043599999999998</v>
      </c>
      <c r="H78" s="6" t="s">
        <v>111</v>
      </c>
      <c r="I78" s="6">
        <v>8</v>
      </c>
      <c r="J78" s="6" t="s">
        <v>111</v>
      </c>
    </row>
    <row r="79" spans="1:10" ht="15" customHeight="1" x14ac:dyDescent="0.25">
      <c r="A79" s="6">
        <v>210030</v>
      </c>
      <c r="B79" s="7" t="s">
        <v>55</v>
      </c>
      <c r="C79" s="7" t="s">
        <v>112</v>
      </c>
      <c r="D79" s="6">
        <v>0.95506999999999997</v>
      </c>
      <c r="E79" s="6">
        <v>0.97167999999999999</v>
      </c>
      <c r="F79" s="6">
        <v>0.93852800000000003</v>
      </c>
      <c r="G79" s="6">
        <v>0.95240000000000002</v>
      </c>
      <c r="H79" s="6">
        <v>4</v>
      </c>
      <c r="I79" s="6" t="s">
        <v>111</v>
      </c>
      <c r="J79" s="6" t="s">
        <v>111</v>
      </c>
    </row>
    <row r="80" spans="1:10" ht="15" customHeight="1" x14ac:dyDescent="0.25">
      <c r="A80" s="6">
        <v>210030</v>
      </c>
      <c r="B80" s="7" t="s">
        <v>55</v>
      </c>
      <c r="C80" s="7" t="s">
        <v>113</v>
      </c>
      <c r="D80" s="6" t="s">
        <v>111</v>
      </c>
      <c r="E80" s="6" t="s">
        <v>111</v>
      </c>
      <c r="F80" s="6" t="s">
        <v>111</v>
      </c>
      <c r="G80" s="6" t="s">
        <v>111</v>
      </c>
      <c r="H80" s="6" t="s">
        <v>111</v>
      </c>
      <c r="I80" s="6" t="s">
        <v>111</v>
      </c>
      <c r="J80" s="6">
        <v>8</v>
      </c>
    </row>
    <row r="81" spans="1:10" ht="15" customHeight="1" x14ac:dyDescent="0.25">
      <c r="A81" s="6">
        <v>210032</v>
      </c>
      <c r="B81" s="7" t="s">
        <v>56</v>
      </c>
      <c r="C81" s="7" t="s">
        <v>110</v>
      </c>
      <c r="D81" s="6">
        <v>0.98194999999999999</v>
      </c>
      <c r="E81" s="6">
        <v>0.99243999999999999</v>
      </c>
      <c r="F81" s="6">
        <v>0.98194899999999996</v>
      </c>
      <c r="G81" s="6">
        <v>0.98877700000000002</v>
      </c>
      <c r="H81" s="6" t="s">
        <v>111</v>
      </c>
      <c r="I81" s="6">
        <v>6</v>
      </c>
      <c r="J81" s="6" t="s">
        <v>111</v>
      </c>
    </row>
    <row r="82" spans="1:10" ht="15" customHeight="1" x14ac:dyDescent="0.25">
      <c r="A82" s="6">
        <v>210032</v>
      </c>
      <c r="B82" s="7" t="s">
        <v>56</v>
      </c>
      <c r="C82" s="7" t="s">
        <v>112</v>
      </c>
      <c r="D82" s="6">
        <v>0.95506999999999997</v>
      </c>
      <c r="E82" s="6">
        <v>0.97167999999999999</v>
      </c>
      <c r="F82" s="6">
        <v>0.96532399999999996</v>
      </c>
      <c r="G82" s="6">
        <v>0.96523499999999995</v>
      </c>
      <c r="H82" s="6">
        <v>0</v>
      </c>
      <c r="I82" s="6" t="s">
        <v>111</v>
      </c>
      <c r="J82" s="6" t="s">
        <v>111</v>
      </c>
    </row>
    <row r="83" spans="1:10" ht="15" customHeight="1" x14ac:dyDescent="0.25">
      <c r="A83" s="6">
        <v>210032</v>
      </c>
      <c r="B83" s="7" t="s">
        <v>56</v>
      </c>
      <c r="C83" s="7" t="s">
        <v>113</v>
      </c>
      <c r="D83" s="6" t="s">
        <v>111</v>
      </c>
      <c r="E83" s="6" t="s">
        <v>111</v>
      </c>
      <c r="F83" s="6" t="s">
        <v>111</v>
      </c>
      <c r="G83" s="6" t="s">
        <v>111</v>
      </c>
      <c r="H83" s="6" t="s">
        <v>111</v>
      </c>
      <c r="I83" s="6" t="s">
        <v>111</v>
      </c>
      <c r="J83" s="6">
        <v>6</v>
      </c>
    </row>
    <row r="84" spans="1:10" ht="15" customHeight="1" x14ac:dyDescent="0.25">
      <c r="A84" s="6">
        <v>210033</v>
      </c>
      <c r="B84" s="7" t="s">
        <v>57</v>
      </c>
      <c r="C84" s="7" t="s">
        <v>110</v>
      </c>
      <c r="D84" s="6">
        <v>0.98194999999999999</v>
      </c>
      <c r="E84" s="6">
        <v>0.99243999999999999</v>
      </c>
      <c r="F84" s="6">
        <v>0.98711499999999996</v>
      </c>
      <c r="G84" s="6">
        <v>0.98560700000000001</v>
      </c>
      <c r="H84" s="6" t="s">
        <v>111</v>
      </c>
      <c r="I84" s="6">
        <v>4</v>
      </c>
      <c r="J84" s="6" t="s">
        <v>111</v>
      </c>
    </row>
    <row r="85" spans="1:10" ht="15" customHeight="1" x14ac:dyDescent="0.25">
      <c r="A85" s="6">
        <v>210033</v>
      </c>
      <c r="B85" s="7" t="s">
        <v>57</v>
      </c>
      <c r="C85" s="7" t="s">
        <v>112</v>
      </c>
      <c r="D85" s="6">
        <v>0.95506999999999997</v>
      </c>
      <c r="E85" s="6">
        <v>0.97167999999999999</v>
      </c>
      <c r="F85" s="6">
        <v>0.97034900000000002</v>
      </c>
      <c r="G85" s="6">
        <v>0.96855999999999998</v>
      </c>
      <c r="H85" s="6">
        <v>0</v>
      </c>
      <c r="I85" s="6" t="s">
        <v>111</v>
      </c>
      <c r="J85" s="6" t="s">
        <v>111</v>
      </c>
    </row>
    <row r="86" spans="1:10" ht="15" customHeight="1" x14ac:dyDescent="0.25">
      <c r="A86" s="6">
        <v>210033</v>
      </c>
      <c r="B86" s="7" t="s">
        <v>57</v>
      </c>
      <c r="C86" s="7" t="s">
        <v>113</v>
      </c>
      <c r="D86" s="6" t="s">
        <v>111</v>
      </c>
      <c r="E86" s="6" t="s">
        <v>111</v>
      </c>
      <c r="F86" s="6" t="s">
        <v>111</v>
      </c>
      <c r="G86" s="6" t="s">
        <v>111</v>
      </c>
      <c r="H86" s="6" t="s">
        <v>111</v>
      </c>
      <c r="I86" s="6" t="s">
        <v>111</v>
      </c>
      <c r="J86" s="6">
        <v>4</v>
      </c>
    </row>
    <row r="87" spans="1:10" ht="15" customHeight="1" x14ac:dyDescent="0.25">
      <c r="A87" s="6">
        <v>210034</v>
      </c>
      <c r="B87" s="7" t="s">
        <v>58</v>
      </c>
      <c r="C87" s="7" t="s">
        <v>110</v>
      </c>
      <c r="D87" s="6">
        <v>0.98194999999999999</v>
      </c>
      <c r="E87" s="6">
        <v>0.99243999999999999</v>
      </c>
      <c r="F87" s="6">
        <v>0.98020099999999999</v>
      </c>
      <c r="G87" s="6">
        <v>0.978904</v>
      </c>
      <c r="H87" s="6" t="s">
        <v>111</v>
      </c>
      <c r="I87" s="6">
        <v>0</v>
      </c>
      <c r="J87" s="6" t="s">
        <v>111</v>
      </c>
    </row>
    <row r="88" spans="1:10" ht="15" customHeight="1" x14ac:dyDescent="0.25">
      <c r="A88" s="6">
        <v>210034</v>
      </c>
      <c r="B88" s="7" t="s">
        <v>58</v>
      </c>
      <c r="C88" s="7" t="s">
        <v>112</v>
      </c>
      <c r="D88" s="6">
        <v>0.95506999999999997</v>
      </c>
      <c r="E88" s="6">
        <v>0.97167999999999999</v>
      </c>
      <c r="F88" s="6">
        <v>0.95794500000000005</v>
      </c>
      <c r="G88" s="6">
        <v>0.95762000000000003</v>
      </c>
      <c r="H88" s="6">
        <v>0</v>
      </c>
      <c r="I88" s="6" t="s">
        <v>111</v>
      </c>
      <c r="J88" s="6" t="s">
        <v>111</v>
      </c>
    </row>
    <row r="89" spans="1:10" ht="15" customHeight="1" x14ac:dyDescent="0.25">
      <c r="A89" s="6">
        <v>210034</v>
      </c>
      <c r="B89" s="7" t="s">
        <v>58</v>
      </c>
      <c r="C89" s="7" t="s">
        <v>113</v>
      </c>
      <c r="D89" s="6" t="s">
        <v>111</v>
      </c>
      <c r="E89" s="6" t="s">
        <v>111</v>
      </c>
      <c r="F89" s="6" t="s">
        <v>111</v>
      </c>
      <c r="G89" s="6" t="s">
        <v>111</v>
      </c>
      <c r="H89" s="6" t="s">
        <v>111</v>
      </c>
      <c r="I89" s="6" t="s">
        <v>111</v>
      </c>
      <c r="J89" s="6">
        <v>0</v>
      </c>
    </row>
    <row r="90" spans="1:10" ht="15" customHeight="1" x14ac:dyDescent="0.25">
      <c r="A90" s="6">
        <v>210035</v>
      </c>
      <c r="B90" s="7" t="s">
        <v>59</v>
      </c>
      <c r="C90" s="7" t="s">
        <v>110</v>
      </c>
      <c r="D90" s="6">
        <v>0.98194999999999999</v>
      </c>
      <c r="E90" s="6">
        <v>0.99243999999999999</v>
      </c>
      <c r="F90" s="6">
        <v>0.97563200000000005</v>
      </c>
      <c r="G90" s="6">
        <v>0.98780500000000004</v>
      </c>
      <c r="H90" s="6" t="s">
        <v>111</v>
      </c>
      <c r="I90" s="6">
        <v>6</v>
      </c>
      <c r="J90" s="6" t="s">
        <v>111</v>
      </c>
    </row>
    <row r="91" spans="1:10" ht="15" customHeight="1" x14ac:dyDescent="0.25">
      <c r="A91" s="6">
        <v>210035</v>
      </c>
      <c r="B91" s="7" t="s">
        <v>59</v>
      </c>
      <c r="C91" s="7" t="s">
        <v>112</v>
      </c>
      <c r="D91" s="6">
        <v>0.95506999999999997</v>
      </c>
      <c r="E91" s="6">
        <v>0.97167999999999999</v>
      </c>
      <c r="F91" s="6">
        <v>0.93948900000000002</v>
      </c>
      <c r="G91" s="6">
        <v>0.96455999999999997</v>
      </c>
      <c r="H91" s="6">
        <v>7</v>
      </c>
      <c r="I91" s="6" t="s">
        <v>111</v>
      </c>
      <c r="J91" s="6" t="s">
        <v>111</v>
      </c>
    </row>
    <row r="92" spans="1:10" ht="15" customHeight="1" x14ac:dyDescent="0.25">
      <c r="A92" s="6">
        <v>210035</v>
      </c>
      <c r="B92" s="7" t="s">
        <v>59</v>
      </c>
      <c r="C92" s="7" t="s">
        <v>113</v>
      </c>
      <c r="D92" s="6" t="s">
        <v>111</v>
      </c>
      <c r="E92" s="6" t="s">
        <v>111</v>
      </c>
      <c r="F92" s="6" t="s">
        <v>111</v>
      </c>
      <c r="G92" s="6" t="s">
        <v>111</v>
      </c>
      <c r="H92" s="6" t="s">
        <v>111</v>
      </c>
      <c r="I92" s="6" t="s">
        <v>111</v>
      </c>
      <c r="J92" s="6">
        <v>7</v>
      </c>
    </row>
    <row r="93" spans="1:10" ht="15" customHeight="1" x14ac:dyDescent="0.25">
      <c r="A93" s="6">
        <v>210037</v>
      </c>
      <c r="B93" s="7" t="s">
        <v>60</v>
      </c>
      <c r="C93" s="7" t="s">
        <v>110</v>
      </c>
      <c r="D93" s="6">
        <v>0.98194999999999999</v>
      </c>
      <c r="E93" s="6">
        <v>0.99243999999999999</v>
      </c>
      <c r="F93" s="6">
        <v>0.98087000000000002</v>
      </c>
      <c r="G93" s="6">
        <v>0.98650899999999997</v>
      </c>
      <c r="H93" s="6" t="s">
        <v>111</v>
      </c>
      <c r="I93" s="6">
        <v>4</v>
      </c>
      <c r="J93" s="6" t="s">
        <v>111</v>
      </c>
    </row>
    <row r="94" spans="1:10" ht="15" customHeight="1" x14ac:dyDescent="0.25">
      <c r="A94" s="6">
        <v>210037</v>
      </c>
      <c r="B94" s="7" t="s">
        <v>60</v>
      </c>
      <c r="C94" s="7" t="s">
        <v>112</v>
      </c>
      <c r="D94" s="6">
        <v>0.95506999999999997</v>
      </c>
      <c r="E94" s="6">
        <v>0.97167999999999999</v>
      </c>
      <c r="F94" s="6">
        <v>0.93361700000000003</v>
      </c>
      <c r="G94" s="6">
        <v>0.95443199999999995</v>
      </c>
      <c r="H94" s="6">
        <v>5</v>
      </c>
      <c r="I94" s="6" t="s">
        <v>111</v>
      </c>
      <c r="J94" s="6" t="s">
        <v>111</v>
      </c>
    </row>
    <row r="95" spans="1:10" ht="15" customHeight="1" x14ac:dyDescent="0.25">
      <c r="A95" s="6">
        <v>210037</v>
      </c>
      <c r="B95" s="7" t="s">
        <v>60</v>
      </c>
      <c r="C95" s="7" t="s">
        <v>113</v>
      </c>
      <c r="D95" s="6" t="s">
        <v>111</v>
      </c>
      <c r="E95" s="6" t="s">
        <v>111</v>
      </c>
      <c r="F95" s="6" t="s">
        <v>111</v>
      </c>
      <c r="G95" s="6" t="s">
        <v>111</v>
      </c>
      <c r="H95" s="6" t="s">
        <v>111</v>
      </c>
      <c r="I95" s="6" t="s">
        <v>111</v>
      </c>
      <c r="J95" s="6">
        <v>5</v>
      </c>
    </row>
    <row r="96" spans="1:10" ht="15" customHeight="1" x14ac:dyDescent="0.25">
      <c r="A96" s="6">
        <v>210038</v>
      </c>
      <c r="B96" s="7" t="s">
        <v>61</v>
      </c>
      <c r="C96" s="7" t="s">
        <v>110</v>
      </c>
      <c r="D96" s="6">
        <v>0.98194999999999999</v>
      </c>
      <c r="E96" s="6">
        <v>0.99243999999999999</v>
      </c>
      <c r="F96" s="6">
        <v>0.985321</v>
      </c>
      <c r="G96" s="6">
        <v>0.98599199999999998</v>
      </c>
      <c r="H96" s="6" t="s">
        <v>111</v>
      </c>
      <c r="I96" s="6">
        <v>4</v>
      </c>
      <c r="J96" s="6" t="s">
        <v>111</v>
      </c>
    </row>
    <row r="97" spans="1:10" ht="15" customHeight="1" x14ac:dyDescent="0.25">
      <c r="A97" s="6">
        <v>210038</v>
      </c>
      <c r="B97" s="7" t="s">
        <v>61</v>
      </c>
      <c r="C97" s="7" t="s">
        <v>112</v>
      </c>
      <c r="D97" s="6">
        <v>0.95506999999999997</v>
      </c>
      <c r="E97" s="6">
        <v>0.97167999999999999</v>
      </c>
      <c r="F97" s="6">
        <v>0.954403</v>
      </c>
      <c r="G97" s="6">
        <v>0.96771799999999997</v>
      </c>
      <c r="H97" s="6">
        <v>7</v>
      </c>
      <c r="I97" s="6" t="s">
        <v>111</v>
      </c>
      <c r="J97" s="6" t="s">
        <v>111</v>
      </c>
    </row>
    <row r="98" spans="1:10" ht="15" customHeight="1" x14ac:dyDescent="0.25">
      <c r="A98" s="6">
        <v>210038</v>
      </c>
      <c r="B98" s="7" t="s">
        <v>61</v>
      </c>
      <c r="C98" s="7" t="s">
        <v>113</v>
      </c>
      <c r="D98" s="6" t="s">
        <v>111</v>
      </c>
      <c r="E98" s="6" t="s">
        <v>111</v>
      </c>
      <c r="F98" s="6" t="s">
        <v>111</v>
      </c>
      <c r="G98" s="6" t="s">
        <v>111</v>
      </c>
      <c r="H98" s="6" t="s">
        <v>111</v>
      </c>
      <c r="I98" s="6" t="s">
        <v>111</v>
      </c>
      <c r="J98" s="6">
        <v>7</v>
      </c>
    </row>
    <row r="99" spans="1:10" ht="15" customHeight="1" x14ac:dyDescent="0.25">
      <c r="A99" s="6">
        <v>210039</v>
      </c>
      <c r="B99" s="7" t="s">
        <v>62</v>
      </c>
      <c r="C99" s="7" t="s">
        <v>110</v>
      </c>
      <c r="D99" s="6">
        <v>0.98194999999999999</v>
      </c>
      <c r="E99" s="6">
        <v>0.99243999999999999</v>
      </c>
      <c r="F99" s="6">
        <v>0.99133400000000005</v>
      </c>
      <c r="G99" s="6">
        <v>0.99374099999999999</v>
      </c>
      <c r="H99" s="6" t="s">
        <v>111</v>
      </c>
      <c r="I99" s="6">
        <v>10</v>
      </c>
      <c r="J99" s="6" t="s">
        <v>111</v>
      </c>
    </row>
    <row r="100" spans="1:10" ht="15" customHeight="1" x14ac:dyDescent="0.25">
      <c r="A100" s="6">
        <v>210039</v>
      </c>
      <c r="B100" s="7" t="s">
        <v>62</v>
      </c>
      <c r="C100" s="7" t="s">
        <v>112</v>
      </c>
      <c r="D100" s="6">
        <v>0.95506999999999997</v>
      </c>
      <c r="E100" s="6">
        <v>0.97167999999999999</v>
      </c>
      <c r="F100" s="6">
        <v>0.97396700000000003</v>
      </c>
      <c r="G100" s="6">
        <v>0.97104199999999996</v>
      </c>
      <c r="H100" s="6">
        <v>0</v>
      </c>
      <c r="I100" s="6" t="s">
        <v>111</v>
      </c>
      <c r="J100" s="6" t="s">
        <v>111</v>
      </c>
    </row>
    <row r="101" spans="1:10" ht="15" customHeight="1" x14ac:dyDescent="0.25">
      <c r="A101" s="6">
        <v>210039</v>
      </c>
      <c r="B101" s="7" t="s">
        <v>62</v>
      </c>
      <c r="C101" s="7" t="s">
        <v>113</v>
      </c>
      <c r="D101" s="6" t="s">
        <v>111</v>
      </c>
      <c r="E101" s="6" t="s">
        <v>111</v>
      </c>
      <c r="F101" s="6" t="s">
        <v>111</v>
      </c>
      <c r="G101" s="6" t="s">
        <v>111</v>
      </c>
      <c r="H101" s="6" t="s">
        <v>111</v>
      </c>
      <c r="I101" s="6" t="s">
        <v>111</v>
      </c>
      <c r="J101" s="6">
        <v>10</v>
      </c>
    </row>
    <row r="102" spans="1:10" ht="15" customHeight="1" x14ac:dyDescent="0.25">
      <c r="A102" s="6">
        <v>210040</v>
      </c>
      <c r="B102" s="7" t="s">
        <v>63</v>
      </c>
      <c r="C102" s="7" t="s">
        <v>110</v>
      </c>
      <c r="D102" s="6">
        <v>0.98194999999999999</v>
      </c>
      <c r="E102" s="6">
        <v>0.99243999999999999</v>
      </c>
      <c r="F102" s="6">
        <v>0.98065999999999998</v>
      </c>
      <c r="G102" s="6">
        <v>0.98202299999999998</v>
      </c>
      <c r="H102" s="6" t="s">
        <v>111</v>
      </c>
      <c r="I102" s="6">
        <v>1</v>
      </c>
      <c r="J102" s="6" t="s">
        <v>111</v>
      </c>
    </row>
    <row r="103" spans="1:10" ht="15" customHeight="1" x14ac:dyDescent="0.25">
      <c r="A103" s="6">
        <v>210040</v>
      </c>
      <c r="B103" s="7" t="s">
        <v>63</v>
      </c>
      <c r="C103" s="7" t="s">
        <v>112</v>
      </c>
      <c r="D103" s="6">
        <v>0.95506999999999997</v>
      </c>
      <c r="E103" s="6">
        <v>0.97167999999999999</v>
      </c>
      <c r="F103" s="6">
        <v>0.96966600000000003</v>
      </c>
      <c r="G103" s="6">
        <v>0.97424999999999995</v>
      </c>
      <c r="H103" s="6">
        <v>9</v>
      </c>
      <c r="I103" s="6" t="s">
        <v>111</v>
      </c>
      <c r="J103" s="6" t="s">
        <v>111</v>
      </c>
    </row>
    <row r="104" spans="1:10" ht="15" customHeight="1" x14ac:dyDescent="0.25">
      <c r="A104" s="6">
        <v>210040</v>
      </c>
      <c r="B104" s="7" t="s">
        <v>63</v>
      </c>
      <c r="C104" s="7" t="s">
        <v>113</v>
      </c>
      <c r="D104" s="6" t="s">
        <v>111</v>
      </c>
      <c r="E104" s="6" t="s">
        <v>111</v>
      </c>
      <c r="F104" s="6" t="s">
        <v>111</v>
      </c>
      <c r="G104" s="6" t="s">
        <v>111</v>
      </c>
      <c r="H104" s="6" t="s">
        <v>111</v>
      </c>
      <c r="I104" s="6" t="s">
        <v>111</v>
      </c>
      <c r="J104" s="6">
        <v>9</v>
      </c>
    </row>
    <row r="105" spans="1:10" ht="15" customHeight="1" x14ac:dyDescent="0.25">
      <c r="A105" s="6">
        <v>210043</v>
      </c>
      <c r="B105" s="7" t="s">
        <v>64</v>
      </c>
      <c r="C105" s="7" t="s">
        <v>110</v>
      </c>
      <c r="D105" s="6">
        <v>0.98194999999999999</v>
      </c>
      <c r="E105" s="6">
        <v>0.99243999999999999</v>
      </c>
      <c r="F105" s="6">
        <v>0.98399800000000004</v>
      </c>
      <c r="G105" s="6">
        <v>0.98773100000000003</v>
      </c>
      <c r="H105" s="6" t="s">
        <v>111</v>
      </c>
      <c r="I105" s="6">
        <v>5</v>
      </c>
      <c r="J105" s="6" t="s">
        <v>111</v>
      </c>
    </row>
    <row r="106" spans="1:10" ht="15" customHeight="1" x14ac:dyDescent="0.25">
      <c r="A106" s="6">
        <v>210043</v>
      </c>
      <c r="B106" s="7" t="s">
        <v>64</v>
      </c>
      <c r="C106" s="7" t="s">
        <v>112</v>
      </c>
      <c r="D106" s="6">
        <v>0.95506999999999997</v>
      </c>
      <c r="E106" s="6">
        <v>0.97167999999999999</v>
      </c>
      <c r="F106" s="6">
        <v>0.94127300000000003</v>
      </c>
      <c r="G106" s="6">
        <v>0.95893499999999998</v>
      </c>
      <c r="H106" s="6">
        <v>5</v>
      </c>
      <c r="I106" s="6" t="s">
        <v>111</v>
      </c>
      <c r="J106" s="6" t="s">
        <v>111</v>
      </c>
    </row>
    <row r="107" spans="1:10" ht="15" customHeight="1" x14ac:dyDescent="0.25">
      <c r="A107" s="6">
        <v>210043</v>
      </c>
      <c r="B107" s="7" t="s">
        <v>64</v>
      </c>
      <c r="C107" s="7" t="s">
        <v>113</v>
      </c>
      <c r="D107" s="6" t="s">
        <v>111</v>
      </c>
      <c r="E107" s="6" t="s">
        <v>111</v>
      </c>
      <c r="F107" s="6" t="s">
        <v>111</v>
      </c>
      <c r="G107" s="6" t="s">
        <v>111</v>
      </c>
      <c r="H107" s="6" t="s">
        <v>111</v>
      </c>
      <c r="I107" s="6" t="s">
        <v>111</v>
      </c>
      <c r="J107" s="6">
        <v>5</v>
      </c>
    </row>
    <row r="108" spans="1:10" ht="15" customHeight="1" x14ac:dyDescent="0.25">
      <c r="A108" s="6">
        <v>210044</v>
      </c>
      <c r="B108" s="7" t="s">
        <v>65</v>
      </c>
      <c r="C108" s="7" t="s">
        <v>110</v>
      </c>
      <c r="D108" s="6">
        <v>0.98194999999999999</v>
      </c>
      <c r="E108" s="6">
        <v>0.99243999999999999</v>
      </c>
      <c r="F108" s="6">
        <v>0.98390100000000003</v>
      </c>
      <c r="G108" s="6">
        <v>0.98638999999999999</v>
      </c>
      <c r="H108" s="6" t="s">
        <v>111</v>
      </c>
      <c r="I108" s="6">
        <v>4</v>
      </c>
      <c r="J108" s="6" t="s">
        <v>111</v>
      </c>
    </row>
    <row r="109" spans="1:10" ht="15" customHeight="1" x14ac:dyDescent="0.25">
      <c r="A109" s="6">
        <v>210044</v>
      </c>
      <c r="B109" s="7" t="s">
        <v>65</v>
      </c>
      <c r="C109" s="7" t="s">
        <v>112</v>
      </c>
      <c r="D109" s="6">
        <v>0.95506999999999997</v>
      </c>
      <c r="E109" s="6">
        <v>0.97167999999999999</v>
      </c>
      <c r="F109" s="6">
        <v>0.96507600000000004</v>
      </c>
      <c r="G109" s="6">
        <v>0.96602399999999999</v>
      </c>
      <c r="H109" s="6">
        <v>1</v>
      </c>
      <c r="I109" s="6" t="s">
        <v>111</v>
      </c>
      <c r="J109" s="6" t="s">
        <v>111</v>
      </c>
    </row>
    <row r="110" spans="1:10" ht="15" customHeight="1" x14ac:dyDescent="0.25">
      <c r="A110" s="6">
        <v>210044</v>
      </c>
      <c r="B110" s="7" t="s">
        <v>65</v>
      </c>
      <c r="C110" s="7" t="s">
        <v>113</v>
      </c>
      <c r="D110" s="6" t="s">
        <v>111</v>
      </c>
      <c r="E110" s="6" t="s">
        <v>111</v>
      </c>
      <c r="F110" s="6" t="s">
        <v>111</v>
      </c>
      <c r="G110" s="6" t="s">
        <v>111</v>
      </c>
      <c r="H110" s="6" t="s">
        <v>111</v>
      </c>
      <c r="I110" s="6" t="s">
        <v>111</v>
      </c>
      <c r="J110" s="6">
        <v>4</v>
      </c>
    </row>
    <row r="111" spans="1:10" ht="15" customHeight="1" x14ac:dyDescent="0.25">
      <c r="A111" s="6">
        <v>210048</v>
      </c>
      <c r="B111" s="7" t="s">
        <v>66</v>
      </c>
      <c r="C111" s="7" t="s">
        <v>110</v>
      </c>
      <c r="D111" s="6">
        <v>0.98194999999999999</v>
      </c>
      <c r="E111" s="6">
        <v>0.99243999999999999</v>
      </c>
      <c r="F111" s="6">
        <v>0.98319800000000002</v>
      </c>
      <c r="G111" s="6">
        <v>0.98685199999999995</v>
      </c>
      <c r="H111" s="6" t="s">
        <v>111</v>
      </c>
      <c r="I111" s="6">
        <v>5</v>
      </c>
      <c r="J111" s="6" t="s">
        <v>111</v>
      </c>
    </row>
    <row r="112" spans="1:10" ht="15" customHeight="1" x14ac:dyDescent="0.25">
      <c r="A112" s="6">
        <v>210048</v>
      </c>
      <c r="B112" s="7" t="s">
        <v>66</v>
      </c>
      <c r="C112" s="7" t="s">
        <v>112</v>
      </c>
      <c r="D112" s="6">
        <v>0.95506999999999997</v>
      </c>
      <c r="E112" s="6">
        <v>0.97167999999999999</v>
      </c>
      <c r="F112" s="6">
        <v>0.96316599999999997</v>
      </c>
      <c r="G112" s="6">
        <v>0.96618000000000004</v>
      </c>
      <c r="H112" s="6">
        <v>3</v>
      </c>
      <c r="I112" s="6" t="s">
        <v>111</v>
      </c>
      <c r="J112" s="6" t="s">
        <v>111</v>
      </c>
    </row>
    <row r="113" spans="1:10" ht="15" customHeight="1" x14ac:dyDescent="0.25">
      <c r="A113" s="6">
        <v>210048</v>
      </c>
      <c r="B113" s="7" t="s">
        <v>66</v>
      </c>
      <c r="C113" s="7" t="s">
        <v>113</v>
      </c>
      <c r="D113" s="6" t="s">
        <v>111</v>
      </c>
      <c r="E113" s="6" t="s">
        <v>111</v>
      </c>
      <c r="F113" s="6" t="s">
        <v>111</v>
      </c>
      <c r="G113" s="6" t="s">
        <v>111</v>
      </c>
      <c r="H113" s="6" t="s">
        <v>111</v>
      </c>
      <c r="I113" s="6" t="s">
        <v>111</v>
      </c>
      <c r="J113" s="6">
        <v>5</v>
      </c>
    </row>
    <row r="114" spans="1:10" ht="15" customHeight="1" x14ac:dyDescent="0.25">
      <c r="A114" s="6">
        <v>210049</v>
      </c>
      <c r="B114" s="7" t="s">
        <v>67</v>
      </c>
      <c r="C114" s="7" t="s">
        <v>110</v>
      </c>
      <c r="D114" s="6">
        <v>0.98194999999999999</v>
      </c>
      <c r="E114" s="6">
        <v>0.99243999999999999</v>
      </c>
      <c r="F114" s="6">
        <v>0.99053999999999998</v>
      </c>
      <c r="G114" s="6">
        <v>0.99241100000000004</v>
      </c>
      <c r="H114" s="6" t="s">
        <v>111</v>
      </c>
      <c r="I114" s="6">
        <v>9</v>
      </c>
      <c r="J114" s="6" t="s">
        <v>111</v>
      </c>
    </row>
    <row r="115" spans="1:10" ht="15" customHeight="1" x14ac:dyDescent="0.25">
      <c r="A115" s="6">
        <v>210049</v>
      </c>
      <c r="B115" s="7" t="s">
        <v>67</v>
      </c>
      <c r="C115" s="7" t="s">
        <v>112</v>
      </c>
      <c r="D115" s="6">
        <v>0.95506999999999997</v>
      </c>
      <c r="E115" s="6">
        <v>0.97167999999999999</v>
      </c>
      <c r="F115" s="6">
        <v>0.95605499999999999</v>
      </c>
      <c r="G115" s="6">
        <v>0.95583399999999996</v>
      </c>
      <c r="H115" s="6">
        <v>0</v>
      </c>
      <c r="I115" s="6" t="s">
        <v>111</v>
      </c>
      <c r="J115" s="6" t="s">
        <v>111</v>
      </c>
    </row>
    <row r="116" spans="1:10" ht="15" customHeight="1" x14ac:dyDescent="0.25">
      <c r="A116" s="6">
        <v>210049</v>
      </c>
      <c r="B116" s="7" t="s">
        <v>67</v>
      </c>
      <c r="C116" s="7" t="s">
        <v>113</v>
      </c>
      <c r="D116" s="6" t="s">
        <v>111</v>
      </c>
      <c r="E116" s="6" t="s">
        <v>111</v>
      </c>
      <c r="F116" s="6" t="s">
        <v>111</v>
      </c>
      <c r="G116" s="6" t="s">
        <v>111</v>
      </c>
      <c r="H116" s="6" t="s">
        <v>111</v>
      </c>
      <c r="I116" s="6" t="s">
        <v>111</v>
      </c>
      <c r="J116" s="6">
        <v>9</v>
      </c>
    </row>
    <row r="117" spans="1:10" ht="15" customHeight="1" x14ac:dyDescent="0.25">
      <c r="A117" s="6">
        <v>210051</v>
      </c>
      <c r="B117" s="7" t="s">
        <v>68</v>
      </c>
      <c r="C117" s="7" t="s">
        <v>110</v>
      </c>
      <c r="D117" s="6">
        <v>0.98194999999999999</v>
      </c>
      <c r="E117" s="6">
        <v>0.99243999999999999</v>
      </c>
      <c r="F117" s="6">
        <v>0.97981099999999999</v>
      </c>
      <c r="G117" s="6">
        <v>0.97933400000000004</v>
      </c>
      <c r="H117" s="6" t="s">
        <v>111</v>
      </c>
      <c r="I117" s="6">
        <v>0</v>
      </c>
      <c r="J117" s="6" t="s">
        <v>111</v>
      </c>
    </row>
    <row r="118" spans="1:10" ht="15" customHeight="1" x14ac:dyDescent="0.25">
      <c r="A118" s="6">
        <v>210051</v>
      </c>
      <c r="B118" s="7" t="s">
        <v>68</v>
      </c>
      <c r="C118" s="7" t="s">
        <v>112</v>
      </c>
      <c r="D118" s="6">
        <v>0.95506999999999997</v>
      </c>
      <c r="E118" s="6">
        <v>0.97167999999999999</v>
      </c>
      <c r="F118" s="6">
        <v>0.94564700000000002</v>
      </c>
      <c r="G118" s="6">
        <v>0.94726900000000003</v>
      </c>
      <c r="H118" s="6">
        <v>0</v>
      </c>
      <c r="I118" s="6" t="s">
        <v>111</v>
      </c>
      <c r="J118" s="6" t="s">
        <v>111</v>
      </c>
    </row>
    <row r="119" spans="1:10" ht="15" customHeight="1" x14ac:dyDescent="0.25">
      <c r="A119" s="6">
        <v>210051</v>
      </c>
      <c r="B119" s="7" t="s">
        <v>68</v>
      </c>
      <c r="C119" s="7" t="s">
        <v>113</v>
      </c>
      <c r="D119" s="6" t="s">
        <v>111</v>
      </c>
      <c r="E119" s="6" t="s">
        <v>111</v>
      </c>
      <c r="F119" s="6" t="s">
        <v>111</v>
      </c>
      <c r="G119" s="6" t="s">
        <v>111</v>
      </c>
      <c r="H119" s="6" t="s">
        <v>111</v>
      </c>
      <c r="I119" s="6" t="s">
        <v>111</v>
      </c>
      <c r="J119" s="6">
        <v>0</v>
      </c>
    </row>
    <row r="120" spans="1:10" ht="15" customHeight="1" x14ac:dyDescent="0.25">
      <c r="A120" s="6">
        <v>210055</v>
      </c>
      <c r="B120" s="7" t="s">
        <v>69</v>
      </c>
      <c r="C120" s="7" t="s">
        <v>110</v>
      </c>
      <c r="D120" s="6">
        <v>0.98194999999999999</v>
      </c>
      <c r="E120" s="6">
        <v>0.99243999999999999</v>
      </c>
      <c r="F120" s="6">
        <v>0.97677400000000003</v>
      </c>
      <c r="G120" s="6">
        <v>0.97722900000000001</v>
      </c>
      <c r="H120" s="6" t="s">
        <v>111</v>
      </c>
      <c r="I120" s="6">
        <v>0</v>
      </c>
      <c r="J120" s="6" t="s">
        <v>111</v>
      </c>
    </row>
    <row r="121" spans="1:10" ht="15" customHeight="1" x14ac:dyDescent="0.25">
      <c r="A121" s="6">
        <v>210055</v>
      </c>
      <c r="B121" s="7" t="s">
        <v>69</v>
      </c>
      <c r="C121" s="7" t="s">
        <v>112</v>
      </c>
      <c r="D121" s="6">
        <v>0.95506999999999997</v>
      </c>
      <c r="E121" s="6">
        <v>0.97167999999999999</v>
      </c>
      <c r="F121" s="6">
        <v>0.94664800000000004</v>
      </c>
      <c r="G121" s="6">
        <v>0.95016999999999996</v>
      </c>
      <c r="H121" s="6">
        <v>1</v>
      </c>
      <c r="I121" s="6" t="s">
        <v>111</v>
      </c>
      <c r="J121" s="6" t="s">
        <v>111</v>
      </c>
    </row>
    <row r="122" spans="1:10" ht="15" customHeight="1" x14ac:dyDescent="0.25">
      <c r="A122" s="6">
        <v>210055</v>
      </c>
      <c r="B122" s="7" t="s">
        <v>69</v>
      </c>
      <c r="C122" s="7" t="s">
        <v>113</v>
      </c>
      <c r="D122" s="6" t="s">
        <v>111</v>
      </c>
      <c r="E122" s="6" t="s">
        <v>111</v>
      </c>
      <c r="F122" s="6" t="s">
        <v>111</v>
      </c>
      <c r="G122" s="6" t="s">
        <v>111</v>
      </c>
      <c r="H122" s="6" t="s">
        <v>111</v>
      </c>
      <c r="I122" s="6" t="s">
        <v>111</v>
      </c>
      <c r="J122" s="6">
        <v>1</v>
      </c>
    </row>
    <row r="123" spans="1:10" ht="15" customHeight="1" x14ac:dyDescent="0.25">
      <c r="A123" s="6">
        <v>210056</v>
      </c>
      <c r="B123" s="7" t="s">
        <v>70</v>
      </c>
      <c r="C123" s="7" t="s">
        <v>110</v>
      </c>
      <c r="D123" s="6">
        <v>0.98194999999999999</v>
      </c>
      <c r="E123" s="6">
        <v>0.99243999999999999</v>
      </c>
      <c r="F123" s="6">
        <v>0.97823000000000004</v>
      </c>
      <c r="G123" s="6">
        <v>0.97674799999999995</v>
      </c>
      <c r="H123" s="6" t="s">
        <v>111</v>
      </c>
      <c r="I123" s="6">
        <v>0</v>
      </c>
      <c r="J123" s="6" t="s">
        <v>111</v>
      </c>
    </row>
    <row r="124" spans="1:10" ht="15" customHeight="1" x14ac:dyDescent="0.25">
      <c r="A124" s="6">
        <v>210056</v>
      </c>
      <c r="B124" s="7" t="s">
        <v>70</v>
      </c>
      <c r="C124" s="7" t="s">
        <v>112</v>
      </c>
      <c r="D124" s="6">
        <v>0.95506999999999997</v>
      </c>
      <c r="E124" s="6">
        <v>0.97167999999999999</v>
      </c>
      <c r="F124" s="6">
        <v>0.95678099999999999</v>
      </c>
      <c r="G124" s="6">
        <v>0.94912700000000005</v>
      </c>
      <c r="H124" s="6">
        <v>0</v>
      </c>
      <c r="I124" s="6" t="s">
        <v>111</v>
      </c>
      <c r="J124" s="6" t="s">
        <v>111</v>
      </c>
    </row>
    <row r="125" spans="1:10" ht="15" customHeight="1" x14ac:dyDescent="0.25">
      <c r="A125" s="6">
        <v>210056</v>
      </c>
      <c r="B125" s="7" t="s">
        <v>70</v>
      </c>
      <c r="C125" s="7" t="s">
        <v>113</v>
      </c>
      <c r="D125" s="6" t="s">
        <v>111</v>
      </c>
      <c r="E125" s="6" t="s">
        <v>111</v>
      </c>
      <c r="F125" s="6" t="s">
        <v>111</v>
      </c>
      <c r="G125" s="6" t="s">
        <v>111</v>
      </c>
      <c r="H125" s="6" t="s">
        <v>111</v>
      </c>
      <c r="I125" s="6" t="s">
        <v>111</v>
      </c>
      <c r="J125" s="6">
        <v>0</v>
      </c>
    </row>
    <row r="126" spans="1:10" ht="15" customHeight="1" x14ac:dyDescent="0.25">
      <c r="A126" s="6">
        <v>210057</v>
      </c>
      <c r="B126" s="7" t="s">
        <v>71</v>
      </c>
      <c r="C126" s="7" t="s">
        <v>110</v>
      </c>
      <c r="D126" s="6">
        <v>0.98194999999999999</v>
      </c>
      <c r="E126" s="6">
        <v>0.99243999999999999</v>
      </c>
      <c r="F126" s="6">
        <v>0.98288900000000001</v>
      </c>
      <c r="G126" s="6">
        <v>0.98926700000000001</v>
      </c>
      <c r="H126" s="6" t="s">
        <v>111</v>
      </c>
      <c r="I126" s="6">
        <v>7</v>
      </c>
      <c r="J126" s="6" t="s">
        <v>111</v>
      </c>
    </row>
    <row r="127" spans="1:10" ht="15" customHeight="1" x14ac:dyDescent="0.25">
      <c r="A127" s="6">
        <v>210057</v>
      </c>
      <c r="B127" s="7" t="s">
        <v>71</v>
      </c>
      <c r="C127" s="7" t="s">
        <v>112</v>
      </c>
      <c r="D127" s="6">
        <v>0.95506999999999997</v>
      </c>
      <c r="E127" s="6">
        <v>0.97167999999999999</v>
      </c>
      <c r="F127" s="6">
        <v>0.94599</v>
      </c>
      <c r="G127" s="6">
        <v>0.95711400000000002</v>
      </c>
      <c r="H127" s="6">
        <v>4</v>
      </c>
      <c r="I127" s="6" t="s">
        <v>111</v>
      </c>
      <c r="J127" s="6" t="s">
        <v>111</v>
      </c>
    </row>
    <row r="128" spans="1:10" ht="15" customHeight="1" x14ac:dyDescent="0.25">
      <c r="A128" s="6">
        <v>210057</v>
      </c>
      <c r="B128" s="7" t="s">
        <v>71</v>
      </c>
      <c r="C128" s="7" t="s">
        <v>113</v>
      </c>
      <c r="D128" s="6" t="s">
        <v>111</v>
      </c>
      <c r="E128" s="6" t="s">
        <v>111</v>
      </c>
      <c r="F128" s="6" t="s">
        <v>111</v>
      </c>
      <c r="G128" s="6" t="s">
        <v>111</v>
      </c>
      <c r="H128" s="6" t="s">
        <v>111</v>
      </c>
      <c r="I128" s="6" t="s">
        <v>111</v>
      </c>
      <c r="J128" s="6">
        <v>7</v>
      </c>
    </row>
    <row r="129" spans="1:10" ht="15" customHeight="1" x14ac:dyDescent="0.25">
      <c r="A129" s="6">
        <v>210060</v>
      </c>
      <c r="B129" s="7" t="s">
        <v>72</v>
      </c>
      <c r="C129" s="7" t="s">
        <v>110</v>
      </c>
      <c r="D129" s="6">
        <v>0.98194999999999999</v>
      </c>
      <c r="E129" s="6">
        <v>0.99243999999999999</v>
      </c>
      <c r="F129" s="6">
        <v>0.97537499999999999</v>
      </c>
      <c r="G129" s="6">
        <v>0.96685699999999997</v>
      </c>
      <c r="H129" s="6" t="s">
        <v>111</v>
      </c>
      <c r="I129" s="6">
        <v>0</v>
      </c>
      <c r="J129" s="6" t="s">
        <v>111</v>
      </c>
    </row>
    <row r="130" spans="1:10" ht="15" customHeight="1" x14ac:dyDescent="0.25">
      <c r="A130" s="6">
        <v>210060</v>
      </c>
      <c r="B130" s="7" t="s">
        <v>72</v>
      </c>
      <c r="C130" s="7" t="s">
        <v>112</v>
      </c>
      <c r="D130" s="6">
        <v>0.95506999999999997</v>
      </c>
      <c r="E130" s="6">
        <v>0.97167999999999999</v>
      </c>
      <c r="F130" s="6">
        <v>0.93423900000000004</v>
      </c>
      <c r="G130" s="6">
        <v>0.92368600000000001</v>
      </c>
      <c r="H130" s="6">
        <v>0</v>
      </c>
      <c r="I130" s="6" t="s">
        <v>111</v>
      </c>
      <c r="J130" s="6" t="s">
        <v>111</v>
      </c>
    </row>
    <row r="131" spans="1:10" ht="15" customHeight="1" x14ac:dyDescent="0.25">
      <c r="A131" s="6">
        <v>210060</v>
      </c>
      <c r="B131" s="7" t="s">
        <v>72</v>
      </c>
      <c r="C131" s="7" t="s">
        <v>113</v>
      </c>
      <c r="D131" s="6" t="s">
        <v>111</v>
      </c>
      <c r="E131" s="6" t="s">
        <v>111</v>
      </c>
      <c r="F131" s="6" t="s">
        <v>111</v>
      </c>
      <c r="G131" s="6" t="s">
        <v>111</v>
      </c>
      <c r="H131" s="6" t="s">
        <v>111</v>
      </c>
      <c r="I131" s="6" t="s">
        <v>111</v>
      </c>
      <c r="J131" s="6">
        <v>0</v>
      </c>
    </row>
    <row r="132" spans="1:10" ht="15" customHeight="1" x14ac:dyDescent="0.25">
      <c r="A132" s="6">
        <v>210061</v>
      </c>
      <c r="B132" s="7" t="s">
        <v>73</v>
      </c>
      <c r="C132" s="7" t="s">
        <v>110</v>
      </c>
      <c r="D132" s="6">
        <v>0.98194999999999999</v>
      </c>
      <c r="E132" s="6">
        <v>0.99243999999999999</v>
      </c>
      <c r="F132" s="6">
        <v>0.98620699999999994</v>
      </c>
      <c r="G132" s="6">
        <v>0.98455000000000004</v>
      </c>
      <c r="H132" s="6" t="s">
        <v>111</v>
      </c>
      <c r="I132" s="6">
        <v>3</v>
      </c>
      <c r="J132" s="6" t="s">
        <v>111</v>
      </c>
    </row>
    <row r="133" spans="1:10" ht="15" customHeight="1" x14ac:dyDescent="0.25">
      <c r="A133" s="6">
        <v>210061</v>
      </c>
      <c r="B133" s="7" t="s">
        <v>73</v>
      </c>
      <c r="C133" s="7" t="s">
        <v>112</v>
      </c>
      <c r="D133" s="6">
        <v>0.95506999999999997</v>
      </c>
      <c r="E133" s="6">
        <v>0.97167999999999999</v>
      </c>
      <c r="F133" s="6">
        <v>0.96975100000000003</v>
      </c>
      <c r="G133" s="6">
        <v>0.97106000000000003</v>
      </c>
      <c r="H133" s="6">
        <v>6</v>
      </c>
      <c r="I133" s="6" t="s">
        <v>111</v>
      </c>
      <c r="J133" s="6" t="s">
        <v>111</v>
      </c>
    </row>
    <row r="134" spans="1:10" ht="15" customHeight="1" x14ac:dyDescent="0.25">
      <c r="A134" s="6">
        <v>210061</v>
      </c>
      <c r="B134" s="7" t="s">
        <v>73</v>
      </c>
      <c r="C134" s="7" t="s">
        <v>113</v>
      </c>
      <c r="D134" s="6" t="s">
        <v>111</v>
      </c>
      <c r="E134" s="6" t="s">
        <v>111</v>
      </c>
      <c r="F134" s="6" t="s">
        <v>111</v>
      </c>
      <c r="G134" s="6" t="s">
        <v>111</v>
      </c>
      <c r="H134" s="6" t="s">
        <v>111</v>
      </c>
      <c r="I134" s="6" t="s">
        <v>111</v>
      </c>
      <c r="J134" s="6">
        <v>6</v>
      </c>
    </row>
    <row r="135" spans="1:10" ht="15" customHeight="1" x14ac:dyDescent="0.25">
      <c r="A135" s="6">
        <v>210062</v>
      </c>
      <c r="B135" s="7" t="s">
        <v>74</v>
      </c>
      <c r="C135" s="7" t="s">
        <v>110</v>
      </c>
      <c r="D135" s="6">
        <v>0.98194999999999999</v>
      </c>
      <c r="E135" s="6">
        <v>0.99243999999999999</v>
      </c>
      <c r="F135" s="6">
        <v>0.97028899999999996</v>
      </c>
      <c r="G135" s="6">
        <v>0.97955199999999998</v>
      </c>
      <c r="H135" s="6" t="s">
        <v>111</v>
      </c>
      <c r="I135" s="6">
        <v>0</v>
      </c>
      <c r="J135" s="6" t="s">
        <v>111</v>
      </c>
    </row>
    <row r="136" spans="1:10" ht="15" customHeight="1" x14ac:dyDescent="0.25">
      <c r="A136" s="6">
        <v>210062</v>
      </c>
      <c r="B136" s="7" t="s">
        <v>74</v>
      </c>
      <c r="C136" s="7" t="s">
        <v>112</v>
      </c>
      <c r="D136" s="6">
        <v>0.95506999999999997</v>
      </c>
      <c r="E136" s="6">
        <v>0.97167999999999999</v>
      </c>
      <c r="F136" s="6">
        <v>0.93224200000000002</v>
      </c>
      <c r="G136" s="6">
        <v>0.94633</v>
      </c>
      <c r="H136" s="6">
        <v>3</v>
      </c>
      <c r="I136" s="6" t="s">
        <v>111</v>
      </c>
      <c r="J136" s="6" t="s">
        <v>111</v>
      </c>
    </row>
    <row r="137" spans="1:10" ht="15" customHeight="1" x14ac:dyDescent="0.25">
      <c r="A137" s="6">
        <v>210062</v>
      </c>
      <c r="B137" s="7" t="s">
        <v>74</v>
      </c>
      <c r="C137" s="7" t="s">
        <v>113</v>
      </c>
      <c r="D137" s="6" t="s">
        <v>111</v>
      </c>
      <c r="E137" s="6" t="s">
        <v>111</v>
      </c>
      <c r="F137" s="6" t="s">
        <v>111</v>
      </c>
      <c r="G137" s="6" t="s">
        <v>111</v>
      </c>
      <c r="H137" s="6" t="s">
        <v>111</v>
      </c>
      <c r="I137" s="6" t="s">
        <v>111</v>
      </c>
      <c r="J137" s="6">
        <v>3</v>
      </c>
    </row>
    <row r="138" spans="1:10" ht="15" customHeight="1" x14ac:dyDescent="0.25">
      <c r="A138" s="6">
        <v>210063</v>
      </c>
      <c r="B138" s="7" t="s">
        <v>75</v>
      </c>
      <c r="C138" s="7" t="s">
        <v>110</v>
      </c>
      <c r="D138" s="6">
        <v>0.98194999999999999</v>
      </c>
      <c r="E138" s="6">
        <v>0.99243999999999999</v>
      </c>
      <c r="F138" s="6">
        <v>0.99548599999999998</v>
      </c>
      <c r="G138" s="6">
        <v>0.99138000000000004</v>
      </c>
      <c r="H138" s="6" t="s">
        <v>111</v>
      </c>
      <c r="I138" s="6">
        <v>9</v>
      </c>
      <c r="J138" s="6" t="s">
        <v>111</v>
      </c>
    </row>
    <row r="139" spans="1:10" ht="15" customHeight="1" x14ac:dyDescent="0.25">
      <c r="A139" s="6">
        <v>210063</v>
      </c>
      <c r="B139" s="7" t="s">
        <v>75</v>
      </c>
      <c r="C139" s="7" t="s">
        <v>112</v>
      </c>
      <c r="D139" s="6">
        <v>0.95506999999999997</v>
      </c>
      <c r="E139" s="6">
        <v>0.97167999999999999</v>
      </c>
      <c r="F139" s="6">
        <v>0.96436500000000003</v>
      </c>
      <c r="G139" s="6">
        <v>0.96479099999999995</v>
      </c>
      <c r="H139" s="6">
        <v>0</v>
      </c>
      <c r="I139" s="6" t="s">
        <v>111</v>
      </c>
      <c r="J139" s="6" t="s">
        <v>111</v>
      </c>
    </row>
    <row r="140" spans="1:10" ht="15" customHeight="1" x14ac:dyDescent="0.25">
      <c r="A140" s="6">
        <v>210063</v>
      </c>
      <c r="B140" s="7" t="s">
        <v>75</v>
      </c>
      <c r="C140" s="7" t="s">
        <v>113</v>
      </c>
      <c r="D140" s="6" t="s">
        <v>111</v>
      </c>
      <c r="E140" s="6" t="s">
        <v>111</v>
      </c>
      <c r="F140" s="6" t="s">
        <v>111</v>
      </c>
      <c r="G140" s="6" t="s">
        <v>111</v>
      </c>
      <c r="H140" s="6" t="s">
        <v>111</v>
      </c>
      <c r="I140" s="6" t="s">
        <v>111</v>
      </c>
      <c r="J140" s="6">
        <v>9</v>
      </c>
    </row>
    <row r="141" spans="1:10" ht="15" customHeight="1" x14ac:dyDescent="0.25">
      <c r="A141" s="6">
        <v>210065</v>
      </c>
      <c r="B141" s="7" t="s">
        <v>76</v>
      </c>
      <c r="C141" s="7" t="s">
        <v>110</v>
      </c>
      <c r="D141" s="6">
        <v>0.98194999999999999</v>
      </c>
      <c r="E141" s="6">
        <v>0.99243999999999999</v>
      </c>
      <c r="F141" s="6">
        <v>0.98737699999999995</v>
      </c>
      <c r="G141" s="6">
        <v>0.98535399999999995</v>
      </c>
      <c r="H141" s="6" t="s">
        <v>111</v>
      </c>
      <c r="I141" s="6">
        <v>3</v>
      </c>
      <c r="J141" s="6" t="s">
        <v>111</v>
      </c>
    </row>
    <row r="142" spans="1:10" ht="15" customHeight="1" x14ac:dyDescent="0.25">
      <c r="A142" s="6">
        <v>210065</v>
      </c>
      <c r="B142" s="7" t="s">
        <v>76</v>
      </c>
      <c r="C142" s="7" t="s">
        <v>112</v>
      </c>
      <c r="D142" s="6">
        <v>0.95506999999999997</v>
      </c>
      <c r="E142" s="6">
        <v>0.97167999999999999</v>
      </c>
      <c r="F142" s="6">
        <v>0.96592500000000003</v>
      </c>
      <c r="G142" s="6">
        <v>0.96531400000000001</v>
      </c>
      <c r="H142" s="6">
        <v>0</v>
      </c>
      <c r="I142" s="6" t="s">
        <v>111</v>
      </c>
      <c r="J142" s="6" t="s">
        <v>111</v>
      </c>
    </row>
    <row r="143" spans="1:10" ht="15" customHeight="1" x14ac:dyDescent="0.25">
      <c r="A143" s="6">
        <v>210065</v>
      </c>
      <c r="B143" s="7" t="s">
        <v>76</v>
      </c>
      <c r="C143" s="7" t="s">
        <v>113</v>
      </c>
      <c r="D143" s="6" t="s">
        <v>111</v>
      </c>
      <c r="E143" s="6" t="s">
        <v>111</v>
      </c>
      <c r="F143" s="6" t="s">
        <v>111</v>
      </c>
      <c r="G143" s="6" t="s">
        <v>111</v>
      </c>
      <c r="H143" s="6" t="s">
        <v>111</v>
      </c>
      <c r="I143" s="6" t="s">
        <v>111</v>
      </c>
      <c r="J143" s="6">
        <v>3</v>
      </c>
    </row>
    <row r="144" spans="1:10" ht="14.1" customHeight="1" x14ac:dyDescent="0.25">
      <c r="A144" s="4"/>
    </row>
    <row r="145" spans="1:1" s="9" customFormat="1" ht="14.1" customHeight="1" x14ac:dyDescent="0.2">
      <c r="A145" s="9" t="s">
        <v>2</v>
      </c>
    </row>
    <row r="146" spans="1:1" ht="14.1" customHeight="1" x14ac:dyDescent="0.25">
      <c r="A146" s="4"/>
    </row>
  </sheetData>
  <autoFilter ref="A8:J143"/>
  <hyperlinks>
    <hyperlink ref="A6" r:id="rId1" display="http://hscrc.maryland.gov/Pages/init_qi_qbr.aspx"/>
  </hyperlinks>
  <pageMargins left="0.08" right="0.08" top="1" bottom="1" header="0.5" footer="0.5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4"/>
  <sheetViews>
    <sheetView workbookViewId="0">
      <pane xSplit="3" ySplit="12" topLeftCell="D13" activePane="bottomRight" state="frozen"/>
      <selection pane="topRight" activeCell="D1" sqref="D1"/>
      <selection pane="bottomLeft" activeCell="A13" sqref="A13"/>
      <selection pane="bottomRight"/>
    </sheetView>
  </sheetViews>
  <sheetFormatPr defaultColWidth="9.140625" defaultRowHeight="15" customHeight="1" x14ac:dyDescent="0.25"/>
  <cols>
    <col min="1" max="1" width="10" style="1" bestFit="1" customWidth="1"/>
    <col min="2" max="3" width="24.28515625" style="1" bestFit="1" customWidth="1"/>
    <col min="4" max="10" width="15.7109375" style="1" bestFit="1" customWidth="1"/>
    <col min="11" max="16384" width="9.140625" style="1"/>
  </cols>
  <sheetData>
    <row r="1" spans="1:10" s="2" customFormat="1" ht="15.95" customHeight="1" x14ac:dyDescent="0.25">
      <c r="A1" s="2" t="s">
        <v>114</v>
      </c>
    </row>
    <row r="2" spans="1:10" s="2" customFormat="1" ht="15.95" customHeight="1" x14ac:dyDescent="0.25">
      <c r="A2" s="2" t="s">
        <v>2</v>
      </c>
    </row>
    <row r="3" spans="1:10" s="3" customFormat="1" ht="12" customHeight="1" x14ac:dyDescent="0.2">
      <c r="A3" s="3" t="s">
        <v>115</v>
      </c>
    </row>
    <row r="4" spans="1:10" s="2" customFormat="1" ht="15.95" customHeight="1" x14ac:dyDescent="0.25">
      <c r="A4" s="3" t="s">
        <v>2</v>
      </c>
    </row>
    <row r="5" spans="1:10" s="10" customFormat="1" ht="12" customHeight="1" x14ac:dyDescent="0.2">
      <c r="A5" s="10" t="s">
        <v>80</v>
      </c>
    </row>
    <row r="6" spans="1:10" s="3" customFormat="1" ht="12" customHeight="1" x14ac:dyDescent="0.2">
      <c r="A6" s="3" t="s">
        <v>116</v>
      </c>
    </row>
    <row r="7" spans="1:10" s="3" customFormat="1" ht="12" customHeight="1" x14ac:dyDescent="0.2">
      <c r="A7" s="3" t="s">
        <v>131</v>
      </c>
    </row>
    <row r="8" spans="1:10" s="3" customFormat="1" ht="12" customHeight="1" x14ac:dyDescent="0.2">
      <c r="A8" s="3" t="s">
        <v>117</v>
      </c>
    </row>
    <row r="9" spans="1:10" s="3" customFormat="1" ht="12" customHeight="1" x14ac:dyDescent="0.2">
      <c r="A9" s="3" t="s">
        <v>118</v>
      </c>
    </row>
    <row r="10" spans="1:10" s="3" customFormat="1" ht="12" customHeight="1" x14ac:dyDescent="0.2">
      <c r="A10" s="3" t="s">
        <v>119</v>
      </c>
    </row>
    <row r="11" spans="1:10" ht="14.1" customHeight="1" x14ac:dyDescent="0.25">
      <c r="A11" s="4"/>
    </row>
    <row r="12" spans="1:10" ht="26.25" customHeight="1" x14ac:dyDescent="0.25">
      <c r="A12" s="5" t="s">
        <v>20</v>
      </c>
      <c r="B12" s="5" t="s">
        <v>21</v>
      </c>
      <c r="C12" s="5" t="s">
        <v>82</v>
      </c>
      <c r="D12" s="5" t="s">
        <v>83</v>
      </c>
      <c r="E12" s="5" t="s">
        <v>84</v>
      </c>
      <c r="F12" s="5" t="s">
        <v>108</v>
      </c>
      <c r="G12" s="5" t="s">
        <v>120</v>
      </c>
      <c r="H12" s="5" t="s">
        <v>121</v>
      </c>
      <c r="I12" s="5" t="s">
        <v>88</v>
      </c>
      <c r="J12" s="5" t="s">
        <v>89</v>
      </c>
    </row>
    <row r="13" spans="1:10" ht="15" customHeight="1" x14ac:dyDescent="0.25">
      <c r="A13" s="6">
        <v>210001</v>
      </c>
      <c r="B13" s="7" t="s">
        <v>32</v>
      </c>
      <c r="C13" s="7" t="s">
        <v>122</v>
      </c>
      <c r="D13" s="6">
        <v>0.92400000000000004</v>
      </c>
      <c r="E13" s="6">
        <v>0.113</v>
      </c>
      <c r="F13" s="6">
        <v>1.0640000000000001</v>
      </c>
      <c r="G13" s="6">
        <v>1.1779999999999999</v>
      </c>
      <c r="H13" s="6">
        <v>0</v>
      </c>
      <c r="I13" s="6">
        <v>0</v>
      </c>
      <c r="J13" s="6">
        <v>0</v>
      </c>
    </row>
    <row r="14" spans="1:10" ht="15" customHeight="1" x14ac:dyDescent="0.25">
      <c r="A14" s="6">
        <v>210001</v>
      </c>
      <c r="B14" s="7" t="s">
        <v>32</v>
      </c>
      <c r="C14" s="7" t="s">
        <v>123</v>
      </c>
      <c r="D14" s="6">
        <v>0.82199999999999995</v>
      </c>
      <c r="E14" s="6">
        <v>0</v>
      </c>
      <c r="F14" s="6">
        <v>0.70599999999999996</v>
      </c>
      <c r="G14" s="6">
        <v>1.1619999999999999</v>
      </c>
      <c r="H14" s="6">
        <v>0</v>
      </c>
      <c r="I14" s="6">
        <v>0</v>
      </c>
      <c r="J14" s="6">
        <v>0</v>
      </c>
    </row>
    <row r="15" spans="1:10" ht="15" customHeight="1" x14ac:dyDescent="0.25">
      <c r="A15" s="6">
        <v>210001</v>
      </c>
      <c r="B15" s="7" t="s">
        <v>32</v>
      </c>
      <c r="C15" s="7" t="s">
        <v>124</v>
      </c>
      <c r="D15" s="6">
        <v>0.86</v>
      </c>
      <c r="E15" s="6">
        <v>0</v>
      </c>
      <c r="F15" s="6">
        <v>0.247</v>
      </c>
      <c r="G15" s="6">
        <v>1.117</v>
      </c>
      <c r="H15" s="6">
        <v>0</v>
      </c>
      <c r="I15" s="6">
        <v>0</v>
      </c>
      <c r="J15" s="6">
        <v>0</v>
      </c>
    </row>
    <row r="16" spans="1:10" ht="15" customHeight="1" x14ac:dyDescent="0.25">
      <c r="A16" s="6">
        <v>210001</v>
      </c>
      <c r="B16" s="7" t="s">
        <v>32</v>
      </c>
      <c r="C16" s="7" t="s">
        <v>125</v>
      </c>
      <c r="D16" s="6">
        <v>0.85399999999999998</v>
      </c>
      <c r="E16" s="6">
        <v>0</v>
      </c>
      <c r="F16" s="6">
        <v>1.649</v>
      </c>
      <c r="G16" s="6">
        <v>0.70499999999999996</v>
      </c>
      <c r="H16" s="6">
        <v>2</v>
      </c>
      <c r="I16" s="6">
        <v>5</v>
      </c>
      <c r="J16" s="6">
        <v>5</v>
      </c>
    </row>
    <row r="17" spans="1:10" ht="15" customHeight="1" x14ac:dyDescent="0.25">
      <c r="A17" s="6">
        <v>210001</v>
      </c>
      <c r="B17" s="7" t="s">
        <v>32</v>
      </c>
      <c r="C17" s="7" t="s">
        <v>126</v>
      </c>
      <c r="D17" s="6">
        <v>1.004E-2</v>
      </c>
      <c r="E17" s="6">
        <v>0</v>
      </c>
      <c r="F17" s="6">
        <v>0.03</v>
      </c>
      <c r="G17" s="6">
        <v>0.01</v>
      </c>
      <c r="H17" s="6">
        <v>1</v>
      </c>
      <c r="I17" s="6">
        <v>6</v>
      </c>
      <c r="J17" s="6">
        <v>6</v>
      </c>
    </row>
    <row r="18" spans="1:10" ht="15" customHeight="1" x14ac:dyDescent="0.25">
      <c r="A18" s="6">
        <v>210001</v>
      </c>
      <c r="B18" s="7" t="s">
        <v>32</v>
      </c>
      <c r="C18" s="7" t="s">
        <v>127</v>
      </c>
      <c r="D18" s="6">
        <v>0.78300000000000003</v>
      </c>
      <c r="E18" s="6">
        <v>0</v>
      </c>
      <c r="F18" s="6">
        <v>0.82799999999999996</v>
      </c>
      <c r="G18" s="6">
        <v>1.03</v>
      </c>
      <c r="H18" s="6">
        <v>0</v>
      </c>
      <c r="I18" s="6">
        <v>0</v>
      </c>
      <c r="J18" s="6">
        <v>0</v>
      </c>
    </row>
    <row r="19" spans="1:10" ht="15" customHeight="1" x14ac:dyDescent="0.25">
      <c r="A19" s="6">
        <v>210001</v>
      </c>
      <c r="B19" s="7" t="s">
        <v>32</v>
      </c>
      <c r="C19" s="7" t="s">
        <v>128</v>
      </c>
      <c r="D19" s="6">
        <v>0.76200000000000001</v>
      </c>
      <c r="E19" s="6">
        <v>0</v>
      </c>
      <c r="F19" s="6" t="s">
        <v>111</v>
      </c>
      <c r="G19" s="6">
        <v>0.85899999999999999</v>
      </c>
      <c r="H19" s="6">
        <v>0</v>
      </c>
      <c r="I19" s="6">
        <v>0</v>
      </c>
      <c r="J19" s="6">
        <v>0</v>
      </c>
    </row>
    <row r="20" spans="1:10" ht="15" customHeight="1" x14ac:dyDescent="0.25">
      <c r="A20" s="6">
        <v>210001</v>
      </c>
      <c r="B20" s="7" t="s">
        <v>32</v>
      </c>
      <c r="C20" s="7" t="s">
        <v>129</v>
      </c>
      <c r="D20" s="6" t="s">
        <v>111</v>
      </c>
      <c r="E20" s="6" t="s">
        <v>111</v>
      </c>
      <c r="F20" s="6" t="s">
        <v>111</v>
      </c>
      <c r="G20" s="6" t="s">
        <v>111</v>
      </c>
      <c r="H20" s="6" t="s">
        <v>111</v>
      </c>
      <c r="I20" s="6" t="s">
        <v>111</v>
      </c>
      <c r="J20" s="6">
        <v>0</v>
      </c>
    </row>
    <row r="21" spans="1:10" ht="15" customHeight="1" x14ac:dyDescent="0.25">
      <c r="A21" s="6">
        <v>210002</v>
      </c>
      <c r="B21" s="7" t="s">
        <v>33</v>
      </c>
      <c r="C21" s="7" t="s">
        <v>122</v>
      </c>
      <c r="D21" s="6">
        <v>0.92400000000000004</v>
      </c>
      <c r="E21" s="6">
        <v>0.113</v>
      </c>
      <c r="F21" s="6">
        <v>1.177</v>
      </c>
      <c r="G21" s="6">
        <v>1.0920000000000001</v>
      </c>
      <c r="H21" s="6">
        <v>0</v>
      </c>
      <c r="I21" s="6">
        <v>0</v>
      </c>
      <c r="J21" s="6">
        <v>0</v>
      </c>
    </row>
    <row r="22" spans="1:10" ht="15" customHeight="1" x14ac:dyDescent="0.25">
      <c r="A22" s="6">
        <v>210002</v>
      </c>
      <c r="B22" s="7" t="s">
        <v>33</v>
      </c>
      <c r="C22" s="7" t="s">
        <v>123</v>
      </c>
      <c r="D22" s="6">
        <v>0.82199999999999995</v>
      </c>
      <c r="E22" s="6">
        <v>0</v>
      </c>
      <c r="F22" s="6">
        <v>1.619</v>
      </c>
      <c r="G22" s="6">
        <v>1.1890000000000001</v>
      </c>
      <c r="H22" s="6">
        <v>0</v>
      </c>
      <c r="I22" s="6">
        <v>2</v>
      </c>
      <c r="J22" s="6">
        <v>2</v>
      </c>
    </row>
    <row r="23" spans="1:10" ht="15" customHeight="1" x14ac:dyDescent="0.25">
      <c r="A23" s="6">
        <v>210002</v>
      </c>
      <c r="B23" s="7" t="s">
        <v>33</v>
      </c>
      <c r="C23" s="7" t="s">
        <v>124</v>
      </c>
      <c r="D23" s="6">
        <v>0.86</v>
      </c>
      <c r="E23" s="6">
        <v>0</v>
      </c>
      <c r="F23" s="6">
        <v>0.70099999999999996</v>
      </c>
      <c r="G23" s="6">
        <v>1.038</v>
      </c>
      <c r="H23" s="6">
        <v>0</v>
      </c>
      <c r="I23" s="6">
        <v>0</v>
      </c>
      <c r="J23" s="6">
        <v>0</v>
      </c>
    </row>
    <row r="24" spans="1:10" ht="15" customHeight="1" x14ac:dyDescent="0.25">
      <c r="A24" s="6">
        <v>210002</v>
      </c>
      <c r="B24" s="7" t="s">
        <v>33</v>
      </c>
      <c r="C24" s="7" t="s">
        <v>125</v>
      </c>
      <c r="D24" s="6">
        <v>0.85399999999999998</v>
      </c>
      <c r="E24" s="6">
        <v>0</v>
      </c>
      <c r="F24" s="6">
        <v>2.161</v>
      </c>
      <c r="G24" s="6">
        <v>1.3009999999999999</v>
      </c>
      <c r="H24" s="6">
        <v>0</v>
      </c>
      <c r="I24" s="6">
        <v>3</v>
      </c>
      <c r="J24" s="6">
        <v>3</v>
      </c>
    </row>
    <row r="25" spans="1:10" ht="15" customHeight="1" x14ac:dyDescent="0.25">
      <c r="A25" s="6">
        <v>210002</v>
      </c>
      <c r="B25" s="7" t="s">
        <v>33</v>
      </c>
      <c r="C25" s="7" t="s">
        <v>126</v>
      </c>
      <c r="D25" s="6">
        <v>1.004E-2</v>
      </c>
      <c r="E25" s="6">
        <v>0</v>
      </c>
      <c r="F25" s="6">
        <v>0</v>
      </c>
      <c r="G25" s="6">
        <v>0</v>
      </c>
      <c r="H25" s="6">
        <v>10</v>
      </c>
      <c r="I25" s="6">
        <v>9</v>
      </c>
      <c r="J25" s="6">
        <v>10</v>
      </c>
    </row>
    <row r="26" spans="1:10" ht="15" customHeight="1" x14ac:dyDescent="0.25">
      <c r="A26" s="6">
        <v>210002</v>
      </c>
      <c r="B26" s="7" t="s">
        <v>33</v>
      </c>
      <c r="C26" s="7" t="s">
        <v>127</v>
      </c>
      <c r="D26" s="6">
        <v>0.78300000000000003</v>
      </c>
      <c r="E26" s="6">
        <v>0</v>
      </c>
      <c r="F26" s="6">
        <v>1.607</v>
      </c>
      <c r="G26" s="6">
        <v>1.153</v>
      </c>
      <c r="H26" s="6">
        <v>0</v>
      </c>
      <c r="I26" s="6">
        <v>2</v>
      </c>
      <c r="J26" s="6">
        <v>2</v>
      </c>
    </row>
    <row r="27" spans="1:10" ht="15" customHeight="1" x14ac:dyDescent="0.25">
      <c r="A27" s="6">
        <v>210002</v>
      </c>
      <c r="B27" s="7" t="s">
        <v>33</v>
      </c>
      <c r="C27" s="7" t="s">
        <v>128</v>
      </c>
      <c r="D27" s="6">
        <v>0.76200000000000001</v>
      </c>
      <c r="E27" s="6">
        <v>0</v>
      </c>
      <c r="F27" s="6">
        <v>2.2989999999999999</v>
      </c>
      <c r="G27" s="6">
        <v>2.0819999999999999</v>
      </c>
      <c r="H27" s="6">
        <v>0</v>
      </c>
      <c r="I27" s="6">
        <v>0</v>
      </c>
      <c r="J27" s="6">
        <v>0</v>
      </c>
    </row>
    <row r="28" spans="1:10" ht="15" customHeight="1" x14ac:dyDescent="0.25">
      <c r="A28" s="6">
        <v>210002</v>
      </c>
      <c r="B28" s="7" t="s">
        <v>33</v>
      </c>
      <c r="C28" s="7" t="s">
        <v>129</v>
      </c>
      <c r="D28" s="6" t="s">
        <v>111</v>
      </c>
      <c r="E28" s="6" t="s">
        <v>111</v>
      </c>
      <c r="F28" s="6" t="s">
        <v>111</v>
      </c>
      <c r="G28" s="6" t="s">
        <v>111</v>
      </c>
      <c r="H28" s="6" t="s">
        <v>111</v>
      </c>
      <c r="I28" s="6" t="s">
        <v>111</v>
      </c>
      <c r="J28" s="6">
        <v>2</v>
      </c>
    </row>
    <row r="29" spans="1:10" ht="15" customHeight="1" x14ac:dyDescent="0.25">
      <c r="A29" s="6">
        <v>210003</v>
      </c>
      <c r="B29" s="7" t="s">
        <v>34</v>
      </c>
      <c r="C29" s="7" t="s">
        <v>122</v>
      </c>
      <c r="D29" s="6">
        <v>0.92400000000000004</v>
      </c>
      <c r="E29" s="6">
        <v>0.113</v>
      </c>
      <c r="F29" s="6">
        <v>0.7</v>
      </c>
      <c r="G29" s="6">
        <v>0.83699999999999997</v>
      </c>
      <c r="H29" s="6">
        <v>1</v>
      </c>
      <c r="I29" s="6">
        <v>0</v>
      </c>
      <c r="J29" s="6">
        <v>1</v>
      </c>
    </row>
    <row r="30" spans="1:10" ht="15" customHeight="1" x14ac:dyDescent="0.25">
      <c r="A30" s="6">
        <v>210003</v>
      </c>
      <c r="B30" s="7" t="s">
        <v>34</v>
      </c>
      <c r="C30" s="7" t="s">
        <v>123</v>
      </c>
      <c r="D30" s="6">
        <v>0.82199999999999995</v>
      </c>
      <c r="E30" s="6">
        <v>0</v>
      </c>
      <c r="F30" s="6">
        <v>0.26100000000000001</v>
      </c>
      <c r="G30" s="6">
        <v>0.97299999999999998</v>
      </c>
      <c r="H30" s="6">
        <v>0</v>
      </c>
      <c r="I30" s="6">
        <v>0</v>
      </c>
      <c r="J30" s="6">
        <v>0</v>
      </c>
    </row>
    <row r="31" spans="1:10" ht="15" customHeight="1" x14ac:dyDescent="0.25">
      <c r="A31" s="6">
        <v>210003</v>
      </c>
      <c r="B31" s="7" t="s">
        <v>34</v>
      </c>
      <c r="C31" s="7" t="s">
        <v>124</v>
      </c>
      <c r="D31" s="6">
        <v>0.86</v>
      </c>
      <c r="E31" s="6">
        <v>0</v>
      </c>
      <c r="F31" s="6">
        <v>1.681</v>
      </c>
      <c r="G31" s="6">
        <v>2.61</v>
      </c>
      <c r="H31" s="6">
        <v>0</v>
      </c>
      <c r="I31" s="6">
        <v>0</v>
      </c>
      <c r="J31" s="6">
        <v>0</v>
      </c>
    </row>
    <row r="32" spans="1:10" ht="15" customHeight="1" x14ac:dyDescent="0.25">
      <c r="A32" s="6">
        <v>210003</v>
      </c>
      <c r="B32" s="7" t="s">
        <v>34</v>
      </c>
      <c r="C32" s="7" t="s">
        <v>125</v>
      </c>
      <c r="D32" s="6">
        <v>0.85399999999999998</v>
      </c>
      <c r="E32" s="6">
        <v>0</v>
      </c>
      <c r="F32" s="6">
        <v>1.708</v>
      </c>
      <c r="G32" s="6">
        <v>1.7829999999999999</v>
      </c>
      <c r="H32" s="6">
        <v>0</v>
      </c>
      <c r="I32" s="6">
        <v>0</v>
      </c>
      <c r="J32" s="6">
        <v>0</v>
      </c>
    </row>
    <row r="33" spans="1:10" ht="15" customHeight="1" x14ac:dyDescent="0.25">
      <c r="A33" s="6">
        <v>210003</v>
      </c>
      <c r="B33" s="7" t="s">
        <v>34</v>
      </c>
      <c r="C33" s="7" t="s">
        <v>126</v>
      </c>
      <c r="D33" s="6">
        <v>1.004E-2</v>
      </c>
      <c r="E33" s="6">
        <v>0</v>
      </c>
      <c r="F33" s="6">
        <v>0.04</v>
      </c>
      <c r="G33" s="6">
        <v>0.03</v>
      </c>
      <c r="H33" s="6">
        <v>0</v>
      </c>
      <c r="I33" s="6">
        <v>2</v>
      </c>
      <c r="J33" s="6">
        <v>2</v>
      </c>
    </row>
    <row r="34" spans="1:10" ht="15" customHeight="1" x14ac:dyDescent="0.25">
      <c r="A34" s="6">
        <v>210003</v>
      </c>
      <c r="B34" s="7" t="s">
        <v>34</v>
      </c>
      <c r="C34" s="7" t="s">
        <v>127</v>
      </c>
      <c r="D34" s="6">
        <v>0.78300000000000003</v>
      </c>
      <c r="E34" s="6">
        <v>0</v>
      </c>
      <c r="F34" s="6">
        <v>0</v>
      </c>
      <c r="G34" s="6">
        <v>0.51500000000000001</v>
      </c>
      <c r="H34" s="6">
        <v>4</v>
      </c>
      <c r="I34" s="6">
        <v>0</v>
      </c>
      <c r="J34" s="6">
        <v>4</v>
      </c>
    </row>
    <row r="35" spans="1:10" ht="15" customHeight="1" x14ac:dyDescent="0.25">
      <c r="A35" s="6">
        <v>210003</v>
      </c>
      <c r="B35" s="7" t="s">
        <v>34</v>
      </c>
      <c r="C35" s="7" t="s">
        <v>129</v>
      </c>
      <c r="D35" s="6" t="s">
        <v>111</v>
      </c>
      <c r="E35" s="6" t="s">
        <v>111</v>
      </c>
      <c r="F35" s="6" t="s">
        <v>111</v>
      </c>
      <c r="G35" s="6" t="s">
        <v>111</v>
      </c>
      <c r="H35" s="6" t="s">
        <v>111</v>
      </c>
      <c r="I35" s="6" t="s">
        <v>111</v>
      </c>
      <c r="J35" s="6">
        <v>4</v>
      </c>
    </row>
    <row r="36" spans="1:10" ht="15" customHeight="1" x14ac:dyDescent="0.25">
      <c r="A36" s="6">
        <v>210004</v>
      </c>
      <c r="B36" s="7" t="s">
        <v>35</v>
      </c>
      <c r="C36" s="7" t="s">
        <v>122</v>
      </c>
      <c r="D36" s="6">
        <v>0.92400000000000004</v>
      </c>
      <c r="E36" s="6">
        <v>0.113</v>
      </c>
      <c r="F36" s="6">
        <v>1.8169999999999999</v>
      </c>
      <c r="G36" s="6">
        <v>1.597</v>
      </c>
      <c r="H36" s="6">
        <v>0</v>
      </c>
      <c r="I36" s="6">
        <v>1</v>
      </c>
      <c r="J36" s="6">
        <v>1</v>
      </c>
    </row>
    <row r="37" spans="1:10" ht="15" customHeight="1" x14ac:dyDescent="0.25">
      <c r="A37" s="6">
        <v>210004</v>
      </c>
      <c r="B37" s="7" t="s">
        <v>35</v>
      </c>
      <c r="C37" s="7" t="s">
        <v>123</v>
      </c>
      <c r="D37" s="6">
        <v>0.82199999999999995</v>
      </c>
      <c r="E37" s="6">
        <v>0</v>
      </c>
      <c r="F37" s="6">
        <v>0.48399999999999999</v>
      </c>
      <c r="G37" s="6">
        <v>0.48699999999999999</v>
      </c>
      <c r="H37" s="6">
        <v>4</v>
      </c>
      <c r="I37" s="6">
        <v>0</v>
      </c>
      <c r="J37" s="6">
        <v>4</v>
      </c>
    </row>
    <row r="38" spans="1:10" ht="15" customHeight="1" x14ac:dyDescent="0.25">
      <c r="A38" s="6">
        <v>210004</v>
      </c>
      <c r="B38" s="7" t="s">
        <v>35</v>
      </c>
      <c r="C38" s="7" t="s">
        <v>124</v>
      </c>
      <c r="D38" s="6">
        <v>0.86</v>
      </c>
      <c r="E38" s="6">
        <v>0</v>
      </c>
      <c r="F38" s="6">
        <v>1.39</v>
      </c>
      <c r="G38" s="6">
        <v>1.1870000000000001</v>
      </c>
      <c r="H38" s="6">
        <v>0</v>
      </c>
      <c r="I38" s="6">
        <v>1</v>
      </c>
      <c r="J38" s="6">
        <v>1</v>
      </c>
    </row>
    <row r="39" spans="1:10" ht="15" customHeight="1" x14ac:dyDescent="0.25">
      <c r="A39" s="6">
        <v>210004</v>
      </c>
      <c r="B39" s="7" t="s">
        <v>35</v>
      </c>
      <c r="C39" s="7" t="s">
        <v>125</v>
      </c>
      <c r="D39" s="6">
        <v>0.85399999999999998</v>
      </c>
      <c r="E39" s="6">
        <v>0</v>
      </c>
      <c r="F39" s="6">
        <v>0.113</v>
      </c>
      <c r="G39" s="6">
        <v>0.42099999999999999</v>
      </c>
      <c r="H39" s="6">
        <v>5</v>
      </c>
      <c r="I39" s="6">
        <v>0</v>
      </c>
      <c r="J39" s="6">
        <v>5</v>
      </c>
    </row>
    <row r="40" spans="1:10" ht="15" customHeight="1" x14ac:dyDescent="0.25">
      <c r="A40" s="6">
        <v>210004</v>
      </c>
      <c r="B40" s="7" t="s">
        <v>35</v>
      </c>
      <c r="C40" s="7" t="s">
        <v>126</v>
      </c>
      <c r="D40" s="6">
        <v>1.004E-2</v>
      </c>
      <c r="E40" s="6">
        <v>0</v>
      </c>
      <c r="F40" s="6">
        <v>0</v>
      </c>
      <c r="G40" s="6">
        <v>0.01</v>
      </c>
      <c r="H40" s="6">
        <v>1</v>
      </c>
      <c r="I40" s="6">
        <v>0</v>
      </c>
      <c r="J40" s="6">
        <v>1</v>
      </c>
    </row>
    <row r="41" spans="1:10" ht="15" customHeight="1" x14ac:dyDescent="0.25">
      <c r="A41" s="6">
        <v>210004</v>
      </c>
      <c r="B41" s="7" t="s">
        <v>35</v>
      </c>
      <c r="C41" s="7" t="s">
        <v>127</v>
      </c>
      <c r="D41" s="6">
        <v>0.78300000000000003</v>
      </c>
      <c r="E41" s="6">
        <v>0</v>
      </c>
      <c r="F41" s="6">
        <v>0.41299999999999998</v>
      </c>
      <c r="G41" s="6">
        <v>0.29599999999999999</v>
      </c>
      <c r="H41" s="6">
        <v>6</v>
      </c>
      <c r="I41" s="6">
        <v>2</v>
      </c>
      <c r="J41" s="6">
        <v>6</v>
      </c>
    </row>
    <row r="42" spans="1:10" ht="15" customHeight="1" x14ac:dyDescent="0.25">
      <c r="A42" s="6">
        <v>210004</v>
      </c>
      <c r="B42" s="7" t="s">
        <v>35</v>
      </c>
      <c r="C42" s="7" t="s">
        <v>128</v>
      </c>
      <c r="D42" s="6">
        <v>0.76200000000000001</v>
      </c>
      <c r="E42" s="6">
        <v>0</v>
      </c>
      <c r="F42" s="6">
        <v>0.623</v>
      </c>
      <c r="G42" s="6">
        <v>0.98</v>
      </c>
      <c r="H42" s="6">
        <v>0</v>
      </c>
      <c r="I42" s="6">
        <v>0</v>
      </c>
      <c r="J42" s="6">
        <v>0</v>
      </c>
    </row>
    <row r="43" spans="1:10" ht="15" customHeight="1" x14ac:dyDescent="0.25">
      <c r="A43" s="6">
        <v>210004</v>
      </c>
      <c r="B43" s="7" t="s">
        <v>35</v>
      </c>
      <c r="C43" s="7" t="s">
        <v>129</v>
      </c>
      <c r="D43" s="6" t="s">
        <v>111</v>
      </c>
      <c r="E43" s="6" t="s">
        <v>111</v>
      </c>
      <c r="F43" s="6" t="s">
        <v>111</v>
      </c>
      <c r="G43" s="6" t="s">
        <v>111</v>
      </c>
      <c r="H43" s="6" t="s">
        <v>111</v>
      </c>
      <c r="I43" s="6" t="s">
        <v>111</v>
      </c>
      <c r="J43" s="6">
        <v>3</v>
      </c>
    </row>
    <row r="44" spans="1:10" ht="15" customHeight="1" x14ac:dyDescent="0.25">
      <c r="A44" s="6">
        <v>210005</v>
      </c>
      <c r="B44" s="7" t="s">
        <v>36</v>
      </c>
      <c r="C44" s="7" t="s">
        <v>122</v>
      </c>
      <c r="D44" s="6">
        <v>0.92400000000000004</v>
      </c>
      <c r="E44" s="6">
        <v>0.113</v>
      </c>
      <c r="F44" s="6">
        <v>0.99299999999999999</v>
      </c>
      <c r="G44" s="6">
        <v>0.70499999999999996</v>
      </c>
      <c r="H44" s="6">
        <v>3</v>
      </c>
      <c r="I44" s="6">
        <v>3</v>
      </c>
      <c r="J44" s="6">
        <v>3</v>
      </c>
    </row>
    <row r="45" spans="1:10" ht="15" customHeight="1" x14ac:dyDescent="0.25">
      <c r="A45" s="6">
        <v>210005</v>
      </c>
      <c r="B45" s="7" t="s">
        <v>36</v>
      </c>
      <c r="C45" s="7" t="s">
        <v>123</v>
      </c>
      <c r="D45" s="6">
        <v>0.82199999999999995</v>
      </c>
      <c r="E45" s="6">
        <v>0</v>
      </c>
      <c r="F45" s="6">
        <v>0.71099999999999997</v>
      </c>
      <c r="G45" s="6">
        <v>1.2769999999999999</v>
      </c>
      <c r="H45" s="6">
        <v>0</v>
      </c>
      <c r="I45" s="6">
        <v>0</v>
      </c>
      <c r="J45" s="6">
        <v>0</v>
      </c>
    </row>
    <row r="46" spans="1:10" ht="15" customHeight="1" x14ac:dyDescent="0.25">
      <c r="A46" s="6">
        <v>210005</v>
      </c>
      <c r="B46" s="7" t="s">
        <v>36</v>
      </c>
      <c r="C46" s="7" t="s">
        <v>124</v>
      </c>
      <c r="D46" s="6">
        <v>0.86</v>
      </c>
      <c r="E46" s="6">
        <v>0</v>
      </c>
      <c r="F46" s="6">
        <v>0</v>
      </c>
      <c r="G46" s="6">
        <v>0.73499999999999999</v>
      </c>
      <c r="H46" s="6">
        <v>2</v>
      </c>
      <c r="I46" s="6">
        <v>0</v>
      </c>
      <c r="J46" s="6">
        <v>2</v>
      </c>
    </row>
    <row r="47" spans="1:10" ht="15" customHeight="1" x14ac:dyDescent="0.25">
      <c r="A47" s="6">
        <v>210005</v>
      </c>
      <c r="B47" s="7" t="s">
        <v>36</v>
      </c>
      <c r="C47" s="7" t="s">
        <v>125</v>
      </c>
      <c r="D47" s="6">
        <v>0.85399999999999998</v>
      </c>
      <c r="E47" s="6">
        <v>0</v>
      </c>
      <c r="F47" s="6">
        <v>0.46600000000000003</v>
      </c>
      <c r="G47" s="6">
        <v>1.0109999999999999</v>
      </c>
      <c r="H47" s="6">
        <v>0</v>
      </c>
      <c r="I47" s="6">
        <v>0</v>
      </c>
      <c r="J47" s="6">
        <v>0</v>
      </c>
    </row>
    <row r="48" spans="1:10" ht="15" customHeight="1" x14ac:dyDescent="0.25">
      <c r="A48" s="6">
        <v>210005</v>
      </c>
      <c r="B48" s="7" t="s">
        <v>36</v>
      </c>
      <c r="C48" s="7" t="s">
        <v>126</v>
      </c>
      <c r="D48" s="6">
        <v>1.004E-2</v>
      </c>
      <c r="E48" s="6">
        <v>0</v>
      </c>
      <c r="F48" s="6">
        <v>0</v>
      </c>
      <c r="G48" s="6">
        <v>0.15</v>
      </c>
      <c r="H48" s="6">
        <v>0</v>
      </c>
      <c r="I48" s="6">
        <v>0</v>
      </c>
      <c r="J48" s="6">
        <v>0</v>
      </c>
    </row>
    <row r="49" spans="1:10" ht="15" customHeight="1" x14ac:dyDescent="0.25">
      <c r="A49" s="6">
        <v>210005</v>
      </c>
      <c r="B49" s="7" t="s">
        <v>36</v>
      </c>
      <c r="C49" s="7" t="s">
        <v>127</v>
      </c>
      <c r="D49" s="6">
        <v>0.78300000000000003</v>
      </c>
      <c r="E49" s="6">
        <v>0</v>
      </c>
      <c r="F49" s="6">
        <v>0.90600000000000003</v>
      </c>
      <c r="G49" s="6">
        <v>1.2010000000000001</v>
      </c>
      <c r="H49" s="6">
        <v>0</v>
      </c>
      <c r="I49" s="6">
        <v>0</v>
      </c>
      <c r="J49" s="6">
        <v>0</v>
      </c>
    </row>
    <row r="50" spans="1:10" ht="15" customHeight="1" x14ac:dyDescent="0.25">
      <c r="A50" s="6">
        <v>210005</v>
      </c>
      <c r="B50" s="7" t="s">
        <v>36</v>
      </c>
      <c r="C50" s="7" t="s">
        <v>129</v>
      </c>
      <c r="D50" s="6" t="s">
        <v>111</v>
      </c>
      <c r="E50" s="6" t="s">
        <v>111</v>
      </c>
      <c r="F50" s="6" t="s">
        <v>111</v>
      </c>
      <c r="G50" s="6" t="s">
        <v>111</v>
      </c>
      <c r="H50" s="6" t="s">
        <v>111</v>
      </c>
      <c r="I50" s="6" t="s">
        <v>111</v>
      </c>
      <c r="J50" s="6">
        <v>0</v>
      </c>
    </row>
    <row r="51" spans="1:10" ht="15" customHeight="1" x14ac:dyDescent="0.25">
      <c r="A51" s="6">
        <v>210006</v>
      </c>
      <c r="B51" s="7" t="s">
        <v>37</v>
      </c>
      <c r="C51" s="7" t="s">
        <v>122</v>
      </c>
      <c r="D51" s="6">
        <v>0.92400000000000004</v>
      </c>
      <c r="E51" s="6">
        <v>0.113</v>
      </c>
      <c r="F51" s="6">
        <v>0.47199999999999998</v>
      </c>
      <c r="G51" s="6">
        <v>0.32400000000000001</v>
      </c>
      <c r="H51" s="6">
        <v>7</v>
      </c>
      <c r="I51" s="6">
        <v>4</v>
      </c>
      <c r="J51" s="6">
        <v>7</v>
      </c>
    </row>
    <row r="52" spans="1:10" ht="15" customHeight="1" x14ac:dyDescent="0.25">
      <c r="A52" s="6">
        <v>210006</v>
      </c>
      <c r="B52" s="7" t="s">
        <v>37</v>
      </c>
      <c r="C52" s="7" t="s">
        <v>123</v>
      </c>
      <c r="D52" s="6">
        <v>0.82199999999999995</v>
      </c>
      <c r="E52" s="6">
        <v>0</v>
      </c>
      <c r="F52" s="6">
        <v>1.76</v>
      </c>
      <c r="G52" s="6">
        <v>1.2450000000000001</v>
      </c>
      <c r="H52" s="6">
        <v>0</v>
      </c>
      <c r="I52" s="6">
        <v>2</v>
      </c>
      <c r="J52" s="6">
        <v>2</v>
      </c>
    </row>
    <row r="53" spans="1:10" ht="15" customHeight="1" x14ac:dyDescent="0.25">
      <c r="A53" s="6">
        <v>210006</v>
      </c>
      <c r="B53" s="7" t="s">
        <v>37</v>
      </c>
      <c r="C53" s="7" t="s">
        <v>124</v>
      </c>
      <c r="D53" s="6">
        <v>0.86</v>
      </c>
      <c r="E53" s="6">
        <v>0</v>
      </c>
      <c r="F53" s="6">
        <v>1.903</v>
      </c>
      <c r="G53" s="6">
        <v>1.84</v>
      </c>
      <c r="H53" s="6">
        <v>0</v>
      </c>
      <c r="I53" s="6">
        <v>0</v>
      </c>
      <c r="J53" s="6">
        <v>0</v>
      </c>
    </row>
    <row r="54" spans="1:10" ht="15" customHeight="1" x14ac:dyDescent="0.25">
      <c r="A54" s="6">
        <v>210008</v>
      </c>
      <c r="B54" s="7" t="s">
        <v>38</v>
      </c>
      <c r="C54" s="7" t="s">
        <v>122</v>
      </c>
      <c r="D54" s="6">
        <v>0.92400000000000004</v>
      </c>
      <c r="E54" s="6">
        <v>0.113</v>
      </c>
      <c r="F54" s="6">
        <v>1.17</v>
      </c>
      <c r="G54" s="6">
        <v>0.78600000000000003</v>
      </c>
      <c r="H54" s="6">
        <v>2</v>
      </c>
      <c r="I54" s="6">
        <v>3</v>
      </c>
      <c r="J54" s="6">
        <v>3</v>
      </c>
    </row>
    <row r="55" spans="1:10" ht="15" customHeight="1" x14ac:dyDescent="0.25">
      <c r="A55" s="6">
        <v>210008</v>
      </c>
      <c r="B55" s="7" t="s">
        <v>38</v>
      </c>
      <c r="C55" s="7" t="s">
        <v>123</v>
      </c>
      <c r="D55" s="6">
        <v>0.82199999999999995</v>
      </c>
      <c r="E55" s="6">
        <v>0</v>
      </c>
      <c r="F55" s="6">
        <v>0.71899999999999997</v>
      </c>
      <c r="G55" s="6">
        <v>0.94199999999999995</v>
      </c>
      <c r="H55" s="6">
        <v>0</v>
      </c>
      <c r="I55" s="6">
        <v>0</v>
      </c>
      <c r="J55" s="6">
        <v>0</v>
      </c>
    </row>
    <row r="56" spans="1:10" ht="15" customHeight="1" x14ac:dyDescent="0.25">
      <c r="A56" s="6">
        <v>210008</v>
      </c>
      <c r="B56" s="7" t="s">
        <v>38</v>
      </c>
      <c r="C56" s="7" t="s">
        <v>124</v>
      </c>
      <c r="D56" s="6">
        <v>0.86</v>
      </c>
      <c r="E56" s="6">
        <v>0</v>
      </c>
      <c r="F56" s="6">
        <v>1.141</v>
      </c>
      <c r="G56" s="6">
        <v>0.57799999999999996</v>
      </c>
      <c r="H56" s="6">
        <v>3</v>
      </c>
      <c r="I56" s="6">
        <v>4</v>
      </c>
      <c r="J56" s="6">
        <v>4</v>
      </c>
    </row>
    <row r="57" spans="1:10" ht="15" customHeight="1" x14ac:dyDescent="0.25">
      <c r="A57" s="6">
        <v>210008</v>
      </c>
      <c r="B57" s="7" t="s">
        <v>38</v>
      </c>
      <c r="C57" s="7" t="s">
        <v>125</v>
      </c>
      <c r="D57" s="6">
        <v>0.85399999999999998</v>
      </c>
      <c r="E57" s="6">
        <v>0</v>
      </c>
      <c r="F57" s="6">
        <v>0</v>
      </c>
      <c r="G57" s="6">
        <v>0.20300000000000001</v>
      </c>
      <c r="H57" s="6">
        <v>7</v>
      </c>
      <c r="I57" s="6">
        <v>0</v>
      </c>
      <c r="J57" s="6">
        <v>7</v>
      </c>
    </row>
    <row r="58" spans="1:10" ht="15" customHeight="1" x14ac:dyDescent="0.25">
      <c r="A58" s="6">
        <v>210008</v>
      </c>
      <c r="B58" s="7" t="s">
        <v>38</v>
      </c>
      <c r="C58" s="7" t="s">
        <v>126</v>
      </c>
      <c r="D58" s="6">
        <v>1.004E-2</v>
      </c>
      <c r="E58" s="6">
        <v>0</v>
      </c>
      <c r="F58" s="6">
        <v>0.02</v>
      </c>
      <c r="G58" s="6">
        <v>0</v>
      </c>
      <c r="H58" s="6">
        <v>10</v>
      </c>
      <c r="I58" s="6">
        <v>9</v>
      </c>
      <c r="J58" s="6">
        <v>10</v>
      </c>
    </row>
    <row r="59" spans="1:10" ht="15" customHeight="1" x14ac:dyDescent="0.25">
      <c r="A59" s="6">
        <v>210008</v>
      </c>
      <c r="B59" s="7" t="s">
        <v>38</v>
      </c>
      <c r="C59" s="7" t="s">
        <v>127</v>
      </c>
      <c r="D59" s="6">
        <v>0.78300000000000003</v>
      </c>
      <c r="E59" s="6">
        <v>0</v>
      </c>
      <c r="F59" s="6">
        <v>2.1480000000000001</v>
      </c>
      <c r="G59" s="6">
        <v>2.42</v>
      </c>
      <c r="H59" s="6">
        <v>0</v>
      </c>
      <c r="I59" s="6">
        <v>0</v>
      </c>
      <c r="J59" s="6">
        <v>0</v>
      </c>
    </row>
    <row r="60" spans="1:10" ht="15" customHeight="1" x14ac:dyDescent="0.25">
      <c r="A60" s="6">
        <v>210008</v>
      </c>
      <c r="B60" s="7" t="s">
        <v>38</v>
      </c>
      <c r="C60" s="7" t="s">
        <v>128</v>
      </c>
      <c r="D60" s="6">
        <v>0.76200000000000001</v>
      </c>
      <c r="E60" s="6">
        <v>0</v>
      </c>
      <c r="F60" s="6">
        <v>1.5860000000000001</v>
      </c>
      <c r="G60" s="6">
        <v>1.5369999999999999</v>
      </c>
      <c r="H60" s="6">
        <v>0</v>
      </c>
      <c r="I60" s="6">
        <v>0</v>
      </c>
      <c r="J60" s="6">
        <v>0</v>
      </c>
    </row>
    <row r="61" spans="1:10" ht="15" customHeight="1" x14ac:dyDescent="0.25">
      <c r="A61" s="6">
        <v>210008</v>
      </c>
      <c r="B61" s="7" t="s">
        <v>38</v>
      </c>
      <c r="C61" s="7" t="s">
        <v>129</v>
      </c>
      <c r="D61" s="6" t="s">
        <v>111</v>
      </c>
      <c r="E61" s="6" t="s">
        <v>111</v>
      </c>
      <c r="F61" s="6" t="s">
        <v>111</v>
      </c>
      <c r="G61" s="6" t="s">
        <v>111</v>
      </c>
      <c r="H61" s="6" t="s">
        <v>111</v>
      </c>
      <c r="I61" s="6" t="s">
        <v>111</v>
      </c>
      <c r="J61" s="6">
        <v>0</v>
      </c>
    </row>
    <row r="62" spans="1:10" ht="15" customHeight="1" x14ac:dyDescent="0.25">
      <c r="A62" s="6">
        <v>210009</v>
      </c>
      <c r="B62" s="7" t="s">
        <v>39</v>
      </c>
      <c r="C62" s="7" t="s">
        <v>122</v>
      </c>
      <c r="D62" s="6">
        <v>0.92400000000000004</v>
      </c>
      <c r="E62" s="6">
        <v>0.113</v>
      </c>
      <c r="F62" s="6">
        <v>1.173</v>
      </c>
      <c r="G62" s="6">
        <v>0.76300000000000001</v>
      </c>
      <c r="H62" s="6">
        <v>2</v>
      </c>
      <c r="I62" s="6">
        <v>3</v>
      </c>
      <c r="J62" s="6">
        <v>3</v>
      </c>
    </row>
    <row r="63" spans="1:10" ht="15" customHeight="1" x14ac:dyDescent="0.25">
      <c r="A63" s="6">
        <v>210009</v>
      </c>
      <c r="B63" s="7" t="s">
        <v>39</v>
      </c>
      <c r="C63" s="7" t="s">
        <v>123</v>
      </c>
      <c r="D63" s="6">
        <v>0.82199999999999995</v>
      </c>
      <c r="E63" s="6">
        <v>0</v>
      </c>
      <c r="F63" s="6">
        <v>0.64300000000000002</v>
      </c>
      <c r="G63" s="6">
        <v>0.46700000000000003</v>
      </c>
      <c r="H63" s="6">
        <v>4</v>
      </c>
      <c r="I63" s="6">
        <v>2</v>
      </c>
      <c r="J63" s="6">
        <v>4</v>
      </c>
    </row>
    <row r="64" spans="1:10" ht="15" customHeight="1" x14ac:dyDescent="0.25">
      <c r="A64" s="6">
        <v>210009</v>
      </c>
      <c r="B64" s="7" t="s">
        <v>39</v>
      </c>
      <c r="C64" s="7" t="s">
        <v>124</v>
      </c>
      <c r="D64" s="6">
        <v>0.86</v>
      </c>
      <c r="E64" s="6">
        <v>0</v>
      </c>
      <c r="F64" s="6">
        <v>1.6639999999999999</v>
      </c>
      <c r="G64" s="6">
        <v>1.042</v>
      </c>
      <c r="H64" s="6">
        <v>0</v>
      </c>
      <c r="I64" s="6">
        <v>3</v>
      </c>
      <c r="J64" s="6">
        <v>3</v>
      </c>
    </row>
    <row r="65" spans="1:10" ht="15" customHeight="1" x14ac:dyDescent="0.25">
      <c r="A65" s="6">
        <v>210009</v>
      </c>
      <c r="B65" s="7" t="s">
        <v>39</v>
      </c>
      <c r="C65" s="7" t="s">
        <v>125</v>
      </c>
      <c r="D65" s="6">
        <v>0.85399999999999998</v>
      </c>
      <c r="E65" s="6">
        <v>0</v>
      </c>
      <c r="F65" s="6">
        <v>1.331</v>
      </c>
      <c r="G65" s="6">
        <v>0.71899999999999997</v>
      </c>
      <c r="H65" s="6">
        <v>2</v>
      </c>
      <c r="I65" s="6">
        <v>4</v>
      </c>
      <c r="J65" s="6">
        <v>4</v>
      </c>
    </row>
    <row r="66" spans="1:10" ht="15" customHeight="1" x14ac:dyDescent="0.25">
      <c r="A66" s="6">
        <v>210009</v>
      </c>
      <c r="B66" s="7" t="s">
        <v>39</v>
      </c>
      <c r="C66" s="7" t="s">
        <v>126</v>
      </c>
      <c r="D66" s="6">
        <v>1.004E-2</v>
      </c>
      <c r="E66" s="6">
        <v>0</v>
      </c>
      <c r="F66" s="6">
        <v>0</v>
      </c>
      <c r="G66" s="6">
        <v>0.02</v>
      </c>
      <c r="H66" s="6">
        <v>0</v>
      </c>
      <c r="I66" s="6">
        <v>0</v>
      </c>
      <c r="J66" s="6">
        <v>0</v>
      </c>
    </row>
    <row r="67" spans="1:10" ht="15" customHeight="1" x14ac:dyDescent="0.25">
      <c r="A67" s="6">
        <v>210009</v>
      </c>
      <c r="B67" s="7" t="s">
        <v>39</v>
      </c>
      <c r="C67" s="7" t="s">
        <v>127</v>
      </c>
      <c r="D67" s="6">
        <v>0.78300000000000003</v>
      </c>
      <c r="E67" s="6">
        <v>0</v>
      </c>
      <c r="F67" s="6">
        <v>1.5509999999999999</v>
      </c>
      <c r="G67" s="6">
        <v>0.65200000000000002</v>
      </c>
      <c r="H67" s="6">
        <v>2</v>
      </c>
      <c r="I67" s="6">
        <v>5</v>
      </c>
      <c r="J67" s="6">
        <v>5</v>
      </c>
    </row>
    <row r="68" spans="1:10" ht="15" customHeight="1" x14ac:dyDescent="0.25">
      <c r="A68" s="6">
        <v>210009</v>
      </c>
      <c r="B68" s="7" t="s">
        <v>39</v>
      </c>
      <c r="C68" s="7" t="s">
        <v>128</v>
      </c>
      <c r="D68" s="6">
        <v>0.76200000000000001</v>
      </c>
      <c r="E68" s="6">
        <v>0</v>
      </c>
      <c r="F68" s="6">
        <v>0.27100000000000002</v>
      </c>
      <c r="G68" s="6">
        <v>1.06</v>
      </c>
      <c r="H68" s="6">
        <v>0</v>
      </c>
      <c r="I68" s="6">
        <v>0</v>
      </c>
      <c r="J68" s="6">
        <v>0</v>
      </c>
    </row>
    <row r="69" spans="1:10" ht="15" customHeight="1" x14ac:dyDescent="0.25">
      <c r="A69" s="6">
        <v>210009</v>
      </c>
      <c r="B69" s="7" t="s">
        <v>39</v>
      </c>
      <c r="C69" s="7" t="s">
        <v>129</v>
      </c>
      <c r="D69" s="6" t="s">
        <v>111</v>
      </c>
      <c r="E69" s="6" t="s">
        <v>111</v>
      </c>
      <c r="F69" s="6" t="s">
        <v>111</v>
      </c>
      <c r="G69" s="6" t="s">
        <v>111</v>
      </c>
      <c r="H69" s="6" t="s">
        <v>111</v>
      </c>
      <c r="I69" s="6" t="s">
        <v>111</v>
      </c>
      <c r="J69" s="6">
        <v>4</v>
      </c>
    </row>
    <row r="70" spans="1:10" ht="15" customHeight="1" x14ac:dyDescent="0.25">
      <c r="A70" s="6">
        <v>210010</v>
      </c>
      <c r="B70" s="7" t="s">
        <v>40</v>
      </c>
      <c r="C70" s="7" t="s">
        <v>122</v>
      </c>
      <c r="D70" s="6">
        <v>0.92400000000000004</v>
      </c>
      <c r="E70" s="6">
        <v>0.113</v>
      </c>
      <c r="F70" s="6">
        <v>0.66400000000000003</v>
      </c>
      <c r="G70" s="6">
        <v>0.88300000000000001</v>
      </c>
      <c r="H70" s="6">
        <v>1</v>
      </c>
      <c r="I70" s="6">
        <v>0</v>
      </c>
      <c r="J70" s="6">
        <v>1</v>
      </c>
    </row>
    <row r="71" spans="1:10" ht="15" customHeight="1" x14ac:dyDescent="0.25">
      <c r="A71" s="6">
        <v>210010</v>
      </c>
      <c r="B71" s="7" t="s">
        <v>40</v>
      </c>
      <c r="C71" s="7" t="s">
        <v>123</v>
      </c>
      <c r="D71" s="6">
        <v>0.82199999999999995</v>
      </c>
      <c r="E71" s="6">
        <v>0</v>
      </c>
      <c r="F71" s="6">
        <v>0</v>
      </c>
      <c r="G71" s="6">
        <v>0.66700000000000004</v>
      </c>
      <c r="H71" s="6">
        <v>2</v>
      </c>
      <c r="I71" s="6">
        <v>0</v>
      </c>
      <c r="J71" s="6">
        <v>2</v>
      </c>
    </row>
    <row r="72" spans="1:10" ht="15" customHeight="1" x14ac:dyDescent="0.25">
      <c r="A72" s="6">
        <v>210010</v>
      </c>
      <c r="B72" s="7" t="s">
        <v>40</v>
      </c>
      <c r="C72" s="7" t="s">
        <v>124</v>
      </c>
      <c r="D72" s="6">
        <v>0.86</v>
      </c>
      <c r="E72" s="6">
        <v>0</v>
      </c>
      <c r="F72" s="6">
        <v>0.49099999999999999</v>
      </c>
      <c r="G72" s="6">
        <v>0</v>
      </c>
      <c r="H72" s="6">
        <v>10</v>
      </c>
      <c r="I72" s="6">
        <v>9</v>
      </c>
      <c r="J72" s="6">
        <v>10</v>
      </c>
    </row>
    <row r="73" spans="1:10" ht="15" customHeight="1" x14ac:dyDescent="0.25">
      <c r="A73" s="6">
        <v>210010</v>
      </c>
      <c r="B73" s="7" t="s">
        <v>40</v>
      </c>
      <c r="C73" s="7" t="s">
        <v>125</v>
      </c>
      <c r="D73" s="6">
        <v>0.85399999999999998</v>
      </c>
      <c r="E73" s="6">
        <v>0</v>
      </c>
      <c r="F73" s="6">
        <v>2.5379999999999998</v>
      </c>
      <c r="G73" s="6">
        <v>0.91300000000000003</v>
      </c>
      <c r="H73" s="6">
        <v>0</v>
      </c>
      <c r="I73" s="6">
        <v>6</v>
      </c>
      <c r="J73" s="6">
        <v>6</v>
      </c>
    </row>
    <row r="74" spans="1:10" ht="15" customHeight="1" x14ac:dyDescent="0.25">
      <c r="A74" s="6">
        <v>210010</v>
      </c>
      <c r="B74" s="7" t="s">
        <v>40</v>
      </c>
      <c r="C74" s="7" t="s">
        <v>126</v>
      </c>
      <c r="D74" s="6">
        <v>1.004E-2</v>
      </c>
      <c r="E74" s="6">
        <v>0</v>
      </c>
      <c r="F74" s="6">
        <v>0.01</v>
      </c>
      <c r="G74" s="6">
        <v>0</v>
      </c>
      <c r="H74" s="6">
        <v>10</v>
      </c>
      <c r="I74" s="6">
        <v>9</v>
      </c>
      <c r="J74" s="6">
        <v>10</v>
      </c>
    </row>
    <row r="75" spans="1:10" ht="15" customHeight="1" x14ac:dyDescent="0.25">
      <c r="A75" s="6">
        <v>210010</v>
      </c>
      <c r="B75" s="7" t="s">
        <v>40</v>
      </c>
      <c r="C75" s="7" t="s">
        <v>127</v>
      </c>
      <c r="D75" s="6">
        <v>0.78300000000000003</v>
      </c>
      <c r="E75" s="6">
        <v>0</v>
      </c>
      <c r="F75" s="6">
        <v>3.17</v>
      </c>
      <c r="G75" s="6">
        <v>2.3969999999999998</v>
      </c>
      <c r="H75" s="6">
        <v>0</v>
      </c>
      <c r="I75" s="6">
        <v>2</v>
      </c>
      <c r="J75" s="6">
        <v>2</v>
      </c>
    </row>
    <row r="76" spans="1:10" ht="15" customHeight="1" x14ac:dyDescent="0.25">
      <c r="A76" s="6">
        <v>210010</v>
      </c>
      <c r="B76" s="7" t="s">
        <v>40</v>
      </c>
      <c r="C76" s="7" t="s">
        <v>129</v>
      </c>
      <c r="D76" s="6" t="s">
        <v>111</v>
      </c>
      <c r="E76" s="6" t="s">
        <v>111</v>
      </c>
      <c r="F76" s="6" t="s">
        <v>111</v>
      </c>
      <c r="G76" s="6" t="s">
        <v>111</v>
      </c>
      <c r="H76" s="6" t="s">
        <v>111</v>
      </c>
      <c r="I76" s="6" t="s">
        <v>111</v>
      </c>
      <c r="J76" s="6">
        <v>2</v>
      </c>
    </row>
    <row r="77" spans="1:10" ht="15" customHeight="1" x14ac:dyDescent="0.25">
      <c r="A77" s="6">
        <v>210011</v>
      </c>
      <c r="B77" s="7" t="s">
        <v>41</v>
      </c>
      <c r="C77" s="7" t="s">
        <v>122</v>
      </c>
      <c r="D77" s="6">
        <v>0.92400000000000004</v>
      </c>
      <c r="E77" s="6">
        <v>0.113</v>
      </c>
      <c r="F77" s="6">
        <v>1.4770000000000001</v>
      </c>
      <c r="G77" s="6">
        <v>0.86299999999999999</v>
      </c>
      <c r="H77" s="6">
        <v>1</v>
      </c>
      <c r="I77" s="6">
        <v>4</v>
      </c>
      <c r="J77" s="6">
        <v>4</v>
      </c>
    </row>
    <row r="78" spans="1:10" ht="15" customHeight="1" x14ac:dyDescent="0.25">
      <c r="A78" s="6">
        <v>210011</v>
      </c>
      <c r="B78" s="7" t="s">
        <v>41</v>
      </c>
      <c r="C78" s="7" t="s">
        <v>123</v>
      </c>
      <c r="D78" s="6">
        <v>0.82199999999999995</v>
      </c>
      <c r="E78" s="6">
        <v>0</v>
      </c>
      <c r="F78" s="6">
        <v>1.135</v>
      </c>
      <c r="G78" s="6">
        <v>0.88800000000000001</v>
      </c>
      <c r="H78" s="6">
        <v>0</v>
      </c>
      <c r="I78" s="6">
        <v>2</v>
      </c>
      <c r="J78" s="6">
        <v>2</v>
      </c>
    </row>
    <row r="79" spans="1:10" ht="15" customHeight="1" x14ac:dyDescent="0.25">
      <c r="A79" s="6">
        <v>210011</v>
      </c>
      <c r="B79" s="7" t="s">
        <v>41</v>
      </c>
      <c r="C79" s="7" t="s">
        <v>124</v>
      </c>
      <c r="D79" s="6">
        <v>0.86</v>
      </c>
      <c r="E79" s="6">
        <v>0</v>
      </c>
      <c r="F79" s="6">
        <v>1.669</v>
      </c>
      <c r="G79" s="6">
        <v>0.85299999999999998</v>
      </c>
      <c r="H79" s="6">
        <v>1</v>
      </c>
      <c r="I79" s="6">
        <v>4</v>
      </c>
      <c r="J79" s="6">
        <v>4</v>
      </c>
    </row>
    <row r="80" spans="1:10" ht="15" customHeight="1" x14ac:dyDescent="0.25">
      <c r="A80" s="6">
        <v>210011</v>
      </c>
      <c r="B80" s="7" t="s">
        <v>41</v>
      </c>
      <c r="C80" s="7" t="s">
        <v>125</v>
      </c>
      <c r="D80" s="6">
        <v>0.85399999999999998</v>
      </c>
      <c r="E80" s="6">
        <v>0</v>
      </c>
      <c r="F80" s="6">
        <v>0.79</v>
      </c>
      <c r="G80" s="6">
        <v>1.048</v>
      </c>
      <c r="H80" s="6">
        <v>0</v>
      </c>
      <c r="I80" s="6">
        <v>0</v>
      </c>
      <c r="J80" s="6">
        <v>0</v>
      </c>
    </row>
    <row r="81" spans="1:10" ht="15" customHeight="1" x14ac:dyDescent="0.25">
      <c r="A81" s="6">
        <v>210011</v>
      </c>
      <c r="B81" s="7" t="s">
        <v>41</v>
      </c>
      <c r="C81" s="7" t="s">
        <v>126</v>
      </c>
      <c r="D81" s="6">
        <v>1.004E-2</v>
      </c>
      <c r="E81" s="6">
        <v>0</v>
      </c>
      <c r="F81" s="6">
        <v>0</v>
      </c>
      <c r="G81" s="6">
        <v>0</v>
      </c>
      <c r="H81" s="6">
        <v>10</v>
      </c>
      <c r="I81" s="6">
        <v>9</v>
      </c>
      <c r="J81" s="6">
        <v>10</v>
      </c>
    </row>
    <row r="82" spans="1:10" ht="15" customHeight="1" x14ac:dyDescent="0.25">
      <c r="A82" s="6">
        <v>210011</v>
      </c>
      <c r="B82" s="7" t="s">
        <v>41</v>
      </c>
      <c r="C82" s="7" t="s">
        <v>127</v>
      </c>
      <c r="D82" s="6">
        <v>0.78300000000000003</v>
      </c>
      <c r="E82" s="6">
        <v>0</v>
      </c>
      <c r="F82" s="6">
        <v>1.5409999999999999</v>
      </c>
      <c r="G82" s="6">
        <v>1.1419999999999999</v>
      </c>
      <c r="H82" s="6">
        <v>0</v>
      </c>
      <c r="I82" s="6">
        <v>2</v>
      </c>
      <c r="J82" s="6">
        <v>2</v>
      </c>
    </row>
    <row r="83" spans="1:10" ht="15" customHeight="1" x14ac:dyDescent="0.25">
      <c r="A83" s="6">
        <v>210011</v>
      </c>
      <c r="B83" s="7" t="s">
        <v>41</v>
      </c>
      <c r="C83" s="7" t="s">
        <v>129</v>
      </c>
      <c r="D83" s="6" t="s">
        <v>111</v>
      </c>
      <c r="E83" s="6" t="s">
        <v>111</v>
      </c>
      <c r="F83" s="6" t="s">
        <v>111</v>
      </c>
      <c r="G83" s="6" t="s">
        <v>111</v>
      </c>
      <c r="H83" s="6" t="s">
        <v>111</v>
      </c>
      <c r="I83" s="6" t="s">
        <v>111</v>
      </c>
      <c r="J83" s="6">
        <v>2</v>
      </c>
    </row>
    <row r="84" spans="1:10" ht="15" customHeight="1" x14ac:dyDescent="0.25">
      <c r="A84" s="6">
        <v>210012</v>
      </c>
      <c r="B84" s="7" t="s">
        <v>42</v>
      </c>
      <c r="C84" s="7" t="s">
        <v>122</v>
      </c>
      <c r="D84" s="6">
        <v>0.92400000000000004</v>
      </c>
      <c r="E84" s="6">
        <v>0.113</v>
      </c>
      <c r="F84" s="6">
        <v>0.85699999999999998</v>
      </c>
      <c r="G84" s="6">
        <v>0.78400000000000003</v>
      </c>
      <c r="H84" s="6">
        <v>2</v>
      </c>
      <c r="I84" s="6">
        <v>0</v>
      </c>
      <c r="J84" s="6">
        <v>2</v>
      </c>
    </row>
    <row r="85" spans="1:10" ht="15" customHeight="1" x14ac:dyDescent="0.25">
      <c r="A85" s="6">
        <v>210012</v>
      </c>
      <c r="B85" s="7" t="s">
        <v>42</v>
      </c>
      <c r="C85" s="7" t="s">
        <v>123</v>
      </c>
      <c r="D85" s="6">
        <v>0.82199999999999995</v>
      </c>
      <c r="E85" s="6">
        <v>0</v>
      </c>
      <c r="F85" s="6">
        <v>1.2370000000000001</v>
      </c>
      <c r="G85" s="6">
        <v>1.675</v>
      </c>
      <c r="H85" s="6">
        <v>0</v>
      </c>
      <c r="I85" s="6">
        <v>0</v>
      </c>
      <c r="J85" s="6">
        <v>0</v>
      </c>
    </row>
    <row r="86" spans="1:10" ht="15" customHeight="1" x14ac:dyDescent="0.25">
      <c r="A86" s="6">
        <v>210012</v>
      </c>
      <c r="B86" s="7" t="s">
        <v>42</v>
      </c>
      <c r="C86" s="7" t="s">
        <v>124</v>
      </c>
      <c r="D86" s="6">
        <v>0.86</v>
      </c>
      <c r="E86" s="6">
        <v>0</v>
      </c>
      <c r="F86" s="6">
        <v>1.3180000000000001</v>
      </c>
      <c r="G86" s="6">
        <v>0.438</v>
      </c>
      <c r="H86" s="6">
        <v>5</v>
      </c>
      <c r="I86" s="6">
        <v>6</v>
      </c>
      <c r="J86" s="6">
        <v>6</v>
      </c>
    </row>
    <row r="87" spans="1:10" ht="15" customHeight="1" x14ac:dyDescent="0.25">
      <c r="A87" s="6">
        <v>210012</v>
      </c>
      <c r="B87" s="7" t="s">
        <v>42</v>
      </c>
      <c r="C87" s="7" t="s">
        <v>125</v>
      </c>
      <c r="D87" s="6">
        <v>0.85399999999999998</v>
      </c>
      <c r="E87" s="6">
        <v>0</v>
      </c>
      <c r="F87" s="6">
        <v>1.171</v>
      </c>
      <c r="G87" s="6">
        <v>0.92700000000000005</v>
      </c>
      <c r="H87" s="6">
        <v>0</v>
      </c>
      <c r="I87" s="6">
        <v>2</v>
      </c>
      <c r="J87" s="6">
        <v>2</v>
      </c>
    </row>
    <row r="88" spans="1:10" ht="15" customHeight="1" x14ac:dyDescent="0.25">
      <c r="A88" s="6">
        <v>210012</v>
      </c>
      <c r="B88" s="7" t="s">
        <v>42</v>
      </c>
      <c r="C88" s="7" t="s">
        <v>126</v>
      </c>
      <c r="D88" s="6">
        <v>1.004E-2</v>
      </c>
      <c r="E88" s="6">
        <v>0</v>
      </c>
      <c r="F88" s="6">
        <v>0.18</v>
      </c>
      <c r="G88" s="6">
        <v>0</v>
      </c>
      <c r="H88" s="6">
        <v>10</v>
      </c>
      <c r="I88" s="6">
        <v>9</v>
      </c>
      <c r="J88" s="6">
        <v>10</v>
      </c>
    </row>
    <row r="89" spans="1:10" ht="15" customHeight="1" x14ac:dyDescent="0.25">
      <c r="A89" s="6">
        <v>210012</v>
      </c>
      <c r="B89" s="7" t="s">
        <v>42</v>
      </c>
      <c r="C89" s="7" t="s">
        <v>127</v>
      </c>
      <c r="D89" s="6">
        <v>0.78300000000000003</v>
      </c>
      <c r="E89" s="6">
        <v>0</v>
      </c>
      <c r="F89" s="6">
        <v>0.85799999999999998</v>
      </c>
      <c r="G89" s="6">
        <v>2.903</v>
      </c>
      <c r="H89" s="6">
        <v>0</v>
      </c>
      <c r="I89" s="6">
        <v>0</v>
      </c>
      <c r="J89" s="6">
        <v>0</v>
      </c>
    </row>
    <row r="90" spans="1:10" ht="15" customHeight="1" x14ac:dyDescent="0.25">
      <c r="A90" s="6">
        <v>210012</v>
      </c>
      <c r="B90" s="7" t="s">
        <v>42</v>
      </c>
      <c r="C90" s="7" t="s">
        <v>128</v>
      </c>
      <c r="D90" s="6">
        <v>0.76200000000000001</v>
      </c>
      <c r="E90" s="6">
        <v>0</v>
      </c>
      <c r="F90" s="6">
        <v>1.7350000000000001</v>
      </c>
      <c r="G90" s="6">
        <v>4.444</v>
      </c>
      <c r="H90" s="6">
        <v>0</v>
      </c>
      <c r="I90" s="6">
        <v>0</v>
      </c>
      <c r="J90" s="6">
        <v>0</v>
      </c>
    </row>
    <row r="91" spans="1:10" ht="15" customHeight="1" x14ac:dyDescent="0.25">
      <c r="A91" s="6">
        <v>210012</v>
      </c>
      <c r="B91" s="7" t="s">
        <v>42</v>
      </c>
      <c r="C91" s="7" t="s">
        <v>129</v>
      </c>
      <c r="D91" s="6" t="s">
        <v>111</v>
      </c>
      <c r="E91" s="6" t="s">
        <v>111</v>
      </c>
      <c r="F91" s="6" t="s">
        <v>111</v>
      </c>
      <c r="G91" s="6" t="s">
        <v>111</v>
      </c>
      <c r="H91" s="6" t="s">
        <v>111</v>
      </c>
      <c r="I91" s="6" t="s">
        <v>111</v>
      </c>
      <c r="J91" s="6">
        <v>0</v>
      </c>
    </row>
    <row r="92" spans="1:10" ht="15" customHeight="1" x14ac:dyDescent="0.25">
      <c r="A92" s="6">
        <v>210013</v>
      </c>
      <c r="B92" s="7" t="s">
        <v>43</v>
      </c>
      <c r="C92" s="7" t="s">
        <v>122</v>
      </c>
      <c r="D92" s="6">
        <v>0.92400000000000004</v>
      </c>
      <c r="E92" s="6">
        <v>0.113</v>
      </c>
      <c r="F92" s="6">
        <v>0.46400000000000002</v>
      </c>
      <c r="G92" s="6">
        <v>0.43</v>
      </c>
      <c r="H92" s="6">
        <v>6</v>
      </c>
      <c r="I92" s="6">
        <v>0</v>
      </c>
      <c r="J92" s="6">
        <v>6</v>
      </c>
    </row>
    <row r="93" spans="1:10" ht="15" customHeight="1" x14ac:dyDescent="0.25">
      <c r="A93" s="6">
        <v>210013</v>
      </c>
      <c r="B93" s="7" t="s">
        <v>43</v>
      </c>
      <c r="C93" s="7" t="s">
        <v>124</v>
      </c>
      <c r="D93" s="6">
        <v>0.86</v>
      </c>
      <c r="E93" s="6">
        <v>0</v>
      </c>
      <c r="F93" s="6">
        <v>3.94</v>
      </c>
      <c r="G93" s="6">
        <v>3.1560000000000001</v>
      </c>
      <c r="H93" s="6">
        <v>0</v>
      </c>
      <c r="I93" s="6">
        <v>1</v>
      </c>
      <c r="J93" s="6">
        <v>1</v>
      </c>
    </row>
    <row r="94" spans="1:10" ht="15" customHeight="1" x14ac:dyDescent="0.25">
      <c r="A94" s="6">
        <v>210013</v>
      </c>
      <c r="B94" s="7" t="s">
        <v>43</v>
      </c>
      <c r="C94" s="7" t="s">
        <v>125</v>
      </c>
      <c r="D94" s="6">
        <v>0.85399999999999998</v>
      </c>
      <c r="E94" s="6">
        <v>0</v>
      </c>
      <c r="F94" s="6">
        <v>2.9279999999999999</v>
      </c>
      <c r="G94" s="6">
        <v>1.7609999999999999</v>
      </c>
      <c r="H94" s="6">
        <v>0</v>
      </c>
      <c r="I94" s="6">
        <v>3</v>
      </c>
      <c r="J94" s="6">
        <v>3</v>
      </c>
    </row>
    <row r="95" spans="1:10" ht="15" customHeight="1" x14ac:dyDescent="0.25">
      <c r="A95" s="6">
        <v>210015</v>
      </c>
      <c r="B95" s="7" t="s">
        <v>44</v>
      </c>
      <c r="C95" s="7" t="s">
        <v>122</v>
      </c>
      <c r="D95" s="6">
        <v>0.92400000000000004</v>
      </c>
      <c r="E95" s="6">
        <v>0.113</v>
      </c>
      <c r="F95" s="6">
        <v>0.77500000000000002</v>
      </c>
      <c r="G95" s="6">
        <v>0.77600000000000002</v>
      </c>
      <c r="H95" s="6">
        <v>2</v>
      </c>
      <c r="I95" s="6">
        <v>0</v>
      </c>
      <c r="J95" s="6">
        <v>2</v>
      </c>
    </row>
    <row r="96" spans="1:10" ht="15" customHeight="1" x14ac:dyDescent="0.25">
      <c r="A96" s="6">
        <v>210015</v>
      </c>
      <c r="B96" s="7" t="s">
        <v>44</v>
      </c>
      <c r="C96" s="7" t="s">
        <v>123</v>
      </c>
      <c r="D96" s="6">
        <v>0.82199999999999995</v>
      </c>
      <c r="E96" s="6">
        <v>0</v>
      </c>
      <c r="F96" s="6">
        <v>1.5620000000000001</v>
      </c>
      <c r="G96" s="6">
        <v>0.97499999999999998</v>
      </c>
      <c r="H96" s="6">
        <v>0</v>
      </c>
      <c r="I96" s="6">
        <v>3</v>
      </c>
      <c r="J96" s="6">
        <v>3</v>
      </c>
    </row>
    <row r="97" spans="1:10" ht="15" customHeight="1" x14ac:dyDescent="0.25">
      <c r="A97" s="6">
        <v>210015</v>
      </c>
      <c r="B97" s="7" t="s">
        <v>44</v>
      </c>
      <c r="C97" s="7" t="s">
        <v>124</v>
      </c>
      <c r="D97" s="6">
        <v>0.86</v>
      </c>
      <c r="E97" s="6">
        <v>0</v>
      </c>
      <c r="F97" s="6">
        <v>0.57799999999999996</v>
      </c>
      <c r="G97" s="6">
        <v>0.121</v>
      </c>
      <c r="H97" s="6">
        <v>8</v>
      </c>
      <c r="I97" s="6">
        <v>7</v>
      </c>
      <c r="J97" s="6">
        <v>8</v>
      </c>
    </row>
    <row r="98" spans="1:10" ht="15" customHeight="1" x14ac:dyDescent="0.25">
      <c r="A98" s="6">
        <v>210015</v>
      </c>
      <c r="B98" s="7" t="s">
        <v>44</v>
      </c>
      <c r="C98" s="7" t="s">
        <v>125</v>
      </c>
      <c r="D98" s="6">
        <v>0.85399999999999998</v>
      </c>
      <c r="E98" s="6">
        <v>0</v>
      </c>
      <c r="F98" s="6">
        <v>0.47</v>
      </c>
      <c r="G98" s="6">
        <v>0.56899999999999995</v>
      </c>
      <c r="H98" s="6">
        <v>4</v>
      </c>
      <c r="I98" s="6">
        <v>0</v>
      </c>
      <c r="J98" s="6">
        <v>4</v>
      </c>
    </row>
    <row r="99" spans="1:10" ht="15" customHeight="1" x14ac:dyDescent="0.25">
      <c r="A99" s="6">
        <v>210015</v>
      </c>
      <c r="B99" s="7" t="s">
        <v>44</v>
      </c>
      <c r="C99" s="7" t="s">
        <v>126</v>
      </c>
      <c r="D99" s="6">
        <v>1.004E-2</v>
      </c>
      <c r="E99" s="6">
        <v>0</v>
      </c>
      <c r="F99" s="6">
        <v>0</v>
      </c>
      <c r="G99" s="6">
        <v>0</v>
      </c>
      <c r="H99" s="6">
        <v>10</v>
      </c>
      <c r="I99" s="6">
        <v>9</v>
      </c>
      <c r="J99" s="6">
        <v>10</v>
      </c>
    </row>
    <row r="100" spans="1:10" ht="15" customHeight="1" x14ac:dyDescent="0.25">
      <c r="A100" s="6">
        <v>210015</v>
      </c>
      <c r="B100" s="7" t="s">
        <v>44</v>
      </c>
      <c r="C100" s="7" t="s">
        <v>127</v>
      </c>
      <c r="D100" s="6">
        <v>0.78300000000000003</v>
      </c>
      <c r="E100" s="6">
        <v>0</v>
      </c>
      <c r="F100" s="6">
        <v>0.78300000000000003</v>
      </c>
      <c r="G100" s="6">
        <v>1.113</v>
      </c>
      <c r="H100" s="6">
        <v>0</v>
      </c>
      <c r="I100" s="6">
        <v>0</v>
      </c>
      <c r="J100" s="6">
        <v>0</v>
      </c>
    </row>
    <row r="101" spans="1:10" ht="15" customHeight="1" x14ac:dyDescent="0.25">
      <c r="A101" s="6">
        <v>210015</v>
      </c>
      <c r="B101" s="7" t="s">
        <v>44</v>
      </c>
      <c r="C101" s="7" t="s">
        <v>128</v>
      </c>
      <c r="D101" s="6">
        <v>0.76200000000000001</v>
      </c>
      <c r="E101" s="6">
        <v>0</v>
      </c>
      <c r="F101" s="6">
        <v>0</v>
      </c>
      <c r="G101" s="6">
        <v>0</v>
      </c>
      <c r="H101" s="6">
        <v>10</v>
      </c>
      <c r="I101" s="6">
        <v>9</v>
      </c>
      <c r="J101" s="6">
        <v>10</v>
      </c>
    </row>
    <row r="102" spans="1:10" ht="15" customHeight="1" x14ac:dyDescent="0.25">
      <c r="A102" s="6">
        <v>210015</v>
      </c>
      <c r="B102" s="7" t="s">
        <v>44</v>
      </c>
      <c r="C102" s="7" t="s">
        <v>129</v>
      </c>
      <c r="D102" s="6" t="s">
        <v>111</v>
      </c>
      <c r="E102" s="6" t="s">
        <v>111</v>
      </c>
      <c r="F102" s="6" t="s">
        <v>111</v>
      </c>
      <c r="G102" s="6" t="s">
        <v>111</v>
      </c>
      <c r="H102" s="6" t="s">
        <v>111</v>
      </c>
      <c r="I102" s="6" t="s">
        <v>111</v>
      </c>
      <c r="J102" s="6">
        <v>2</v>
      </c>
    </row>
    <row r="103" spans="1:10" ht="15" customHeight="1" x14ac:dyDescent="0.25">
      <c r="A103" s="6">
        <v>210016</v>
      </c>
      <c r="B103" s="7" t="s">
        <v>45</v>
      </c>
      <c r="C103" s="7" t="s">
        <v>122</v>
      </c>
      <c r="D103" s="6">
        <v>0.92400000000000004</v>
      </c>
      <c r="E103" s="6">
        <v>0.113</v>
      </c>
      <c r="F103" s="6">
        <v>1.8129999999999999</v>
      </c>
      <c r="G103" s="6">
        <v>1.333</v>
      </c>
      <c r="H103" s="6">
        <v>0</v>
      </c>
      <c r="I103" s="6">
        <v>2</v>
      </c>
      <c r="J103" s="6">
        <v>2</v>
      </c>
    </row>
    <row r="104" spans="1:10" ht="15" customHeight="1" x14ac:dyDescent="0.25">
      <c r="A104" s="6">
        <v>210016</v>
      </c>
      <c r="B104" s="7" t="s">
        <v>45</v>
      </c>
      <c r="C104" s="7" t="s">
        <v>123</v>
      </c>
      <c r="D104" s="6">
        <v>0.82199999999999995</v>
      </c>
      <c r="E104" s="6">
        <v>0</v>
      </c>
      <c r="F104" s="6">
        <v>1.095</v>
      </c>
      <c r="G104" s="6">
        <v>1.8029999999999999</v>
      </c>
      <c r="H104" s="6">
        <v>0</v>
      </c>
      <c r="I104" s="6">
        <v>0</v>
      </c>
      <c r="J104" s="6">
        <v>0</v>
      </c>
    </row>
    <row r="105" spans="1:10" ht="15" customHeight="1" x14ac:dyDescent="0.25">
      <c r="A105" s="6">
        <v>210016</v>
      </c>
      <c r="B105" s="7" t="s">
        <v>45</v>
      </c>
      <c r="C105" s="7" t="s">
        <v>124</v>
      </c>
      <c r="D105" s="6">
        <v>0.86</v>
      </c>
      <c r="E105" s="6">
        <v>0</v>
      </c>
      <c r="F105" s="6">
        <v>1.363</v>
      </c>
      <c r="G105" s="6">
        <v>0.42899999999999999</v>
      </c>
      <c r="H105" s="6">
        <v>5</v>
      </c>
      <c r="I105" s="6">
        <v>6</v>
      </c>
      <c r="J105" s="6">
        <v>6</v>
      </c>
    </row>
    <row r="106" spans="1:10" ht="15" customHeight="1" x14ac:dyDescent="0.25">
      <c r="A106" s="6">
        <v>210016</v>
      </c>
      <c r="B106" s="7" t="s">
        <v>45</v>
      </c>
      <c r="C106" s="7" t="s">
        <v>125</v>
      </c>
      <c r="D106" s="6">
        <v>0.85399999999999998</v>
      </c>
      <c r="E106" s="6">
        <v>0</v>
      </c>
      <c r="F106" s="6">
        <v>0.35399999999999998</v>
      </c>
      <c r="G106" s="6">
        <v>0.65100000000000002</v>
      </c>
      <c r="H106" s="6">
        <v>3</v>
      </c>
      <c r="I106" s="6">
        <v>0</v>
      </c>
      <c r="J106" s="6">
        <v>3</v>
      </c>
    </row>
    <row r="107" spans="1:10" ht="15" customHeight="1" x14ac:dyDescent="0.25">
      <c r="A107" s="6">
        <v>210016</v>
      </c>
      <c r="B107" s="7" t="s">
        <v>45</v>
      </c>
      <c r="C107" s="7" t="s">
        <v>126</v>
      </c>
      <c r="D107" s="6">
        <v>1.004E-2</v>
      </c>
      <c r="E107" s="6">
        <v>0</v>
      </c>
      <c r="F107" s="6">
        <v>0</v>
      </c>
      <c r="G107" s="6">
        <v>0.01</v>
      </c>
      <c r="H107" s="6">
        <v>1</v>
      </c>
      <c r="I107" s="6">
        <v>0</v>
      </c>
      <c r="J107" s="6">
        <v>1</v>
      </c>
    </row>
    <row r="108" spans="1:10" ht="15" customHeight="1" x14ac:dyDescent="0.25">
      <c r="A108" s="6">
        <v>210016</v>
      </c>
      <c r="B108" s="7" t="s">
        <v>45</v>
      </c>
      <c r="C108" s="7" t="s">
        <v>127</v>
      </c>
      <c r="D108" s="6">
        <v>0.78300000000000003</v>
      </c>
      <c r="E108" s="6">
        <v>0</v>
      </c>
      <c r="F108" s="6" t="s">
        <v>111</v>
      </c>
      <c r="G108" s="6">
        <v>0.44800000000000001</v>
      </c>
      <c r="H108" s="6">
        <v>4</v>
      </c>
      <c r="I108" s="6">
        <v>0</v>
      </c>
      <c r="J108" s="6">
        <v>4</v>
      </c>
    </row>
    <row r="109" spans="1:10" ht="15" customHeight="1" x14ac:dyDescent="0.25">
      <c r="A109" s="6">
        <v>210016</v>
      </c>
      <c r="B109" s="7" t="s">
        <v>45</v>
      </c>
      <c r="C109" s="7" t="s">
        <v>129</v>
      </c>
      <c r="D109" s="6" t="s">
        <v>111</v>
      </c>
      <c r="E109" s="6" t="s">
        <v>111</v>
      </c>
      <c r="F109" s="6" t="s">
        <v>111</v>
      </c>
      <c r="G109" s="6" t="s">
        <v>111</v>
      </c>
      <c r="H109" s="6" t="s">
        <v>111</v>
      </c>
      <c r="I109" s="6" t="s">
        <v>111</v>
      </c>
      <c r="J109" s="6">
        <v>4</v>
      </c>
    </row>
    <row r="110" spans="1:10" ht="15" customHeight="1" x14ac:dyDescent="0.25">
      <c r="A110" s="6">
        <v>210017</v>
      </c>
      <c r="B110" s="7" t="s">
        <v>46</v>
      </c>
      <c r="C110" s="7" t="s">
        <v>122</v>
      </c>
      <c r="D110" s="6">
        <v>0.92400000000000004</v>
      </c>
      <c r="E110" s="6">
        <v>0.113</v>
      </c>
      <c r="F110" s="6">
        <v>3.58</v>
      </c>
      <c r="G110" s="6">
        <v>1.177</v>
      </c>
      <c r="H110" s="6">
        <v>0</v>
      </c>
      <c r="I110" s="6">
        <v>6</v>
      </c>
      <c r="J110" s="6">
        <v>6</v>
      </c>
    </row>
    <row r="111" spans="1:10" ht="15" customHeight="1" x14ac:dyDescent="0.25">
      <c r="A111" s="6">
        <v>210017</v>
      </c>
      <c r="B111" s="7" t="s">
        <v>46</v>
      </c>
      <c r="C111" s="7" t="s">
        <v>126</v>
      </c>
      <c r="D111" s="6">
        <v>1.004E-2</v>
      </c>
      <c r="E111" s="6">
        <v>0</v>
      </c>
      <c r="F111" s="6">
        <v>0</v>
      </c>
      <c r="G111" s="6">
        <v>0</v>
      </c>
      <c r="H111" s="6">
        <v>10</v>
      </c>
      <c r="I111" s="6">
        <v>9</v>
      </c>
      <c r="J111" s="6">
        <v>10</v>
      </c>
    </row>
    <row r="112" spans="1:10" ht="15" customHeight="1" x14ac:dyDescent="0.25">
      <c r="A112" s="6">
        <v>210018</v>
      </c>
      <c r="B112" s="7" t="s">
        <v>47</v>
      </c>
      <c r="C112" s="7" t="s">
        <v>122</v>
      </c>
      <c r="D112" s="6">
        <v>0.92400000000000004</v>
      </c>
      <c r="E112" s="6">
        <v>0.113</v>
      </c>
      <c r="F112" s="6">
        <v>0.66800000000000004</v>
      </c>
      <c r="G112" s="6">
        <v>0.75700000000000001</v>
      </c>
      <c r="H112" s="6">
        <v>2</v>
      </c>
      <c r="I112" s="6">
        <v>0</v>
      </c>
      <c r="J112" s="6">
        <v>2</v>
      </c>
    </row>
    <row r="113" spans="1:10" ht="15" customHeight="1" x14ac:dyDescent="0.25">
      <c r="A113" s="6">
        <v>210018</v>
      </c>
      <c r="B113" s="7" t="s">
        <v>47</v>
      </c>
      <c r="C113" s="7" t="s">
        <v>123</v>
      </c>
      <c r="D113" s="6">
        <v>0.82199999999999995</v>
      </c>
      <c r="E113" s="6">
        <v>0</v>
      </c>
      <c r="F113" s="6">
        <v>0</v>
      </c>
      <c r="G113" s="6">
        <v>0.372</v>
      </c>
      <c r="H113" s="6">
        <v>5</v>
      </c>
      <c r="I113" s="6">
        <v>0</v>
      </c>
      <c r="J113" s="6">
        <v>5</v>
      </c>
    </row>
    <row r="114" spans="1:10" ht="15" customHeight="1" x14ac:dyDescent="0.25">
      <c r="A114" s="6">
        <v>210018</v>
      </c>
      <c r="B114" s="7" t="s">
        <v>47</v>
      </c>
      <c r="C114" s="7" t="s">
        <v>124</v>
      </c>
      <c r="D114" s="6">
        <v>0.86</v>
      </c>
      <c r="E114" s="6">
        <v>0</v>
      </c>
      <c r="F114" s="6">
        <v>0.41199999999999998</v>
      </c>
      <c r="G114" s="6">
        <v>0.90200000000000002</v>
      </c>
      <c r="H114" s="6">
        <v>0</v>
      </c>
      <c r="I114" s="6">
        <v>0</v>
      </c>
      <c r="J114" s="6">
        <v>0</v>
      </c>
    </row>
    <row r="115" spans="1:10" ht="15" customHeight="1" x14ac:dyDescent="0.25">
      <c r="A115" s="6">
        <v>210018</v>
      </c>
      <c r="B115" s="7" t="s">
        <v>47</v>
      </c>
      <c r="C115" s="7" t="s">
        <v>125</v>
      </c>
      <c r="D115" s="6">
        <v>0.85399999999999998</v>
      </c>
      <c r="E115" s="6">
        <v>0</v>
      </c>
      <c r="F115" s="6">
        <v>0.71699999999999997</v>
      </c>
      <c r="G115" s="6">
        <v>3.1419999999999999</v>
      </c>
      <c r="H115" s="6">
        <v>0</v>
      </c>
      <c r="I115" s="6">
        <v>0</v>
      </c>
      <c r="J115" s="6">
        <v>0</v>
      </c>
    </row>
    <row r="116" spans="1:10" ht="15" customHeight="1" x14ac:dyDescent="0.25">
      <c r="A116" s="6">
        <v>210018</v>
      </c>
      <c r="B116" s="7" t="s">
        <v>47</v>
      </c>
      <c r="C116" s="7" t="s">
        <v>126</v>
      </c>
      <c r="D116" s="6">
        <v>1.004E-2</v>
      </c>
      <c r="E116" s="6">
        <v>0</v>
      </c>
      <c r="F116" s="6">
        <v>0.01</v>
      </c>
      <c r="G116" s="6">
        <v>0.02</v>
      </c>
      <c r="H116" s="6">
        <v>0</v>
      </c>
      <c r="I116" s="6">
        <v>0</v>
      </c>
      <c r="J116" s="6">
        <v>0</v>
      </c>
    </row>
    <row r="117" spans="1:10" ht="15" customHeight="1" x14ac:dyDescent="0.25">
      <c r="A117" s="6">
        <v>210018</v>
      </c>
      <c r="B117" s="7" t="s">
        <v>47</v>
      </c>
      <c r="C117" s="7" t="s">
        <v>127</v>
      </c>
      <c r="D117" s="6">
        <v>0.78300000000000003</v>
      </c>
      <c r="E117" s="6">
        <v>0</v>
      </c>
      <c r="F117" s="6">
        <v>0.69699999999999995</v>
      </c>
      <c r="G117" s="6">
        <v>0.81499999999999995</v>
      </c>
      <c r="H117" s="6">
        <v>0</v>
      </c>
      <c r="I117" s="6">
        <v>0</v>
      </c>
      <c r="J117" s="6">
        <v>0</v>
      </c>
    </row>
    <row r="118" spans="1:10" ht="15" customHeight="1" x14ac:dyDescent="0.25">
      <c r="A118" s="6">
        <v>210018</v>
      </c>
      <c r="B118" s="7" t="s">
        <v>47</v>
      </c>
      <c r="C118" s="7" t="s">
        <v>129</v>
      </c>
      <c r="D118" s="6" t="s">
        <v>111</v>
      </c>
      <c r="E118" s="6" t="s">
        <v>111</v>
      </c>
      <c r="F118" s="6" t="s">
        <v>111</v>
      </c>
      <c r="G118" s="6" t="s">
        <v>111</v>
      </c>
      <c r="H118" s="6" t="s">
        <v>111</v>
      </c>
      <c r="I118" s="6" t="s">
        <v>111</v>
      </c>
      <c r="J118" s="6">
        <v>0</v>
      </c>
    </row>
    <row r="119" spans="1:10" ht="15" customHeight="1" x14ac:dyDescent="0.25">
      <c r="A119" s="6">
        <v>210019</v>
      </c>
      <c r="B119" s="7" t="s">
        <v>48</v>
      </c>
      <c r="C119" s="7" t="s">
        <v>122</v>
      </c>
      <c r="D119" s="6">
        <v>0.92400000000000004</v>
      </c>
      <c r="E119" s="6">
        <v>0.113</v>
      </c>
      <c r="F119" s="6">
        <v>1.008</v>
      </c>
      <c r="G119" s="6">
        <v>0.441</v>
      </c>
      <c r="H119" s="6">
        <v>6</v>
      </c>
      <c r="I119" s="6">
        <v>6</v>
      </c>
      <c r="J119" s="6">
        <v>6</v>
      </c>
    </row>
    <row r="120" spans="1:10" ht="15" customHeight="1" x14ac:dyDescent="0.25">
      <c r="A120" s="6">
        <v>210019</v>
      </c>
      <c r="B120" s="7" t="s">
        <v>48</v>
      </c>
      <c r="C120" s="7" t="s">
        <v>123</v>
      </c>
      <c r="D120" s="6">
        <v>0.82199999999999995</v>
      </c>
      <c r="E120" s="6">
        <v>0</v>
      </c>
      <c r="F120" s="6">
        <v>1.919</v>
      </c>
      <c r="G120" s="6">
        <v>2.3839999999999999</v>
      </c>
      <c r="H120" s="6">
        <v>0</v>
      </c>
      <c r="I120" s="6">
        <v>0</v>
      </c>
      <c r="J120" s="6">
        <v>0</v>
      </c>
    </row>
    <row r="121" spans="1:10" ht="15" customHeight="1" x14ac:dyDescent="0.25">
      <c r="A121" s="6">
        <v>210019</v>
      </c>
      <c r="B121" s="7" t="s">
        <v>48</v>
      </c>
      <c r="C121" s="7" t="s">
        <v>124</v>
      </c>
      <c r="D121" s="6">
        <v>0.86</v>
      </c>
      <c r="E121" s="6">
        <v>0</v>
      </c>
      <c r="F121" s="6">
        <v>1.641</v>
      </c>
      <c r="G121" s="6">
        <v>1.444</v>
      </c>
      <c r="H121" s="6">
        <v>0</v>
      </c>
      <c r="I121" s="6">
        <v>1</v>
      </c>
      <c r="J121" s="6">
        <v>1</v>
      </c>
    </row>
    <row r="122" spans="1:10" ht="15" customHeight="1" x14ac:dyDescent="0.25">
      <c r="A122" s="6">
        <v>210019</v>
      </c>
      <c r="B122" s="7" t="s">
        <v>48</v>
      </c>
      <c r="C122" s="7" t="s">
        <v>125</v>
      </c>
      <c r="D122" s="6">
        <v>0.85399999999999998</v>
      </c>
      <c r="E122" s="6">
        <v>0</v>
      </c>
      <c r="F122" s="6">
        <v>1.359</v>
      </c>
      <c r="G122" s="6">
        <v>1.0169999999999999</v>
      </c>
      <c r="H122" s="6">
        <v>0</v>
      </c>
      <c r="I122" s="6">
        <v>2</v>
      </c>
      <c r="J122" s="6">
        <v>2</v>
      </c>
    </row>
    <row r="123" spans="1:10" ht="15" customHeight="1" x14ac:dyDescent="0.25">
      <c r="A123" s="6">
        <v>210019</v>
      </c>
      <c r="B123" s="7" t="s">
        <v>48</v>
      </c>
      <c r="C123" s="7" t="s">
        <v>126</v>
      </c>
      <c r="D123" s="6">
        <v>1.004E-2</v>
      </c>
      <c r="E123" s="6">
        <v>0</v>
      </c>
      <c r="F123" s="6">
        <v>0</v>
      </c>
      <c r="G123" s="6">
        <v>0</v>
      </c>
      <c r="H123" s="6">
        <v>10</v>
      </c>
      <c r="I123" s="6">
        <v>9</v>
      </c>
      <c r="J123" s="6">
        <v>10</v>
      </c>
    </row>
    <row r="124" spans="1:10" ht="15" customHeight="1" x14ac:dyDescent="0.25">
      <c r="A124" s="6">
        <v>210019</v>
      </c>
      <c r="B124" s="7" t="s">
        <v>48</v>
      </c>
      <c r="C124" s="7" t="s">
        <v>127</v>
      </c>
      <c r="D124" s="6">
        <v>0.78300000000000003</v>
      </c>
      <c r="E124" s="6">
        <v>0</v>
      </c>
      <c r="F124" s="6">
        <v>0.20499999999999999</v>
      </c>
      <c r="G124" s="6">
        <v>0</v>
      </c>
      <c r="H124" s="6">
        <v>10</v>
      </c>
      <c r="I124" s="6">
        <v>9</v>
      </c>
      <c r="J124" s="6">
        <v>10</v>
      </c>
    </row>
    <row r="125" spans="1:10" ht="15" customHeight="1" x14ac:dyDescent="0.25">
      <c r="A125" s="6">
        <v>210019</v>
      </c>
      <c r="B125" s="7" t="s">
        <v>48</v>
      </c>
      <c r="C125" s="7" t="s">
        <v>129</v>
      </c>
      <c r="D125" s="6" t="s">
        <v>111</v>
      </c>
      <c r="E125" s="6" t="s">
        <v>111</v>
      </c>
      <c r="F125" s="6" t="s">
        <v>111</v>
      </c>
      <c r="G125" s="6" t="s">
        <v>111</v>
      </c>
      <c r="H125" s="6" t="s">
        <v>111</v>
      </c>
      <c r="I125" s="6" t="s">
        <v>111</v>
      </c>
      <c r="J125" s="6">
        <v>10</v>
      </c>
    </row>
    <row r="126" spans="1:10" ht="15" customHeight="1" x14ac:dyDescent="0.25">
      <c r="A126" s="6">
        <v>210022</v>
      </c>
      <c r="B126" s="7" t="s">
        <v>49</v>
      </c>
      <c r="C126" s="7" t="s">
        <v>122</v>
      </c>
      <c r="D126" s="6">
        <v>0.92400000000000004</v>
      </c>
      <c r="E126" s="6">
        <v>0.113</v>
      </c>
      <c r="F126" s="6">
        <v>1.5209999999999999</v>
      </c>
      <c r="G126" s="6">
        <v>1.3220000000000001</v>
      </c>
      <c r="H126" s="6">
        <v>0</v>
      </c>
      <c r="I126" s="6">
        <v>1</v>
      </c>
      <c r="J126" s="6">
        <v>1</v>
      </c>
    </row>
    <row r="127" spans="1:10" ht="15" customHeight="1" x14ac:dyDescent="0.25">
      <c r="A127" s="6">
        <v>210022</v>
      </c>
      <c r="B127" s="7" t="s">
        <v>49</v>
      </c>
      <c r="C127" s="7" t="s">
        <v>123</v>
      </c>
      <c r="D127" s="6">
        <v>0.82199999999999995</v>
      </c>
      <c r="E127" s="6">
        <v>0</v>
      </c>
      <c r="F127" s="6">
        <v>1.1879999999999999</v>
      </c>
      <c r="G127" s="6">
        <v>0.95199999999999996</v>
      </c>
      <c r="H127" s="6">
        <v>0</v>
      </c>
      <c r="I127" s="6">
        <v>1</v>
      </c>
      <c r="J127" s="6">
        <v>1</v>
      </c>
    </row>
    <row r="128" spans="1:10" ht="15" customHeight="1" x14ac:dyDescent="0.25">
      <c r="A128" s="6">
        <v>210022</v>
      </c>
      <c r="B128" s="7" t="s">
        <v>49</v>
      </c>
      <c r="C128" s="7" t="s">
        <v>124</v>
      </c>
      <c r="D128" s="6">
        <v>0.86</v>
      </c>
      <c r="E128" s="6">
        <v>0</v>
      </c>
      <c r="F128" s="6">
        <v>0.23400000000000001</v>
      </c>
      <c r="G128" s="6">
        <v>0.30099999999999999</v>
      </c>
      <c r="H128" s="6">
        <v>6</v>
      </c>
      <c r="I128" s="6">
        <v>0</v>
      </c>
      <c r="J128" s="6">
        <v>6</v>
      </c>
    </row>
    <row r="129" spans="1:10" ht="15" customHeight="1" x14ac:dyDescent="0.25">
      <c r="A129" s="6">
        <v>210022</v>
      </c>
      <c r="B129" s="7" t="s">
        <v>49</v>
      </c>
      <c r="C129" s="7" t="s">
        <v>125</v>
      </c>
      <c r="D129" s="6">
        <v>0.85399999999999998</v>
      </c>
      <c r="E129" s="6">
        <v>0</v>
      </c>
      <c r="F129" s="6">
        <v>1.01</v>
      </c>
      <c r="G129" s="6">
        <v>0.65400000000000003</v>
      </c>
      <c r="H129" s="6">
        <v>3</v>
      </c>
      <c r="I129" s="6">
        <v>3</v>
      </c>
      <c r="J129" s="6">
        <v>3</v>
      </c>
    </row>
    <row r="130" spans="1:10" ht="15" customHeight="1" x14ac:dyDescent="0.25">
      <c r="A130" s="6">
        <v>210022</v>
      </c>
      <c r="B130" s="7" t="s">
        <v>49</v>
      </c>
      <c r="C130" s="7" t="s">
        <v>127</v>
      </c>
      <c r="D130" s="6">
        <v>0.78300000000000003</v>
      </c>
      <c r="E130" s="6">
        <v>0</v>
      </c>
      <c r="F130" s="6">
        <v>0</v>
      </c>
      <c r="G130" s="6">
        <v>0.76300000000000001</v>
      </c>
      <c r="H130" s="6">
        <v>1</v>
      </c>
      <c r="I130" s="6">
        <v>0</v>
      </c>
      <c r="J130" s="6">
        <v>1</v>
      </c>
    </row>
    <row r="131" spans="1:10" ht="15" customHeight="1" x14ac:dyDescent="0.25">
      <c r="A131" s="6">
        <v>210022</v>
      </c>
      <c r="B131" s="7" t="s">
        <v>49</v>
      </c>
      <c r="C131" s="7" t="s">
        <v>129</v>
      </c>
      <c r="D131" s="6" t="s">
        <v>111</v>
      </c>
      <c r="E131" s="6" t="s">
        <v>111</v>
      </c>
      <c r="F131" s="6" t="s">
        <v>111</v>
      </c>
      <c r="G131" s="6" t="s">
        <v>111</v>
      </c>
      <c r="H131" s="6" t="s">
        <v>111</v>
      </c>
      <c r="I131" s="6" t="s">
        <v>111</v>
      </c>
      <c r="J131" s="6">
        <v>1</v>
      </c>
    </row>
    <row r="132" spans="1:10" ht="15" customHeight="1" x14ac:dyDescent="0.25">
      <c r="A132" s="6">
        <v>210023</v>
      </c>
      <c r="B132" s="7" t="s">
        <v>50</v>
      </c>
      <c r="C132" s="7" t="s">
        <v>122</v>
      </c>
      <c r="D132" s="6">
        <v>0.92400000000000004</v>
      </c>
      <c r="E132" s="6">
        <v>0.113</v>
      </c>
      <c r="F132" s="6">
        <v>1.2250000000000001</v>
      </c>
      <c r="G132" s="6">
        <v>1.0920000000000001</v>
      </c>
      <c r="H132" s="6">
        <v>0</v>
      </c>
      <c r="I132" s="6">
        <v>1</v>
      </c>
      <c r="J132" s="6">
        <v>1</v>
      </c>
    </row>
    <row r="133" spans="1:10" ht="15" customHeight="1" x14ac:dyDescent="0.25">
      <c r="A133" s="6">
        <v>210023</v>
      </c>
      <c r="B133" s="7" t="s">
        <v>50</v>
      </c>
      <c r="C133" s="7" t="s">
        <v>123</v>
      </c>
      <c r="D133" s="6">
        <v>0.82199999999999995</v>
      </c>
      <c r="E133" s="6">
        <v>0</v>
      </c>
      <c r="F133" s="6">
        <v>2.1760000000000002</v>
      </c>
      <c r="G133" s="6">
        <v>1.87</v>
      </c>
      <c r="H133" s="6">
        <v>0</v>
      </c>
      <c r="I133" s="6">
        <v>1</v>
      </c>
      <c r="J133" s="6">
        <v>1</v>
      </c>
    </row>
    <row r="134" spans="1:10" ht="15" customHeight="1" x14ac:dyDescent="0.25">
      <c r="A134" s="6">
        <v>210023</v>
      </c>
      <c r="B134" s="7" t="s">
        <v>50</v>
      </c>
      <c r="C134" s="7" t="s">
        <v>124</v>
      </c>
      <c r="D134" s="6">
        <v>0.86</v>
      </c>
      <c r="E134" s="6">
        <v>0</v>
      </c>
      <c r="F134" s="6">
        <v>0.56200000000000006</v>
      </c>
      <c r="G134" s="6">
        <v>0.84699999999999998</v>
      </c>
      <c r="H134" s="6">
        <v>1</v>
      </c>
      <c r="I134" s="6">
        <v>0</v>
      </c>
      <c r="J134" s="6">
        <v>1</v>
      </c>
    </row>
    <row r="135" spans="1:10" ht="15" customHeight="1" x14ac:dyDescent="0.25">
      <c r="A135" s="6">
        <v>210023</v>
      </c>
      <c r="B135" s="7" t="s">
        <v>50</v>
      </c>
      <c r="C135" s="7" t="s">
        <v>125</v>
      </c>
      <c r="D135" s="6">
        <v>0.85399999999999998</v>
      </c>
      <c r="E135" s="6">
        <v>0</v>
      </c>
      <c r="F135" s="6">
        <v>0.63400000000000001</v>
      </c>
      <c r="G135" s="6">
        <v>0.56200000000000006</v>
      </c>
      <c r="H135" s="6">
        <v>4</v>
      </c>
      <c r="I135" s="6">
        <v>1</v>
      </c>
      <c r="J135" s="6">
        <v>4</v>
      </c>
    </row>
    <row r="136" spans="1:10" ht="15" customHeight="1" x14ac:dyDescent="0.25">
      <c r="A136" s="6">
        <v>210023</v>
      </c>
      <c r="B136" s="7" t="s">
        <v>50</v>
      </c>
      <c r="C136" s="7" t="s">
        <v>126</v>
      </c>
      <c r="D136" s="6">
        <v>1.004E-2</v>
      </c>
      <c r="E136" s="6">
        <v>0</v>
      </c>
      <c r="F136" s="6">
        <v>0.05</v>
      </c>
      <c r="G136" s="6">
        <v>0.02</v>
      </c>
      <c r="H136" s="6">
        <v>0</v>
      </c>
      <c r="I136" s="6">
        <v>6</v>
      </c>
      <c r="J136" s="6">
        <v>6</v>
      </c>
    </row>
    <row r="137" spans="1:10" ht="15" customHeight="1" x14ac:dyDescent="0.25">
      <c r="A137" s="6">
        <v>210023</v>
      </c>
      <c r="B137" s="7" t="s">
        <v>50</v>
      </c>
      <c r="C137" s="7" t="s">
        <v>127</v>
      </c>
      <c r="D137" s="6">
        <v>0.78300000000000003</v>
      </c>
      <c r="E137" s="6">
        <v>0</v>
      </c>
      <c r="F137" s="6">
        <v>1.115</v>
      </c>
      <c r="G137" s="6">
        <v>1.097</v>
      </c>
      <c r="H137" s="6">
        <v>0</v>
      </c>
      <c r="I137" s="6">
        <v>0</v>
      </c>
      <c r="J137" s="6">
        <v>0</v>
      </c>
    </row>
    <row r="138" spans="1:10" ht="15" customHeight="1" x14ac:dyDescent="0.25">
      <c r="A138" s="6">
        <v>210023</v>
      </c>
      <c r="B138" s="7" t="s">
        <v>50</v>
      </c>
      <c r="C138" s="7" t="s">
        <v>128</v>
      </c>
      <c r="D138" s="6">
        <v>0.76200000000000001</v>
      </c>
      <c r="E138" s="6">
        <v>0</v>
      </c>
      <c r="F138" s="6">
        <v>0.77200000000000002</v>
      </c>
      <c r="G138" s="6">
        <v>1.143</v>
      </c>
      <c r="H138" s="6">
        <v>0</v>
      </c>
      <c r="I138" s="6">
        <v>0</v>
      </c>
      <c r="J138" s="6">
        <v>0</v>
      </c>
    </row>
    <row r="139" spans="1:10" ht="15" customHeight="1" x14ac:dyDescent="0.25">
      <c r="A139" s="6">
        <v>210023</v>
      </c>
      <c r="B139" s="7" t="s">
        <v>50</v>
      </c>
      <c r="C139" s="7" t="s">
        <v>129</v>
      </c>
      <c r="D139" s="6" t="s">
        <v>111</v>
      </c>
      <c r="E139" s="6" t="s">
        <v>111</v>
      </c>
      <c r="F139" s="6" t="s">
        <v>111</v>
      </c>
      <c r="G139" s="6" t="s">
        <v>111</v>
      </c>
      <c r="H139" s="6" t="s">
        <v>111</v>
      </c>
      <c r="I139" s="6" t="s">
        <v>111</v>
      </c>
      <c r="J139" s="6">
        <v>0</v>
      </c>
    </row>
    <row r="140" spans="1:10" ht="15" customHeight="1" x14ac:dyDescent="0.25">
      <c r="A140" s="6">
        <v>210024</v>
      </c>
      <c r="B140" s="7" t="s">
        <v>51</v>
      </c>
      <c r="C140" s="7" t="s">
        <v>122</v>
      </c>
      <c r="D140" s="6">
        <v>0.92400000000000004</v>
      </c>
      <c r="E140" s="6">
        <v>0.113</v>
      </c>
      <c r="F140" s="6">
        <v>1.401</v>
      </c>
      <c r="G140" s="6">
        <v>1.0660000000000001</v>
      </c>
      <c r="H140" s="6">
        <v>0</v>
      </c>
      <c r="I140" s="6">
        <v>2</v>
      </c>
      <c r="J140" s="6">
        <v>2</v>
      </c>
    </row>
    <row r="141" spans="1:10" ht="15" customHeight="1" x14ac:dyDescent="0.25">
      <c r="A141" s="6">
        <v>210024</v>
      </c>
      <c r="B141" s="7" t="s">
        <v>51</v>
      </c>
      <c r="C141" s="7" t="s">
        <v>123</v>
      </c>
      <c r="D141" s="6">
        <v>0.82199999999999995</v>
      </c>
      <c r="E141" s="6">
        <v>0</v>
      </c>
      <c r="F141" s="6">
        <v>1.4810000000000001</v>
      </c>
      <c r="G141" s="6">
        <v>1.92</v>
      </c>
      <c r="H141" s="6">
        <v>0</v>
      </c>
      <c r="I141" s="6">
        <v>0</v>
      </c>
      <c r="J141" s="6">
        <v>0</v>
      </c>
    </row>
    <row r="142" spans="1:10" ht="15" customHeight="1" x14ac:dyDescent="0.25">
      <c r="A142" s="6">
        <v>210024</v>
      </c>
      <c r="B142" s="7" t="s">
        <v>51</v>
      </c>
      <c r="C142" s="7" t="s">
        <v>124</v>
      </c>
      <c r="D142" s="6">
        <v>0.86</v>
      </c>
      <c r="E142" s="6">
        <v>0</v>
      </c>
      <c r="F142" s="6">
        <v>0.55600000000000005</v>
      </c>
      <c r="G142" s="6">
        <v>0.44600000000000001</v>
      </c>
      <c r="H142" s="6">
        <v>5</v>
      </c>
      <c r="I142" s="6">
        <v>1</v>
      </c>
      <c r="J142" s="6">
        <v>5</v>
      </c>
    </row>
    <row r="143" spans="1:10" ht="15" customHeight="1" x14ac:dyDescent="0.25">
      <c r="A143" s="6">
        <v>210024</v>
      </c>
      <c r="B143" s="7" t="s">
        <v>51</v>
      </c>
      <c r="C143" s="7" t="s">
        <v>125</v>
      </c>
      <c r="D143" s="6">
        <v>0.85399999999999998</v>
      </c>
      <c r="E143" s="6">
        <v>0</v>
      </c>
      <c r="F143" s="6">
        <v>2.6280000000000001</v>
      </c>
      <c r="G143" s="6">
        <v>2.7029999999999998</v>
      </c>
      <c r="H143" s="6">
        <v>0</v>
      </c>
      <c r="I143" s="6">
        <v>0</v>
      </c>
      <c r="J143" s="6">
        <v>0</v>
      </c>
    </row>
    <row r="144" spans="1:10" ht="15" customHeight="1" x14ac:dyDescent="0.25">
      <c r="A144" s="6">
        <v>210024</v>
      </c>
      <c r="B144" s="7" t="s">
        <v>51</v>
      </c>
      <c r="C144" s="7" t="s">
        <v>127</v>
      </c>
      <c r="D144" s="6">
        <v>0.78300000000000003</v>
      </c>
      <c r="E144" s="6">
        <v>0</v>
      </c>
      <c r="F144" s="6">
        <v>0</v>
      </c>
      <c r="G144" s="6">
        <v>0</v>
      </c>
      <c r="H144" s="6">
        <v>10</v>
      </c>
      <c r="I144" s="6">
        <v>9</v>
      </c>
      <c r="J144" s="6">
        <v>10</v>
      </c>
    </row>
    <row r="145" spans="1:10" ht="15" customHeight="1" x14ac:dyDescent="0.25">
      <c r="A145" s="6">
        <v>210024</v>
      </c>
      <c r="B145" s="7" t="s">
        <v>51</v>
      </c>
      <c r="C145" s="7" t="s">
        <v>129</v>
      </c>
      <c r="D145" s="6" t="s">
        <v>111</v>
      </c>
      <c r="E145" s="6" t="s">
        <v>111</v>
      </c>
      <c r="F145" s="6" t="s">
        <v>111</v>
      </c>
      <c r="G145" s="6" t="s">
        <v>111</v>
      </c>
      <c r="H145" s="6" t="s">
        <v>111</v>
      </c>
      <c r="I145" s="6" t="s">
        <v>111</v>
      </c>
      <c r="J145" s="6">
        <v>10</v>
      </c>
    </row>
    <row r="146" spans="1:10" ht="15" customHeight="1" x14ac:dyDescent="0.25">
      <c r="A146" s="6">
        <v>210027</v>
      </c>
      <c r="B146" s="7" t="s">
        <v>52</v>
      </c>
      <c r="C146" s="7" t="s">
        <v>122</v>
      </c>
      <c r="D146" s="6">
        <v>0.92400000000000004</v>
      </c>
      <c r="E146" s="6">
        <v>0.113</v>
      </c>
      <c r="F146" s="6">
        <v>1.052</v>
      </c>
      <c r="G146" s="6">
        <v>1.109</v>
      </c>
      <c r="H146" s="6">
        <v>0</v>
      </c>
      <c r="I146" s="6">
        <v>0</v>
      </c>
      <c r="J146" s="6">
        <v>0</v>
      </c>
    </row>
    <row r="147" spans="1:10" ht="15" customHeight="1" x14ac:dyDescent="0.25">
      <c r="A147" s="6">
        <v>210027</v>
      </c>
      <c r="B147" s="7" t="s">
        <v>52</v>
      </c>
      <c r="C147" s="7" t="s">
        <v>123</v>
      </c>
      <c r="D147" s="6">
        <v>0.82199999999999995</v>
      </c>
      <c r="E147" s="6">
        <v>0</v>
      </c>
      <c r="F147" s="6">
        <v>1.3879999999999999</v>
      </c>
      <c r="G147" s="6">
        <v>0.47599999999999998</v>
      </c>
      <c r="H147" s="6">
        <v>4</v>
      </c>
      <c r="I147" s="6">
        <v>6</v>
      </c>
      <c r="J147" s="6">
        <v>6</v>
      </c>
    </row>
    <row r="148" spans="1:10" ht="15" customHeight="1" x14ac:dyDescent="0.25">
      <c r="A148" s="6">
        <v>210027</v>
      </c>
      <c r="B148" s="7" t="s">
        <v>52</v>
      </c>
      <c r="C148" s="7" t="s">
        <v>124</v>
      </c>
      <c r="D148" s="6">
        <v>0.86</v>
      </c>
      <c r="E148" s="6">
        <v>0</v>
      </c>
      <c r="F148" s="6">
        <v>2.2549999999999999</v>
      </c>
      <c r="G148" s="6">
        <v>0.61499999999999999</v>
      </c>
      <c r="H148" s="6">
        <v>3</v>
      </c>
      <c r="I148" s="6">
        <v>7</v>
      </c>
      <c r="J148" s="6">
        <v>7</v>
      </c>
    </row>
    <row r="149" spans="1:10" ht="15" customHeight="1" x14ac:dyDescent="0.25">
      <c r="A149" s="6">
        <v>210027</v>
      </c>
      <c r="B149" s="7" t="s">
        <v>52</v>
      </c>
      <c r="C149" s="7" t="s">
        <v>125</v>
      </c>
      <c r="D149" s="6">
        <v>0.85399999999999998</v>
      </c>
      <c r="E149" s="6">
        <v>0</v>
      </c>
      <c r="F149" s="6">
        <v>3.3140000000000001</v>
      </c>
      <c r="G149" s="6">
        <v>0.89</v>
      </c>
      <c r="H149" s="6">
        <v>0</v>
      </c>
      <c r="I149" s="6">
        <v>7</v>
      </c>
      <c r="J149" s="6">
        <v>7</v>
      </c>
    </row>
    <row r="150" spans="1:10" ht="15" customHeight="1" x14ac:dyDescent="0.25">
      <c r="A150" s="6">
        <v>210027</v>
      </c>
      <c r="B150" s="7" t="s">
        <v>52</v>
      </c>
      <c r="C150" s="7" t="s">
        <v>126</v>
      </c>
      <c r="D150" s="6">
        <v>1.004E-2</v>
      </c>
      <c r="E150" s="6">
        <v>0</v>
      </c>
      <c r="F150" s="6">
        <v>7.0000000000000007E-2</v>
      </c>
      <c r="G150" s="6">
        <v>0.03</v>
      </c>
      <c r="H150" s="6">
        <v>0</v>
      </c>
      <c r="I150" s="6">
        <v>5</v>
      </c>
      <c r="J150" s="6">
        <v>5</v>
      </c>
    </row>
    <row r="151" spans="1:10" ht="15" customHeight="1" x14ac:dyDescent="0.25">
      <c r="A151" s="6">
        <v>210027</v>
      </c>
      <c r="B151" s="7" t="s">
        <v>52</v>
      </c>
      <c r="C151" s="7" t="s">
        <v>127</v>
      </c>
      <c r="D151" s="6">
        <v>0.78300000000000003</v>
      </c>
      <c r="E151" s="6">
        <v>0</v>
      </c>
      <c r="F151" s="6">
        <v>1.3620000000000001</v>
      </c>
      <c r="G151" s="6">
        <v>1.5429999999999999</v>
      </c>
      <c r="H151" s="6">
        <v>0</v>
      </c>
      <c r="I151" s="6">
        <v>0</v>
      </c>
      <c r="J151" s="6">
        <v>0</v>
      </c>
    </row>
    <row r="152" spans="1:10" ht="15" customHeight="1" x14ac:dyDescent="0.25">
      <c r="A152" s="6">
        <v>210027</v>
      </c>
      <c r="B152" s="7" t="s">
        <v>52</v>
      </c>
      <c r="C152" s="7" t="s">
        <v>129</v>
      </c>
      <c r="D152" s="6" t="s">
        <v>111</v>
      </c>
      <c r="E152" s="6" t="s">
        <v>111</v>
      </c>
      <c r="F152" s="6" t="s">
        <v>111</v>
      </c>
      <c r="G152" s="6" t="s">
        <v>111</v>
      </c>
      <c r="H152" s="6" t="s">
        <v>111</v>
      </c>
      <c r="I152" s="6" t="s">
        <v>111</v>
      </c>
      <c r="J152" s="6">
        <v>0</v>
      </c>
    </row>
    <row r="153" spans="1:10" ht="15" customHeight="1" x14ac:dyDescent="0.25">
      <c r="A153" s="6">
        <v>210028</v>
      </c>
      <c r="B153" s="7" t="s">
        <v>53</v>
      </c>
      <c r="C153" s="7" t="s">
        <v>122</v>
      </c>
      <c r="D153" s="6">
        <v>0.92400000000000004</v>
      </c>
      <c r="E153" s="6">
        <v>0.113</v>
      </c>
      <c r="F153" s="6">
        <v>0.54200000000000004</v>
      </c>
      <c r="G153" s="6">
        <v>0.40500000000000003</v>
      </c>
      <c r="H153" s="6">
        <v>6</v>
      </c>
      <c r="I153" s="6">
        <v>3</v>
      </c>
      <c r="J153" s="6">
        <v>6</v>
      </c>
    </row>
    <row r="154" spans="1:10" ht="15" customHeight="1" x14ac:dyDescent="0.25">
      <c r="A154" s="6">
        <v>210028</v>
      </c>
      <c r="B154" s="7" t="s">
        <v>53</v>
      </c>
      <c r="C154" s="7" t="s">
        <v>123</v>
      </c>
      <c r="D154" s="6">
        <v>0.82199999999999995</v>
      </c>
      <c r="E154" s="6">
        <v>0</v>
      </c>
      <c r="F154" s="6">
        <v>0.83299999999999996</v>
      </c>
      <c r="G154" s="6">
        <v>1.52</v>
      </c>
      <c r="H154" s="6">
        <v>0</v>
      </c>
      <c r="I154" s="6">
        <v>0</v>
      </c>
      <c r="J154" s="6">
        <v>0</v>
      </c>
    </row>
    <row r="155" spans="1:10" ht="15" customHeight="1" x14ac:dyDescent="0.25">
      <c r="A155" s="6">
        <v>210028</v>
      </c>
      <c r="B155" s="7" t="s">
        <v>53</v>
      </c>
      <c r="C155" s="7" t="s">
        <v>124</v>
      </c>
      <c r="D155" s="6">
        <v>0.86</v>
      </c>
      <c r="E155" s="6">
        <v>0</v>
      </c>
      <c r="F155" s="6">
        <v>1.639</v>
      </c>
      <c r="G155" s="6">
        <v>2.141</v>
      </c>
      <c r="H155" s="6">
        <v>0</v>
      </c>
      <c r="I155" s="6">
        <v>0</v>
      </c>
      <c r="J155" s="6">
        <v>0</v>
      </c>
    </row>
    <row r="156" spans="1:10" ht="15" customHeight="1" x14ac:dyDescent="0.25">
      <c r="A156" s="6">
        <v>210028</v>
      </c>
      <c r="B156" s="7" t="s">
        <v>53</v>
      </c>
      <c r="C156" s="7" t="s">
        <v>125</v>
      </c>
      <c r="D156" s="6">
        <v>0.85399999999999998</v>
      </c>
      <c r="E156" s="6">
        <v>0</v>
      </c>
      <c r="F156" s="6" t="s">
        <v>111</v>
      </c>
      <c r="G156" s="6">
        <v>0.85499999999999998</v>
      </c>
      <c r="H156" s="6">
        <v>0</v>
      </c>
      <c r="I156" s="6">
        <v>0</v>
      </c>
      <c r="J156" s="6">
        <v>0</v>
      </c>
    </row>
    <row r="157" spans="1:10" ht="15" customHeight="1" x14ac:dyDescent="0.25">
      <c r="A157" s="6">
        <v>210028</v>
      </c>
      <c r="B157" s="7" t="s">
        <v>53</v>
      </c>
      <c r="C157" s="7" t="s">
        <v>127</v>
      </c>
      <c r="D157" s="6">
        <v>0.78300000000000003</v>
      </c>
      <c r="E157" s="6">
        <v>0</v>
      </c>
      <c r="F157" s="6">
        <v>0</v>
      </c>
      <c r="G157" s="6">
        <v>0</v>
      </c>
      <c r="H157" s="6">
        <v>10</v>
      </c>
      <c r="I157" s="6">
        <v>9</v>
      </c>
      <c r="J157" s="6">
        <v>10</v>
      </c>
    </row>
    <row r="158" spans="1:10" ht="15" customHeight="1" x14ac:dyDescent="0.25">
      <c r="A158" s="6">
        <v>210028</v>
      </c>
      <c r="B158" s="7" t="s">
        <v>53</v>
      </c>
      <c r="C158" s="7" t="s">
        <v>129</v>
      </c>
      <c r="D158" s="6" t="s">
        <v>111</v>
      </c>
      <c r="E158" s="6" t="s">
        <v>111</v>
      </c>
      <c r="F158" s="6" t="s">
        <v>111</v>
      </c>
      <c r="G158" s="6" t="s">
        <v>111</v>
      </c>
      <c r="H158" s="6" t="s">
        <v>111</v>
      </c>
      <c r="I158" s="6" t="s">
        <v>111</v>
      </c>
      <c r="J158" s="6">
        <v>10</v>
      </c>
    </row>
    <row r="159" spans="1:10" ht="15" customHeight="1" x14ac:dyDescent="0.25">
      <c r="A159" s="6">
        <v>210029</v>
      </c>
      <c r="B159" s="7" t="s">
        <v>54</v>
      </c>
      <c r="C159" s="7" t="s">
        <v>122</v>
      </c>
      <c r="D159" s="6">
        <v>0.92400000000000004</v>
      </c>
      <c r="E159" s="6">
        <v>0.113</v>
      </c>
      <c r="F159" s="6">
        <v>0.95799999999999996</v>
      </c>
      <c r="G159" s="6">
        <v>0.94799999999999995</v>
      </c>
      <c r="H159" s="6">
        <v>0</v>
      </c>
      <c r="I159" s="6">
        <v>0</v>
      </c>
      <c r="J159" s="6">
        <v>0</v>
      </c>
    </row>
    <row r="160" spans="1:10" ht="15" customHeight="1" x14ac:dyDescent="0.25">
      <c r="A160" s="6">
        <v>210029</v>
      </c>
      <c r="B160" s="7" t="s">
        <v>54</v>
      </c>
      <c r="C160" s="7" t="s">
        <v>123</v>
      </c>
      <c r="D160" s="6">
        <v>0.82199999999999995</v>
      </c>
      <c r="E160" s="6">
        <v>0</v>
      </c>
      <c r="F160" s="6">
        <v>0.51200000000000001</v>
      </c>
      <c r="G160" s="6">
        <v>0.34100000000000003</v>
      </c>
      <c r="H160" s="6">
        <v>6</v>
      </c>
      <c r="I160" s="6">
        <v>3</v>
      </c>
      <c r="J160" s="6">
        <v>6</v>
      </c>
    </row>
    <row r="161" spans="1:10" ht="15" customHeight="1" x14ac:dyDescent="0.25">
      <c r="A161" s="6">
        <v>210029</v>
      </c>
      <c r="B161" s="7" t="s">
        <v>54</v>
      </c>
      <c r="C161" s="7" t="s">
        <v>124</v>
      </c>
      <c r="D161" s="6">
        <v>0.86</v>
      </c>
      <c r="E161" s="6">
        <v>0</v>
      </c>
      <c r="F161" s="6">
        <v>0.67100000000000004</v>
      </c>
      <c r="G161" s="6">
        <v>0.192</v>
      </c>
      <c r="H161" s="6">
        <v>7</v>
      </c>
      <c r="I161" s="6">
        <v>7</v>
      </c>
      <c r="J161" s="6">
        <v>7</v>
      </c>
    </row>
    <row r="162" spans="1:10" ht="15" customHeight="1" x14ac:dyDescent="0.25">
      <c r="A162" s="6">
        <v>210029</v>
      </c>
      <c r="B162" s="7" t="s">
        <v>54</v>
      </c>
      <c r="C162" s="7" t="s">
        <v>125</v>
      </c>
      <c r="D162" s="6">
        <v>0.85399999999999998</v>
      </c>
      <c r="E162" s="6">
        <v>0</v>
      </c>
      <c r="F162" s="6">
        <v>2.157</v>
      </c>
      <c r="G162" s="6">
        <v>1.921</v>
      </c>
      <c r="H162" s="6">
        <v>0</v>
      </c>
      <c r="I162" s="6">
        <v>1</v>
      </c>
      <c r="J162" s="6">
        <v>1</v>
      </c>
    </row>
    <row r="163" spans="1:10" ht="15" customHeight="1" x14ac:dyDescent="0.25">
      <c r="A163" s="6">
        <v>210029</v>
      </c>
      <c r="B163" s="7" t="s">
        <v>54</v>
      </c>
      <c r="C163" s="7" t="s">
        <v>126</v>
      </c>
      <c r="D163" s="6">
        <v>1.004E-2</v>
      </c>
      <c r="E163" s="6">
        <v>0</v>
      </c>
      <c r="F163" s="6">
        <v>0</v>
      </c>
      <c r="G163" s="6">
        <v>0</v>
      </c>
      <c r="H163" s="6">
        <v>10</v>
      </c>
      <c r="I163" s="6">
        <v>9</v>
      </c>
      <c r="J163" s="6">
        <v>10</v>
      </c>
    </row>
    <row r="164" spans="1:10" ht="15" customHeight="1" x14ac:dyDescent="0.25">
      <c r="A164" s="6">
        <v>210029</v>
      </c>
      <c r="B164" s="7" t="s">
        <v>54</v>
      </c>
      <c r="C164" s="7" t="s">
        <v>127</v>
      </c>
      <c r="D164" s="6">
        <v>0.78300000000000003</v>
      </c>
      <c r="E164" s="6">
        <v>0</v>
      </c>
      <c r="F164" s="6">
        <v>2.3570000000000002</v>
      </c>
      <c r="G164" s="6">
        <v>1.1120000000000001</v>
      </c>
      <c r="H164" s="6">
        <v>0</v>
      </c>
      <c r="I164" s="6">
        <v>5</v>
      </c>
      <c r="J164" s="6">
        <v>5</v>
      </c>
    </row>
    <row r="165" spans="1:10" ht="15" customHeight="1" x14ac:dyDescent="0.25">
      <c r="A165" s="6">
        <v>210029</v>
      </c>
      <c r="B165" s="7" t="s">
        <v>54</v>
      </c>
      <c r="C165" s="7" t="s">
        <v>129</v>
      </c>
      <c r="D165" s="6" t="s">
        <v>111</v>
      </c>
      <c r="E165" s="6" t="s">
        <v>111</v>
      </c>
      <c r="F165" s="6" t="s">
        <v>111</v>
      </c>
      <c r="G165" s="6" t="s">
        <v>111</v>
      </c>
      <c r="H165" s="6" t="s">
        <v>111</v>
      </c>
      <c r="I165" s="6" t="s">
        <v>111</v>
      </c>
      <c r="J165" s="6">
        <v>5</v>
      </c>
    </row>
    <row r="166" spans="1:10" ht="15" customHeight="1" x14ac:dyDescent="0.25">
      <c r="A166" s="6">
        <v>210030</v>
      </c>
      <c r="B166" s="7" t="s">
        <v>55</v>
      </c>
      <c r="C166" s="7" t="s">
        <v>122</v>
      </c>
      <c r="D166" s="6">
        <v>0.92400000000000004</v>
      </c>
      <c r="E166" s="6">
        <v>0.113</v>
      </c>
      <c r="F166" s="6">
        <v>3.0619999999999998</v>
      </c>
      <c r="G166" s="6">
        <v>1.3520000000000001</v>
      </c>
      <c r="H166" s="6">
        <v>0</v>
      </c>
      <c r="I166" s="6">
        <v>5</v>
      </c>
      <c r="J166" s="6">
        <v>5</v>
      </c>
    </row>
    <row r="167" spans="1:10" ht="15" customHeight="1" x14ac:dyDescent="0.25">
      <c r="A167" s="6">
        <v>210032</v>
      </c>
      <c r="B167" s="7" t="s">
        <v>56</v>
      </c>
      <c r="C167" s="7" t="s">
        <v>122</v>
      </c>
      <c r="D167" s="6">
        <v>0.92400000000000004</v>
      </c>
      <c r="E167" s="6">
        <v>0.113</v>
      </c>
      <c r="F167" s="6">
        <v>2.351</v>
      </c>
      <c r="G167" s="6">
        <v>2.093</v>
      </c>
      <c r="H167" s="6">
        <v>0</v>
      </c>
      <c r="I167" s="6">
        <v>1</v>
      </c>
      <c r="J167" s="6">
        <v>1</v>
      </c>
    </row>
    <row r="168" spans="1:10" ht="15" customHeight="1" x14ac:dyDescent="0.25">
      <c r="A168" s="6">
        <v>210032</v>
      </c>
      <c r="B168" s="7" t="s">
        <v>56</v>
      </c>
      <c r="C168" s="7" t="s">
        <v>123</v>
      </c>
      <c r="D168" s="6">
        <v>0.82199999999999995</v>
      </c>
      <c r="E168" s="6">
        <v>0</v>
      </c>
      <c r="F168" s="6">
        <v>1.6859999999999999</v>
      </c>
      <c r="G168" s="6">
        <v>0</v>
      </c>
      <c r="H168" s="6">
        <v>10</v>
      </c>
      <c r="I168" s="6">
        <v>9</v>
      </c>
      <c r="J168" s="6">
        <v>10</v>
      </c>
    </row>
    <row r="169" spans="1:10" ht="15" customHeight="1" x14ac:dyDescent="0.25">
      <c r="A169" s="6">
        <v>210032</v>
      </c>
      <c r="B169" s="7" t="s">
        <v>56</v>
      </c>
      <c r="C169" s="7" t="s">
        <v>124</v>
      </c>
      <c r="D169" s="6">
        <v>0.86</v>
      </c>
      <c r="E169" s="6">
        <v>0</v>
      </c>
      <c r="F169" s="6">
        <v>2.302</v>
      </c>
      <c r="G169" s="6">
        <v>0</v>
      </c>
      <c r="H169" s="6">
        <v>10</v>
      </c>
      <c r="I169" s="6">
        <v>9</v>
      </c>
      <c r="J169" s="6">
        <v>10</v>
      </c>
    </row>
    <row r="170" spans="1:10" ht="15" customHeight="1" x14ac:dyDescent="0.25">
      <c r="A170" s="6">
        <v>210032</v>
      </c>
      <c r="B170" s="7" t="s">
        <v>56</v>
      </c>
      <c r="C170" s="7" t="s">
        <v>126</v>
      </c>
      <c r="D170" s="6">
        <v>1.004E-2</v>
      </c>
      <c r="E170" s="6">
        <v>0</v>
      </c>
      <c r="F170" s="6">
        <v>0</v>
      </c>
      <c r="G170" s="6">
        <v>0.04</v>
      </c>
      <c r="H170" s="6">
        <v>0</v>
      </c>
      <c r="I170" s="6">
        <v>0</v>
      </c>
      <c r="J170" s="6">
        <v>0</v>
      </c>
    </row>
    <row r="171" spans="1:10" ht="15" customHeight="1" x14ac:dyDescent="0.25">
      <c r="A171" s="6">
        <v>210032</v>
      </c>
      <c r="B171" s="7" t="s">
        <v>56</v>
      </c>
      <c r="C171" s="7" t="s">
        <v>127</v>
      </c>
      <c r="D171" s="6">
        <v>0.78300000000000003</v>
      </c>
      <c r="E171" s="6">
        <v>0</v>
      </c>
      <c r="F171" s="6">
        <v>0</v>
      </c>
      <c r="G171" s="6">
        <v>0.80900000000000005</v>
      </c>
      <c r="H171" s="6">
        <v>0</v>
      </c>
      <c r="I171" s="6">
        <v>0</v>
      </c>
      <c r="J171" s="6">
        <v>0</v>
      </c>
    </row>
    <row r="172" spans="1:10" ht="15" customHeight="1" x14ac:dyDescent="0.25">
      <c r="A172" s="6">
        <v>210032</v>
      </c>
      <c r="B172" s="7" t="s">
        <v>56</v>
      </c>
      <c r="C172" s="7" t="s">
        <v>129</v>
      </c>
      <c r="D172" s="6" t="s">
        <v>111</v>
      </c>
      <c r="E172" s="6" t="s">
        <v>111</v>
      </c>
      <c r="F172" s="6" t="s">
        <v>111</v>
      </c>
      <c r="G172" s="6" t="s">
        <v>111</v>
      </c>
      <c r="H172" s="6" t="s">
        <v>111</v>
      </c>
      <c r="I172" s="6" t="s">
        <v>111</v>
      </c>
      <c r="J172" s="6">
        <v>0</v>
      </c>
    </row>
    <row r="173" spans="1:10" ht="15" customHeight="1" x14ac:dyDescent="0.25">
      <c r="A173" s="6">
        <v>210033</v>
      </c>
      <c r="B173" s="7" t="s">
        <v>57</v>
      </c>
      <c r="C173" s="7" t="s">
        <v>122</v>
      </c>
      <c r="D173" s="6">
        <v>0.92400000000000004</v>
      </c>
      <c r="E173" s="6">
        <v>0.113</v>
      </c>
      <c r="F173" s="6">
        <v>1.1759999999999999</v>
      </c>
      <c r="G173" s="6">
        <v>0.251</v>
      </c>
      <c r="H173" s="6">
        <v>8</v>
      </c>
      <c r="I173" s="6">
        <v>8</v>
      </c>
      <c r="J173" s="6">
        <v>8</v>
      </c>
    </row>
    <row r="174" spans="1:10" ht="15" customHeight="1" x14ac:dyDescent="0.25">
      <c r="A174" s="6">
        <v>210033</v>
      </c>
      <c r="B174" s="7" t="s">
        <v>57</v>
      </c>
      <c r="C174" s="7" t="s">
        <v>123</v>
      </c>
      <c r="D174" s="6">
        <v>0.82199999999999995</v>
      </c>
      <c r="E174" s="6">
        <v>0</v>
      </c>
      <c r="F174" s="6">
        <v>0.752</v>
      </c>
      <c r="G174" s="6">
        <v>0.77500000000000002</v>
      </c>
      <c r="H174" s="6">
        <v>1</v>
      </c>
      <c r="I174" s="6">
        <v>0</v>
      </c>
      <c r="J174" s="6">
        <v>1</v>
      </c>
    </row>
    <row r="175" spans="1:10" ht="15" customHeight="1" x14ac:dyDescent="0.25">
      <c r="A175" s="6">
        <v>210033</v>
      </c>
      <c r="B175" s="7" t="s">
        <v>57</v>
      </c>
      <c r="C175" s="7" t="s">
        <v>124</v>
      </c>
      <c r="D175" s="6">
        <v>0.86</v>
      </c>
      <c r="E175" s="6">
        <v>0</v>
      </c>
      <c r="F175" s="6">
        <v>0</v>
      </c>
      <c r="G175" s="6">
        <v>0.38500000000000001</v>
      </c>
      <c r="H175" s="6">
        <v>5</v>
      </c>
      <c r="I175" s="6">
        <v>0</v>
      </c>
      <c r="J175" s="6">
        <v>5</v>
      </c>
    </row>
    <row r="176" spans="1:10" ht="15" customHeight="1" x14ac:dyDescent="0.25">
      <c r="A176" s="6">
        <v>210033</v>
      </c>
      <c r="B176" s="7" t="s">
        <v>57</v>
      </c>
      <c r="C176" s="7" t="s">
        <v>125</v>
      </c>
      <c r="D176" s="6">
        <v>0.85399999999999998</v>
      </c>
      <c r="E176" s="6">
        <v>0</v>
      </c>
      <c r="F176" s="6">
        <v>0.61899999999999999</v>
      </c>
      <c r="G176" s="6">
        <v>1.0289999999999999</v>
      </c>
      <c r="H176" s="6">
        <v>0</v>
      </c>
      <c r="I176" s="6">
        <v>0</v>
      </c>
      <c r="J176" s="6">
        <v>0</v>
      </c>
    </row>
    <row r="177" spans="1:10" ht="15" customHeight="1" x14ac:dyDescent="0.25">
      <c r="A177" s="6">
        <v>210033</v>
      </c>
      <c r="B177" s="7" t="s">
        <v>57</v>
      </c>
      <c r="C177" s="7" t="s">
        <v>126</v>
      </c>
      <c r="D177" s="6">
        <v>1.004E-2</v>
      </c>
      <c r="E177" s="6">
        <v>0</v>
      </c>
      <c r="F177" s="6">
        <v>0.06</v>
      </c>
      <c r="G177" s="6">
        <v>0</v>
      </c>
      <c r="H177" s="6">
        <v>10</v>
      </c>
      <c r="I177" s="6">
        <v>9</v>
      </c>
      <c r="J177" s="6">
        <v>10</v>
      </c>
    </row>
    <row r="178" spans="1:10" ht="15" customHeight="1" x14ac:dyDescent="0.25">
      <c r="A178" s="6">
        <v>210033</v>
      </c>
      <c r="B178" s="7" t="s">
        <v>57</v>
      </c>
      <c r="C178" s="7" t="s">
        <v>127</v>
      </c>
      <c r="D178" s="6">
        <v>0.78300000000000003</v>
      </c>
      <c r="E178" s="6">
        <v>0</v>
      </c>
      <c r="F178" s="6">
        <v>1.1850000000000001</v>
      </c>
      <c r="G178" s="6">
        <v>0.67200000000000004</v>
      </c>
      <c r="H178" s="6">
        <v>2</v>
      </c>
      <c r="I178" s="6">
        <v>4</v>
      </c>
      <c r="J178" s="6">
        <v>4</v>
      </c>
    </row>
    <row r="179" spans="1:10" ht="15" customHeight="1" x14ac:dyDescent="0.25">
      <c r="A179" s="6">
        <v>210033</v>
      </c>
      <c r="B179" s="7" t="s">
        <v>57</v>
      </c>
      <c r="C179" s="7" t="s">
        <v>129</v>
      </c>
      <c r="D179" s="6" t="s">
        <v>111</v>
      </c>
      <c r="E179" s="6" t="s">
        <v>111</v>
      </c>
      <c r="F179" s="6" t="s">
        <v>111</v>
      </c>
      <c r="G179" s="6" t="s">
        <v>111</v>
      </c>
      <c r="H179" s="6" t="s">
        <v>111</v>
      </c>
      <c r="I179" s="6" t="s">
        <v>111</v>
      </c>
      <c r="J179" s="6">
        <v>4</v>
      </c>
    </row>
    <row r="180" spans="1:10" ht="15" customHeight="1" x14ac:dyDescent="0.25">
      <c r="A180" s="6">
        <v>210034</v>
      </c>
      <c r="B180" s="7" t="s">
        <v>58</v>
      </c>
      <c r="C180" s="7" t="s">
        <v>122</v>
      </c>
      <c r="D180" s="6">
        <v>0.92400000000000004</v>
      </c>
      <c r="E180" s="6">
        <v>0.113</v>
      </c>
      <c r="F180" s="6">
        <v>1.0720000000000001</v>
      </c>
      <c r="G180" s="6">
        <v>0.70699999999999996</v>
      </c>
      <c r="H180" s="6">
        <v>3</v>
      </c>
      <c r="I180" s="6">
        <v>3</v>
      </c>
      <c r="J180" s="6">
        <v>3</v>
      </c>
    </row>
    <row r="181" spans="1:10" ht="15" customHeight="1" x14ac:dyDescent="0.25">
      <c r="A181" s="6">
        <v>210034</v>
      </c>
      <c r="B181" s="7" t="s">
        <v>58</v>
      </c>
      <c r="C181" s="7" t="s">
        <v>123</v>
      </c>
      <c r="D181" s="6">
        <v>0.82199999999999995</v>
      </c>
      <c r="E181" s="6">
        <v>0</v>
      </c>
      <c r="F181" s="6">
        <v>0</v>
      </c>
      <c r="G181" s="6">
        <v>0.61799999999999999</v>
      </c>
      <c r="H181" s="6">
        <v>3</v>
      </c>
      <c r="I181" s="6">
        <v>0</v>
      </c>
      <c r="J181" s="6">
        <v>3</v>
      </c>
    </row>
    <row r="182" spans="1:10" ht="15" customHeight="1" x14ac:dyDescent="0.25">
      <c r="A182" s="6">
        <v>210034</v>
      </c>
      <c r="B182" s="7" t="s">
        <v>58</v>
      </c>
      <c r="C182" s="7" t="s">
        <v>124</v>
      </c>
      <c r="D182" s="6">
        <v>0.86</v>
      </c>
      <c r="E182" s="6">
        <v>0</v>
      </c>
      <c r="F182" s="6">
        <v>0.52600000000000002</v>
      </c>
      <c r="G182" s="6">
        <v>0.80300000000000005</v>
      </c>
      <c r="H182" s="6">
        <v>1</v>
      </c>
      <c r="I182" s="6">
        <v>0</v>
      </c>
      <c r="J182" s="6">
        <v>1</v>
      </c>
    </row>
    <row r="183" spans="1:10" ht="15" customHeight="1" x14ac:dyDescent="0.25">
      <c r="A183" s="6">
        <v>210034</v>
      </c>
      <c r="B183" s="7" t="s">
        <v>58</v>
      </c>
      <c r="C183" s="7" t="s">
        <v>125</v>
      </c>
      <c r="D183" s="6">
        <v>0.85399999999999998</v>
      </c>
      <c r="E183" s="6">
        <v>0</v>
      </c>
      <c r="F183" s="6">
        <v>1.2589999999999999</v>
      </c>
      <c r="G183" s="6">
        <v>2.1579999999999999</v>
      </c>
      <c r="H183" s="6">
        <v>0</v>
      </c>
      <c r="I183" s="6">
        <v>0</v>
      </c>
      <c r="J183" s="6">
        <v>0</v>
      </c>
    </row>
    <row r="184" spans="1:10" ht="15" customHeight="1" x14ac:dyDescent="0.25">
      <c r="A184" s="6">
        <v>210034</v>
      </c>
      <c r="B184" s="7" t="s">
        <v>58</v>
      </c>
      <c r="C184" s="7" t="s">
        <v>126</v>
      </c>
      <c r="D184" s="6">
        <v>1.004E-2</v>
      </c>
      <c r="E184" s="6">
        <v>0</v>
      </c>
      <c r="F184" s="6">
        <v>0.64</v>
      </c>
      <c r="G184" s="6">
        <v>0</v>
      </c>
      <c r="H184" s="6">
        <v>10</v>
      </c>
      <c r="I184" s="6">
        <v>9</v>
      </c>
      <c r="J184" s="6">
        <v>10</v>
      </c>
    </row>
    <row r="185" spans="1:10" ht="15" customHeight="1" x14ac:dyDescent="0.25">
      <c r="A185" s="6">
        <v>210034</v>
      </c>
      <c r="B185" s="7" t="s">
        <v>58</v>
      </c>
      <c r="C185" s="7" t="s">
        <v>127</v>
      </c>
      <c r="D185" s="6">
        <v>0.78300000000000003</v>
      </c>
      <c r="E185" s="6">
        <v>0</v>
      </c>
      <c r="F185" s="6">
        <v>0</v>
      </c>
      <c r="G185" s="6">
        <v>0</v>
      </c>
      <c r="H185" s="6">
        <v>10</v>
      </c>
      <c r="I185" s="6">
        <v>9</v>
      </c>
      <c r="J185" s="6">
        <v>10</v>
      </c>
    </row>
    <row r="186" spans="1:10" ht="15" customHeight="1" x14ac:dyDescent="0.25">
      <c r="A186" s="6">
        <v>210034</v>
      </c>
      <c r="B186" s="7" t="s">
        <v>58</v>
      </c>
      <c r="C186" s="7" t="s">
        <v>128</v>
      </c>
      <c r="D186" s="6">
        <v>0.76200000000000001</v>
      </c>
      <c r="E186" s="6">
        <v>0</v>
      </c>
      <c r="F186" s="6">
        <v>0.48099999999999998</v>
      </c>
      <c r="G186" s="6">
        <v>0</v>
      </c>
      <c r="H186" s="6">
        <v>10</v>
      </c>
      <c r="I186" s="6">
        <v>9</v>
      </c>
      <c r="J186" s="6">
        <v>10</v>
      </c>
    </row>
    <row r="187" spans="1:10" ht="15" customHeight="1" x14ac:dyDescent="0.25">
      <c r="A187" s="6">
        <v>210034</v>
      </c>
      <c r="B187" s="7" t="s">
        <v>58</v>
      </c>
      <c r="C187" s="7" t="s">
        <v>129</v>
      </c>
      <c r="D187" s="6" t="s">
        <v>111</v>
      </c>
      <c r="E187" s="6" t="s">
        <v>111</v>
      </c>
      <c r="F187" s="6" t="s">
        <v>111</v>
      </c>
      <c r="G187" s="6" t="s">
        <v>111</v>
      </c>
      <c r="H187" s="6" t="s">
        <v>111</v>
      </c>
      <c r="I187" s="6" t="s">
        <v>111</v>
      </c>
      <c r="J187" s="6">
        <v>10</v>
      </c>
    </row>
    <row r="188" spans="1:10" ht="15" customHeight="1" x14ac:dyDescent="0.25">
      <c r="A188" s="6">
        <v>210035</v>
      </c>
      <c r="B188" s="7" t="s">
        <v>59</v>
      </c>
      <c r="C188" s="7" t="s">
        <v>122</v>
      </c>
      <c r="D188" s="6">
        <v>0.92400000000000004</v>
      </c>
      <c r="E188" s="6">
        <v>0.113</v>
      </c>
      <c r="F188" s="6">
        <v>1.649</v>
      </c>
      <c r="G188" s="6">
        <v>1.3</v>
      </c>
      <c r="H188" s="6">
        <v>0</v>
      </c>
      <c r="I188" s="6">
        <v>2</v>
      </c>
      <c r="J188" s="6">
        <v>2</v>
      </c>
    </row>
    <row r="189" spans="1:10" ht="15" customHeight="1" x14ac:dyDescent="0.25">
      <c r="A189" s="6">
        <v>210035</v>
      </c>
      <c r="B189" s="7" t="s">
        <v>59</v>
      </c>
      <c r="C189" s="7" t="s">
        <v>123</v>
      </c>
      <c r="D189" s="6">
        <v>0.82199999999999995</v>
      </c>
      <c r="E189" s="6">
        <v>0</v>
      </c>
      <c r="F189" s="6">
        <v>0.37</v>
      </c>
      <c r="G189" s="6">
        <v>0</v>
      </c>
      <c r="H189" s="6">
        <v>10</v>
      </c>
      <c r="I189" s="6">
        <v>9</v>
      </c>
      <c r="J189" s="6">
        <v>10</v>
      </c>
    </row>
    <row r="190" spans="1:10" ht="15" customHeight="1" x14ac:dyDescent="0.25">
      <c r="A190" s="6">
        <v>210035</v>
      </c>
      <c r="B190" s="7" t="s">
        <v>59</v>
      </c>
      <c r="C190" s="7" t="s">
        <v>124</v>
      </c>
      <c r="D190" s="6">
        <v>0.86</v>
      </c>
      <c r="E190" s="6">
        <v>0</v>
      </c>
      <c r="F190" s="6">
        <v>0.68100000000000005</v>
      </c>
      <c r="G190" s="6">
        <v>1.1459999999999999</v>
      </c>
      <c r="H190" s="6">
        <v>0</v>
      </c>
      <c r="I190" s="6">
        <v>0</v>
      </c>
      <c r="J190" s="6">
        <v>0</v>
      </c>
    </row>
    <row r="191" spans="1:10" ht="15" customHeight="1" x14ac:dyDescent="0.25">
      <c r="A191" s="6">
        <v>210035</v>
      </c>
      <c r="B191" s="7" t="s">
        <v>59</v>
      </c>
      <c r="C191" s="7" t="s">
        <v>125</v>
      </c>
      <c r="D191" s="6">
        <v>0.85399999999999998</v>
      </c>
      <c r="E191" s="6">
        <v>0</v>
      </c>
      <c r="F191" s="6">
        <v>0</v>
      </c>
      <c r="G191" s="6">
        <v>0.94899999999999995</v>
      </c>
      <c r="H191" s="6">
        <v>0</v>
      </c>
      <c r="I191" s="6">
        <v>0</v>
      </c>
      <c r="J191" s="6">
        <v>0</v>
      </c>
    </row>
    <row r="192" spans="1:10" ht="15" customHeight="1" x14ac:dyDescent="0.25">
      <c r="A192" s="6">
        <v>210035</v>
      </c>
      <c r="B192" s="7" t="s">
        <v>59</v>
      </c>
      <c r="C192" s="7" t="s">
        <v>126</v>
      </c>
      <c r="D192" s="6">
        <v>1.004E-2</v>
      </c>
      <c r="E192" s="6">
        <v>0</v>
      </c>
      <c r="F192" s="6">
        <v>0</v>
      </c>
      <c r="G192" s="6">
        <v>0</v>
      </c>
      <c r="H192" s="6">
        <v>10</v>
      </c>
      <c r="I192" s="6">
        <v>9</v>
      </c>
      <c r="J192" s="6">
        <v>10</v>
      </c>
    </row>
    <row r="193" spans="1:10" ht="15" customHeight="1" x14ac:dyDescent="0.25">
      <c r="A193" s="6">
        <v>210037</v>
      </c>
      <c r="B193" s="7" t="s">
        <v>60</v>
      </c>
      <c r="C193" s="7" t="s">
        <v>122</v>
      </c>
      <c r="D193" s="6">
        <v>0.92400000000000004</v>
      </c>
      <c r="E193" s="6">
        <v>0.113</v>
      </c>
      <c r="F193" s="6">
        <v>0.66400000000000003</v>
      </c>
      <c r="G193" s="6">
        <v>0.88300000000000001</v>
      </c>
      <c r="H193" s="6">
        <v>1</v>
      </c>
      <c r="I193" s="6">
        <v>0</v>
      </c>
      <c r="J193" s="6">
        <v>1</v>
      </c>
    </row>
    <row r="194" spans="1:10" ht="15" customHeight="1" x14ac:dyDescent="0.25">
      <c r="A194" s="6">
        <v>210037</v>
      </c>
      <c r="B194" s="7" t="s">
        <v>60</v>
      </c>
      <c r="C194" s="7" t="s">
        <v>123</v>
      </c>
      <c r="D194" s="6">
        <v>0.82199999999999995</v>
      </c>
      <c r="E194" s="6">
        <v>0</v>
      </c>
      <c r="F194" s="6">
        <v>0</v>
      </c>
      <c r="G194" s="6">
        <v>0.66700000000000004</v>
      </c>
      <c r="H194" s="6">
        <v>2</v>
      </c>
      <c r="I194" s="6">
        <v>0</v>
      </c>
      <c r="J194" s="6">
        <v>2</v>
      </c>
    </row>
    <row r="195" spans="1:10" ht="15" customHeight="1" x14ac:dyDescent="0.25">
      <c r="A195" s="6">
        <v>210037</v>
      </c>
      <c r="B195" s="7" t="s">
        <v>60</v>
      </c>
      <c r="C195" s="7" t="s">
        <v>124</v>
      </c>
      <c r="D195" s="6">
        <v>0.86</v>
      </c>
      <c r="E195" s="6">
        <v>0</v>
      </c>
      <c r="F195" s="6">
        <v>0.49099999999999999</v>
      </c>
      <c r="G195" s="6">
        <v>0</v>
      </c>
      <c r="H195" s="6">
        <v>10</v>
      </c>
      <c r="I195" s="6">
        <v>9</v>
      </c>
      <c r="J195" s="6">
        <v>10</v>
      </c>
    </row>
    <row r="196" spans="1:10" ht="15" customHeight="1" x14ac:dyDescent="0.25">
      <c r="A196" s="6">
        <v>210037</v>
      </c>
      <c r="B196" s="7" t="s">
        <v>60</v>
      </c>
      <c r="C196" s="7" t="s">
        <v>125</v>
      </c>
      <c r="D196" s="6">
        <v>0.85399999999999998</v>
      </c>
      <c r="E196" s="6">
        <v>0</v>
      </c>
      <c r="F196" s="6">
        <v>2.5379999999999998</v>
      </c>
      <c r="G196" s="6">
        <v>0.91300000000000003</v>
      </c>
      <c r="H196" s="6">
        <v>0</v>
      </c>
      <c r="I196" s="6">
        <v>6</v>
      </c>
      <c r="J196" s="6">
        <v>6</v>
      </c>
    </row>
    <row r="197" spans="1:10" ht="15" customHeight="1" x14ac:dyDescent="0.25">
      <c r="A197" s="6">
        <v>210037</v>
      </c>
      <c r="B197" s="7" t="s">
        <v>60</v>
      </c>
      <c r="C197" s="7" t="s">
        <v>126</v>
      </c>
      <c r="D197" s="6">
        <v>1.004E-2</v>
      </c>
      <c r="E197" s="6">
        <v>0</v>
      </c>
      <c r="F197" s="6">
        <v>0.01</v>
      </c>
      <c r="G197" s="6">
        <v>0</v>
      </c>
      <c r="H197" s="6">
        <v>10</v>
      </c>
      <c r="I197" s="6">
        <v>9</v>
      </c>
      <c r="J197" s="6">
        <v>10</v>
      </c>
    </row>
    <row r="198" spans="1:10" ht="15" customHeight="1" x14ac:dyDescent="0.25">
      <c r="A198" s="6">
        <v>210037</v>
      </c>
      <c r="B198" s="7" t="s">
        <v>60</v>
      </c>
      <c r="C198" s="7" t="s">
        <v>127</v>
      </c>
      <c r="D198" s="6">
        <v>0.78300000000000003</v>
      </c>
      <c r="E198" s="6">
        <v>0</v>
      </c>
      <c r="F198" s="6">
        <v>3.17</v>
      </c>
      <c r="G198" s="6">
        <v>2.3969999999999998</v>
      </c>
      <c r="H198" s="6">
        <v>0</v>
      </c>
      <c r="I198" s="6">
        <v>2</v>
      </c>
      <c r="J198" s="6">
        <v>2</v>
      </c>
    </row>
    <row r="199" spans="1:10" ht="15" customHeight="1" x14ac:dyDescent="0.25">
      <c r="A199" s="6">
        <v>210037</v>
      </c>
      <c r="B199" s="7" t="s">
        <v>60</v>
      </c>
      <c r="C199" s="7" t="s">
        <v>129</v>
      </c>
      <c r="D199" s="6" t="s">
        <v>111</v>
      </c>
      <c r="E199" s="6" t="s">
        <v>111</v>
      </c>
      <c r="F199" s="6" t="s">
        <v>111</v>
      </c>
      <c r="G199" s="6" t="s">
        <v>111</v>
      </c>
      <c r="H199" s="6" t="s">
        <v>111</v>
      </c>
      <c r="I199" s="6" t="s">
        <v>111</v>
      </c>
      <c r="J199" s="6">
        <v>2</v>
      </c>
    </row>
    <row r="200" spans="1:10" ht="15" customHeight="1" x14ac:dyDescent="0.25">
      <c r="A200" s="6">
        <v>210038</v>
      </c>
      <c r="B200" s="7" t="s">
        <v>61</v>
      </c>
      <c r="C200" s="7" t="s">
        <v>122</v>
      </c>
      <c r="D200" s="6">
        <v>0.92400000000000004</v>
      </c>
      <c r="E200" s="6">
        <v>0.113</v>
      </c>
      <c r="F200" s="6">
        <v>1.7470000000000001</v>
      </c>
      <c r="G200" s="6">
        <v>1.921</v>
      </c>
      <c r="H200" s="6">
        <v>0</v>
      </c>
      <c r="I200" s="6">
        <v>0</v>
      </c>
      <c r="J200" s="6">
        <v>0</v>
      </c>
    </row>
    <row r="201" spans="1:10" ht="15" customHeight="1" x14ac:dyDescent="0.25">
      <c r="A201" s="6">
        <v>210038</v>
      </c>
      <c r="B201" s="7" t="s">
        <v>61</v>
      </c>
      <c r="C201" s="7" t="s">
        <v>123</v>
      </c>
      <c r="D201" s="6">
        <v>0.82199999999999995</v>
      </c>
      <c r="E201" s="6">
        <v>0</v>
      </c>
      <c r="F201" s="6">
        <v>0.83099999999999996</v>
      </c>
      <c r="G201" s="6">
        <v>0.46500000000000002</v>
      </c>
      <c r="H201" s="6">
        <v>4</v>
      </c>
      <c r="I201" s="6">
        <v>4</v>
      </c>
      <c r="J201" s="6">
        <v>4</v>
      </c>
    </row>
    <row r="202" spans="1:10" ht="15" customHeight="1" x14ac:dyDescent="0.25">
      <c r="A202" s="6">
        <v>210038</v>
      </c>
      <c r="B202" s="7" t="s">
        <v>61</v>
      </c>
      <c r="C202" s="7" t="s">
        <v>124</v>
      </c>
      <c r="D202" s="6">
        <v>0.86</v>
      </c>
      <c r="E202" s="6">
        <v>0</v>
      </c>
      <c r="F202" s="6">
        <v>0</v>
      </c>
      <c r="G202" s="6">
        <v>1.3580000000000001</v>
      </c>
      <c r="H202" s="6">
        <v>0</v>
      </c>
      <c r="I202" s="6">
        <v>0</v>
      </c>
      <c r="J202" s="6">
        <v>0</v>
      </c>
    </row>
    <row r="203" spans="1:10" ht="15" customHeight="1" x14ac:dyDescent="0.25">
      <c r="A203" s="6">
        <v>210038</v>
      </c>
      <c r="B203" s="7" t="s">
        <v>61</v>
      </c>
      <c r="C203" s="7" t="s">
        <v>125</v>
      </c>
      <c r="D203" s="6">
        <v>0.85399999999999998</v>
      </c>
      <c r="E203" s="6">
        <v>0</v>
      </c>
      <c r="F203" s="6">
        <v>1.556</v>
      </c>
      <c r="G203" s="6">
        <v>3.72</v>
      </c>
      <c r="H203" s="6">
        <v>0</v>
      </c>
      <c r="I203" s="6">
        <v>0</v>
      </c>
      <c r="J203" s="6">
        <v>0</v>
      </c>
    </row>
    <row r="204" spans="1:10" ht="15" customHeight="1" x14ac:dyDescent="0.25">
      <c r="A204" s="6">
        <v>210039</v>
      </c>
      <c r="B204" s="7" t="s">
        <v>62</v>
      </c>
      <c r="C204" s="7" t="s">
        <v>122</v>
      </c>
      <c r="D204" s="6">
        <v>0.92400000000000004</v>
      </c>
      <c r="E204" s="6">
        <v>0.113</v>
      </c>
      <c r="F204" s="6">
        <v>1.31</v>
      </c>
      <c r="G204" s="6">
        <v>2.2200000000000002</v>
      </c>
      <c r="H204" s="6">
        <v>0</v>
      </c>
      <c r="I204" s="6">
        <v>0</v>
      </c>
      <c r="J204" s="6">
        <v>0</v>
      </c>
    </row>
    <row r="205" spans="1:10" ht="15" customHeight="1" x14ac:dyDescent="0.25">
      <c r="A205" s="6">
        <v>210039</v>
      </c>
      <c r="B205" s="7" t="s">
        <v>62</v>
      </c>
      <c r="C205" s="7" t="s">
        <v>123</v>
      </c>
      <c r="D205" s="6">
        <v>0.82199999999999995</v>
      </c>
      <c r="E205" s="6">
        <v>0</v>
      </c>
      <c r="F205" s="6">
        <v>0.52600000000000002</v>
      </c>
      <c r="G205" s="6">
        <v>0</v>
      </c>
      <c r="H205" s="6">
        <v>10</v>
      </c>
      <c r="I205" s="6">
        <v>9</v>
      </c>
      <c r="J205" s="6">
        <v>10</v>
      </c>
    </row>
    <row r="206" spans="1:10" ht="15" customHeight="1" x14ac:dyDescent="0.25">
      <c r="A206" s="6">
        <v>210039</v>
      </c>
      <c r="B206" s="7" t="s">
        <v>62</v>
      </c>
      <c r="C206" s="7" t="s">
        <v>124</v>
      </c>
      <c r="D206" s="6">
        <v>0.86</v>
      </c>
      <c r="E206" s="6">
        <v>0</v>
      </c>
      <c r="F206" s="6">
        <v>2.87</v>
      </c>
      <c r="G206" s="6">
        <v>0</v>
      </c>
      <c r="H206" s="6">
        <v>10</v>
      </c>
      <c r="I206" s="6">
        <v>9</v>
      </c>
      <c r="J206" s="6">
        <v>10</v>
      </c>
    </row>
    <row r="207" spans="1:10" ht="15" customHeight="1" x14ac:dyDescent="0.25">
      <c r="A207" s="6">
        <v>210039</v>
      </c>
      <c r="B207" s="7" t="s">
        <v>62</v>
      </c>
      <c r="C207" s="7" t="s">
        <v>126</v>
      </c>
      <c r="D207" s="6">
        <v>1.004E-2</v>
      </c>
      <c r="E207" s="6">
        <v>0</v>
      </c>
      <c r="F207" s="6">
        <v>0</v>
      </c>
      <c r="G207" s="6">
        <v>0.02</v>
      </c>
      <c r="H207" s="6">
        <v>0</v>
      </c>
      <c r="I207" s="6">
        <v>0</v>
      </c>
      <c r="J207" s="6">
        <v>0</v>
      </c>
    </row>
    <row r="208" spans="1:10" ht="15" customHeight="1" x14ac:dyDescent="0.25">
      <c r="A208" s="6">
        <v>210040</v>
      </c>
      <c r="B208" s="7" t="s">
        <v>63</v>
      </c>
      <c r="C208" s="7" t="s">
        <v>122</v>
      </c>
      <c r="D208" s="6">
        <v>0.92400000000000004</v>
      </c>
      <c r="E208" s="6">
        <v>0.113</v>
      </c>
      <c r="F208" s="6">
        <v>1.1919999999999999</v>
      </c>
      <c r="G208" s="6">
        <v>0.56200000000000006</v>
      </c>
      <c r="H208" s="6">
        <v>5</v>
      </c>
      <c r="I208" s="6">
        <v>5</v>
      </c>
      <c r="J208" s="6">
        <v>5</v>
      </c>
    </row>
    <row r="209" spans="1:10" ht="15" customHeight="1" x14ac:dyDescent="0.25">
      <c r="A209" s="6">
        <v>210040</v>
      </c>
      <c r="B209" s="7" t="s">
        <v>63</v>
      </c>
      <c r="C209" s="7" t="s">
        <v>123</v>
      </c>
      <c r="D209" s="6">
        <v>0.82199999999999995</v>
      </c>
      <c r="E209" s="6">
        <v>0</v>
      </c>
      <c r="F209" s="6">
        <v>1.4390000000000001</v>
      </c>
      <c r="G209" s="6">
        <v>0.26900000000000002</v>
      </c>
      <c r="H209" s="6">
        <v>7</v>
      </c>
      <c r="I209" s="6">
        <v>8</v>
      </c>
      <c r="J209" s="6">
        <v>8</v>
      </c>
    </row>
    <row r="210" spans="1:10" ht="15" customHeight="1" x14ac:dyDescent="0.25">
      <c r="A210" s="6">
        <v>210040</v>
      </c>
      <c r="B210" s="7" t="s">
        <v>63</v>
      </c>
      <c r="C210" s="7" t="s">
        <v>124</v>
      </c>
      <c r="D210" s="6">
        <v>0.86</v>
      </c>
      <c r="E210" s="6">
        <v>0</v>
      </c>
      <c r="F210" s="6">
        <v>1.7210000000000001</v>
      </c>
      <c r="G210" s="6">
        <v>0</v>
      </c>
      <c r="H210" s="6">
        <v>10</v>
      </c>
      <c r="I210" s="6">
        <v>9</v>
      </c>
      <c r="J210" s="6">
        <v>10</v>
      </c>
    </row>
    <row r="211" spans="1:10" ht="15" customHeight="1" x14ac:dyDescent="0.25">
      <c r="A211" s="6">
        <v>210040</v>
      </c>
      <c r="B211" s="7" t="s">
        <v>63</v>
      </c>
      <c r="C211" s="7" t="s">
        <v>125</v>
      </c>
      <c r="D211" s="6">
        <v>0.85399999999999998</v>
      </c>
      <c r="E211" s="6">
        <v>0</v>
      </c>
      <c r="F211" s="6">
        <v>0.67500000000000004</v>
      </c>
      <c r="G211" s="6">
        <v>0.66900000000000004</v>
      </c>
      <c r="H211" s="6">
        <v>2</v>
      </c>
      <c r="I211" s="6">
        <v>0</v>
      </c>
      <c r="J211" s="6">
        <v>2</v>
      </c>
    </row>
    <row r="212" spans="1:10" ht="15" customHeight="1" x14ac:dyDescent="0.25">
      <c r="A212" s="6">
        <v>210040</v>
      </c>
      <c r="B212" s="7" t="s">
        <v>63</v>
      </c>
      <c r="C212" s="7" t="s">
        <v>127</v>
      </c>
      <c r="D212" s="6">
        <v>0.78300000000000003</v>
      </c>
      <c r="E212" s="6">
        <v>0</v>
      </c>
      <c r="F212" s="6" t="s">
        <v>111</v>
      </c>
      <c r="G212" s="6">
        <v>2.2829999999999999</v>
      </c>
      <c r="H212" s="6">
        <v>0</v>
      </c>
      <c r="I212" s="6">
        <v>0</v>
      </c>
      <c r="J212" s="6">
        <v>0</v>
      </c>
    </row>
    <row r="213" spans="1:10" ht="15" customHeight="1" x14ac:dyDescent="0.25">
      <c r="A213" s="6">
        <v>210040</v>
      </c>
      <c r="B213" s="7" t="s">
        <v>63</v>
      </c>
      <c r="C213" s="7" t="s">
        <v>129</v>
      </c>
      <c r="D213" s="6" t="s">
        <v>111</v>
      </c>
      <c r="E213" s="6" t="s">
        <v>111</v>
      </c>
      <c r="F213" s="6" t="s">
        <v>111</v>
      </c>
      <c r="G213" s="6" t="s">
        <v>111</v>
      </c>
      <c r="H213" s="6" t="s">
        <v>111</v>
      </c>
      <c r="I213" s="6" t="s">
        <v>111</v>
      </c>
      <c r="J213" s="6">
        <v>0</v>
      </c>
    </row>
    <row r="214" spans="1:10" ht="15" customHeight="1" x14ac:dyDescent="0.25">
      <c r="A214" s="6">
        <v>210043</v>
      </c>
      <c r="B214" s="7" t="s">
        <v>64</v>
      </c>
      <c r="C214" s="7" t="s">
        <v>122</v>
      </c>
      <c r="D214" s="6">
        <v>0.92400000000000004</v>
      </c>
      <c r="E214" s="6">
        <v>0.113</v>
      </c>
      <c r="F214" s="6">
        <v>1.135</v>
      </c>
      <c r="G214" s="6">
        <v>1.1459999999999999</v>
      </c>
      <c r="H214" s="6">
        <v>0</v>
      </c>
      <c r="I214" s="6">
        <v>0</v>
      </c>
      <c r="J214" s="6">
        <v>0</v>
      </c>
    </row>
    <row r="215" spans="1:10" ht="15" customHeight="1" x14ac:dyDescent="0.25">
      <c r="A215" s="6">
        <v>210043</v>
      </c>
      <c r="B215" s="7" t="s">
        <v>64</v>
      </c>
      <c r="C215" s="7" t="s">
        <v>123</v>
      </c>
      <c r="D215" s="6">
        <v>0.82199999999999995</v>
      </c>
      <c r="E215" s="6">
        <v>0</v>
      </c>
      <c r="F215" s="6">
        <v>1.387</v>
      </c>
      <c r="G215" s="6">
        <v>1.3660000000000001</v>
      </c>
      <c r="H215" s="6">
        <v>0</v>
      </c>
      <c r="I215" s="6">
        <v>0</v>
      </c>
      <c r="J215" s="6">
        <v>0</v>
      </c>
    </row>
    <row r="216" spans="1:10" ht="15" customHeight="1" x14ac:dyDescent="0.25">
      <c r="A216" s="6">
        <v>210043</v>
      </c>
      <c r="B216" s="7" t="s">
        <v>64</v>
      </c>
      <c r="C216" s="7" t="s">
        <v>124</v>
      </c>
      <c r="D216" s="6">
        <v>0.86</v>
      </c>
      <c r="E216" s="6">
        <v>0</v>
      </c>
      <c r="F216" s="6">
        <v>0.80900000000000005</v>
      </c>
      <c r="G216" s="6">
        <v>0.61799999999999999</v>
      </c>
      <c r="H216" s="6">
        <v>3</v>
      </c>
      <c r="I216" s="6">
        <v>2</v>
      </c>
      <c r="J216" s="6">
        <v>3</v>
      </c>
    </row>
    <row r="217" spans="1:10" ht="15" customHeight="1" x14ac:dyDescent="0.25">
      <c r="A217" s="6">
        <v>210043</v>
      </c>
      <c r="B217" s="7" t="s">
        <v>64</v>
      </c>
      <c r="C217" s="7" t="s">
        <v>125</v>
      </c>
      <c r="D217" s="6">
        <v>0.85399999999999998</v>
      </c>
      <c r="E217" s="6">
        <v>0</v>
      </c>
      <c r="F217" s="6">
        <v>1.2110000000000001</v>
      </c>
      <c r="G217" s="6">
        <v>0.50600000000000001</v>
      </c>
      <c r="H217" s="6">
        <v>4</v>
      </c>
      <c r="I217" s="6">
        <v>5</v>
      </c>
      <c r="J217" s="6">
        <v>5</v>
      </c>
    </row>
    <row r="218" spans="1:10" ht="15" customHeight="1" x14ac:dyDescent="0.25">
      <c r="A218" s="6">
        <v>210043</v>
      </c>
      <c r="B218" s="7" t="s">
        <v>64</v>
      </c>
      <c r="C218" s="7" t="s">
        <v>126</v>
      </c>
      <c r="D218" s="6">
        <v>1.004E-2</v>
      </c>
      <c r="E218" s="6">
        <v>0</v>
      </c>
      <c r="F218" s="6">
        <v>0.03</v>
      </c>
      <c r="G218" s="6">
        <v>0.01</v>
      </c>
      <c r="H218" s="6">
        <v>1</v>
      </c>
      <c r="I218" s="6">
        <v>6</v>
      </c>
      <c r="J218" s="6">
        <v>6</v>
      </c>
    </row>
    <row r="219" spans="1:10" ht="15" customHeight="1" x14ac:dyDescent="0.25">
      <c r="A219" s="6">
        <v>210043</v>
      </c>
      <c r="B219" s="7" t="s">
        <v>64</v>
      </c>
      <c r="C219" s="7" t="s">
        <v>127</v>
      </c>
      <c r="D219" s="6">
        <v>0.78300000000000003</v>
      </c>
      <c r="E219" s="6">
        <v>0</v>
      </c>
      <c r="F219" s="6">
        <v>0.61899999999999999</v>
      </c>
      <c r="G219" s="6">
        <v>0.65500000000000003</v>
      </c>
      <c r="H219" s="6">
        <v>2</v>
      </c>
      <c r="I219" s="6">
        <v>0</v>
      </c>
      <c r="J219" s="6">
        <v>2</v>
      </c>
    </row>
    <row r="220" spans="1:10" ht="15" customHeight="1" x14ac:dyDescent="0.25">
      <c r="A220" s="6">
        <v>210043</v>
      </c>
      <c r="B220" s="7" t="s">
        <v>64</v>
      </c>
      <c r="C220" s="7" t="s">
        <v>129</v>
      </c>
      <c r="D220" s="6" t="s">
        <v>111</v>
      </c>
      <c r="E220" s="6" t="s">
        <v>111</v>
      </c>
      <c r="F220" s="6" t="s">
        <v>111</v>
      </c>
      <c r="G220" s="6" t="s">
        <v>111</v>
      </c>
      <c r="H220" s="6" t="s">
        <v>111</v>
      </c>
      <c r="I220" s="6" t="s">
        <v>111</v>
      </c>
      <c r="J220" s="6">
        <v>2</v>
      </c>
    </row>
    <row r="221" spans="1:10" ht="15" customHeight="1" x14ac:dyDescent="0.25">
      <c r="A221" s="6">
        <v>210044</v>
      </c>
      <c r="B221" s="7" t="s">
        <v>65</v>
      </c>
      <c r="C221" s="7" t="s">
        <v>122</v>
      </c>
      <c r="D221" s="6">
        <v>0.92400000000000004</v>
      </c>
      <c r="E221" s="6">
        <v>0.113</v>
      </c>
      <c r="F221" s="6">
        <v>1.131</v>
      </c>
      <c r="G221" s="6">
        <v>1.052</v>
      </c>
      <c r="H221" s="6">
        <v>0</v>
      </c>
      <c r="I221" s="6">
        <v>0</v>
      </c>
      <c r="J221" s="6">
        <v>0</v>
      </c>
    </row>
    <row r="222" spans="1:10" ht="15" customHeight="1" x14ac:dyDescent="0.25">
      <c r="A222" s="6">
        <v>210044</v>
      </c>
      <c r="B222" s="7" t="s">
        <v>65</v>
      </c>
      <c r="C222" s="7" t="s">
        <v>123</v>
      </c>
      <c r="D222" s="6">
        <v>0.82199999999999995</v>
      </c>
      <c r="E222" s="6">
        <v>0</v>
      </c>
      <c r="F222" s="6">
        <v>0.30299999999999999</v>
      </c>
      <c r="G222" s="6">
        <v>0.26800000000000002</v>
      </c>
      <c r="H222" s="6">
        <v>7</v>
      </c>
      <c r="I222" s="6">
        <v>1</v>
      </c>
      <c r="J222" s="6">
        <v>7</v>
      </c>
    </row>
    <row r="223" spans="1:10" ht="15" customHeight="1" x14ac:dyDescent="0.25">
      <c r="A223" s="6">
        <v>210044</v>
      </c>
      <c r="B223" s="7" t="s">
        <v>65</v>
      </c>
      <c r="C223" s="7" t="s">
        <v>124</v>
      </c>
      <c r="D223" s="6">
        <v>0.86</v>
      </c>
      <c r="E223" s="6">
        <v>0</v>
      </c>
      <c r="F223" s="6">
        <v>0.66900000000000004</v>
      </c>
      <c r="G223" s="6">
        <v>0.53</v>
      </c>
      <c r="H223" s="6">
        <v>4</v>
      </c>
      <c r="I223" s="6">
        <v>2</v>
      </c>
      <c r="J223" s="6">
        <v>4</v>
      </c>
    </row>
    <row r="224" spans="1:10" ht="15" customHeight="1" x14ac:dyDescent="0.25">
      <c r="A224" s="6">
        <v>210044</v>
      </c>
      <c r="B224" s="7" t="s">
        <v>65</v>
      </c>
      <c r="C224" s="7" t="s">
        <v>125</v>
      </c>
      <c r="D224" s="6">
        <v>0.85399999999999998</v>
      </c>
      <c r="E224" s="6">
        <v>0</v>
      </c>
      <c r="F224" s="6">
        <v>1.8180000000000001</v>
      </c>
      <c r="G224" s="6">
        <v>0.36099999999999999</v>
      </c>
      <c r="H224" s="6">
        <v>6</v>
      </c>
      <c r="I224" s="6">
        <v>8</v>
      </c>
      <c r="J224" s="6">
        <v>8</v>
      </c>
    </row>
    <row r="225" spans="1:10" ht="15" customHeight="1" x14ac:dyDescent="0.25">
      <c r="A225" s="6">
        <v>210044</v>
      </c>
      <c r="B225" s="7" t="s">
        <v>65</v>
      </c>
      <c r="C225" s="7" t="s">
        <v>126</v>
      </c>
      <c r="D225" s="6">
        <v>1.004E-2</v>
      </c>
      <c r="E225" s="6">
        <v>0</v>
      </c>
      <c r="F225" s="6">
        <v>0.01</v>
      </c>
      <c r="G225" s="6">
        <v>0.01</v>
      </c>
      <c r="H225" s="6">
        <v>1</v>
      </c>
      <c r="I225" s="6">
        <v>0</v>
      </c>
      <c r="J225" s="6">
        <v>1</v>
      </c>
    </row>
    <row r="226" spans="1:10" ht="15" customHeight="1" x14ac:dyDescent="0.25">
      <c r="A226" s="6">
        <v>210044</v>
      </c>
      <c r="B226" s="7" t="s">
        <v>65</v>
      </c>
      <c r="C226" s="7" t="s">
        <v>127</v>
      </c>
      <c r="D226" s="6">
        <v>0.78300000000000003</v>
      </c>
      <c r="E226" s="6">
        <v>0</v>
      </c>
      <c r="F226" s="6">
        <v>1.9339999999999999</v>
      </c>
      <c r="G226" s="6">
        <v>0</v>
      </c>
      <c r="H226" s="6">
        <v>10</v>
      </c>
      <c r="I226" s="6">
        <v>9</v>
      </c>
      <c r="J226" s="6">
        <v>10</v>
      </c>
    </row>
    <row r="227" spans="1:10" ht="15" customHeight="1" x14ac:dyDescent="0.25">
      <c r="A227" s="6">
        <v>210044</v>
      </c>
      <c r="B227" s="7" t="s">
        <v>65</v>
      </c>
      <c r="C227" s="7" t="s">
        <v>128</v>
      </c>
      <c r="D227" s="6">
        <v>0.76200000000000001</v>
      </c>
      <c r="E227" s="6">
        <v>0</v>
      </c>
      <c r="F227" s="6">
        <v>1.274</v>
      </c>
      <c r="G227" s="6">
        <v>0</v>
      </c>
      <c r="H227" s="6">
        <v>10</v>
      </c>
      <c r="I227" s="6">
        <v>9</v>
      </c>
      <c r="J227" s="6">
        <v>10</v>
      </c>
    </row>
    <row r="228" spans="1:10" ht="15" customHeight="1" x14ac:dyDescent="0.25">
      <c r="A228" s="6">
        <v>210044</v>
      </c>
      <c r="B228" s="7" t="s">
        <v>65</v>
      </c>
      <c r="C228" s="7" t="s">
        <v>129</v>
      </c>
      <c r="D228" s="6" t="s">
        <v>111</v>
      </c>
      <c r="E228" s="6" t="s">
        <v>111</v>
      </c>
      <c r="F228" s="6" t="s">
        <v>111</v>
      </c>
      <c r="G228" s="6" t="s">
        <v>111</v>
      </c>
      <c r="H228" s="6" t="s">
        <v>111</v>
      </c>
      <c r="I228" s="6" t="s">
        <v>111</v>
      </c>
      <c r="J228" s="6">
        <v>10</v>
      </c>
    </row>
    <row r="229" spans="1:10" ht="15" customHeight="1" x14ac:dyDescent="0.25">
      <c r="A229" s="6">
        <v>210048</v>
      </c>
      <c r="B229" s="7" t="s">
        <v>66</v>
      </c>
      <c r="C229" s="7" t="s">
        <v>122</v>
      </c>
      <c r="D229" s="6">
        <v>0.92400000000000004</v>
      </c>
      <c r="E229" s="6">
        <v>0.113</v>
      </c>
      <c r="F229" s="6">
        <v>0.90800000000000003</v>
      </c>
      <c r="G229" s="6">
        <v>0.66400000000000003</v>
      </c>
      <c r="H229" s="6">
        <v>3</v>
      </c>
      <c r="I229" s="6">
        <v>3</v>
      </c>
      <c r="J229" s="6">
        <v>3</v>
      </c>
    </row>
    <row r="230" spans="1:10" ht="15" customHeight="1" x14ac:dyDescent="0.25">
      <c r="A230" s="6">
        <v>210048</v>
      </c>
      <c r="B230" s="7" t="s">
        <v>66</v>
      </c>
      <c r="C230" s="7" t="s">
        <v>123</v>
      </c>
      <c r="D230" s="6">
        <v>0.82199999999999995</v>
      </c>
      <c r="E230" s="6">
        <v>0</v>
      </c>
      <c r="F230" s="6">
        <v>0.628</v>
      </c>
      <c r="G230" s="6">
        <v>0.51400000000000001</v>
      </c>
      <c r="H230" s="6">
        <v>4</v>
      </c>
      <c r="I230" s="6">
        <v>1</v>
      </c>
      <c r="J230" s="6">
        <v>4</v>
      </c>
    </row>
    <row r="231" spans="1:10" ht="15" customHeight="1" x14ac:dyDescent="0.25">
      <c r="A231" s="6">
        <v>210048</v>
      </c>
      <c r="B231" s="7" t="s">
        <v>66</v>
      </c>
      <c r="C231" s="7" t="s">
        <v>124</v>
      </c>
      <c r="D231" s="6">
        <v>0.86</v>
      </c>
      <c r="E231" s="6">
        <v>0</v>
      </c>
      <c r="F231" s="6">
        <v>0.70899999999999996</v>
      </c>
      <c r="G231" s="6">
        <v>0.19700000000000001</v>
      </c>
      <c r="H231" s="6">
        <v>7</v>
      </c>
      <c r="I231" s="6">
        <v>7</v>
      </c>
      <c r="J231" s="6">
        <v>7</v>
      </c>
    </row>
    <row r="232" spans="1:10" ht="15" customHeight="1" x14ac:dyDescent="0.25">
      <c r="A232" s="6">
        <v>210048</v>
      </c>
      <c r="B232" s="7" t="s">
        <v>66</v>
      </c>
      <c r="C232" s="7" t="s">
        <v>125</v>
      </c>
      <c r="D232" s="6">
        <v>0.85399999999999998</v>
      </c>
      <c r="E232" s="6">
        <v>0</v>
      </c>
      <c r="F232" s="6">
        <v>0.315</v>
      </c>
      <c r="G232" s="6">
        <v>0.73499999999999999</v>
      </c>
      <c r="H232" s="6">
        <v>2</v>
      </c>
      <c r="I232" s="6">
        <v>0</v>
      </c>
      <c r="J232" s="6">
        <v>2</v>
      </c>
    </row>
    <row r="233" spans="1:10" ht="15" customHeight="1" x14ac:dyDescent="0.25">
      <c r="A233" s="6">
        <v>210048</v>
      </c>
      <c r="B233" s="7" t="s">
        <v>66</v>
      </c>
      <c r="C233" s="7" t="s">
        <v>126</v>
      </c>
      <c r="D233" s="6">
        <v>1.004E-2</v>
      </c>
      <c r="E233" s="6">
        <v>0</v>
      </c>
      <c r="F233" s="6">
        <v>0</v>
      </c>
      <c r="G233" s="6">
        <v>0</v>
      </c>
      <c r="H233" s="6">
        <v>10</v>
      </c>
      <c r="I233" s="6">
        <v>9</v>
      </c>
      <c r="J233" s="6">
        <v>10</v>
      </c>
    </row>
    <row r="234" spans="1:10" ht="15" customHeight="1" x14ac:dyDescent="0.25">
      <c r="A234" s="6">
        <v>210048</v>
      </c>
      <c r="B234" s="7" t="s">
        <v>66</v>
      </c>
      <c r="C234" s="7" t="s">
        <v>127</v>
      </c>
      <c r="D234" s="6">
        <v>0.78300000000000003</v>
      </c>
      <c r="E234" s="6">
        <v>0</v>
      </c>
      <c r="F234" s="6">
        <v>0</v>
      </c>
      <c r="G234" s="6">
        <v>0.64100000000000001</v>
      </c>
      <c r="H234" s="6">
        <v>2</v>
      </c>
      <c r="I234" s="6">
        <v>0</v>
      </c>
      <c r="J234" s="6">
        <v>2</v>
      </c>
    </row>
    <row r="235" spans="1:10" ht="15" customHeight="1" x14ac:dyDescent="0.25">
      <c r="A235" s="6">
        <v>210048</v>
      </c>
      <c r="B235" s="7" t="s">
        <v>66</v>
      </c>
      <c r="C235" s="7" t="s">
        <v>129</v>
      </c>
      <c r="D235" s="6" t="s">
        <v>111</v>
      </c>
      <c r="E235" s="6" t="s">
        <v>111</v>
      </c>
      <c r="F235" s="6" t="s">
        <v>111</v>
      </c>
      <c r="G235" s="6" t="s">
        <v>111</v>
      </c>
      <c r="H235" s="6" t="s">
        <v>111</v>
      </c>
      <c r="I235" s="6" t="s">
        <v>111</v>
      </c>
      <c r="J235" s="6">
        <v>2</v>
      </c>
    </row>
    <row r="236" spans="1:10" ht="15" customHeight="1" x14ac:dyDescent="0.25">
      <c r="A236" s="6">
        <v>210049</v>
      </c>
      <c r="B236" s="7" t="s">
        <v>67</v>
      </c>
      <c r="C236" s="7" t="s">
        <v>122</v>
      </c>
      <c r="D236" s="6">
        <v>0.92400000000000004</v>
      </c>
      <c r="E236" s="6">
        <v>0.113</v>
      </c>
      <c r="F236" s="6">
        <v>0.84799999999999998</v>
      </c>
      <c r="G236" s="6">
        <v>0.78600000000000003</v>
      </c>
      <c r="H236" s="6">
        <v>2</v>
      </c>
      <c r="I236" s="6">
        <v>0</v>
      </c>
      <c r="J236" s="6">
        <v>2</v>
      </c>
    </row>
    <row r="237" spans="1:10" ht="15" customHeight="1" x14ac:dyDescent="0.25">
      <c r="A237" s="6">
        <v>210049</v>
      </c>
      <c r="B237" s="7" t="s">
        <v>67</v>
      </c>
      <c r="C237" s="7" t="s">
        <v>123</v>
      </c>
      <c r="D237" s="6">
        <v>0.82199999999999995</v>
      </c>
      <c r="E237" s="6">
        <v>0</v>
      </c>
      <c r="F237" s="6">
        <v>2.2029999999999998</v>
      </c>
      <c r="G237" s="6">
        <v>2.0720000000000001</v>
      </c>
      <c r="H237" s="6">
        <v>0</v>
      </c>
      <c r="I237" s="6">
        <v>0</v>
      </c>
      <c r="J237" s="6">
        <v>0</v>
      </c>
    </row>
    <row r="238" spans="1:10" ht="15" customHeight="1" x14ac:dyDescent="0.25">
      <c r="A238" s="6">
        <v>210049</v>
      </c>
      <c r="B238" s="7" t="s">
        <v>67</v>
      </c>
      <c r="C238" s="7" t="s">
        <v>124</v>
      </c>
      <c r="D238" s="6">
        <v>0.86</v>
      </c>
      <c r="E238" s="6">
        <v>0</v>
      </c>
      <c r="F238" s="6">
        <v>1.3280000000000001</v>
      </c>
      <c r="G238" s="6">
        <v>0</v>
      </c>
      <c r="H238" s="6">
        <v>10</v>
      </c>
      <c r="I238" s="6">
        <v>9</v>
      </c>
      <c r="J238" s="6">
        <v>10</v>
      </c>
    </row>
    <row r="239" spans="1:10" ht="15" customHeight="1" x14ac:dyDescent="0.25">
      <c r="A239" s="6">
        <v>210049</v>
      </c>
      <c r="B239" s="7" t="s">
        <v>67</v>
      </c>
      <c r="C239" s="7" t="s">
        <v>125</v>
      </c>
      <c r="D239" s="6">
        <v>0.85399999999999998</v>
      </c>
      <c r="E239" s="6">
        <v>0</v>
      </c>
      <c r="F239" s="6">
        <v>0.86099999999999999</v>
      </c>
      <c r="G239" s="6">
        <v>2.347</v>
      </c>
      <c r="H239" s="6">
        <v>0</v>
      </c>
      <c r="I239" s="6">
        <v>0</v>
      </c>
      <c r="J239" s="6">
        <v>0</v>
      </c>
    </row>
    <row r="240" spans="1:10" ht="15" customHeight="1" x14ac:dyDescent="0.25">
      <c r="A240" s="6">
        <v>210049</v>
      </c>
      <c r="B240" s="7" t="s">
        <v>67</v>
      </c>
      <c r="C240" s="7" t="s">
        <v>126</v>
      </c>
      <c r="D240" s="6">
        <v>1.004E-2</v>
      </c>
      <c r="E240" s="6">
        <v>0</v>
      </c>
      <c r="F240" s="6">
        <v>0</v>
      </c>
      <c r="G240" s="6">
        <v>0</v>
      </c>
      <c r="H240" s="6">
        <v>10</v>
      </c>
      <c r="I240" s="6">
        <v>9</v>
      </c>
      <c r="J240" s="6">
        <v>10</v>
      </c>
    </row>
    <row r="241" spans="1:10" ht="15" customHeight="1" x14ac:dyDescent="0.25">
      <c r="A241" s="6">
        <v>210049</v>
      </c>
      <c r="B241" s="7" t="s">
        <v>67</v>
      </c>
      <c r="C241" s="7" t="s">
        <v>127</v>
      </c>
      <c r="D241" s="6">
        <v>0.78300000000000003</v>
      </c>
      <c r="E241" s="6">
        <v>0</v>
      </c>
      <c r="F241" s="6">
        <v>2.0459999999999998</v>
      </c>
      <c r="G241" s="6">
        <v>1.2789999999999999</v>
      </c>
      <c r="H241" s="6">
        <v>0</v>
      </c>
      <c r="I241" s="6">
        <v>3</v>
      </c>
      <c r="J241" s="6">
        <v>3</v>
      </c>
    </row>
    <row r="242" spans="1:10" ht="15" customHeight="1" x14ac:dyDescent="0.25">
      <c r="A242" s="6">
        <v>210049</v>
      </c>
      <c r="B242" s="7" t="s">
        <v>67</v>
      </c>
      <c r="C242" s="7" t="s">
        <v>129</v>
      </c>
      <c r="D242" s="6" t="s">
        <v>111</v>
      </c>
      <c r="E242" s="6" t="s">
        <v>111</v>
      </c>
      <c r="F242" s="6" t="s">
        <v>111</v>
      </c>
      <c r="G242" s="6" t="s">
        <v>111</v>
      </c>
      <c r="H242" s="6" t="s">
        <v>111</v>
      </c>
      <c r="I242" s="6" t="s">
        <v>111</v>
      </c>
      <c r="J242" s="6">
        <v>3</v>
      </c>
    </row>
    <row r="243" spans="1:10" ht="15" customHeight="1" x14ac:dyDescent="0.25">
      <c r="A243" s="6">
        <v>210051</v>
      </c>
      <c r="B243" s="7" t="s">
        <v>68</v>
      </c>
      <c r="C243" s="7" t="s">
        <v>122</v>
      </c>
      <c r="D243" s="6">
        <v>0.92400000000000004</v>
      </c>
      <c r="E243" s="6">
        <v>0.113</v>
      </c>
      <c r="F243" s="6">
        <v>0.29699999999999999</v>
      </c>
      <c r="G243" s="6">
        <v>0.25600000000000001</v>
      </c>
      <c r="H243" s="6">
        <v>8</v>
      </c>
      <c r="I243" s="6">
        <v>2</v>
      </c>
      <c r="J243" s="6">
        <v>8</v>
      </c>
    </row>
    <row r="244" spans="1:10" ht="15" customHeight="1" x14ac:dyDescent="0.25">
      <c r="A244" s="6">
        <v>210051</v>
      </c>
      <c r="B244" s="7" t="s">
        <v>68</v>
      </c>
      <c r="C244" s="7" t="s">
        <v>123</v>
      </c>
      <c r="D244" s="6">
        <v>0.82199999999999995</v>
      </c>
      <c r="E244" s="6">
        <v>0</v>
      </c>
      <c r="F244" s="6">
        <v>0.129</v>
      </c>
      <c r="G244" s="6">
        <v>0.11600000000000001</v>
      </c>
      <c r="H244" s="6">
        <v>8</v>
      </c>
      <c r="I244" s="6">
        <v>1</v>
      </c>
      <c r="J244" s="6">
        <v>8</v>
      </c>
    </row>
    <row r="245" spans="1:10" ht="15" customHeight="1" x14ac:dyDescent="0.25">
      <c r="A245" s="6">
        <v>210051</v>
      </c>
      <c r="B245" s="7" t="s">
        <v>68</v>
      </c>
      <c r="C245" s="7" t="s">
        <v>124</v>
      </c>
      <c r="D245" s="6">
        <v>0.86</v>
      </c>
      <c r="E245" s="6">
        <v>0</v>
      </c>
      <c r="F245" s="6">
        <v>0.24</v>
      </c>
      <c r="G245" s="6">
        <v>0.13200000000000001</v>
      </c>
      <c r="H245" s="6">
        <v>8</v>
      </c>
      <c r="I245" s="6">
        <v>4</v>
      </c>
      <c r="J245" s="6">
        <v>8</v>
      </c>
    </row>
    <row r="246" spans="1:10" ht="15" customHeight="1" x14ac:dyDescent="0.25">
      <c r="A246" s="6">
        <v>210051</v>
      </c>
      <c r="B246" s="7" t="s">
        <v>68</v>
      </c>
      <c r="C246" s="7" t="s">
        <v>125</v>
      </c>
      <c r="D246" s="6">
        <v>0.85399999999999998</v>
      </c>
      <c r="E246" s="6">
        <v>0</v>
      </c>
      <c r="F246" s="6">
        <v>0</v>
      </c>
      <c r="G246" s="6">
        <v>0.307</v>
      </c>
      <c r="H246" s="6">
        <v>6</v>
      </c>
      <c r="I246" s="6">
        <v>0</v>
      </c>
      <c r="J246" s="6">
        <v>6</v>
      </c>
    </row>
    <row r="247" spans="1:10" ht="15" customHeight="1" x14ac:dyDescent="0.25">
      <c r="A247" s="6">
        <v>210051</v>
      </c>
      <c r="B247" s="7" t="s">
        <v>68</v>
      </c>
      <c r="C247" s="7" t="s">
        <v>127</v>
      </c>
      <c r="D247" s="6">
        <v>0.78300000000000003</v>
      </c>
      <c r="E247" s="6">
        <v>0</v>
      </c>
      <c r="F247" s="6">
        <v>0</v>
      </c>
      <c r="G247" s="6">
        <v>0</v>
      </c>
      <c r="H247" s="6">
        <v>10</v>
      </c>
      <c r="I247" s="6">
        <v>9</v>
      </c>
      <c r="J247" s="6">
        <v>10</v>
      </c>
    </row>
    <row r="248" spans="1:10" ht="15" customHeight="1" x14ac:dyDescent="0.25">
      <c r="A248" s="6">
        <v>210051</v>
      </c>
      <c r="B248" s="7" t="s">
        <v>68</v>
      </c>
      <c r="C248" s="7" t="s">
        <v>129</v>
      </c>
      <c r="D248" s="6" t="s">
        <v>111</v>
      </c>
      <c r="E248" s="6" t="s">
        <v>111</v>
      </c>
      <c r="F248" s="6" t="s">
        <v>111</v>
      </c>
      <c r="G248" s="6" t="s">
        <v>111</v>
      </c>
      <c r="H248" s="6" t="s">
        <v>111</v>
      </c>
      <c r="I248" s="6" t="s">
        <v>111</v>
      </c>
      <c r="J248" s="6">
        <v>10</v>
      </c>
    </row>
    <row r="249" spans="1:10" ht="15" customHeight="1" x14ac:dyDescent="0.25">
      <c r="A249" s="6">
        <v>210055</v>
      </c>
      <c r="B249" s="7" t="s">
        <v>69</v>
      </c>
      <c r="C249" s="7" t="s">
        <v>122</v>
      </c>
      <c r="D249" s="6">
        <v>0.92400000000000004</v>
      </c>
      <c r="E249" s="6">
        <v>0.113</v>
      </c>
      <c r="F249" s="6">
        <v>1.1579999999999999</v>
      </c>
      <c r="G249" s="6">
        <v>0.92400000000000004</v>
      </c>
      <c r="H249" s="6">
        <v>1</v>
      </c>
      <c r="I249" s="6">
        <v>2</v>
      </c>
      <c r="J249" s="6">
        <v>2</v>
      </c>
    </row>
    <row r="250" spans="1:10" ht="15" customHeight="1" x14ac:dyDescent="0.25">
      <c r="A250" s="6">
        <v>210055</v>
      </c>
      <c r="B250" s="7" t="s">
        <v>69</v>
      </c>
      <c r="C250" s="7" t="s">
        <v>123</v>
      </c>
      <c r="D250" s="6">
        <v>0.82199999999999995</v>
      </c>
      <c r="E250" s="6">
        <v>0</v>
      </c>
      <c r="F250" s="6">
        <v>0</v>
      </c>
      <c r="G250" s="6">
        <v>1.984</v>
      </c>
      <c r="H250" s="6">
        <v>0</v>
      </c>
      <c r="I250" s="6">
        <v>0</v>
      </c>
      <c r="J250" s="6">
        <v>0</v>
      </c>
    </row>
    <row r="251" spans="1:10" ht="15" customHeight="1" x14ac:dyDescent="0.25">
      <c r="A251" s="6">
        <v>210055</v>
      </c>
      <c r="B251" s="7" t="s">
        <v>69</v>
      </c>
      <c r="C251" s="7" t="s">
        <v>125</v>
      </c>
      <c r="D251" s="6">
        <v>0.85399999999999998</v>
      </c>
      <c r="E251" s="6">
        <v>0</v>
      </c>
      <c r="F251" s="6" t="s">
        <v>111</v>
      </c>
      <c r="G251" s="6">
        <v>2.6640000000000001</v>
      </c>
      <c r="H251" s="6">
        <v>0</v>
      </c>
      <c r="I251" s="6">
        <v>0</v>
      </c>
      <c r="J251" s="6">
        <v>0</v>
      </c>
    </row>
    <row r="252" spans="1:10" ht="15" customHeight="1" x14ac:dyDescent="0.25">
      <c r="A252" s="6">
        <v>210056</v>
      </c>
      <c r="B252" s="7" t="s">
        <v>70</v>
      </c>
      <c r="C252" s="7" t="s">
        <v>122</v>
      </c>
      <c r="D252" s="6">
        <v>0.92400000000000004</v>
      </c>
      <c r="E252" s="6">
        <v>0.113</v>
      </c>
      <c r="F252" s="6">
        <v>0.997</v>
      </c>
      <c r="G252" s="6">
        <v>0.81899999999999995</v>
      </c>
      <c r="H252" s="6">
        <v>2</v>
      </c>
      <c r="I252" s="6">
        <v>2</v>
      </c>
      <c r="J252" s="6">
        <v>2</v>
      </c>
    </row>
    <row r="253" spans="1:10" ht="15" customHeight="1" x14ac:dyDescent="0.25">
      <c r="A253" s="6">
        <v>210056</v>
      </c>
      <c r="B253" s="7" t="s">
        <v>70</v>
      </c>
      <c r="C253" s="7" t="s">
        <v>123</v>
      </c>
      <c r="D253" s="6">
        <v>0.82199999999999995</v>
      </c>
      <c r="E253" s="6">
        <v>0</v>
      </c>
      <c r="F253" s="6">
        <v>0.95199999999999996</v>
      </c>
      <c r="G253" s="6">
        <v>0.20599999999999999</v>
      </c>
      <c r="H253" s="6">
        <v>7</v>
      </c>
      <c r="I253" s="6">
        <v>7</v>
      </c>
      <c r="J253" s="6">
        <v>7</v>
      </c>
    </row>
    <row r="254" spans="1:10" ht="15" customHeight="1" x14ac:dyDescent="0.25">
      <c r="A254" s="6">
        <v>210056</v>
      </c>
      <c r="B254" s="7" t="s">
        <v>70</v>
      </c>
      <c r="C254" s="7" t="s">
        <v>124</v>
      </c>
      <c r="D254" s="6">
        <v>0.86</v>
      </c>
      <c r="E254" s="6">
        <v>0</v>
      </c>
      <c r="F254" s="6">
        <v>1.21</v>
      </c>
      <c r="G254" s="6">
        <v>1.2290000000000001</v>
      </c>
      <c r="H254" s="6">
        <v>0</v>
      </c>
      <c r="I254" s="6">
        <v>0</v>
      </c>
      <c r="J254" s="6">
        <v>0</v>
      </c>
    </row>
    <row r="255" spans="1:10" ht="15" customHeight="1" x14ac:dyDescent="0.25">
      <c r="A255" s="6">
        <v>210056</v>
      </c>
      <c r="B255" s="7" t="s">
        <v>70</v>
      </c>
      <c r="C255" s="7" t="s">
        <v>125</v>
      </c>
      <c r="D255" s="6">
        <v>0.85399999999999998</v>
      </c>
      <c r="E255" s="6">
        <v>0</v>
      </c>
      <c r="F255" s="6">
        <v>1.591</v>
      </c>
      <c r="G255" s="6">
        <v>1.544</v>
      </c>
      <c r="H255" s="6">
        <v>0</v>
      </c>
      <c r="I255" s="6">
        <v>0</v>
      </c>
      <c r="J255" s="6">
        <v>0</v>
      </c>
    </row>
    <row r="256" spans="1:10" ht="15" customHeight="1" x14ac:dyDescent="0.25">
      <c r="A256" s="6">
        <v>210056</v>
      </c>
      <c r="B256" s="7" t="s">
        <v>70</v>
      </c>
      <c r="C256" s="7" t="s">
        <v>127</v>
      </c>
      <c r="D256" s="6">
        <v>0.78300000000000003</v>
      </c>
      <c r="E256" s="6">
        <v>0</v>
      </c>
      <c r="F256" s="6">
        <v>0.46500000000000002</v>
      </c>
      <c r="G256" s="6">
        <v>1.556</v>
      </c>
      <c r="H256" s="6">
        <v>0</v>
      </c>
      <c r="I256" s="6">
        <v>0</v>
      </c>
      <c r="J256" s="6">
        <v>0</v>
      </c>
    </row>
    <row r="257" spans="1:10" ht="15" customHeight="1" x14ac:dyDescent="0.25">
      <c r="A257" s="6">
        <v>210056</v>
      </c>
      <c r="B257" s="7" t="s">
        <v>70</v>
      </c>
      <c r="C257" s="7" t="s">
        <v>129</v>
      </c>
      <c r="D257" s="6" t="s">
        <v>111</v>
      </c>
      <c r="E257" s="6" t="s">
        <v>111</v>
      </c>
      <c r="F257" s="6" t="s">
        <v>111</v>
      </c>
      <c r="G257" s="6" t="s">
        <v>111</v>
      </c>
      <c r="H257" s="6" t="s">
        <v>111</v>
      </c>
      <c r="I257" s="6" t="s">
        <v>111</v>
      </c>
      <c r="J257" s="6">
        <v>0</v>
      </c>
    </row>
    <row r="258" spans="1:10" ht="15" customHeight="1" x14ac:dyDescent="0.25">
      <c r="A258" s="6">
        <v>210057</v>
      </c>
      <c r="B258" s="7" t="s">
        <v>71</v>
      </c>
      <c r="C258" s="7" t="s">
        <v>122</v>
      </c>
      <c r="D258" s="6">
        <v>0.92400000000000004</v>
      </c>
      <c r="E258" s="6">
        <v>0.113</v>
      </c>
      <c r="F258" s="6">
        <v>1.5129999999999999</v>
      </c>
      <c r="G258" s="6">
        <v>1.413</v>
      </c>
      <c r="H258" s="6">
        <v>0</v>
      </c>
      <c r="I258" s="6">
        <v>0</v>
      </c>
      <c r="J258" s="6">
        <v>0</v>
      </c>
    </row>
    <row r="259" spans="1:10" ht="15" customHeight="1" x14ac:dyDescent="0.25">
      <c r="A259" s="6">
        <v>210057</v>
      </c>
      <c r="B259" s="7" t="s">
        <v>71</v>
      </c>
      <c r="C259" s="7" t="s">
        <v>123</v>
      </c>
      <c r="D259" s="6">
        <v>0.82199999999999995</v>
      </c>
      <c r="E259" s="6">
        <v>0</v>
      </c>
      <c r="F259" s="6">
        <v>1.4670000000000001</v>
      </c>
      <c r="G259" s="6">
        <v>1.244</v>
      </c>
      <c r="H259" s="6">
        <v>0</v>
      </c>
      <c r="I259" s="6">
        <v>1</v>
      </c>
      <c r="J259" s="6">
        <v>1</v>
      </c>
    </row>
    <row r="260" spans="1:10" ht="15" customHeight="1" x14ac:dyDescent="0.25">
      <c r="A260" s="6">
        <v>210057</v>
      </c>
      <c r="B260" s="7" t="s">
        <v>71</v>
      </c>
      <c r="C260" s="7" t="s">
        <v>124</v>
      </c>
      <c r="D260" s="6">
        <v>0.86</v>
      </c>
      <c r="E260" s="6">
        <v>0</v>
      </c>
      <c r="F260" s="6">
        <v>2.9470000000000001</v>
      </c>
      <c r="G260" s="6">
        <v>0.41799999999999998</v>
      </c>
      <c r="H260" s="6">
        <v>5</v>
      </c>
      <c r="I260" s="6">
        <v>8</v>
      </c>
      <c r="J260" s="6">
        <v>8</v>
      </c>
    </row>
    <row r="261" spans="1:10" ht="15" customHeight="1" x14ac:dyDescent="0.25">
      <c r="A261" s="6">
        <v>210057</v>
      </c>
      <c r="B261" s="7" t="s">
        <v>71</v>
      </c>
      <c r="C261" s="7" t="s">
        <v>125</v>
      </c>
      <c r="D261" s="6">
        <v>0.85399999999999998</v>
      </c>
      <c r="E261" s="6">
        <v>0</v>
      </c>
      <c r="F261" s="6">
        <v>1.575</v>
      </c>
      <c r="G261" s="6">
        <v>0.87</v>
      </c>
      <c r="H261" s="6">
        <v>0</v>
      </c>
      <c r="I261" s="6">
        <v>4</v>
      </c>
      <c r="J261" s="6">
        <v>4</v>
      </c>
    </row>
    <row r="262" spans="1:10" ht="15" customHeight="1" x14ac:dyDescent="0.25">
      <c r="A262" s="6">
        <v>210057</v>
      </c>
      <c r="B262" s="7" t="s">
        <v>71</v>
      </c>
      <c r="C262" s="7" t="s">
        <v>126</v>
      </c>
      <c r="D262" s="6">
        <v>1.004E-2</v>
      </c>
      <c r="E262" s="6">
        <v>0</v>
      </c>
      <c r="F262" s="6">
        <v>0</v>
      </c>
      <c r="G262" s="6">
        <v>0</v>
      </c>
      <c r="H262" s="6">
        <v>10</v>
      </c>
      <c r="I262" s="6">
        <v>9</v>
      </c>
      <c r="J262" s="6">
        <v>10</v>
      </c>
    </row>
    <row r="263" spans="1:10" ht="15" customHeight="1" x14ac:dyDescent="0.25">
      <c r="A263" s="6">
        <v>210057</v>
      </c>
      <c r="B263" s="7" t="s">
        <v>71</v>
      </c>
      <c r="C263" s="7" t="s">
        <v>127</v>
      </c>
      <c r="D263" s="6">
        <v>0.78300000000000003</v>
      </c>
      <c r="E263" s="6">
        <v>0</v>
      </c>
      <c r="F263" s="6">
        <v>0.56599999999999995</v>
      </c>
      <c r="G263" s="6">
        <v>0.29099999999999998</v>
      </c>
      <c r="H263" s="6">
        <v>6</v>
      </c>
      <c r="I263" s="6">
        <v>4</v>
      </c>
      <c r="J263" s="6">
        <v>6</v>
      </c>
    </row>
    <row r="264" spans="1:10" ht="15" customHeight="1" x14ac:dyDescent="0.25">
      <c r="A264" s="6">
        <v>210057</v>
      </c>
      <c r="B264" s="7" t="s">
        <v>71</v>
      </c>
      <c r="C264" s="7" t="s">
        <v>129</v>
      </c>
      <c r="D264" s="6" t="s">
        <v>111</v>
      </c>
      <c r="E264" s="6" t="s">
        <v>111</v>
      </c>
      <c r="F264" s="6" t="s">
        <v>111</v>
      </c>
      <c r="G264" s="6" t="s">
        <v>111</v>
      </c>
      <c r="H264" s="6" t="s">
        <v>111</v>
      </c>
      <c r="I264" s="6" t="s">
        <v>111</v>
      </c>
      <c r="J264" s="6">
        <v>6</v>
      </c>
    </row>
    <row r="265" spans="1:10" ht="15" customHeight="1" x14ac:dyDescent="0.25">
      <c r="A265" s="6">
        <v>210060</v>
      </c>
      <c r="B265" s="7" t="s">
        <v>72</v>
      </c>
      <c r="C265" s="7" t="s">
        <v>122</v>
      </c>
      <c r="D265" s="6">
        <v>0.92400000000000004</v>
      </c>
      <c r="E265" s="6">
        <v>0.113</v>
      </c>
      <c r="F265" s="6">
        <v>1.071</v>
      </c>
      <c r="G265" s="6">
        <v>0.63100000000000001</v>
      </c>
      <c r="H265" s="6">
        <v>4</v>
      </c>
      <c r="I265" s="6">
        <v>4</v>
      </c>
      <c r="J265" s="6">
        <v>4</v>
      </c>
    </row>
    <row r="266" spans="1:10" ht="15" customHeight="1" x14ac:dyDescent="0.25">
      <c r="A266" s="6">
        <v>210061</v>
      </c>
      <c r="B266" s="7" t="s">
        <v>73</v>
      </c>
      <c r="C266" s="7" t="s">
        <v>122</v>
      </c>
      <c r="D266" s="6">
        <v>0.92400000000000004</v>
      </c>
      <c r="E266" s="6">
        <v>0.113</v>
      </c>
      <c r="F266" s="6">
        <v>2.0150000000000001</v>
      </c>
      <c r="G266" s="6">
        <v>2.2010000000000001</v>
      </c>
      <c r="H266" s="6">
        <v>0</v>
      </c>
      <c r="I266" s="6">
        <v>0</v>
      </c>
      <c r="J266" s="6">
        <v>0</v>
      </c>
    </row>
    <row r="267" spans="1:10" ht="15" customHeight="1" x14ac:dyDescent="0.25">
      <c r="A267" s="6">
        <v>210061</v>
      </c>
      <c r="B267" s="7" t="s">
        <v>73</v>
      </c>
      <c r="C267" s="7" t="s">
        <v>123</v>
      </c>
      <c r="D267" s="6">
        <v>0.82199999999999995</v>
      </c>
      <c r="E267" s="6">
        <v>0</v>
      </c>
      <c r="F267" s="6">
        <v>0.89400000000000002</v>
      </c>
      <c r="G267" s="6">
        <v>1.5720000000000001</v>
      </c>
      <c r="H267" s="6">
        <v>0</v>
      </c>
      <c r="I267" s="6">
        <v>0</v>
      </c>
      <c r="J267" s="6">
        <v>0</v>
      </c>
    </row>
    <row r="268" spans="1:10" ht="15" customHeight="1" x14ac:dyDescent="0.25">
      <c r="A268" s="6">
        <v>210061</v>
      </c>
      <c r="B268" s="7" t="s">
        <v>73</v>
      </c>
      <c r="C268" s="7" t="s">
        <v>124</v>
      </c>
      <c r="D268" s="6">
        <v>0.86</v>
      </c>
      <c r="E268" s="6">
        <v>0</v>
      </c>
      <c r="F268" s="6">
        <v>0.94299999999999995</v>
      </c>
      <c r="G268" s="6">
        <v>1.9139999999999999</v>
      </c>
      <c r="H268" s="6">
        <v>0</v>
      </c>
      <c r="I268" s="6">
        <v>0</v>
      </c>
      <c r="J268" s="6">
        <v>0</v>
      </c>
    </row>
    <row r="269" spans="1:10" ht="15" customHeight="1" x14ac:dyDescent="0.25">
      <c r="A269" s="6">
        <v>210061</v>
      </c>
      <c r="B269" s="7" t="s">
        <v>73</v>
      </c>
      <c r="C269" s="7" t="s">
        <v>127</v>
      </c>
      <c r="D269" s="6">
        <v>0.78300000000000003</v>
      </c>
      <c r="E269" s="6">
        <v>0</v>
      </c>
      <c r="F269" s="6">
        <v>0</v>
      </c>
      <c r="G269" s="6">
        <v>1.85</v>
      </c>
      <c r="H269" s="6">
        <v>0</v>
      </c>
      <c r="I269" s="6">
        <v>0</v>
      </c>
      <c r="J269" s="6">
        <v>0</v>
      </c>
    </row>
    <row r="270" spans="1:10" ht="15" customHeight="1" x14ac:dyDescent="0.25">
      <c r="A270" s="6">
        <v>210061</v>
      </c>
      <c r="B270" s="7" t="s">
        <v>73</v>
      </c>
      <c r="C270" s="7" t="s">
        <v>129</v>
      </c>
      <c r="D270" s="6" t="s">
        <v>111</v>
      </c>
      <c r="E270" s="6" t="s">
        <v>111</v>
      </c>
      <c r="F270" s="6" t="s">
        <v>111</v>
      </c>
      <c r="G270" s="6" t="s">
        <v>111</v>
      </c>
      <c r="H270" s="6" t="s">
        <v>111</v>
      </c>
      <c r="I270" s="6" t="s">
        <v>111</v>
      </c>
      <c r="J270" s="6">
        <v>0</v>
      </c>
    </row>
    <row r="271" spans="1:10" ht="15" customHeight="1" x14ac:dyDescent="0.25">
      <c r="A271" s="6">
        <v>210062</v>
      </c>
      <c r="B271" s="7" t="s">
        <v>74</v>
      </c>
      <c r="C271" s="7" t="s">
        <v>122</v>
      </c>
      <c r="D271" s="6">
        <v>0.92400000000000004</v>
      </c>
      <c r="E271" s="6">
        <v>0.113</v>
      </c>
      <c r="F271" s="6">
        <v>0.76600000000000001</v>
      </c>
      <c r="G271" s="6">
        <v>0.751</v>
      </c>
      <c r="H271" s="6">
        <v>2</v>
      </c>
      <c r="I271" s="6">
        <v>0</v>
      </c>
      <c r="J271" s="6">
        <v>2</v>
      </c>
    </row>
    <row r="272" spans="1:10" ht="15" customHeight="1" x14ac:dyDescent="0.25">
      <c r="A272" s="6">
        <v>210062</v>
      </c>
      <c r="B272" s="7" t="s">
        <v>74</v>
      </c>
      <c r="C272" s="7" t="s">
        <v>123</v>
      </c>
      <c r="D272" s="6">
        <v>0.82199999999999995</v>
      </c>
      <c r="E272" s="6">
        <v>0</v>
      </c>
      <c r="F272" s="6">
        <v>1.216</v>
      </c>
      <c r="G272" s="6">
        <v>1.994</v>
      </c>
      <c r="H272" s="6">
        <v>0</v>
      </c>
      <c r="I272" s="6">
        <v>0</v>
      </c>
      <c r="J272" s="6">
        <v>0</v>
      </c>
    </row>
    <row r="273" spans="1:10" ht="15" customHeight="1" x14ac:dyDescent="0.25">
      <c r="A273" s="6">
        <v>210062</v>
      </c>
      <c r="B273" s="7" t="s">
        <v>74</v>
      </c>
      <c r="C273" s="7" t="s">
        <v>124</v>
      </c>
      <c r="D273" s="6">
        <v>0.86</v>
      </c>
      <c r="E273" s="6">
        <v>0</v>
      </c>
      <c r="F273" s="6">
        <v>2.0030000000000001</v>
      </c>
      <c r="G273" s="6">
        <v>1.625</v>
      </c>
      <c r="H273" s="6">
        <v>0</v>
      </c>
      <c r="I273" s="6">
        <v>1</v>
      </c>
      <c r="J273" s="6">
        <v>1</v>
      </c>
    </row>
    <row r="274" spans="1:10" ht="15" customHeight="1" x14ac:dyDescent="0.25">
      <c r="A274" s="6">
        <v>210062</v>
      </c>
      <c r="B274" s="7" t="s">
        <v>74</v>
      </c>
      <c r="C274" s="7" t="s">
        <v>125</v>
      </c>
      <c r="D274" s="6">
        <v>0.85399999999999998</v>
      </c>
      <c r="E274" s="6">
        <v>0</v>
      </c>
      <c r="F274" s="6">
        <v>2.1379999999999999</v>
      </c>
      <c r="G274" s="6">
        <v>1.4850000000000001</v>
      </c>
      <c r="H274" s="6">
        <v>0</v>
      </c>
      <c r="I274" s="6">
        <v>3</v>
      </c>
      <c r="J274" s="6">
        <v>3</v>
      </c>
    </row>
    <row r="275" spans="1:10" ht="15" customHeight="1" x14ac:dyDescent="0.25">
      <c r="A275" s="6">
        <v>210062</v>
      </c>
      <c r="B275" s="7" t="s">
        <v>74</v>
      </c>
      <c r="C275" s="7" t="s">
        <v>126</v>
      </c>
      <c r="D275" s="6">
        <v>1.004E-2</v>
      </c>
      <c r="E275" s="6">
        <v>0</v>
      </c>
      <c r="F275" s="6">
        <v>0</v>
      </c>
      <c r="G275" s="6">
        <v>0.04</v>
      </c>
      <c r="H275" s="6">
        <v>0</v>
      </c>
      <c r="I275" s="6">
        <v>0</v>
      </c>
      <c r="J275" s="6">
        <v>0</v>
      </c>
    </row>
    <row r="276" spans="1:10" ht="15" customHeight="1" x14ac:dyDescent="0.25">
      <c r="A276" s="6">
        <v>210062</v>
      </c>
      <c r="B276" s="7" t="s">
        <v>74</v>
      </c>
      <c r="C276" s="7" t="s">
        <v>127</v>
      </c>
      <c r="D276" s="6">
        <v>0.78300000000000003</v>
      </c>
      <c r="E276" s="6">
        <v>0</v>
      </c>
      <c r="F276" s="6">
        <v>0</v>
      </c>
      <c r="G276" s="6">
        <v>0</v>
      </c>
      <c r="H276" s="6">
        <v>10</v>
      </c>
      <c r="I276" s="6">
        <v>9</v>
      </c>
      <c r="J276" s="6">
        <v>10</v>
      </c>
    </row>
    <row r="277" spans="1:10" ht="15" customHeight="1" x14ac:dyDescent="0.25">
      <c r="A277" s="6">
        <v>210062</v>
      </c>
      <c r="B277" s="7" t="s">
        <v>74</v>
      </c>
      <c r="C277" s="7" t="s">
        <v>129</v>
      </c>
      <c r="D277" s="6" t="s">
        <v>111</v>
      </c>
      <c r="E277" s="6" t="s">
        <v>111</v>
      </c>
      <c r="F277" s="6" t="s">
        <v>111</v>
      </c>
      <c r="G277" s="6" t="s">
        <v>111</v>
      </c>
      <c r="H277" s="6" t="s">
        <v>111</v>
      </c>
      <c r="I277" s="6" t="s">
        <v>111</v>
      </c>
      <c r="J277" s="6">
        <v>10</v>
      </c>
    </row>
    <row r="278" spans="1:10" ht="15" customHeight="1" x14ac:dyDescent="0.25">
      <c r="A278" s="6">
        <v>210063</v>
      </c>
      <c r="B278" s="7" t="s">
        <v>75</v>
      </c>
      <c r="C278" s="7" t="s">
        <v>122</v>
      </c>
      <c r="D278" s="6">
        <v>0.92400000000000004</v>
      </c>
      <c r="E278" s="6">
        <v>0.113</v>
      </c>
      <c r="F278" s="6">
        <v>0.72799999999999998</v>
      </c>
      <c r="G278" s="6">
        <v>1.069</v>
      </c>
      <c r="H278" s="6">
        <v>0</v>
      </c>
      <c r="I278" s="6">
        <v>0</v>
      </c>
      <c r="J278" s="6">
        <v>0</v>
      </c>
    </row>
    <row r="279" spans="1:10" ht="15" customHeight="1" x14ac:dyDescent="0.25">
      <c r="A279" s="6">
        <v>210063</v>
      </c>
      <c r="B279" s="7" t="s">
        <v>75</v>
      </c>
      <c r="C279" s="7" t="s">
        <v>123</v>
      </c>
      <c r="D279" s="6">
        <v>0.82199999999999995</v>
      </c>
      <c r="E279" s="6">
        <v>0</v>
      </c>
      <c r="F279" s="6">
        <v>1.55</v>
      </c>
      <c r="G279" s="6">
        <v>0.88700000000000001</v>
      </c>
      <c r="H279" s="6">
        <v>0</v>
      </c>
      <c r="I279" s="6">
        <v>4</v>
      </c>
      <c r="J279" s="6">
        <v>4</v>
      </c>
    </row>
    <row r="280" spans="1:10" ht="15" customHeight="1" x14ac:dyDescent="0.25">
      <c r="A280" s="6">
        <v>210063</v>
      </c>
      <c r="B280" s="7" t="s">
        <v>75</v>
      </c>
      <c r="C280" s="7" t="s">
        <v>124</v>
      </c>
      <c r="D280" s="6">
        <v>0.86</v>
      </c>
      <c r="E280" s="6">
        <v>0</v>
      </c>
      <c r="F280" s="6">
        <v>0.58199999999999996</v>
      </c>
      <c r="G280" s="6">
        <v>0.23100000000000001</v>
      </c>
      <c r="H280" s="6">
        <v>7</v>
      </c>
      <c r="I280" s="6">
        <v>6</v>
      </c>
      <c r="J280" s="6">
        <v>7</v>
      </c>
    </row>
    <row r="281" spans="1:10" ht="15" customHeight="1" x14ac:dyDescent="0.25">
      <c r="A281" s="6">
        <v>210063</v>
      </c>
      <c r="B281" s="7" t="s">
        <v>75</v>
      </c>
      <c r="C281" s="7" t="s">
        <v>125</v>
      </c>
      <c r="D281" s="6">
        <v>0.85399999999999998</v>
      </c>
      <c r="E281" s="6">
        <v>0</v>
      </c>
      <c r="F281" s="6">
        <v>0.88700000000000001</v>
      </c>
      <c r="G281" s="6">
        <v>0.59</v>
      </c>
      <c r="H281" s="6">
        <v>3</v>
      </c>
      <c r="I281" s="6">
        <v>3</v>
      </c>
      <c r="J281" s="6">
        <v>3</v>
      </c>
    </row>
    <row r="282" spans="1:10" ht="15" customHeight="1" x14ac:dyDescent="0.25">
      <c r="A282" s="6">
        <v>210063</v>
      </c>
      <c r="B282" s="7" t="s">
        <v>75</v>
      </c>
      <c r="C282" s="7" t="s">
        <v>126</v>
      </c>
      <c r="D282" s="6">
        <v>1.004E-2</v>
      </c>
      <c r="E282" s="6">
        <v>0</v>
      </c>
      <c r="F282" s="6">
        <v>0</v>
      </c>
      <c r="G282" s="6">
        <v>0</v>
      </c>
      <c r="H282" s="6">
        <v>10</v>
      </c>
      <c r="I282" s="6">
        <v>9</v>
      </c>
      <c r="J282" s="6">
        <v>10</v>
      </c>
    </row>
    <row r="283" spans="1:10" ht="15" customHeight="1" x14ac:dyDescent="0.25">
      <c r="A283" s="6">
        <v>210063</v>
      </c>
      <c r="B283" s="7" t="s">
        <v>75</v>
      </c>
      <c r="C283" s="7" t="s">
        <v>127</v>
      </c>
      <c r="D283" s="6">
        <v>0.78300000000000003</v>
      </c>
      <c r="E283" s="6">
        <v>0</v>
      </c>
      <c r="F283" s="6">
        <v>1.0349999999999999</v>
      </c>
      <c r="G283" s="6">
        <v>0.88</v>
      </c>
      <c r="H283" s="6">
        <v>0</v>
      </c>
      <c r="I283" s="6">
        <v>1</v>
      </c>
      <c r="J283" s="6">
        <v>1</v>
      </c>
    </row>
    <row r="284" spans="1:10" ht="15" customHeight="1" x14ac:dyDescent="0.25">
      <c r="A284" s="6">
        <v>210063</v>
      </c>
      <c r="B284" s="7" t="s">
        <v>75</v>
      </c>
      <c r="C284" s="7" t="s">
        <v>129</v>
      </c>
      <c r="D284" s="6" t="s">
        <v>111</v>
      </c>
      <c r="E284" s="6" t="s">
        <v>111</v>
      </c>
      <c r="F284" s="6" t="s">
        <v>111</v>
      </c>
      <c r="G284" s="6" t="s">
        <v>111</v>
      </c>
      <c r="H284" s="6" t="s">
        <v>111</v>
      </c>
      <c r="I284" s="6" t="s">
        <v>111</v>
      </c>
      <c r="J284" s="6">
        <v>1</v>
      </c>
    </row>
    <row r="285" spans="1:10" ht="15" customHeight="1" x14ac:dyDescent="0.25">
      <c r="A285" s="6">
        <v>210064</v>
      </c>
      <c r="B285" s="7" t="s">
        <v>130</v>
      </c>
      <c r="C285" s="7" t="s">
        <v>122</v>
      </c>
      <c r="D285" s="6">
        <v>0.92400000000000004</v>
      </c>
      <c r="E285" s="6">
        <v>0.113</v>
      </c>
      <c r="F285" s="6" t="s">
        <v>111</v>
      </c>
      <c r="G285" s="6">
        <v>2.2309999999999999</v>
      </c>
      <c r="H285" s="6">
        <v>0</v>
      </c>
      <c r="I285" s="6">
        <v>0</v>
      </c>
      <c r="J285" s="6">
        <v>0</v>
      </c>
    </row>
    <row r="286" spans="1:10" ht="15" customHeight="1" x14ac:dyDescent="0.25">
      <c r="A286" s="6">
        <v>210065</v>
      </c>
      <c r="B286" s="7" t="s">
        <v>76</v>
      </c>
      <c r="C286" s="7" t="s">
        <v>122</v>
      </c>
      <c r="D286" s="6">
        <v>0.92400000000000004</v>
      </c>
      <c r="E286" s="6">
        <v>0.113</v>
      </c>
      <c r="F286" s="6">
        <v>1.3959999999999999</v>
      </c>
      <c r="G286" s="6">
        <v>1.907</v>
      </c>
      <c r="H286" s="6">
        <v>0</v>
      </c>
      <c r="I286" s="6">
        <v>0</v>
      </c>
      <c r="J286" s="6">
        <v>0</v>
      </c>
    </row>
    <row r="287" spans="1:10" ht="15" customHeight="1" x14ac:dyDescent="0.25">
      <c r="A287" s="6">
        <v>210065</v>
      </c>
      <c r="B287" s="7" t="s">
        <v>76</v>
      </c>
      <c r="C287" s="7" t="s">
        <v>123</v>
      </c>
      <c r="D287" s="6">
        <v>0.82199999999999995</v>
      </c>
      <c r="E287" s="6">
        <v>0</v>
      </c>
      <c r="F287" s="6" t="s">
        <v>111</v>
      </c>
      <c r="G287" s="6">
        <v>0</v>
      </c>
      <c r="H287" s="6">
        <v>10</v>
      </c>
      <c r="I287" s="6">
        <v>9</v>
      </c>
      <c r="J287" s="6">
        <v>10</v>
      </c>
    </row>
    <row r="288" spans="1:10" ht="15" customHeight="1" x14ac:dyDescent="0.25">
      <c r="A288" s="6">
        <v>210065</v>
      </c>
      <c r="B288" s="7" t="s">
        <v>76</v>
      </c>
      <c r="C288" s="7" t="s">
        <v>125</v>
      </c>
      <c r="D288" s="6">
        <v>0.85399999999999998</v>
      </c>
      <c r="E288" s="6">
        <v>0</v>
      </c>
      <c r="F288" s="6" t="s">
        <v>111</v>
      </c>
      <c r="G288" s="6">
        <v>0</v>
      </c>
      <c r="H288" s="6">
        <v>10</v>
      </c>
      <c r="I288" s="6">
        <v>9</v>
      </c>
      <c r="J288" s="6">
        <v>10</v>
      </c>
    </row>
    <row r="289" spans="1:10" ht="15" customHeight="1" x14ac:dyDescent="0.25">
      <c r="A289" s="6">
        <v>210065</v>
      </c>
      <c r="B289" s="7" t="s">
        <v>76</v>
      </c>
      <c r="C289" s="7" t="s">
        <v>126</v>
      </c>
      <c r="D289" s="6">
        <v>1.004E-2</v>
      </c>
      <c r="E289" s="6">
        <v>0</v>
      </c>
      <c r="F289" s="6">
        <v>0</v>
      </c>
      <c r="G289" s="6">
        <v>0</v>
      </c>
      <c r="H289" s="6">
        <v>10</v>
      </c>
      <c r="I289" s="6">
        <v>9</v>
      </c>
      <c r="J289" s="6">
        <v>10</v>
      </c>
    </row>
    <row r="290" spans="1:10" ht="15" customHeight="1" x14ac:dyDescent="0.25">
      <c r="A290" s="6">
        <v>210065</v>
      </c>
      <c r="B290" s="7" t="s">
        <v>76</v>
      </c>
      <c r="C290" s="7" t="s">
        <v>127</v>
      </c>
      <c r="D290" s="6">
        <v>0.78300000000000003</v>
      </c>
      <c r="E290" s="6">
        <v>0</v>
      </c>
      <c r="F290" s="6" t="s">
        <v>111</v>
      </c>
      <c r="G290" s="6">
        <v>0.88900000000000001</v>
      </c>
      <c r="H290" s="6">
        <v>0</v>
      </c>
      <c r="I290" s="6">
        <v>0</v>
      </c>
      <c r="J290" s="6">
        <v>0</v>
      </c>
    </row>
    <row r="291" spans="1:10" ht="15" customHeight="1" x14ac:dyDescent="0.25">
      <c r="A291" s="6">
        <v>210065</v>
      </c>
      <c r="B291" s="7" t="s">
        <v>76</v>
      </c>
      <c r="C291" s="7" t="s">
        <v>129</v>
      </c>
      <c r="D291" s="6" t="s">
        <v>111</v>
      </c>
      <c r="E291" s="6" t="s">
        <v>111</v>
      </c>
      <c r="F291" s="6" t="s">
        <v>111</v>
      </c>
      <c r="G291" s="6" t="s">
        <v>111</v>
      </c>
      <c r="H291" s="6" t="s">
        <v>111</v>
      </c>
      <c r="I291" s="6" t="s">
        <v>111</v>
      </c>
      <c r="J291" s="6">
        <v>0</v>
      </c>
    </row>
    <row r="292" spans="1:10" ht="14.1" customHeight="1" x14ac:dyDescent="0.25">
      <c r="A292" s="4"/>
    </row>
    <row r="293" spans="1:10" s="9" customFormat="1" ht="14.1" customHeight="1" x14ac:dyDescent="0.2">
      <c r="A293" s="9" t="s">
        <v>2</v>
      </c>
    </row>
    <row r="294" spans="1:10" ht="14.1" customHeight="1" x14ac:dyDescent="0.25">
      <c r="A294" s="4"/>
    </row>
  </sheetData>
  <autoFilter ref="A12:J12"/>
  <hyperlinks>
    <hyperlink ref="A5" r:id="rId1" display="http://hscrc.maryland.gov/Pages/init_qi_qbr.aspx"/>
  </hyperlinks>
  <pageMargins left="0.08" right="0.08" top="1" bottom="1" header="0.5" footer="0.5"/>
  <pageSetup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73D45B8-283D-47C1-A5F6-DDF2C212C4AF}"/>
</file>

<file path=customXml/itemProps2.xml><?xml version="1.0" encoding="utf-8"?>
<ds:datastoreItem xmlns:ds="http://schemas.openxmlformats.org/officeDocument/2006/customXml" ds:itemID="{4AF47B05-D8A6-43CF-B850-3EE858DDB1AF}"/>
</file>

<file path=customXml/itemProps3.xml><?xml version="1.0" encoding="utf-8"?>
<ds:datastoreItem xmlns:ds="http://schemas.openxmlformats.org/officeDocument/2006/customXml" ds:itemID="{3FD8CD8A-9341-455A-A79F-7DACEDCA81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FINAL SCORES</vt:lpstr>
      <vt:lpstr>SCALING</vt:lpstr>
      <vt:lpstr>HCAHPS PERFORMANCE</vt:lpstr>
      <vt:lpstr>HCAHPS CONSISTENCY</vt:lpstr>
      <vt:lpstr>MORTALITY</vt:lpstr>
      <vt:lpstr>SAFETY</vt:lpstr>
      <vt:lpstr>SCALING!Print_Area</vt:lpstr>
      <vt:lpstr>SCALING!QBR__Threshold</vt:lpstr>
      <vt:lpstr>SCALING!QBR_Highest_Score</vt:lpstr>
      <vt:lpstr>SCALING!QBR_Lowest_Score</vt:lpstr>
      <vt:lpstr>SCALING!QBR_Max_Penalty</vt:lpstr>
      <vt:lpstr>SCALING!QBR_Max_Reward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Andrea Zumbrum</dc:creator>
  <cp:lastModifiedBy>Caitlin Grim</cp:lastModifiedBy>
  <dcterms:created xsi:type="dcterms:W3CDTF">2018-08-31T14:30:15Z</dcterms:created>
  <dcterms:modified xsi:type="dcterms:W3CDTF">2019-01-04T19:34:59Z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