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Work Groups\Performance Measurement\RRIP Sub-Group\2019-05-28\"/>
    </mc:Choice>
  </mc:AlternateContent>
  <bookViews>
    <workbookView xWindow="0" yWindow="0" windowWidth="28800" windowHeight="14235"/>
  </bookViews>
  <sheets>
    <sheet name="CY 2018 RRIP AMA Analysis" sheetId="1" r:id="rId1"/>
  </sheets>
  <definedNames>
    <definedName name="_xlnm._FilterDatabase" localSheetId="0" hidden="1">'CY 2018 RRIP AMA Analysis'!$A$5:$T$5</definedName>
    <definedName name="_xlnm.Print_Titles" localSheetId="0">'CY 2018 RRIP AMA Analysis'!$1:$1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6" i="1"/>
  <c r="T55" i="1" l="1"/>
  <c r="S55" i="1"/>
  <c r="R55" i="1"/>
  <c r="Q55" i="1"/>
  <c r="P55" i="1"/>
  <c r="O55" i="1"/>
  <c r="M55" i="1"/>
  <c r="L55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8" i="1"/>
  <c r="N49" i="1"/>
  <c r="N50" i="1"/>
  <c r="N51" i="1"/>
  <c r="N52" i="1"/>
  <c r="N53" i="1"/>
  <c r="N6" i="1"/>
  <c r="N55" i="1" l="1"/>
</calcChain>
</file>

<file path=xl/sharedStrings.xml><?xml version="1.0" encoding="utf-8"?>
<sst xmlns="http://schemas.openxmlformats.org/spreadsheetml/2006/main" count="101" uniqueCount="72">
  <si>
    <t>Hospitals</t>
  </si>
  <si>
    <t>HOSPITAL ID</t>
  </si>
  <si>
    <t>HOSPITAL NAME</t>
  </si>
  <si>
    <t>Total Number of Inpatient Discharges</t>
  </si>
  <si>
    <t>Total Number of Readmissions</t>
  </si>
  <si>
    <t>Percent Readmissions</t>
  </si>
  <si>
    <t>Case-Mix Adjusted Readmission Rate</t>
  </si>
  <si>
    <t>UM-Dorchester</t>
  </si>
  <si>
    <t>Bon Secours</t>
  </si>
  <si>
    <t>JH Bayview</t>
  </si>
  <si>
    <t>UMMC Midtown</t>
  </si>
  <si>
    <t>MedStar Union Mem</t>
  </si>
  <si>
    <t>Johns Hopkins</t>
  </si>
  <si>
    <t>UM-Harford</t>
  </si>
  <si>
    <t>Meritus</t>
  </si>
  <si>
    <t>UM-PGHC</t>
  </si>
  <si>
    <t>MedStar Southern MD</t>
  </si>
  <si>
    <t>UM-Laurel</t>
  </si>
  <si>
    <t>Frederick</t>
  </si>
  <si>
    <t>St. Agnes</t>
  </si>
  <si>
    <t>MedStar Good Sam</t>
  </si>
  <si>
    <t>Western Maryland</t>
  </si>
  <si>
    <t>MedStar Fr Square</t>
  </si>
  <si>
    <t>Union of Cecil</t>
  </si>
  <si>
    <t>UM-BWMC</t>
  </si>
  <si>
    <t>Carroll</t>
  </si>
  <si>
    <t>GBMC</t>
  </si>
  <si>
    <t>UMMC</t>
  </si>
  <si>
    <t>Sinai</t>
  </si>
  <si>
    <t>Shady Grove</t>
  </si>
  <si>
    <t>Ft. Washington</t>
  </si>
  <si>
    <t>Calvert</t>
  </si>
  <si>
    <t>MedStar St. Mary's</t>
  </si>
  <si>
    <t>UM-St. Joe</t>
  </si>
  <si>
    <t>MedStar Montgomery</t>
  </si>
  <si>
    <t>Doctors</t>
  </si>
  <si>
    <t>Levindale</t>
  </si>
  <si>
    <t>UM-Upper Chesapeake</t>
  </si>
  <si>
    <t>Garrett</t>
  </si>
  <si>
    <t>Howard County</t>
  </si>
  <si>
    <t>Anne Arundel</t>
  </si>
  <si>
    <t>MedStar Harbor</t>
  </si>
  <si>
    <t>Northwest</t>
  </si>
  <si>
    <t>Holy Cross</t>
  </si>
  <si>
    <t>Peninsula</t>
  </si>
  <si>
    <t>UM-Easton</t>
  </si>
  <si>
    <t>UM-Charles Regional</t>
  </si>
  <si>
    <t>Suburban</t>
  </si>
  <si>
    <t>Washington Adventist</t>
  </si>
  <si>
    <t>Mercy</t>
  </si>
  <si>
    <t>UMROI</t>
  </si>
  <si>
    <t>HC-Germantown</t>
  </si>
  <si>
    <t xml:space="preserve"> </t>
  </si>
  <si>
    <t>UM-Chestertown</t>
  </si>
  <si>
    <t>Atlantic General</t>
  </si>
  <si>
    <t>McCready</t>
  </si>
  <si>
    <t>STATEWIDE</t>
  </si>
  <si>
    <t>With AMA as Eligible Discharge</t>
  </si>
  <si>
    <t>Without AMA as Eligible Discharge</t>
  </si>
  <si>
    <t>CY2018 Performance Period by Hospital, All Payers</t>
  </si>
  <si>
    <t>With and without AMA as Eligible Discharges (5/23/2019)</t>
  </si>
  <si>
    <t>AMA Unadjusted Readmission Rate</t>
  </si>
  <si>
    <t>Total AMA cases with BH (Primary only)</t>
  </si>
  <si>
    <t>Total AMA cases with SUD (Primary only)</t>
  </si>
  <si>
    <t>Total AMA cases with Psych (Primary only)</t>
  </si>
  <si>
    <t>Count AMA Eligible Discharges</t>
  </si>
  <si>
    <t>Count AMA Readmissions</t>
  </si>
  <si>
    <t>AMA Descriptives</t>
  </si>
  <si>
    <t>Total AMA cases with BH (Secondary only)</t>
  </si>
  <si>
    <t>Total AMA cases with SUD (Secondary only)</t>
  </si>
  <si>
    <t>Total AMA cases with Psych (Secondary only)</t>
  </si>
  <si>
    <t>Change in Case-mix Adjusted Readmission Rate following AMA Removal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</si>
</sst>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###,###,###,##0"/>
    <numFmt numFmtId="165" formatCode="\ ##0.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</font>
    <font>
      <sz val="12"/>
      <name val="Arial"/>
    </font>
    <font>
      <sz val="10"/>
      <name val="Arial"/>
    </font>
    <font>
      <sz val="8"/>
      <color indexed="8"/>
      <name val="Arial"/>
    </font>
    <font>
      <b/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3" borderId="0" xfId="0" applyNumberFormat="1" applyFont="1" applyFill="1" applyBorder="1" applyAlignment="1" applyProtection="1"/>
    <xf numFmtId="164" fontId="0" fillId="3" borderId="0" xfId="0" applyNumberFormat="1" applyFont="1" applyFill="1" applyBorder="1" applyAlignment="1" applyProtection="1"/>
    <xf numFmtId="0" fontId="9" fillId="3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left" wrapText="1"/>
    </xf>
    <xf numFmtId="0" fontId="3" fillId="2" borderId="0" xfId="0" applyNumberFormat="1" applyFont="1" applyFill="1" applyBorder="1" applyAlignment="1" applyProtection="1">
      <alignment horizontal="left" wrapText="1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5" borderId="1" xfId="0" applyNumberFormat="1" applyFont="1" applyFill="1" applyBorder="1" applyAlignment="1" applyProtection="1">
      <alignment horizontal="center" vertical="center" wrapText="1"/>
    </xf>
    <xf numFmtId="0" fontId="11" fillId="7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right" wrapText="1"/>
    </xf>
    <xf numFmtId="0" fontId="5" fillId="2" borderId="1" xfId="0" applyNumberFormat="1" applyFont="1" applyFill="1" applyBorder="1" applyAlignment="1" applyProtection="1">
      <alignment horizontal="left" wrapText="1"/>
    </xf>
    <xf numFmtId="164" fontId="5" fillId="2" borderId="1" xfId="0" applyNumberFormat="1" applyFont="1" applyFill="1" applyBorder="1" applyAlignment="1" applyProtection="1">
      <alignment horizontal="right" wrapText="1"/>
    </xf>
    <xf numFmtId="165" fontId="5" fillId="2" borderId="1" xfId="0" applyNumberFormat="1" applyFont="1" applyFill="1" applyBorder="1" applyAlignment="1" applyProtection="1">
      <alignment horizontal="right" wrapText="1"/>
    </xf>
    <xf numFmtId="164" fontId="0" fillId="3" borderId="1" xfId="0" applyNumberFormat="1" applyFont="1" applyFill="1" applyBorder="1" applyAlignment="1" applyProtection="1"/>
    <xf numFmtId="9" fontId="0" fillId="3" borderId="1" xfId="1" applyNumberFormat="1" applyFont="1" applyFill="1" applyBorder="1" applyAlignment="1" applyProtection="1"/>
    <xf numFmtId="164" fontId="12" fillId="2" borderId="1" xfId="0" applyNumberFormat="1" applyFont="1" applyFill="1" applyBorder="1" applyAlignment="1" applyProtection="1">
      <alignment horizontal="right" wrapText="1"/>
    </xf>
    <xf numFmtId="0" fontId="0" fillId="3" borderId="1" xfId="0" applyNumberFormat="1" applyFont="1" applyFill="1" applyBorder="1" applyAlignment="1" applyProtection="1"/>
    <xf numFmtId="0" fontId="6" fillId="6" borderId="1" xfId="0" applyNumberFormat="1" applyFont="1" applyFill="1" applyBorder="1" applyAlignment="1" applyProtection="1">
      <alignment horizontal="right" wrapText="1"/>
    </xf>
    <xf numFmtId="0" fontId="6" fillId="6" borderId="1" xfId="0" applyNumberFormat="1" applyFont="1" applyFill="1" applyBorder="1" applyAlignment="1" applyProtection="1">
      <alignment horizontal="left" wrapText="1"/>
    </xf>
    <xf numFmtId="164" fontId="6" fillId="6" borderId="1" xfId="0" applyNumberFormat="1" applyFont="1" applyFill="1" applyBorder="1" applyAlignment="1" applyProtection="1">
      <alignment horizontal="right" wrapText="1"/>
    </xf>
    <xf numFmtId="165" fontId="6" fillId="6" borderId="1" xfId="0" applyNumberFormat="1" applyFont="1" applyFill="1" applyBorder="1" applyAlignment="1" applyProtection="1">
      <alignment horizontal="right" wrapText="1"/>
    </xf>
    <xf numFmtId="0" fontId="8" fillId="9" borderId="1" xfId="0" applyNumberFormat="1" applyFont="1" applyFill="1" applyBorder="1" applyAlignment="1" applyProtection="1">
      <alignment horizontal="center" vertical="center" wrapText="1"/>
    </xf>
    <xf numFmtId="0" fontId="4" fillId="9" borderId="1" xfId="0" applyNumberFormat="1" applyFont="1" applyFill="1" applyBorder="1" applyAlignment="1" applyProtection="1">
      <alignment horizontal="center" vertical="center" wrapText="1"/>
    </xf>
    <xf numFmtId="0" fontId="9" fillId="8" borderId="1" xfId="0" applyNumberFormat="1" applyFont="1" applyFill="1" applyBorder="1" applyAlignment="1" applyProtection="1">
      <alignment horizontal="center"/>
    </xf>
    <xf numFmtId="0" fontId="7" fillId="2" borderId="0" xfId="0" applyNumberFormat="1" applyFont="1" applyFill="1" applyBorder="1" applyAlignment="1" applyProtection="1">
      <alignment horizontal="left" wrapText="1"/>
    </xf>
    <xf numFmtId="0" fontId="2" fillId="2" borderId="0" xfId="0" applyNumberFormat="1" applyFont="1" applyFill="1" applyBorder="1" applyAlignment="1" applyProtection="1">
      <alignment horizontal="left" wrapText="1"/>
    </xf>
    <xf numFmtId="0" fontId="10" fillId="2" borderId="0" xfId="0" applyNumberFormat="1" applyFont="1" applyFill="1" applyBorder="1" applyAlignment="1" applyProtection="1">
      <alignment horizontal="left" wrapText="1"/>
    </xf>
    <xf numFmtId="0" fontId="3" fillId="2" borderId="0" xfId="0" applyNumberFormat="1" applyFont="1" applyFill="1" applyBorder="1" applyAlignment="1" applyProtection="1">
      <alignment horizontal="left" wrapText="1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ercent" xfId="1" builtinId="5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abSelected="1" workbookViewId="0">
      <pane xSplit="2" ySplit="5" topLeftCell="C6" activePane="bottomRight" state="frozen"/>
      <selection pane="topRight" activeCell="C1" sqref="C1"/>
      <selection pane="bottomLeft" activeCell="A7" sqref="A7"/>
      <selection pane="bottomRight" sqref="A1:J1"/>
    </sheetView>
  </sheetViews>
  <sheetFormatPr defaultColWidth="8.7109375" defaultRowHeight="15" x14ac:dyDescent="0.25"/>
  <cols>
    <col min="1" max="1" width="12.28515625" style="1" bestFit="1" customWidth="1"/>
    <col min="2" max="2" width="24.5703125" style="1" bestFit="1" customWidth="1"/>
    <col min="3" max="11" width="19.85546875" style="1" customWidth="1"/>
    <col min="12" max="13" width="13.42578125" style="1" customWidth="1"/>
    <col min="14" max="14" width="15" style="1" customWidth="1"/>
    <col min="15" max="20" width="17.140625" style="1" customWidth="1"/>
    <col min="21" max="16384" width="8.7109375" style="1"/>
  </cols>
  <sheetData>
    <row r="1" spans="1:20" ht="14.1" customHeight="1" x14ac:dyDescent="0.25">
      <c r="A1" s="25" t="s">
        <v>59</v>
      </c>
      <c r="B1" s="26"/>
      <c r="C1" s="26"/>
      <c r="D1" s="26"/>
      <c r="E1" s="26"/>
      <c r="F1" s="26"/>
      <c r="G1" s="26"/>
      <c r="H1" s="26"/>
      <c r="I1" s="26"/>
      <c r="J1" s="26"/>
      <c r="K1" s="4"/>
    </row>
    <row r="2" spans="1:20" ht="14.1" customHeight="1" x14ac:dyDescent="0.25">
      <c r="A2" s="27" t="s">
        <v>60</v>
      </c>
      <c r="B2" s="28"/>
      <c r="C2" s="28"/>
      <c r="D2" s="28"/>
      <c r="E2" s="28"/>
      <c r="F2" s="28"/>
      <c r="G2" s="28"/>
      <c r="H2" s="28"/>
      <c r="I2" s="28"/>
      <c r="J2" s="28"/>
      <c r="K2" s="5"/>
    </row>
    <row r="3" spans="1:20" ht="12.95" customHeight="1" x14ac:dyDescent="0.3">
      <c r="G3" s="3"/>
      <c r="H3" s="3"/>
      <c r="I3" s="3"/>
      <c r="J3" s="3"/>
      <c r="K3" s="3"/>
    </row>
    <row r="4" spans="1:20" ht="18.75" customHeight="1" x14ac:dyDescent="0.3">
      <c r="A4" s="29" t="s">
        <v>0</v>
      </c>
      <c r="B4" s="29"/>
      <c r="C4" s="30" t="s">
        <v>57</v>
      </c>
      <c r="D4" s="30"/>
      <c r="E4" s="30"/>
      <c r="F4" s="30"/>
      <c r="G4" s="31" t="s">
        <v>58</v>
      </c>
      <c r="H4" s="31"/>
      <c r="I4" s="31"/>
      <c r="J4" s="31"/>
      <c r="K4" s="22"/>
      <c r="L4" s="24" t="s">
        <v>67</v>
      </c>
      <c r="M4" s="24"/>
      <c r="N4" s="24"/>
      <c r="O4" s="24"/>
      <c r="P4" s="24"/>
      <c r="Q4" s="24"/>
      <c r="R4" s="24"/>
      <c r="S4" s="24"/>
      <c r="T4" s="24"/>
    </row>
    <row r="5" spans="1:20" ht="51" customHeight="1" x14ac:dyDescent="0.25">
      <c r="A5" s="6" t="s">
        <v>1</v>
      </c>
      <c r="B5" s="6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8" t="s">
        <v>3</v>
      </c>
      <c r="H5" s="8" t="s">
        <v>4</v>
      </c>
      <c r="I5" s="8" t="s">
        <v>5</v>
      </c>
      <c r="J5" s="8" t="s">
        <v>6</v>
      </c>
      <c r="K5" s="23" t="s">
        <v>71</v>
      </c>
      <c r="L5" s="9" t="s">
        <v>65</v>
      </c>
      <c r="M5" s="9" t="s">
        <v>66</v>
      </c>
      <c r="N5" s="9" t="s">
        <v>61</v>
      </c>
      <c r="O5" s="9" t="s">
        <v>62</v>
      </c>
      <c r="P5" s="9" t="s">
        <v>68</v>
      </c>
      <c r="Q5" s="9" t="s">
        <v>63</v>
      </c>
      <c r="R5" s="9" t="s">
        <v>69</v>
      </c>
      <c r="S5" s="9" t="s">
        <v>64</v>
      </c>
      <c r="T5" s="9" t="s">
        <v>70</v>
      </c>
    </row>
    <row r="6" spans="1:20" ht="15" customHeight="1" x14ac:dyDescent="0.25">
      <c r="A6" s="10">
        <v>210001</v>
      </c>
      <c r="B6" s="11" t="s">
        <v>14</v>
      </c>
      <c r="C6" s="12">
        <v>13528</v>
      </c>
      <c r="D6" s="12">
        <v>1545</v>
      </c>
      <c r="E6" s="13">
        <v>0.1142</v>
      </c>
      <c r="F6" s="13">
        <v>0.1079</v>
      </c>
      <c r="G6" s="12">
        <v>13230</v>
      </c>
      <c r="H6" s="12">
        <v>1469</v>
      </c>
      <c r="I6" s="13">
        <v>0.111</v>
      </c>
      <c r="J6" s="13">
        <v>0.1055</v>
      </c>
      <c r="K6" s="13">
        <f t="shared" ref="K6:K53" si="0">J6-F6</f>
        <v>-2.3999999999999994E-3</v>
      </c>
      <c r="L6" s="14">
        <v>299</v>
      </c>
      <c r="M6" s="14">
        <v>77</v>
      </c>
      <c r="N6" s="15">
        <f t="shared" ref="N6:N46" si="1">(D6-H6)/L6</f>
        <v>0.25418060200668896</v>
      </c>
      <c r="O6" s="16">
        <v>49</v>
      </c>
      <c r="P6" s="16">
        <v>218</v>
      </c>
      <c r="Q6" s="16">
        <v>35</v>
      </c>
      <c r="R6" s="16">
        <v>207</v>
      </c>
      <c r="S6" s="16">
        <v>14</v>
      </c>
      <c r="T6" s="16">
        <v>148</v>
      </c>
    </row>
    <row r="7" spans="1:20" ht="15" customHeight="1" x14ac:dyDescent="0.25">
      <c r="A7" s="10">
        <v>210002</v>
      </c>
      <c r="B7" s="11" t="s">
        <v>27</v>
      </c>
      <c r="C7" s="12">
        <v>22729</v>
      </c>
      <c r="D7" s="12">
        <v>3301</v>
      </c>
      <c r="E7" s="13">
        <v>0.1452</v>
      </c>
      <c r="F7" s="13">
        <v>0.127</v>
      </c>
      <c r="G7" s="12">
        <v>22475</v>
      </c>
      <c r="H7" s="12">
        <v>3228</v>
      </c>
      <c r="I7" s="13">
        <v>0.14360000000000001</v>
      </c>
      <c r="J7" s="13">
        <v>0.1258</v>
      </c>
      <c r="K7" s="13">
        <f t="shared" si="0"/>
        <v>-1.2000000000000066E-3</v>
      </c>
      <c r="L7" s="14">
        <v>255</v>
      </c>
      <c r="M7" s="14">
        <v>75</v>
      </c>
      <c r="N7" s="15">
        <f t="shared" si="1"/>
        <v>0.28627450980392155</v>
      </c>
      <c r="O7" s="16">
        <v>13</v>
      </c>
      <c r="P7" s="16">
        <v>194</v>
      </c>
      <c r="Q7" s="16">
        <v>11</v>
      </c>
      <c r="R7" s="16">
        <v>179</v>
      </c>
      <c r="S7" s="16">
        <v>2</v>
      </c>
      <c r="T7" s="16">
        <v>96</v>
      </c>
    </row>
    <row r="8" spans="1:20" ht="15" customHeight="1" x14ac:dyDescent="0.25">
      <c r="A8" s="10">
        <v>210003</v>
      </c>
      <c r="B8" s="11" t="s">
        <v>15</v>
      </c>
      <c r="C8" s="12">
        <v>10945</v>
      </c>
      <c r="D8" s="12">
        <v>1324</v>
      </c>
      <c r="E8" s="13">
        <v>0.121</v>
      </c>
      <c r="F8" s="13">
        <v>0.1087</v>
      </c>
      <c r="G8" s="12">
        <v>10564</v>
      </c>
      <c r="H8" s="12">
        <v>1242</v>
      </c>
      <c r="I8" s="13">
        <v>0.1176</v>
      </c>
      <c r="J8" s="13">
        <v>0.10639999999999999</v>
      </c>
      <c r="K8" s="13">
        <f t="shared" si="0"/>
        <v>-2.3000000000000104E-3</v>
      </c>
      <c r="L8" s="14">
        <v>380</v>
      </c>
      <c r="M8" s="14">
        <v>81</v>
      </c>
      <c r="N8" s="15">
        <f t="shared" si="1"/>
        <v>0.21578947368421053</v>
      </c>
      <c r="O8" s="16">
        <v>38</v>
      </c>
      <c r="P8" s="16">
        <v>233</v>
      </c>
      <c r="Q8" s="16">
        <v>18</v>
      </c>
      <c r="R8" s="16">
        <v>214</v>
      </c>
      <c r="S8" s="16">
        <v>20</v>
      </c>
      <c r="T8" s="16">
        <v>124</v>
      </c>
    </row>
    <row r="9" spans="1:20" ht="15" customHeight="1" x14ac:dyDescent="0.25">
      <c r="A9" s="10">
        <v>210004</v>
      </c>
      <c r="B9" s="11" t="s">
        <v>43</v>
      </c>
      <c r="C9" s="12">
        <v>23466</v>
      </c>
      <c r="D9" s="12">
        <v>1931</v>
      </c>
      <c r="E9" s="13">
        <v>8.2299999999999998E-2</v>
      </c>
      <c r="F9" s="13">
        <v>0.11210000000000001</v>
      </c>
      <c r="G9" s="12">
        <v>23372</v>
      </c>
      <c r="H9" s="12">
        <v>1909</v>
      </c>
      <c r="I9" s="13">
        <v>8.1699999999999995E-2</v>
      </c>
      <c r="J9" s="13">
        <v>0.1116</v>
      </c>
      <c r="K9" s="13">
        <f t="shared" si="0"/>
        <v>-5.0000000000000044E-4</v>
      </c>
      <c r="L9" s="14">
        <v>94</v>
      </c>
      <c r="M9" s="14">
        <v>21</v>
      </c>
      <c r="N9" s="15">
        <f t="shared" si="1"/>
        <v>0.23404255319148937</v>
      </c>
      <c r="O9" s="16">
        <v>12</v>
      </c>
      <c r="P9" s="16">
        <v>43</v>
      </c>
      <c r="Q9" s="16">
        <v>12</v>
      </c>
      <c r="R9" s="16">
        <v>33</v>
      </c>
      <c r="S9" s="16" t="s">
        <v>52</v>
      </c>
      <c r="T9" s="16">
        <v>24</v>
      </c>
    </row>
    <row r="10" spans="1:20" ht="15" customHeight="1" x14ac:dyDescent="0.25">
      <c r="A10" s="10">
        <v>210005</v>
      </c>
      <c r="B10" s="11" t="s">
        <v>18</v>
      </c>
      <c r="C10" s="12">
        <v>14748</v>
      </c>
      <c r="D10" s="12">
        <v>1503</v>
      </c>
      <c r="E10" s="13">
        <v>0.1019</v>
      </c>
      <c r="F10" s="13">
        <v>9.7600000000000006E-2</v>
      </c>
      <c r="G10" s="12">
        <v>14494</v>
      </c>
      <c r="H10" s="12">
        <v>1441</v>
      </c>
      <c r="I10" s="13">
        <v>9.9400000000000002E-2</v>
      </c>
      <c r="J10" s="13">
        <v>9.5799999999999996E-2</v>
      </c>
      <c r="K10" s="13">
        <f t="shared" si="0"/>
        <v>-1.8000000000000099E-3</v>
      </c>
      <c r="L10" s="14">
        <v>254</v>
      </c>
      <c r="M10" s="14">
        <v>62</v>
      </c>
      <c r="N10" s="15">
        <f t="shared" si="1"/>
        <v>0.24409448818897639</v>
      </c>
      <c r="O10" s="16">
        <v>85</v>
      </c>
      <c r="P10" s="16">
        <v>128</v>
      </c>
      <c r="Q10" s="16">
        <v>58</v>
      </c>
      <c r="R10" s="16">
        <v>132</v>
      </c>
      <c r="S10" s="16">
        <v>27</v>
      </c>
      <c r="T10" s="16">
        <v>131</v>
      </c>
    </row>
    <row r="11" spans="1:20" ht="15" customHeight="1" x14ac:dyDescent="0.25">
      <c r="A11" s="10">
        <v>210006</v>
      </c>
      <c r="B11" s="11" t="s">
        <v>13</v>
      </c>
      <c r="C11" s="12">
        <v>3928</v>
      </c>
      <c r="D11" s="12">
        <v>531</v>
      </c>
      <c r="E11" s="13">
        <v>0.13519999999999999</v>
      </c>
      <c r="F11" s="13">
        <v>0.1055</v>
      </c>
      <c r="G11" s="12">
        <v>3864</v>
      </c>
      <c r="H11" s="12">
        <v>510</v>
      </c>
      <c r="I11" s="13">
        <v>0.13200000000000001</v>
      </c>
      <c r="J11" s="13">
        <v>0.1031</v>
      </c>
      <c r="K11" s="13">
        <f t="shared" si="0"/>
        <v>-2.3999999999999994E-3</v>
      </c>
      <c r="L11" s="14">
        <v>64</v>
      </c>
      <c r="M11" s="14">
        <v>21</v>
      </c>
      <c r="N11" s="15">
        <f t="shared" si="1"/>
        <v>0.328125</v>
      </c>
      <c r="O11" s="16">
        <v>11</v>
      </c>
      <c r="P11" s="16">
        <v>39</v>
      </c>
      <c r="Q11" s="16">
        <v>11</v>
      </c>
      <c r="R11" s="16">
        <v>37</v>
      </c>
      <c r="S11" s="16" t="s">
        <v>52</v>
      </c>
      <c r="T11" s="16">
        <v>29</v>
      </c>
    </row>
    <row r="12" spans="1:20" ht="15" customHeight="1" x14ac:dyDescent="0.25">
      <c r="A12" s="10">
        <v>210008</v>
      </c>
      <c r="B12" s="11" t="s">
        <v>49</v>
      </c>
      <c r="C12" s="12">
        <v>12705</v>
      </c>
      <c r="D12" s="12">
        <v>1130</v>
      </c>
      <c r="E12" s="13">
        <v>8.8900000000000007E-2</v>
      </c>
      <c r="F12" s="13">
        <v>0.12</v>
      </c>
      <c r="G12" s="12">
        <v>12360</v>
      </c>
      <c r="H12" s="12">
        <v>1081</v>
      </c>
      <c r="I12" s="13">
        <v>8.7499999999999994E-2</v>
      </c>
      <c r="J12" s="13">
        <v>0.11990000000000001</v>
      </c>
      <c r="K12" s="13">
        <f t="shared" si="0"/>
        <v>-9.9999999999988987E-5</v>
      </c>
      <c r="L12" s="14">
        <v>339</v>
      </c>
      <c r="M12" s="14">
        <v>49</v>
      </c>
      <c r="N12" s="15">
        <f t="shared" si="1"/>
        <v>0.14454277286135694</v>
      </c>
      <c r="O12" s="16">
        <v>223</v>
      </c>
      <c r="P12" s="16">
        <v>91</v>
      </c>
      <c r="Q12" s="16">
        <v>219</v>
      </c>
      <c r="R12" s="16">
        <v>76</v>
      </c>
      <c r="S12" s="16">
        <v>4</v>
      </c>
      <c r="T12" s="16">
        <v>99</v>
      </c>
    </row>
    <row r="13" spans="1:20" ht="15" customHeight="1" x14ac:dyDescent="0.25">
      <c r="A13" s="10">
        <v>210009</v>
      </c>
      <c r="B13" s="11" t="s">
        <v>12</v>
      </c>
      <c r="C13" s="12">
        <v>37399</v>
      </c>
      <c r="D13" s="12">
        <v>5494</v>
      </c>
      <c r="E13" s="13">
        <v>0.1469</v>
      </c>
      <c r="F13" s="13">
        <v>0.12659999999999999</v>
      </c>
      <c r="G13" s="12">
        <v>36777</v>
      </c>
      <c r="H13" s="12">
        <v>5275</v>
      </c>
      <c r="I13" s="13">
        <v>0.1434</v>
      </c>
      <c r="J13" s="13">
        <v>0.124</v>
      </c>
      <c r="K13" s="13">
        <f t="shared" si="0"/>
        <v>-2.5999999999999912E-3</v>
      </c>
      <c r="L13" s="14">
        <v>623</v>
      </c>
      <c r="M13" s="14">
        <v>224</v>
      </c>
      <c r="N13" s="15">
        <f t="shared" si="1"/>
        <v>0.35152487961476725</v>
      </c>
      <c r="O13" s="16">
        <v>146</v>
      </c>
      <c r="P13" s="16">
        <v>392</v>
      </c>
      <c r="Q13" s="16">
        <v>93</v>
      </c>
      <c r="R13" s="16">
        <v>357</v>
      </c>
      <c r="S13" s="16">
        <v>53</v>
      </c>
      <c r="T13" s="16">
        <v>317</v>
      </c>
    </row>
    <row r="14" spans="1:20" ht="15" customHeight="1" x14ac:dyDescent="0.25">
      <c r="A14" s="10">
        <v>210010</v>
      </c>
      <c r="B14" s="11" t="s">
        <v>7</v>
      </c>
      <c r="C14" s="12">
        <v>1653</v>
      </c>
      <c r="D14" s="12">
        <v>203</v>
      </c>
      <c r="E14" s="13">
        <v>0.12280000000000001</v>
      </c>
      <c r="F14" s="13">
        <v>9.5899999999999999E-2</v>
      </c>
      <c r="G14" s="12">
        <v>1580</v>
      </c>
      <c r="H14" s="12">
        <v>183</v>
      </c>
      <c r="I14" s="13">
        <v>0.1158</v>
      </c>
      <c r="J14" s="13">
        <v>9.06E-2</v>
      </c>
      <c r="K14" s="13">
        <f t="shared" si="0"/>
        <v>-5.2999999999999992E-3</v>
      </c>
      <c r="L14" s="14">
        <v>73</v>
      </c>
      <c r="M14" s="14">
        <v>20</v>
      </c>
      <c r="N14" s="15">
        <f t="shared" si="1"/>
        <v>0.27397260273972601</v>
      </c>
      <c r="O14" s="16">
        <v>26</v>
      </c>
      <c r="P14" s="16">
        <v>41</v>
      </c>
      <c r="Q14" s="16">
        <v>5</v>
      </c>
      <c r="R14" s="16">
        <v>54</v>
      </c>
      <c r="S14" s="16">
        <v>21</v>
      </c>
      <c r="T14" s="16">
        <v>27</v>
      </c>
    </row>
    <row r="15" spans="1:20" ht="15" customHeight="1" x14ac:dyDescent="0.25">
      <c r="A15" s="10">
        <v>210011</v>
      </c>
      <c r="B15" s="11" t="s">
        <v>19</v>
      </c>
      <c r="C15" s="12">
        <v>13513</v>
      </c>
      <c r="D15" s="12">
        <v>1676</v>
      </c>
      <c r="E15" s="13">
        <v>0.124</v>
      </c>
      <c r="F15" s="13">
        <v>0.1183</v>
      </c>
      <c r="G15" s="12">
        <v>13223</v>
      </c>
      <c r="H15" s="12">
        <v>1606</v>
      </c>
      <c r="I15" s="13">
        <v>0.1215</v>
      </c>
      <c r="J15" s="13">
        <v>0.11650000000000001</v>
      </c>
      <c r="K15" s="13">
        <f t="shared" si="0"/>
        <v>-1.799999999999996E-3</v>
      </c>
      <c r="L15" s="14">
        <v>289</v>
      </c>
      <c r="M15" s="14">
        <v>69</v>
      </c>
      <c r="N15" s="15">
        <f t="shared" si="1"/>
        <v>0.24221453287197231</v>
      </c>
      <c r="O15" s="16">
        <v>22</v>
      </c>
      <c r="P15" s="16">
        <v>237</v>
      </c>
      <c r="Q15" s="16">
        <v>20</v>
      </c>
      <c r="R15" s="16">
        <v>215</v>
      </c>
      <c r="S15" s="16">
        <v>2</v>
      </c>
      <c r="T15" s="16">
        <v>144</v>
      </c>
    </row>
    <row r="16" spans="1:20" ht="15" customHeight="1" x14ac:dyDescent="0.25">
      <c r="A16" s="10">
        <v>210012</v>
      </c>
      <c r="B16" s="11" t="s">
        <v>28</v>
      </c>
      <c r="C16" s="12">
        <v>13880</v>
      </c>
      <c r="D16" s="12">
        <v>1665</v>
      </c>
      <c r="E16" s="13">
        <v>0.12</v>
      </c>
      <c r="F16" s="13">
        <v>0.1106</v>
      </c>
      <c r="G16" s="12">
        <v>13654</v>
      </c>
      <c r="H16" s="12">
        <v>1612</v>
      </c>
      <c r="I16" s="13">
        <v>0.1181</v>
      </c>
      <c r="J16" s="13">
        <v>0.1094</v>
      </c>
      <c r="K16" s="13">
        <f t="shared" si="0"/>
        <v>-1.2000000000000066E-3</v>
      </c>
      <c r="L16" s="14">
        <v>225</v>
      </c>
      <c r="M16" s="14">
        <v>55</v>
      </c>
      <c r="N16" s="15">
        <f t="shared" si="1"/>
        <v>0.23555555555555555</v>
      </c>
      <c r="O16" s="16">
        <v>29</v>
      </c>
      <c r="P16" s="16">
        <v>147</v>
      </c>
      <c r="Q16" s="16">
        <v>26</v>
      </c>
      <c r="R16" s="16">
        <v>136</v>
      </c>
      <c r="S16" s="16">
        <v>3</v>
      </c>
      <c r="T16" s="16">
        <v>85</v>
      </c>
    </row>
    <row r="17" spans="1:20" ht="15" customHeight="1" x14ac:dyDescent="0.25">
      <c r="A17" s="10">
        <v>210013</v>
      </c>
      <c r="B17" s="11" t="s">
        <v>8</v>
      </c>
      <c r="C17" s="12">
        <v>2887</v>
      </c>
      <c r="D17" s="12">
        <v>619</v>
      </c>
      <c r="E17" s="13">
        <v>0.21440000000000001</v>
      </c>
      <c r="F17" s="13">
        <v>0.15140000000000001</v>
      </c>
      <c r="G17" s="12">
        <v>2708</v>
      </c>
      <c r="H17" s="12">
        <v>563</v>
      </c>
      <c r="I17" s="13">
        <v>0.2079</v>
      </c>
      <c r="J17" s="13">
        <v>0.1464</v>
      </c>
      <c r="K17" s="13">
        <f t="shared" si="0"/>
        <v>-5.0000000000000044E-3</v>
      </c>
      <c r="L17" s="14">
        <v>179</v>
      </c>
      <c r="M17" s="14">
        <v>56</v>
      </c>
      <c r="N17" s="15">
        <f t="shared" si="1"/>
        <v>0.31284916201117319</v>
      </c>
      <c r="O17" s="16">
        <v>11</v>
      </c>
      <c r="P17" s="16">
        <v>154</v>
      </c>
      <c r="Q17" s="16">
        <v>9</v>
      </c>
      <c r="R17" s="16">
        <v>151</v>
      </c>
      <c r="S17" s="16">
        <v>2</v>
      </c>
      <c r="T17" s="16">
        <v>54</v>
      </c>
    </row>
    <row r="18" spans="1:20" ht="15" customHeight="1" x14ac:dyDescent="0.25">
      <c r="A18" s="10">
        <v>210015</v>
      </c>
      <c r="B18" s="11" t="s">
        <v>22</v>
      </c>
      <c r="C18" s="12">
        <v>19336</v>
      </c>
      <c r="D18" s="12">
        <v>2623</v>
      </c>
      <c r="E18" s="13">
        <v>0.13569999999999999</v>
      </c>
      <c r="F18" s="13">
        <v>0.12509999999999999</v>
      </c>
      <c r="G18" s="12">
        <v>19015</v>
      </c>
      <c r="H18" s="12">
        <v>2537</v>
      </c>
      <c r="I18" s="13">
        <v>0.13339999999999999</v>
      </c>
      <c r="J18" s="13">
        <v>0.1237</v>
      </c>
      <c r="K18" s="13">
        <f t="shared" si="0"/>
        <v>-1.3999999999999846E-3</v>
      </c>
      <c r="L18" s="14">
        <v>321</v>
      </c>
      <c r="M18" s="14">
        <v>87</v>
      </c>
      <c r="N18" s="15">
        <f t="shared" si="1"/>
        <v>0.26791277258566976</v>
      </c>
      <c r="O18" s="16">
        <v>75</v>
      </c>
      <c r="P18" s="16">
        <v>206</v>
      </c>
      <c r="Q18" s="16">
        <v>52</v>
      </c>
      <c r="R18" s="16">
        <v>183</v>
      </c>
      <c r="S18" s="16">
        <v>23</v>
      </c>
      <c r="T18" s="16">
        <v>122</v>
      </c>
    </row>
    <row r="19" spans="1:20" ht="15" customHeight="1" x14ac:dyDescent="0.25">
      <c r="A19" s="10">
        <v>210016</v>
      </c>
      <c r="B19" s="11" t="s">
        <v>48</v>
      </c>
      <c r="C19" s="12">
        <v>9210</v>
      </c>
      <c r="D19" s="12">
        <v>868</v>
      </c>
      <c r="E19" s="13">
        <v>9.4200000000000006E-2</v>
      </c>
      <c r="F19" s="13">
        <v>9.7600000000000006E-2</v>
      </c>
      <c r="G19" s="12">
        <v>9119</v>
      </c>
      <c r="H19" s="12">
        <v>855</v>
      </c>
      <c r="I19" s="13">
        <v>9.3799999999999994E-2</v>
      </c>
      <c r="J19" s="13">
        <v>9.7500000000000003E-2</v>
      </c>
      <c r="K19" s="13">
        <f t="shared" si="0"/>
        <v>-1.0000000000000286E-4</v>
      </c>
      <c r="L19" s="14">
        <v>91</v>
      </c>
      <c r="M19" s="14">
        <v>14</v>
      </c>
      <c r="N19" s="15">
        <f t="shared" si="1"/>
        <v>0.14285714285714285</v>
      </c>
      <c r="O19" s="16">
        <v>20</v>
      </c>
      <c r="P19" s="16">
        <v>46</v>
      </c>
      <c r="Q19" s="16">
        <v>19</v>
      </c>
      <c r="R19" s="16">
        <v>42</v>
      </c>
      <c r="S19" s="16">
        <v>1</v>
      </c>
      <c r="T19" s="16">
        <v>30</v>
      </c>
    </row>
    <row r="20" spans="1:20" ht="15" customHeight="1" x14ac:dyDescent="0.25">
      <c r="A20" s="10">
        <v>210017</v>
      </c>
      <c r="B20" s="11" t="s">
        <v>38</v>
      </c>
      <c r="C20" s="12">
        <v>1903</v>
      </c>
      <c r="D20" s="12">
        <v>130</v>
      </c>
      <c r="E20" s="13">
        <v>6.83E-2</v>
      </c>
      <c r="F20" s="13">
        <v>6.7500000000000004E-2</v>
      </c>
      <c r="G20" s="12">
        <v>1872</v>
      </c>
      <c r="H20" s="12">
        <v>126</v>
      </c>
      <c r="I20" s="13">
        <v>6.7299999999999999E-2</v>
      </c>
      <c r="J20" s="13">
        <v>6.6799999999999998E-2</v>
      </c>
      <c r="K20" s="13">
        <f t="shared" si="0"/>
        <v>-7.0000000000000617E-4</v>
      </c>
      <c r="L20" s="14">
        <v>31</v>
      </c>
      <c r="M20" s="14">
        <v>4</v>
      </c>
      <c r="N20" s="15">
        <f t="shared" si="1"/>
        <v>0.12903225806451613</v>
      </c>
      <c r="O20" s="16">
        <v>6</v>
      </c>
      <c r="P20" s="16">
        <v>24</v>
      </c>
      <c r="Q20" s="16">
        <v>5</v>
      </c>
      <c r="R20" s="16">
        <v>19</v>
      </c>
      <c r="S20" s="16">
        <v>1</v>
      </c>
      <c r="T20" s="16">
        <v>18</v>
      </c>
    </row>
    <row r="21" spans="1:20" ht="15" customHeight="1" x14ac:dyDescent="0.25">
      <c r="A21" s="10">
        <v>210018</v>
      </c>
      <c r="B21" s="11" t="s">
        <v>34</v>
      </c>
      <c r="C21" s="12">
        <v>6191</v>
      </c>
      <c r="D21" s="12">
        <v>720</v>
      </c>
      <c r="E21" s="13">
        <v>0.1163</v>
      </c>
      <c r="F21" s="13">
        <v>0.1065</v>
      </c>
      <c r="G21" s="12">
        <v>6116</v>
      </c>
      <c r="H21" s="12">
        <v>704</v>
      </c>
      <c r="I21" s="13">
        <v>0.11509999999999999</v>
      </c>
      <c r="J21" s="13">
        <v>0.1057</v>
      </c>
      <c r="K21" s="13">
        <f t="shared" si="0"/>
        <v>-7.9999999999999516E-4</v>
      </c>
      <c r="L21" s="14">
        <v>74</v>
      </c>
      <c r="M21" s="14">
        <v>16</v>
      </c>
      <c r="N21" s="15">
        <f t="shared" si="1"/>
        <v>0.21621621621621623</v>
      </c>
      <c r="O21" s="16">
        <v>42</v>
      </c>
      <c r="P21" s="16">
        <v>19</v>
      </c>
      <c r="Q21" s="16">
        <v>26</v>
      </c>
      <c r="R21" s="16">
        <v>20</v>
      </c>
      <c r="S21" s="16">
        <v>16</v>
      </c>
      <c r="T21" s="16">
        <v>28</v>
      </c>
    </row>
    <row r="22" spans="1:20" ht="15" customHeight="1" x14ac:dyDescent="0.25">
      <c r="A22" s="10">
        <v>210019</v>
      </c>
      <c r="B22" s="11" t="s">
        <v>44</v>
      </c>
      <c r="C22" s="12">
        <v>15429</v>
      </c>
      <c r="D22" s="12">
        <v>1730</v>
      </c>
      <c r="E22" s="13">
        <v>0.11210000000000001</v>
      </c>
      <c r="F22" s="13">
        <v>0.10630000000000001</v>
      </c>
      <c r="G22" s="12">
        <v>15273</v>
      </c>
      <c r="H22" s="12">
        <v>1699</v>
      </c>
      <c r="I22" s="13">
        <v>0.11119999999999999</v>
      </c>
      <c r="J22" s="13">
        <v>0.10580000000000001</v>
      </c>
      <c r="K22" s="13">
        <f t="shared" si="0"/>
        <v>-5.0000000000000044E-4</v>
      </c>
      <c r="L22" s="14">
        <v>155</v>
      </c>
      <c r="M22" s="14">
        <v>31</v>
      </c>
      <c r="N22" s="15">
        <f t="shared" si="1"/>
        <v>0.2</v>
      </c>
      <c r="O22" s="16">
        <v>29</v>
      </c>
      <c r="P22" s="16">
        <v>101</v>
      </c>
      <c r="Q22" s="16">
        <v>6</v>
      </c>
      <c r="R22" s="16">
        <v>111</v>
      </c>
      <c r="S22" s="16">
        <v>23</v>
      </c>
      <c r="T22" s="16">
        <v>44</v>
      </c>
    </row>
    <row r="23" spans="1:20" ht="15" customHeight="1" x14ac:dyDescent="0.25">
      <c r="A23" s="10">
        <v>210022</v>
      </c>
      <c r="B23" s="11" t="s">
        <v>47</v>
      </c>
      <c r="C23" s="12">
        <v>12934</v>
      </c>
      <c r="D23" s="12">
        <v>1435</v>
      </c>
      <c r="E23" s="13">
        <v>0.1109</v>
      </c>
      <c r="F23" s="13">
        <v>0.10340000000000001</v>
      </c>
      <c r="G23" s="12">
        <v>12813</v>
      </c>
      <c r="H23" s="12">
        <v>1414</v>
      </c>
      <c r="I23" s="13">
        <v>0.1104</v>
      </c>
      <c r="J23" s="13">
        <v>0.1031</v>
      </c>
      <c r="K23" s="13">
        <f t="shared" si="0"/>
        <v>-3.0000000000000859E-4</v>
      </c>
      <c r="L23" s="14">
        <v>121</v>
      </c>
      <c r="M23" s="14">
        <v>21</v>
      </c>
      <c r="N23" s="15">
        <f t="shared" si="1"/>
        <v>0.17355371900826447</v>
      </c>
      <c r="O23" s="16">
        <v>65</v>
      </c>
      <c r="P23" s="16">
        <v>30</v>
      </c>
      <c r="Q23" s="16">
        <v>22</v>
      </c>
      <c r="R23" s="16">
        <v>43</v>
      </c>
      <c r="S23" s="16">
        <v>43</v>
      </c>
      <c r="T23" s="16">
        <v>37</v>
      </c>
    </row>
    <row r="24" spans="1:20" ht="15" customHeight="1" x14ac:dyDescent="0.25">
      <c r="A24" s="10">
        <v>210023</v>
      </c>
      <c r="B24" s="11" t="s">
        <v>40</v>
      </c>
      <c r="C24" s="12">
        <v>23041</v>
      </c>
      <c r="D24" s="12">
        <v>2128</v>
      </c>
      <c r="E24" s="13">
        <v>9.2399999999999996E-2</v>
      </c>
      <c r="F24" s="13">
        <v>0.1118</v>
      </c>
      <c r="G24" s="12">
        <v>22875</v>
      </c>
      <c r="H24" s="12">
        <v>2091</v>
      </c>
      <c r="I24" s="13">
        <v>9.1399999999999995E-2</v>
      </c>
      <c r="J24" s="13">
        <v>0.1111</v>
      </c>
      <c r="K24" s="13">
        <f t="shared" si="0"/>
        <v>-6.999999999999923E-4</v>
      </c>
      <c r="L24" s="14">
        <v>166</v>
      </c>
      <c r="M24" s="14">
        <v>37</v>
      </c>
      <c r="N24" s="15">
        <f t="shared" si="1"/>
        <v>0.22289156626506024</v>
      </c>
      <c r="O24" s="16">
        <v>25</v>
      </c>
      <c r="P24" s="16">
        <v>106</v>
      </c>
      <c r="Q24" s="16">
        <v>24</v>
      </c>
      <c r="R24" s="16">
        <v>83</v>
      </c>
      <c r="S24" s="16">
        <v>1</v>
      </c>
      <c r="T24" s="16">
        <v>71</v>
      </c>
    </row>
    <row r="25" spans="1:20" ht="15" customHeight="1" x14ac:dyDescent="0.25">
      <c r="A25" s="10">
        <v>210024</v>
      </c>
      <c r="B25" s="11" t="s">
        <v>11</v>
      </c>
      <c r="C25" s="12">
        <v>9889</v>
      </c>
      <c r="D25" s="12">
        <v>1259</v>
      </c>
      <c r="E25" s="13">
        <v>0.1273</v>
      </c>
      <c r="F25" s="13">
        <v>0.1176</v>
      </c>
      <c r="G25" s="12">
        <v>9631</v>
      </c>
      <c r="H25" s="12">
        <v>1189</v>
      </c>
      <c r="I25" s="13">
        <v>0.1235</v>
      </c>
      <c r="J25" s="13">
        <v>0.1149</v>
      </c>
      <c r="K25" s="13">
        <f t="shared" si="0"/>
        <v>-2.6999999999999941E-3</v>
      </c>
      <c r="L25" s="14">
        <v>258</v>
      </c>
      <c r="M25" s="14">
        <v>71</v>
      </c>
      <c r="N25" s="15">
        <f t="shared" si="1"/>
        <v>0.27131782945736432</v>
      </c>
      <c r="O25" s="16">
        <v>19</v>
      </c>
      <c r="P25" s="16">
        <v>191</v>
      </c>
      <c r="Q25" s="16">
        <v>18</v>
      </c>
      <c r="R25" s="16">
        <v>176</v>
      </c>
      <c r="S25" s="16">
        <v>1</v>
      </c>
      <c r="T25" s="16">
        <v>95</v>
      </c>
    </row>
    <row r="26" spans="1:20" ht="15" customHeight="1" x14ac:dyDescent="0.25">
      <c r="A26" s="10">
        <v>210027</v>
      </c>
      <c r="B26" s="11" t="s">
        <v>21</v>
      </c>
      <c r="C26" s="12">
        <v>9885</v>
      </c>
      <c r="D26" s="12">
        <v>1156</v>
      </c>
      <c r="E26" s="13">
        <v>0.1169</v>
      </c>
      <c r="F26" s="13">
        <v>0.1022</v>
      </c>
      <c r="G26" s="12">
        <v>9723</v>
      </c>
      <c r="H26" s="12">
        <v>1118</v>
      </c>
      <c r="I26" s="13">
        <v>0.115</v>
      </c>
      <c r="J26" s="13">
        <v>0.1007</v>
      </c>
      <c r="K26" s="13">
        <f t="shared" si="0"/>
        <v>-1.5000000000000013E-3</v>
      </c>
      <c r="L26" s="14">
        <v>162</v>
      </c>
      <c r="M26" s="14">
        <v>38</v>
      </c>
      <c r="N26" s="15">
        <f t="shared" si="1"/>
        <v>0.23456790123456789</v>
      </c>
      <c r="O26" s="16">
        <v>30</v>
      </c>
      <c r="P26" s="16">
        <v>104</v>
      </c>
      <c r="Q26" s="16">
        <v>23</v>
      </c>
      <c r="R26" s="16">
        <v>89</v>
      </c>
      <c r="S26" s="16">
        <v>7</v>
      </c>
      <c r="T26" s="16">
        <v>69</v>
      </c>
    </row>
    <row r="27" spans="1:20" ht="15" customHeight="1" x14ac:dyDescent="0.25">
      <c r="A27" s="10">
        <v>210028</v>
      </c>
      <c r="B27" s="11" t="s">
        <v>32</v>
      </c>
      <c r="C27" s="12">
        <v>6045</v>
      </c>
      <c r="D27" s="12">
        <v>605</v>
      </c>
      <c r="E27" s="13">
        <v>0.10009999999999999</v>
      </c>
      <c r="F27" s="13">
        <v>0.1067</v>
      </c>
      <c r="G27" s="12">
        <v>5970</v>
      </c>
      <c r="H27" s="12">
        <v>590</v>
      </c>
      <c r="I27" s="13">
        <v>9.8799999999999999E-2</v>
      </c>
      <c r="J27" s="13">
        <v>0.10580000000000001</v>
      </c>
      <c r="K27" s="13">
        <f t="shared" si="0"/>
        <v>-8.9999999999999802E-4</v>
      </c>
      <c r="L27" s="14">
        <v>75</v>
      </c>
      <c r="M27" s="14">
        <v>15</v>
      </c>
      <c r="N27" s="15">
        <f t="shared" si="1"/>
        <v>0.2</v>
      </c>
      <c r="O27" s="16">
        <v>25</v>
      </c>
      <c r="P27" s="16">
        <v>40</v>
      </c>
      <c r="Q27" s="16">
        <v>8</v>
      </c>
      <c r="R27" s="16">
        <v>49</v>
      </c>
      <c r="S27" s="16">
        <v>17</v>
      </c>
      <c r="T27" s="16">
        <v>21</v>
      </c>
    </row>
    <row r="28" spans="1:20" ht="15" customHeight="1" x14ac:dyDescent="0.25">
      <c r="A28" s="10">
        <v>210029</v>
      </c>
      <c r="B28" s="11" t="s">
        <v>9</v>
      </c>
      <c r="C28" s="12">
        <v>16963</v>
      </c>
      <c r="D28" s="12">
        <v>2509</v>
      </c>
      <c r="E28" s="13">
        <v>0.1479</v>
      </c>
      <c r="F28" s="13">
        <v>0.13420000000000001</v>
      </c>
      <c r="G28" s="12">
        <v>16236</v>
      </c>
      <c r="H28" s="12">
        <v>2305</v>
      </c>
      <c r="I28" s="13">
        <v>0.14199999999999999</v>
      </c>
      <c r="J28" s="13">
        <v>0.13039999999999999</v>
      </c>
      <c r="K28" s="13">
        <f t="shared" si="0"/>
        <v>-3.8000000000000256E-3</v>
      </c>
      <c r="L28" s="14">
        <v>725</v>
      </c>
      <c r="M28" s="14">
        <v>205</v>
      </c>
      <c r="N28" s="15">
        <f t="shared" si="1"/>
        <v>0.2813793103448276</v>
      </c>
      <c r="O28" s="16">
        <v>338</v>
      </c>
      <c r="P28" s="16">
        <v>321</v>
      </c>
      <c r="Q28" s="16">
        <v>309</v>
      </c>
      <c r="R28" s="16">
        <v>301</v>
      </c>
      <c r="S28" s="16">
        <v>29</v>
      </c>
      <c r="T28" s="16">
        <v>404</v>
      </c>
    </row>
    <row r="29" spans="1:20" ht="15" customHeight="1" x14ac:dyDescent="0.25">
      <c r="A29" s="10">
        <v>210030</v>
      </c>
      <c r="B29" s="11" t="s">
        <v>53</v>
      </c>
      <c r="C29" s="12">
        <v>854</v>
      </c>
      <c r="D29" s="12">
        <v>75</v>
      </c>
      <c r="E29" s="13">
        <v>8.7800000000000003E-2</v>
      </c>
      <c r="F29" s="13">
        <v>6.9900000000000004E-2</v>
      </c>
      <c r="G29" s="12">
        <v>839</v>
      </c>
      <c r="H29" s="12">
        <v>74</v>
      </c>
      <c r="I29" s="13">
        <v>8.8200000000000001E-2</v>
      </c>
      <c r="J29" s="13">
        <v>7.0199999999999999E-2</v>
      </c>
      <c r="K29" s="13">
        <f t="shared" si="0"/>
        <v>2.9999999999999472E-4</v>
      </c>
      <c r="L29" s="14">
        <v>15</v>
      </c>
      <c r="M29" s="14">
        <v>1</v>
      </c>
      <c r="N29" s="15">
        <f t="shared" si="1"/>
        <v>6.6666666666666666E-2</v>
      </c>
      <c r="O29" s="16">
        <v>2</v>
      </c>
      <c r="P29" s="16">
        <v>8</v>
      </c>
      <c r="Q29" s="16">
        <v>2</v>
      </c>
      <c r="R29" s="16">
        <v>8</v>
      </c>
      <c r="S29" s="16" t="s">
        <v>52</v>
      </c>
      <c r="T29" s="16">
        <v>1</v>
      </c>
    </row>
    <row r="30" spans="1:20" ht="15" customHeight="1" x14ac:dyDescent="0.25">
      <c r="A30" s="10">
        <v>210032</v>
      </c>
      <c r="B30" s="11" t="s">
        <v>23</v>
      </c>
      <c r="C30" s="12">
        <v>4705</v>
      </c>
      <c r="D30" s="12">
        <v>529</v>
      </c>
      <c r="E30" s="13">
        <v>0.1124</v>
      </c>
      <c r="F30" s="13">
        <v>0.10290000000000001</v>
      </c>
      <c r="G30" s="12">
        <v>4610</v>
      </c>
      <c r="H30" s="12">
        <v>511</v>
      </c>
      <c r="I30" s="13">
        <v>0.1108</v>
      </c>
      <c r="J30" s="13">
        <v>0.1016</v>
      </c>
      <c r="K30" s="13">
        <f t="shared" si="0"/>
        <v>-1.3000000000000095E-3</v>
      </c>
      <c r="L30" s="14">
        <v>95</v>
      </c>
      <c r="M30" s="14">
        <v>18</v>
      </c>
      <c r="N30" s="15">
        <f t="shared" si="1"/>
        <v>0.18947368421052632</v>
      </c>
      <c r="O30" s="16">
        <v>8</v>
      </c>
      <c r="P30" s="16">
        <v>77</v>
      </c>
      <c r="Q30" s="16">
        <v>6</v>
      </c>
      <c r="R30" s="16">
        <v>70</v>
      </c>
      <c r="S30" s="16">
        <v>2</v>
      </c>
      <c r="T30" s="16">
        <v>54</v>
      </c>
    </row>
    <row r="31" spans="1:20" ht="15" customHeight="1" x14ac:dyDescent="0.25">
      <c r="A31" s="10">
        <v>210033</v>
      </c>
      <c r="B31" s="11" t="s">
        <v>25</v>
      </c>
      <c r="C31" s="12">
        <v>9555</v>
      </c>
      <c r="D31" s="12">
        <v>1139</v>
      </c>
      <c r="E31" s="13">
        <v>0.1192</v>
      </c>
      <c r="F31" s="13">
        <v>0.112</v>
      </c>
      <c r="G31" s="12">
        <v>9421</v>
      </c>
      <c r="H31" s="12">
        <v>1106</v>
      </c>
      <c r="I31" s="13">
        <v>0.1174</v>
      </c>
      <c r="J31" s="13">
        <v>0.11070000000000001</v>
      </c>
      <c r="K31" s="13">
        <f t="shared" si="0"/>
        <v>-1.2999999999999956E-3</v>
      </c>
      <c r="L31" s="14">
        <v>134</v>
      </c>
      <c r="M31" s="14">
        <v>33</v>
      </c>
      <c r="N31" s="15">
        <f t="shared" si="1"/>
        <v>0.2462686567164179</v>
      </c>
      <c r="O31" s="16">
        <v>27</v>
      </c>
      <c r="P31" s="16">
        <v>82</v>
      </c>
      <c r="Q31" s="16">
        <v>22</v>
      </c>
      <c r="R31" s="16">
        <v>75</v>
      </c>
      <c r="S31" s="16">
        <v>5</v>
      </c>
      <c r="T31" s="16">
        <v>61</v>
      </c>
    </row>
    <row r="32" spans="1:20" ht="15" customHeight="1" x14ac:dyDescent="0.25">
      <c r="A32" s="10">
        <v>210034</v>
      </c>
      <c r="B32" s="11" t="s">
        <v>41</v>
      </c>
      <c r="C32" s="12">
        <v>6799</v>
      </c>
      <c r="D32" s="12">
        <v>967</v>
      </c>
      <c r="E32" s="13">
        <v>0.14219999999999999</v>
      </c>
      <c r="F32" s="13">
        <v>0.13469999999999999</v>
      </c>
      <c r="G32" s="12">
        <v>6564</v>
      </c>
      <c r="H32" s="12">
        <v>921</v>
      </c>
      <c r="I32" s="13">
        <v>0.14030000000000001</v>
      </c>
      <c r="J32" s="13">
        <v>0.13400000000000001</v>
      </c>
      <c r="K32" s="13">
        <f t="shared" si="0"/>
        <v>-6.9999999999997842E-4</v>
      </c>
      <c r="L32" s="14">
        <v>235</v>
      </c>
      <c r="M32" s="14">
        <v>47</v>
      </c>
      <c r="N32" s="15">
        <f t="shared" si="1"/>
        <v>0.19574468085106383</v>
      </c>
      <c r="O32" s="16">
        <v>29</v>
      </c>
      <c r="P32" s="16">
        <v>174</v>
      </c>
      <c r="Q32" s="16">
        <v>23</v>
      </c>
      <c r="R32" s="16">
        <v>164</v>
      </c>
      <c r="S32" s="16">
        <v>6</v>
      </c>
      <c r="T32" s="16">
        <v>89</v>
      </c>
    </row>
    <row r="33" spans="1:20" ht="15" customHeight="1" x14ac:dyDescent="0.25">
      <c r="A33" s="10">
        <v>210035</v>
      </c>
      <c r="B33" s="11" t="s">
        <v>46</v>
      </c>
      <c r="C33" s="12">
        <v>5834</v>
      </c>
      <c r="D33" s="12">
        <v>642</v>
      </c>
      <c r="E33" s="13">
        <v>0.11</v>
      </c>
      <c r="F33" s="13">
        <v>9.8500000000000004E-2</v>
      </c>
      <c r="G33" s="12">
        <v>5764</v>
      </c>
      <c r="H33" s="12">
        <v>631</v>
      </c>
      <c r="I33" s="13">
        <v>0.1095</v>
      </c>
      <c r="J33" s="13">
        <v>9.8100000000000007E-2</v>
      </c>
      <c r="K33" s="13">
        <f t="shared" si="0"/>
        <v>-3.9999999999999758E-4</v>
      </c>
      <c r="L33" s="14">
        <v>69</v>
      </c>
      <c r="M33" s="14">
        <v>13</v>
      </c>
      <c r="N33" s="15">
        <f t="shared" si="1"/>
        <v>0.15942028985507245</v>
      </c>
      <c r="O33" s="16">
        <v>2</v>
      </c>
      <c r="P33" s="16">
        <v>47</v>
      </c>
      <c r="Q33" s="16">
        <v>1</v>
      </c>
      <c r="R33" s="16">
        <v>44</v>
      </c>
      <c r="S33" s="16">
        <v>1</v>
      </c>
      <c r="T33" s="16">
        <v>15</v>
      </c>
    </row>
    <row r="34" spans="1:20" ht="15" customHeight="1" x14ac:dyDescent="0.25">
      <c r="A34" s="10">
        <v>210037</v>
      </c>
      <c r="B34" s="11" t="s">
        <v>45</v>
      </c>
      <c r="C34" s="12">
        <v>5654</v>
      </c>
      <c r="D34" s="12">
        <v>477</v>
      </c>
      <c r="E34" s="13">
        <v>8.4400000000000003E-2</v>
      </c>
      <c r="F34" s="13">
        <v>8.6999999999999994E-2</v>
      </c>
      <c r="G34" s="12">
        <v>5584</v>
      </c>
      <c r="H34" s="12">
        <v>467</v>
      </c>
      <c r="I34" s="13">
        <v>8.3599999999999994E-2</v>
      </c>
      <c r="J34" s="13">
        <v>8.6499999999999994E-2</v>
      </c>
      <c r="K34" s="13">
        <f t="shared" si="0"/>
        <v>-5.0000000000000044E-4</v>
      </c>
      <c r="L34" s="14">
        <v>70</v>
      </c>
      <c r="M34" s="14">
        <v>10</v>
      </c>
      <c r="N34" s="15">
        <f t="shared" si="1"/>
        <v>0.14285714285714285</v>
      </c>
      <c r="O34" s="16">
        <v>5</v>
      </c>
      <c r="P34" s="16">
        <v>50</v>
      </c>
      <c r="Q34" s="16">
        <v>5</v>
      </c>
      <c r="R34" s="16">
        <v>43</v>
      </c>
      <c r="S34" s="16" t="s">
        <v>52</v>
      </c>
      <c r="T34" s="16">
        <v>25</v>
      </c>
    </row>
    <row r="35" spans="1:20" ht="15" customHeight="1" x14ac:dyDescent="0.25">
      <c r="A35" s="10">
        <v>210038</v>
      </c>
      <c r="B35" s="11" t="s">
        <v>10</v>
      </c>
      <c r="C35" s="12">
        <v>3850</v>
      </c>
      <c r="D35" s="12">
        <v>759</v>
      </c>
      <c r="E35" s="13">
        <v>0.1971</v>
      </c>
      <c r="F35" s="13">
        <v>0.1419</v>
      </c>
      <c r="G35" s="12">
        <v>3653</v>
      </c>
      <c r="H35" s="12">
        <v>700</v>
      </c>
      <c r="I35" s="13">
        <v>0.19159999999999999</v>
      </c>
      <c r="J35" s="13">
        <v>0.13850000000000001</v>
      </c>
      <c r="K35" s="13">
        <f t="shared" si="0"/>
        <v>-3.3999999999999864E-3</v>
      </c>
      <c r="L35" s="14">
        <v>195</v>
      </c>
      <c r="M35" s="14">
        <v>59</v>
      </c>
      <c r="N35" s="15">
        <f t="shared" si="1"/>
        <v>0.30256410256410254</v>
      </c>
      <c r="O35" s="16">
        <v>59</v>
      </c>
      <c r="P35" s="16">
        <v>109</v>
      </c>
      <c r="Q35" s="16">
        <v>55</v>
      </c>
      <c r="R35" s="16">
        <v>105</v>
      </c>
      <c r="S35" s="16">
        <v>4</v>
      </c>
      <c r="T35" s="16">
        <v>71</v>
      </c>
    </row>
    <row r="36" spans="1:20" ht="15" customHeight="1" x14ac:dyDescent="0.25">
      <c r="A36" s="10">
        <v>210039</v>
      </c>
      <c r="B36" s="11" t="s">
        <v>31</v>
      </c>
      <c r="C36" s="12">
        <v>5148</v>
      </c>
      <c r="D36" s="12">
        <v>553</v>
      </c>
      <c r="E36" s="13">
        <v>0.1074</v>
      </c>
      <c r="F36" s="13">
        <v>9.7600000000000006E-2</v>
      </c>
      <c r="G36" s="12">
        <v>5084</v>
      </c>
      <c r="H36" s="12">
        <v>539</v>
      </c>
      <c r="I36" s="13">
        <v>0.106</v>
      </c>
      <c r="J36" s="13">
        <v>9.6699999999999994E-2</v>
      </c>
      <c r="K36" s="13">
        <f t="shared" si="0"/>
        <v>-9.000000000000119E-4</v>
      </c>
      <c r="L36" s="14">
        <v>64</v>
      </c>
      <c r="M36" s="14">
        <v>14</v>
      </c>
      <c r="N36" s="15">
        <f t="shared" si="1"/>
        <v>0.21875</v>
      </c>
      <c r="O36" s="16">
        <v>10</v>
      </c>
      <c r="P36" s="16">
        <v>45</v>
      </c>
      <c r="Q36" s="16">
        <v>7</v>
      </c>
      <c r="R36" s="16">
        <v>42</v>
      </c>
      <c r="S36" s="16">
        <v>3</v>
      </c>
      <c r="T36" s="16">
        <v>30</v>
      </c>
    </row>
    <row r="37" spans="1:20" ht="15" customHeight="1" x14ac:dyDescent="0.25">
      <c r="A37" s="10">
        <v>210040</v>
      </c>
      <c r="B37" s="11" t="s">
        <v>42</v>
      </c>
      <c r="C37" s="12">
        <v>9194</v>
      </c>
      <c r="D37" s="12">
        <v>1260</v>
      </c>
      <c r="E37" s="13">
        <v>0.13700000000000001</v>
      </c>
      <c r="F37" s="13">
        <v>0.1067</v>
      </c>
      <c r="G37" s="12">
        <v>9118</v>
      </c>
      <c r="H37" s="12">
        <v>1243</v>
      </c>
      <c r="I37" s="13">
        <v>0.1363</v>
      </c>
      <c r="J37" s="13">
        <v>0.1061</v>
      </c>
      <c r="K37" s="13">
        <f t="shared" si="0"/>
        <v>-6.0000000000000331E-4</v>
      </c>
      <c r="L37" s="14">
        <v>76</v>
      </c>
      <c r="M37" s="14">
        <v>19</v>
      </c>
      <c r="N37" s="15">
        <f t="shared" si="1"/>
        <v>0.22368421052631579</v>
      </c>
      <c r="O37" s="16">
        <v>11</v>
      </c>
      <c r="P37" s="16">
        <v>47</v>
      </c>
      <c r="Q37" s="16">
        <v>11</v>
      </c>
      <c r="R37" s="16">
        <v>42</v>
      </c>
      <c r="S37" s="16" t="s">
        <v>52</v>
      </c>
      <c r="T37" s="16">
        <v>21</v>
      </c>
    </row>
    <row r="38" spans="1:20" ht="15" customHeight="1" x14ac:dyDescent="0.25">
      <c r="A38" s="10">
        <v>210043</v>
      </c>
      <c r="B38" s="11" t="s">
        <v>24</v>
      </c>
      <c r="C38" s="12">
        <v>14547</v>
      </c>
      <c r="D38" s="12">
        <v>1926</v>
      </c>
      <c r="E38" s="13">
        <v>0.13239999999999999</v>
      </c>
      <c r="F38" s="13">
        <v>0.1099</v>
      </c>
      <c r="G38" s="12">
        <v>14393</v>
      </c>
      <c r="H38" s="12">
        <v>1881</v>
      </c>
      <c r="I38" s="13">
        <v>0.13070000000000001</v>
      </c>
      <c r="J38" s="13">
        <v>0.1086</v>
      </c>
      <c r="K38" s="13">
        <f t="shared" si="0"/>
        <v>-1.2999999999999956E-3</v>
      </c>
      <c r="L38" s="14">
        <v>153</v>
      </c>
      <c r="M38" s="14">
        <v>45</v>
      </c>
      <c r="N38" s="15">
        <f t="shared" si="1"/>
        <v>0.29411764705882354</v>
      </c>
      <c r="O38" s="16">
        <v>10</v>
      </c>
      <c r="P38" s="16">
        <v>116</v>
      </c>
      <c r="Q38" s="16">
        <v>8</v>
      </c>
      <c r="R38" s="16">
        <v>100</v>
      </c>
      <c r="S38" s="16">
        <v>2</v>
      </c>
      <c r="T38" s="16">
        <v>69</v>
      </c>
    </row>
    <row r="39" spans="1:20" ht="15" customHeight="1" x14ac:dyDescent="0.25">
      <c r="A39" s="10">
        <v>210044</v>
      </c>
      <c r="B39" s="11" t="s">
        <v>26</v>
      </c>
      <c r="C39" s="12">
        <v>16420</v>
      </c>
      <c r="D39" s="12">
        <v>1384</v>
      </c>
      <c r="E39" s="13">
        <v>8.43E-2</v>
      </c>
      <c r="F39" s="13">
        <v>0.1023</v>
      </c>
      <c r="G39" s="12">
        <v>16288</v>
      </c>
      <c r="H39" s="12">
        <v>1349</v>
      </c>
      <c r="I39" s="13">
        <v>8.2799999999999999E-2</v>
      </c>
      <c r="J39" s="13">
        <v>0.1011</v>
      </c>
      <c r="K39" s="13">
        <f t="shared" si="0"/>
        <v>-1.2000000000000066E-3</v>
      </c>
      <c r="L39" s="14">
        <v>132</v>
      </c>
      <c r="M39" s="14">
        <v>35</v>
      </c>
      <c r="N39" s="15">
        <f t="shared" si="1"/>
        <v>0.26515151515151514</v>
      </c>
      <c r="O39" s="16">
        <v>29</v>
      </c>
      <c r="P39" s="16">
        <v>71</v>
      </c>
      <c r="Q39" s="16">
        <v>28</v>
      </c>
      <c r="R39" s="16">
        <v>49</v>
      </c>
      <c r="S39" s="16">
        <v>1</v>
      </c>
      <c r="T39" s="16">
        <v>71</v>
      </c>
    </row>
    <row r="40" spans="1:20" ht="15" customHeight="1" x14ac:dyDescent="0.25">
      <c r="A40" s="10">
        <v>210045</v>
      </c>
      <c r="B40" s="11" t="s">
        <v>55</v>
      </c>
      <c r="C40" s="12">
        <v>194</v>
      </c>
      <c r="D40" s="12">
        <v>22</v>
      </c>
      <c r="E40" s="13">
        <v>0.1134</v>
      </c>
      <c r="F40" s="13">
        <v>0.11219999999999999</v>
      </c>
      <c r="G40" s="12">
        <v>189</v>
      </c>
      <c r="H40" s="12">
        <v>22</v>
      </c>
      <c r="I40" s="13">
        <v>0.1164</v>
      </c>
      <c r="J40" s="13">
        <v>0.1147</v>
      </c>
      <c r="K40" s="13">
        <f t="shared" si="0"/>
        <v>2.5000000000000022E-3</v>
      </c>
      <c r="L40" s="14">
        <v>5</v>
      </c>
      <c r="M40" s="14">
        <v>0</v>
      </c>
      <c r="N40" s="15">
        <f t="shared" si="1"/>
        <v>0</v>
      </c>
      <c r="O40" s="16" t="s">
        <v>52</v>
      </c>
      <c r="P40" s="16">
        <v>2</v>
      </c>
      <c r="Q40" s="16" t="s">
        <v>52</v>
      </c>
      <c r="R40" s="16">
        <v>2</v>
      </c>
      <c r="S40" s="16" t="s">
        <v>52</v>
      </c>
      <c r="T40" s="16">
        <v>1</v>
      </c>
    </row>
    <row r="41" spans="1:20" ht="15" customHeight="1" x14ac:dyDescent="0.25">
      <c r="A41" s="10">
        <v>210048</v>
      </c>
      <c r="B41" s="11" t="s">
        <v>39</v>
      </c>
      <c r="C41" s="12">
        <v>13281</v>
      </c>
      <c r="D41" s="12">
        <v>1369</v>
      </c>
      <c r="E41" s="13">
        <v>0.1031</v>
      </c>
      <c r="F41" s="13">
        <v>0.1069</v>
      </c>
      <c r="G41" s="12">
        <v>13188</v>
      </c>
      <c r="H41" s="12">
        <v>1348</v>
      </c>
      <c r="I41" s="13">
        <v>0.1022</v>
      </c>
      <c r="J41" s="13">
        <v>0.1062</v>
      </c>
      <c r="K41" s="13">
        <f t="shared" si="0"/>
        <v>-6.999999999999923E-4</v>
      </c>
      <c r="L41" s="14">
        <v>93</v>
      </c>
      <c r="M41" s="14">
        <v>22</v>
      </c>
      <c r="N41" s="15">
        <f t="shared" si="1"/>
        <v>0.22580645161290322</v>
      </c>
      <c r="O41" s="16">
        <v>14</v>
      </c>
      <c r="P41" s="16">
        <v>53</v>
      </c>
      <c r="Q41" s="16">
        <v>12</v>
      </c>
      <c r="R41" s="16">
        <v>43</v>
      </c>
      <c r="S41" s="16">
        <v>2</v>
      </c>
      <c r="T41" s="16">
        <v>44</v>
      </c>
    </row>
    <row r="42" spans="1:20" ht="15" customHeight="1" x14ac:dyDescent="0.25">
      <c r="A42" s="10">
        <v>210049</v>
      </c>
      <c r="B42" s="11" t="s">
        <v>37</v>
      </c>
      <c r="C42" s="12">
        <v>9603</v>
      </c>
      <c r="D42" s="12">
        <v>1109</v>
      </c>
      <c r="E42" s="13">
        <v>0.11550000000000001</v>
      </c>
      <c r="F42" s="13">
        <v>0.1081</v>
      </c>
      <c r="G42" s="12">
        <v>9506</v>
      </c>
      <c r="H42" s="12">
        <v>1088</v>
      </c>
      <c r="I42" s="13">
        <v>0.1145</v>
      </c>
      <c r="J42" s="13">
        <v>0.1074</v>
      </c>
      <c r="K42" s="13">
        <f t="shared" si="0"/>
        <v>-7.0000000000000617E-4</v>
      </c>
      <c r="L42" s="14">
        <v>97</v>
      </c>
      <c r="M42" s="14">
        <v>21</v>
      </c>
      <c r="N42" s="15">
        <f t="shared" si="1"/>
        <v>0.21649484536082475</v>
      </c>
      <c r="O42" s="16">
        <v>10</v>
      </c>
      <c r="P42" s="16">
        <v>64</v>
      </c>
      <c r="Q42" s="16">
        <v>9</v>
      </c>
      <c r="R42" s="16">
        <v>55</v>
      </c>
      <c r="S42" s="16">
        <v>1</v>
      </c>
      <c r="T42" s="16">
        <v>48</v>
      </c>
    </row>
    <row r="43" spans="1:20" ht="15" customHeight="1" x14ac:dyDescent="0.25">
      <c r="A43" s="10">
        <v>210051</v>
      </c>
      <c r="B43" s="11" t="s">
        <v>35</v>
      </c>
      <c r="C43" s="12">
        <v>9111</v>
      </c>
      <c r="D43" s="12">
        <v>1103</v>
      </c>
      <c r="E43" s="13">
        <v>0.1211</v>
      </c>
      <c r="F43" s="13">
        <v>9.64E-2</v>
      </c>
      <c r="G43" s="12">
        <v>8960</v>
      </c>
      <c r="H43" s="12">
        <v>1074</v>
      </c>
      <c r="I43" s="13">
        <v>0.11990000000000001</v>
      </c>
      <c r="J43" s="13">
        <v>9.5600000000000004E-2</v>
      </c>
      <c r="K43" s="13">
        <f t="shared" si="0"/>
        <v>-7.9999999999999516E-4</v>
      </c>
      <c r="L43" s="14">
        <v>151</v>
      </c>
      <c r="M43" s="14">
        <v>29</v>
      </c>
      <c r="N43" s="15">
        <f t="shared" si="1"/>
        <v>0.19205298013245034</v>
      </c>
      <c r="O43" s="16" t="s">
        <v>52</v>
      </c>
      <c r="P43" s="16">
        <v>77</v>
      </c>
      <c r="Q43" s="16" t="s">
        <v>52</v>
      </c>
      <c r="R43" s="16">
        <v>56</v>
      </c>
      <c r="S43" s="16" t="s">
        <v>52</v>
      </c>
      <c r="T43" s="16">
        <v>32</v>
      </c>
    </row>
    <row r="44" spans="1:20" ht="15" customHeight="1" x14ac:dyDescent="0.25">
      <c r="A44" s="10">
        <v>210055</v>
      </c>
      <c r="B44" s="11" t="s">
        <v>17</v>
      </c>
      <c r="C44" s="12">
        <v>2998</v>
      </c>
      <c r="D44" s="12">
        <v>426</v>
      </c>
      <c r="E44" s="13">
        <v>0.1421</v>
      </c>
      <c r="F44" s="13">
        <v>0.11559999999999999</v>
      </c>
      <c r="G44" s="12">
        <v>2900</v>
      </c>
      <c r="H44" s="12">
        <v>406</v>
      </c>
      <c r="I44" s="13">
        <v>0.14000000000000001</v>
      </c>
      <c r="J44" s="13">
        <v>0.11360000000000001</v>
      </c>
      <c r="K44" s="13">
        <f t="shared" si="0"/>
        <v>-1.9999999999999879E-3</v>
      </c>
      <c r="L44" s="14">
        <v>97</v>
      </c>
      <c r="M44" s="14">
        <v>20</v>
      </c>
      <c r="N44" s="15">
        <f t="shared" si="1"/>
        <v>0.20618556701030927</v>
      </c>
      <c r="O44" s="16">
        <v>25</v>
      </c>
      <c r="P44" s="16">
        <v>45</v>
      </c>
      <c r="Q44" s="16">
        <v>7</v>
      </c>
      <c r="R44" s="16">
        <v>46</v>
      </c>
      <c r="S44" s="16">
        <v>18</v>
      </c>
      <c r="T44" s="16">
        <v>25</v>
      </c>
    </row>
    <row r="45" spans="1:20" ht="15" customHeight="1" x14ac:dyDescent="0.25">
      <c r="A45" s="10">
        <v>210056</v>
      </c>
      <c r="B45" s="11" t="s">
        <v>20</v>
      </c>
      <c r="C45" s="12">
        <v>6591</v>
      </c>
      <c r="D45" s="12">
        <v>1191</v>
      </c>
      <c r="E45" s="13">
        <v>0.1807</v>
      </c>
      <c r="F45" s="13">
        <v>0.1318</v>
      </c>
      <c r="G45" s="12">
        <v>6383</v>
      </c>
      <c r="H45" s="12">
        <v>1134</v>
      </c>
      <c r="I45" s="13">
        <v>0.1777</v>
      </c>
      <c r="J45" s="13">
        <v>0.13</v>
      </c>
      <c r="K45" s="13">
        <f t="shared" si="0"/>
        <v>-1.799999999999996E-3</v>
      </c>
      <c r="L45" s="14">
        <v>208</v>
      </c>
      <c r="M45" s="14">
        <v>57</v>
      </c>
      <c r="N45" s="15">
        <f t="shared" si="1"/>
        <v>0.27403846153846156</v>
      </c>
      <c r="O45" s="16">
        <v>27</v>
      </c>
      <c r="P45" s="16">
        <v>137</v>
      </c>
      <c r="Q45" s="16">
        <v>27</v>
      </c>
      <c r="R45" s="16">
        <v>113</v>
      </c>
      <c r="S45" s="16" t="s">
        <v>52</v>
      </c>
      <c r="T45" s="16">
        <v>77</v>
      </c>
    </row>
    <row r="46" spans="1:20" ht="15" customHeight="1" x14ac:dyDescent="0.25">
      <c r="A46" s="10">
        <v>210057</v>
      </c>
      <c r="B46" s="11" t="s">
        <v>29</v>
      </c>
      <c r="C46" s="12">
        <v>14836</v>
      </c>
      <c r="D46" s="12">
        <v>1148</v>
      </c>
      <c r="E46" s="13">
        <v>7.7399999999999997E-2</v>
      </c>
      <c r="F46" s="13">
        <v>9.6699999999999994E-2</v>
      </c>
      <c r="G46" s="12">
        <v>14732</v>
      </c>
      <c r="H46" s="12">
        <v>1121</v>
      </c>
      <c r="I46" s="13">
        <v>7.6100000000000001E-2</v>
      </c>
      <c r="J46" s="13">
        <v>9.5500000000000002E-2</v>
      </c>
      <c r="K46" s="13">
        <f t="shared" si="0"/>
        <v>-1.1999999999999927E-3</v>
      </c>
      <c r="L46" s="14">
        <v>104</v>
      </c>
      <c r="M46" s="14">
        <v>27</v>
      </c>
      <c r="N46" s="15">
        <f t="shared" si="1"/>
        <v>0.25961538461538464</v>
      </c>
      <c r="O46" s="16">
        <v>19</v>
      </c>
      <c r="P46" s="16">
        <v>56</v>
      </c>
      <c r="Q46" s="16">
        <v>18</v>
      </c>
      <c r="R46" s="16">
        <v>47</v>
      </c>
      <c r="S46" s="16">
        <v>1</v>
      </c>
      <c r="T46" s="16">
        <v>42</v>
      </c>
    </row>
    <row r="47" spans="1:20" ht="15" customHeight="1" x14ac:dyDescent="0.25">
      <c r="A47" s="10">
        <v>210058</v>
      </c>
      <c r="B47" s="11" t="s">
        <v>50</v>
      </c>
      <c r="C47" s="12">
        <v>480</v>
      </c>
      <c r="D47" s="12">
        <v>24</v>
      </c>
      <c r="E47" s="13">
        <v>0.05</v>
      </c>
      <c r="F47" s="13">
        <v>7.6200000000000004E-2</v>
      </c>
      <c r="G47" s="12">
        <v>480</v>
      </c>
      <c r="H47" s="12">
        <v>24</v>
      </c>
      <c r="I47" s="13">
        <v>0.05</v>
      </c>
      <c r="J47" s="13">
        <v>7.6200000000000004E-2</v>
      </c>
      <c r="K47" s="13">
        <f t="shared" si="0"/>
        <v>0</v>
      </c>
      <c r="L47" s="14" t="s">
        <v>52</v>
      </c>
      <c r="M47" s="14">
        <v>0</v>
      </c>
      <c r="N47" s="15"/>
      <c r="O47" s="16" t="s">
        <v>52</v>
      </c>
      <c r="P47" s="16" t="s">
        <v>52</v>
      </c>
      <c r="Q47" s="16" t="s">
        <v>52</v>
      </c>
      <c r="R47" s="16" t="s">
        <v>52</v>
      </c>
      <c r="S47" s="16" t="s">
        <v>52</v>
      </c>
      <c r="T47" s="16" t="s">
        <v>52</v>
      </c>
    </row>
    <row r="48" spans="1:20" ht="15" customHeight="1" x14ac:dyDescent="0.25">
      <c r="A48" s="10">
        <v>210060</v>
      </c>
      <c r="B48" s="11" t="s">
        <v>30</v>
      </c>
      <c r="C48" s="12">
        <v>1975</v>
      </c>
      <c r="D48" s="12">
        <v>205</v>
      </c>
      <c r="E48" s="13">
        <v>0.1038</v>
      </c>
      <c r="F48" s="13">
        <v>8.1799999999999998E-2</v>
      </c>
      <c r="G48" s="12">
        <v>1944</v>
      </c>
      <c r="H48" s="12">
        <v>199</v>
      </c>
      <c r="I48" s="13">
        <v>0.1024</v>
      </c>
      <c r="J48" s="13">
        <v>8.0699999999999994E-2</v>
      </c>
      <c r="K48" s="13">
        <f t="shared" si="0"/>
        <v>-1.1000000000000038E-3</v>
      </c>
      <c r="L48" s="14">
        <v>31</v>
      </c>
      <c r="M48" s="14">
        <v>6</v>
      </c>
      <c r="N48" s="15">
        <f t="shared" ref="N48:N53" si="2">(D48-H48)/L48</f>
        <v>0.19354838709677419</v>
      </c>
      <c r="O48" s="16" t="s">
        <v>52</v>
      </c>
      <c r="P48" s="16">
        <v>21</v>
      </c>
      <c r="Q48" s="16" t="s">
        <v>52</v>
      </c>
      <c r="R48" s="16">
        <v>16</v>
      </c>
      <c r="S48" s="16" t="s">
        <v>52</v>
      </c>
      <c r="T48" s="16">
        <v>10</v>
      </c>
    </row>
    <row r="49" spans="1:20" ht="15" customHeight="1" x14ac:dyDescent="0.25">
      <c r="A49" s="10">
        <v>210061</v>
      </c>
      <c r="B49" s="11" t="s">
        <v>54</v>
      </c>
      <c r="C49" s="12">
        <v>2961</v>
      </c>
      <c r="D49" s="12">
        <v>325</v>
      </c>
      <c r="E49" s="13">
        <v>0.10979999999999999</v>
      </c>
      <c r="F49" s="13">
        <v>9.4799999999999995E-2</v>
      </c>
      <c r="G49" s="12">
        <v>2930</v>
      </c>
      <c r="H49" s="12">
        <v>322</v>
      </c>
      <c r="I49" s="13">
        <v>0.1099</v>
      </c>
      <c r="J49" s="13">
        <v>9.5100000000000004E-2</v>
      </c>
      <c r="K49" s="13">
        <f t="shared" si="0"/>
        <v>3.0000000000000859E-4</v>
      </c>
      <c r="L49" s="14">
        <v>31</v>
      </c>
      <c r="M49" s="14">
        <v>3</v>
      </c>
      <c r="N49" s="15">
        <f t="shared" si="2"/>
        <v>9.6774193548387094E-2</v>
      </c>
      <c r="O49" s="16">
        <v>5</v>
      </c>
      <c r="P49" s="16">
        <v>20</v>
      </c>
      <c r="Q49" s="16">
        <v>5</v>
      </c>
      <c r="R49" s="16">
        <v>17</v>
      </c>
      <c r="S49" s="16" t="s">
        <v>52</v>
      </c>
      <c r="T49" s="16">
        <v>12</v>
      </c>
    </row>
    <row r="50" spans="1:20" ht="15" customHeight="1" x14ac:dyDescent="0.25">
      <c r="A50" s="10">
        <v>210062</v>
      </c>
      <c r="B50" s="11" t="s">
        <v>16</v>
      </c>
      <c r="C50" s="12">
        <v>9189</v>
      </c>
      <c r="D50" s="12">
        <v>973</v>
      </c>
      <c r="E50" s="13">
        <v>0.10589999999999999</v>
      </c>
      <c r="F50" s="13">
        <v>9.4500000000000001E-2</v>
      </c>
      <c r="G50" s="12">
        <v>8978</v>
      </c>
      <c r="H50" s="12">
        <v>925</v>
      </c>
      <c r="I50" s="13">
        <v>0.10299999999999999</v>
      </c>
      <c r="J50" s="13">
        <v>9.2399999999999996E-2</v>
      </c>
      <c r="K50" s="13">
        <f t="shared" si="0"/>
        <v>-2.1000000000000046E-3</v>
      </c>
      <c r="L50" s="14">
        <v>213</v>
      </c>
      <c r="M50" s="14">
        <v>50</v>
      </c>
      <c r="N50" s="15">
        <f t="shared" si="2"/>
        <v>0.22535211267605634</v>
      </c>
      <c r="O50" s="16">
        <v>75</v>
      </c>
      <c r="P50" s="16">
        <v>83</v>
      </c>
      <c r="Q50" s="16">
        <v>15</v>
      </c>
      <c r="R50" s="16">
        <v>92</v>
      </c>
      <c r="S50" s="16">
        <v>60</v>
      </c>
      <c r="T50" s="16">
        <v>39</v>
      </c>
    </row>
    <row r="51" spans="1:20" ht="15" customHeight="1" x14ac:dyDescent="0.25">
      <c r="A51" s="10">
        <v>210063</v>
      </c>
      <c r="B51" s="11" t="s">
        <v>33</v>
      </c>
      <c r="C51" s="12">
        <v>13635</v>
      </c>
      <c r="D51" s="12">
        <v>1303</v>
      </c>
      <c r="E51" s="13">
        <v>9.5600000000000004E-2</v>
      </c>
      <c r="F51" s="13">
        <v>0.10489999999999999</v>
      </c>
      <c r="G51" s="12">
        <v>13576</v>
      </c>
      <c r="H51" s="12">
        <v>1285</v>
      </c>
      <c r="I51" s="13">
        <v>9.4700000000000006E-2</v>
      </c>
      <c r="J51" s="13">
        <v>0.1041</v>
      </c>
      <c r="K51" s="13">
        <f t="shared" si="0"/>
        <v>-7.9999999999999516E-4</v>
      </c>
      <c r="L51" s="14">
        <v>58</v>
      </c>
      <c r="M51" s="14">
        <v>19</v>
      </c>
      <c r="N51" s="15">
        <f t="shared" si="2"/>
        <v>0.31034482758620691</v>
      </c>
      <c r="O51" s="16">
        <v>8</v>
      </c>
      <c r="P51" s="16">
        <v>30</v>
      </c>
      <c r="Q51" s="16">
        <v>6</v>
      </c>
      <c r="R51" s="16">
        <v>28</v>
      </c>
      <c r="S51" s="16">
        <v>2</v>
      </c>
      <c r="T51" s="16">
        <v>14</v>
      </c>
    </row>
    <row r="52" spans="1:20" ht="15" customHeight="1" x14ac:dyDescent="0.25">
      <c r="A52" s="10">
        <v>210064</v>
      </c>
      <c r="B52" s="11" t="s">
        <v>36</v>
      </c>
      <c r="C52" s="12">
        <v>1012</v>
      </c>
      <c r="D52" s="12">
        <v>137</v>
      </c>
      <c r="E52" s="13">
        <v>0.13539999999999999</v>
      </c>
      <c r="F52" s="13">
        <v>0.1119</v>
      </c>
      <c r="G52" s="12">
        <v>989</v>
      </c>
      <c r="H52" s="12">
        <v>133</v>
      </c>
      <c r="I52" s="13">
        <v>0.13450000000000001</v>
      </c>
      <c r="J52" s="13">
        <v>0.1111</v>
      </c>
      <c r="K52" s="13">
        <f t="shared" si="0"/>
        <v>-7.9999999999999516E-4</v>
      </c>
      <c r="L52" s="14">
        <v>23</v>
      </c>
      <c r="M52" s="14">
        <v>4</v>
      </c>
      <c r="N52" s="15">
        <f t="shared" si="2"/>
        <v>0.17391304347826086</v>
      </c>
      <c r="O52" s="16">
        <v>21</v>
      </c>
      <c r="P52" s="16">
        <v>1</v>
      </c>
      <c r="Q52" s="16" t="s">
        <v>52</v>
      </c>
      <c r="R52" s="16">
        <v>4</v>
      </c>
      <c r="S52" s="16">
        <v>21</v>
      </c>
      <c r="T52" s="16">
        <v>1</v>
      </c>
    </row>
    <row r="53" spans="1:20" ht="15" customHeight="1" x14ac:dyDescent="0.25">
      <c r="A53" s="10">
        <v>210065</v>
      </c>
      <c r="B53" s="11" t="s">
        <v>51</v>
      </c>
      <c r="C53" s="12">
        <v>4476</v>
      </c>
      <c r="D53" s="12">
        <v>490</v>
      </c>
      <c r="E53" s="13">
        <v>0.1095</v>
      </c>
      <c r="F53" s="13">
        <v>0.11210000000000001</v>
      </c>
      <c r="G53" s="12">
        <v>4449</v>
      </c>
      <c r="H53" s="12">
        <v>486</v>
      </c>
      <c r="I53" s="13">
        <v>0.10920000000000001</v>
      </c>
      <c r="J53" s="13">
        <v>0.11219999999999999</v>
      </c>
      <c r="K53" s="13">
        <f t="shared" si="0"/>
        <v>9.9999999999988987E-5</v>
      </c>
      <c r="L53" s="14">
        <v>27</v>
      </c>
      <c r="M53" s="14">
        <v>4</v>
      </c>
      <c r="N53" s="15">
        <f t="shared" si="2"/>
        <v>0.14814814814814814</v>
      </c>
      <c r="O53" s="16">
        <v>2</v>
      </c>
      <c r="P53" s="16">
        <v>18</v>
      </c>
      <c r="Q53" s="16">
        <v>2</v>
      </c>
      <c r="R53" s="16">
        <v>16</v>
      </c>
      <c r="S53" s="16" t="s">
        <v>52</v>
      </c>
      <c r="T53" s="16">
        <v>11</v>
      </c>
    </row>
    <row r="54" spans="1:20" ht="15" customHeight="1" x14ac:dyDescent="0.25">
      <c r="A54" s="10"/>
      <c r="B54" s="11"/>
      <c r="C54" s="12"/>
      <c r="D54" s="12"/>
      <c r="E54" s="13"/>
      <c r="F54" s="13"/>
      <c r="G54" s="12"/>
      <c r="H54" s="12"/>
      <c r="I54" s="13"/>
      <c r="J54" s="13"/>
      <c r="K54" s="13"/>
      <c r="L54" s="17"/>
      <c r="M54" s="17"/>
      <c r="N54" s="17"/>
      <c r="O54" s="17"/>
      <c r="P54" s="17"/>
      <c r="Q54" s="17"/>
      <c r="R54" s="17"/>
      <c r="S54" s="17"/>
      <c r="T54" s="17"/>
    </row>
    <row r="55" spans="1:20" ht="15" customHeight="1" x14ac:dyDescent="0.25">
      <c r="A55" s="18" t="s">
        <v>52</v>
      </c>
      <c r="B55" s="19" t="s">
        <v>56</v>
      </c>
      <c r="C55" s="20">
        <v>475109</v>
      </c>
      <c r="D55" s="20">
        <v>55621</v>
      </c>
      <c r="E55" s="21">
        <v>0.1171</v>
      </c>
      <c r="F55" s="21">
        <v>0.11219999999999999</v>
      </c>
      <c r="G55" s="20">
        <v>467466</v>
      </c>
      <c r="H55" s="20">
        <v>53736</v>
      </c>
      <c r="I55" s="21">
        <v>0.115</v>
      </c>
      <c r="J55" s="21">
        <v>0.11070000000000001</v>
      </c>
      <c r="K55" s="21"/>
      <c r="L55" s="20">
        <f>SUM(L6:L53)</f>
        <v>7629</v>
      </c>
      <c r="M55" s="20">
        <f>SUM(M6:M53)</f>
        <v>1905</v>
      </c>
      <c r="N55" s="21">
        <f>M55/L55</f>
        <v>0.24970507274872197</v>
      </c>
      <c r="O55" s="20">
        <f t="shared" ref="O55:T55" si="3">SUM(O6:O53)</f>
        <v>1737</v>
      </c>
      <c r="P55" s="20">
        <f t="shared" si="3"/>
        <v>4538</v>
      </c>
      <c r="Q55" s="20">
        <f t="shared" si="3"/>
        <v>1298</v>
      </c>
      <c r="R55" s="20">
        <f t="shared" si="3"/>
        <v>4184</v>
      </c>
      <c r="S55" s="20">
        <f t="shared" si="3"/>
        <v>439</v>
      </c>
      <c r="T55" s="20">
        <f t="shared" si="3"/>
        <v>3080</v>
      </c>
    </row>
    <row r="56" spans="1:20" ht="12.95" customHeight="1" x14ac:dyDescent="0.25">
      <c r="G56" s="2"/>
    </row>
  </sheetData>
  <autoFilter ref="A5:T5"/>
  <mergeCells count="6">
    <mergeCell ref="L4:T4"/>
    <mergeCell ref="A1:J1"/>
    <mergeCell ref="A2:J2"/>
    <mergeCell ref="A4:B4"/>
    <mergeCell ref="C4:F4"/>
    <mergeCell ref="G4:J4"/>
  </mergeCells>
  <conditionalFormatting sqref="K1:K1048576">
    <cfRule type="cellIs" dxfId="0" priority="1" operator="lessThan">
      <formula>0</formula>
    </cfRule>
  </conditionalFormatting>
  <pageMargins left="0" right="0" top="0" bottom="0" header="0.5" footer="0.5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3B38ABC-7ECE-4C84-888A-DB9EF0F646F5}"/>
</file>

<file path=customXml/itemProps2.xml><?xml version="1.0" encoding="utf-8"?>
<ds:datastoreItem xmlns:ds="http://schemas.openxmlformats.org/officeDocument/2006/customXml" ds:itemID="{5D93C8A7-87D7-47E5-A2A3-0C34CAEB1927}"/>
</file>

<file path=customXml/itemProps3.xml><?xml version="1.0" encoding="utf-8"?>
<ds:datastoreItem xmlns:ds="http://schemas.openxmlformats.org/officeDocument/2006/customXml" ds:itemID="{0DBC3F0D-ECEC-44D0-A263-82C965AFE1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CY 2018 RRIP AMA Analysis</vt:lpstr>
      <vt:lpstr>'CY 2018 RRIP AMA Analysis'!Print_Titles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Alyson Schuster</cp:lastModifiedBy>
  <dcterms:created xsi:type="dcterms:W3CDTF">2019-05-23T14:17:59Z</dcterms:created>
  <dcterms:modified xsi:type="dcterms:W3CDTF">2019-05-23T15:39:11Z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